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様式第2号別紙1（県産酒造好適米）" sheetId="5" r:id="rId1"/>
    <sheet name="＜組合のみ＞様式第2号別紙2（県産加工用米（かけ米））" sheetId="1" state="hidden" r:id="rId2"/>
    <sheet name="＜組合のみ＞様式第2号別紙3（県産一般米（かけ米））" sheetId="2" state="hidden" r:id="rId3"/>
  </sheets>
  <definedNames>
    <definedName name="_xlnm.Print_Area" localSheetId="1">'＜組合のみ＞様式第2号別紙2（県産加工用米（かけ米））'!$A$1:$N$30</definedName>
    <definedName name="_xlnm.Print_Area" localSheetId="2">'＜組合のみ＞様式第2号別紙3（県産一般米（かけ米））'!$A$1:$N$30</definedName>
    <definedName name="_xlnm.Print_Area" localSheetId="0">'様式第2号別紙1（県産酒造好適米）'!$A$1:$N$30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<sst xmlns="http://schemas.openxmlformats.org/spreadsheetml/2006/main" xmlns:r="http://schemas.openxmlformats.org/officeDocument/2006/relationships" count="49" uniqueCount="49">
  <si>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様式第２号別紙１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</si>
  <si>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A-22</t>
  </si>
  <si>
    <t>A-15</t>
  </si>
  <si>
    <t>備考</t>
    <rPh sb="0" eb="2">
      <t>ビコウ</t>
    </rPh>
    <phoneticPr fontId="2"/>
  </si>
  <si>
    <t>集計表（静岡県産酒造好適米）</t>
    <rPh sb="0" eb="3">
      <t>シュウケイヒョウ</t>
    </rPh>
    <rPh sb="4" eb="6">
      <t>シズオカ</t>
    </rPh>
    <rPh sb="6" eb="8">
      <t>ケンサン</t>
    </rPh>
    <rPh sb="8" eb="10">
      <t>シュゾウ</t>
    </rPh>
    <rPh sb="10" eb="12">
      <t>コウテキ</t>
    </rPh>
    <rPh sb="12" eb="13">
      <t>マイ</t>
    </rPh>
    <phoneticPr fontId="2"/>
  </si>
  <si>
    <t>eか上限単価(5,400円/俵)の小さい方
（円/俵）
f</t>
    <rPh sb="2" eb="4">
      <t>ジョウゲン</t>
    </rPh>
    <rPh sb="4" eb="6">
      <t>タンカ</t>
    </rPh>
    <rPh sb="12" eb="13">
      <t>エン</t>
    </rPh>
    <rPh sb="14" eb="15">
      <t>ヒョウ</t>
    </rPh>
    <rPh sb="17" eb="18">
      <t>チイ</t>
    </rPh>
    <rPh sb="20" eb="21">
      <t>ホウ</t>
    </rPh>
    <phoneticPr fontId="2"/>
  </si>
  <si>
    <t>No</t>
  </si>
  <si>
    <t>銘柄</t>
    <rPh sb="0" eb="2">
      <t>メイガラ</t>
    </rPh>
    <phoneticPr fontId="2"/>
  </si>
  <si>
    <r>
      <t xml:space="preserve">令和７年産単価
(円/俵)(税抜)
</t>
    </r>
    <r>
      <rPr>
        <b/>
        <sz val="7"/>
        <color theme="1"/>
        <rFont val="游ゴシック"/>
      </rPr>
      <t>※小数点以下切捨</t>
    </r>
    <r>
      <rPr>
        <b/>
        <sz val="9"/>
        <color theme="1"/>
        <rFont val="游ゴシック"/>
      </rPr>
      <t xml:space="preserve">
b</t>
    </r>
    <rPh sb="0" eb="2">
      <t>レイワ</t>
    </rPh>
    <rPh sb="3" eb="5">
      <t>ネンサン</t>
    </rPh>
    <rPh sb="5" eb="7">
      <t>タンカ</t>
    </rPh>
    <rPh sb="9" eb="10">
      <t>エン</t>
    </rPh>
    <rPh sb="11" eb="12">
      <t>ヒョウ</t>
    </rPh>
    <rPh sb="14" eb="16">
      <t>ゼイヌ</t>
    </rPh>
    <phoneticPr fontId="2"/>
  </si>
  <si>
    <t>等級</t>
    <rPh sb="0" eb="2">
      <t>トウキュウ</t>
    </rPh>
    <phoneticPr fontId="2"/>
  </si>
  <si>
    <t>集計表（静岡県産一般米（かけ米として利用されるものに限る））</t>
    <rPh sb="0" eb="3">
      <t>シュウケイヒョウ</t>
    </rPh>
    <rPh sb="4" eb="6">
      <t>シズオカ</t>
    </rPh>
    <rPh sb="6" eb="8">
      <t>ケンサン</t>
    </rPh>
    <rPh sb="8" eb="10">
      <t>イッパン</t>
    </rPh>
    <rPh sb="10" eb="11">
      <t>マイ</t>
    </rPh>
    <rPh sb="14" eb="15">
      <t>マイ</t>
    </rPh>
    <rPh sb="18" eb="20">
      <t>リヨウ</t>
    </rPh>
    <rPh sb="26" eb="27">
      <t>カギ</t>
    </rPh>
    <phoneticPr fontId="2"/>
  </si>
  <si>
    <t>計</t>
    <rPh sb="0" eb="1">
      <t>ケイ</t>
    </rPh>
    <phoneticPr fontId="2"/>
  </si>
  <si>
    <t>購入先</t>
    <rPh sb="0" eb="3">
      <t>コウニュウサキ</t>
    </rPh>
    <phoneticPr fontId="2"/>
  </si>
  <si>
    <t>A-23</t>
  </si>
  <si>
    <t>価格上昇分
(円/俵)(税抜)
d（b-c)</t>
    <rPh sb="0" eb="2">
      <t>カカク</t>
    </rPh>
    <rPh sb="2" eb="4">
      <t>ジョウショウ</t>
    </rPh>
    <rPh sb="4" eb="5">
      <t>ブン</t>
    </rPh>
    <phoneticPr fontId="2"/>
  </si>
  <si>
    <t>A-6</t>
  </si>
  <si>
    <t>A-1</t>
  </si>
  <si>
    <t>A-16</t>
  </si>
  <si>
    <t>A-2</t>
  </si>
  <si>
    <t>A-12</t>
  </si>
  <si>
    <t>A-3</t>
  </si>
  <si>
    <t>俵</t>
    <rPh sb="0" eb="1">
      <t>ヒョウ</t>
    </rPh>
    <phoneticPr fontId="2"/>
  </si>
  <si>
    <t>A-4</t>
  </si>
  <si>
    <t>酒蔵名</t>
    <rPh sb="0" eb="2">
      <t>サカクラ</t>
    </rPh>
    <rPh sb="2" eb="3">
      <t>メイ</t>
    </rPh>
    <phoneticPr fontId="2"/>
  </si>
  <si>
    <t>A-5</t>
  </si>
  <si>
    <t>eか上限単価(5,900円/俵)の小さい方
（円/俵）
f</t>
    <rPh sb="2" eb="4">
      <t>ジョウゲン</t>
    </rPh>
    <rPh sb="4" eb="6">
      <t>タンカ</t>
    </rPh>
    <rPh sb="12" eb="13">
      <t>エン</t>
    </rPh>
    <rPh sb="14" eb="15">
      <t>ヒョウ</t>
    </rPh>
    <rPh sb="17" eb="18">
      <t>チイ</t>
    </rPh>
    <rPh sb="20" eb="21">
      <t>ホウ</t>
    </rPh>
    <phoneticPr fontId="2"/>
  </si>
  <si>
    <t>A-7</t>
  </si>
  <si>
    <r>
      <t xml:space="preserve">令和６年産単価
(円/俵)(税抜)
</t>
    </r>
    <r>
      <rPr>
        <b/>
        <sz val="7"/>
        <color theme="1"/>
        <rFont val="游ゴシック"/>
      </rPr>
      <t>※小数点以下切捨</t>
    </r>
    <r>
      <rPr>
        <b/>
        <sz val="9"/>
        <color theme="1"/>
        <rFont val="游ゴシック"/>
      </rPr>
      <t xml:space="preserve">
c</t>
    </r>
    <rPh sb="5" eb="7">
      <t>タンカ</t>
    </rPh>
    <phoneticPr fontId="2"/>
  </si>
  <si>
    <r>
      <t xml:space="preserve">令和７年産購入量(俵)
</t>
    </r>
    <r>
      <rPr>
        <b/>
        <sz val="7"/>
        <color theme="1"/>
        <rFont val="游ゴシック"/>
      </rPr>
      <t>※小数点第２位切捨</t>
    </r>
    <r>
      <rPr>
        <b/>
        <sz val="9"/>
        <color theme="1"/>
        <rFont val="游ゴシック"/>
      </rPr>
      <t xml:space="preserve">
a</t>
    </r>
    <rPh sb="0" eb="2">
      <t>レイワ</t>
    </rPh>
    <rPh sb="3" eb="5">
      <t>ネンサン</t>
    </rPh>
    <rPh sb="5" eb="8">
      <t>コウニュウリョウ</t>
    </rPh>
    <rPh sb="9" eb="10">
      <t>ヒョウ</t>
    </rPh>
    <phoneticPr fontId="2"/>
  </si>
  <si>
    <t>A-8</t>
  </si>
  <si>
    <t>A-9</t>
  </si>
  <si>
    <t>A-10</t>
  </si>
  <si>
    <t>A-14</t>
  </si>
  <si>
    <t>A-11</t>
  </si>
  <si>
    <t>A-13</t>
  </si>
  <si>
    <t>A-17</t>
  </si>
  <si>
    <t>A-18</t>
  </si>
  <si>
    <t>様式第２号別紙３（組合のみ）</t>
    <rPh sb="0" eb="2">
      <t>ヨウシキ</t>
    </rPh>
    <rPh sb="2" eb="3">
      <t>ダイ</t>
    </rPh>
    <rPh sb="4" eb="5">
      <t>ゴウ</t>
    </rPh>
    <rPh sb="5" eb="7">
      <t>ベッシ</t>
    </rPh>
    <rPh sb="9" eb="11">
      <t>クミアイ</t>
    </rPh>
    <phoneticPr fontId="2"/>
  </si>
  <si>
    <t>eか上限単価(7,200円/俵)の小さい方
（円/俵）
f</t>
    <rPh sb="2" eb="4">
      <t>ジョウゲン</t>
    </rPh>
    <rPh sb="4" eb="6">
      <t>タンカ</t>
    </rPh>
    <rPh sb="12" eb="13">
      <t>エン</t>
    </rPh>
    <rPh sb="14" eb="15">
      <t>ヒョウ</t>
    </rPh>
    <rPh sb="17" eb="18">
      <t>チイ</t>
    </rPh>
    <rPh sb="20" eb="21">
      <t>ホウ</t>
    </rPh>
    <phoneticPr fontId="2"/>
  </si>
  <si>
    <t>A-19</t>
  </si>
  <si>
    <t>A-20</t>
  </si>
  <si>
    <r>
      <t xml:space="preserve">補助額(円)(税抜)
</t>
    </r>
    <r>
      <rPr>
        <b/>
        <sz val="7"/>
        <color theme="1"/>
        <rFont val="游ゴシック"/>
      </rPr>
      <t>※小数点以下切捨</t>
    </r>
    <r>
      <rPr>
        <b/>
        <sz val="9"/>
        <color theme="1"/>
        <rFont val="游ゴシック"/>
      </rPr>
      <t xml:space="preserve">
g(a×f)</t>
    </r>
    <rPh sb="0" eb="3">
      <t>ホジョガク</t>
    </rPh>
    <phoneticPr fontId="2"/>
  </si>
  <si>
    <t>A-21</t>
  </si>
  <si>
    <t>A-24</t>
  </si>
  <si>
    <t>A-25</t>
  </si>
  <si>
    <t>集計表（静岡県産加工用米（かけ米として利用されるものに限る））</t>
    <rPh sb="0" eb="3">
      <t>シュウケイヒョウ</t>
    </rPh>
    <rPh sb="4" eb="6">
      <t>シズオカ</t>
    </rPh>
    <rPh sb="6" eb="8">
      <t>ケンサン</t>
    </rPh>
    <rPh sb="8" eb="11">
      <t>カコウヨウ</t>
    </rPh>
    <rPh sb="11" eb="12">
      <t>マイ</t>
    </rPh>
    <rPh sb="15" eb="16">
      <t>マイ</t>
    </rPh>
    <rPh sb="19" eb="21">
      <t>リヨウ</t>
    </rPh>
    <rPh sb="27" eb="28">
      <t>カギ</t>
    </rPh>
    <phoneticPr fontId="2"/>
  </si>
  <si>
    <t>様式第２号別紙２（組合のみ）</t>
    <rPh sb="0" eb="2">
      <t>ヨウシキ</t>
    </rPh>
    <rPh sb="2" eb="3">
      <t>ダイ</t>
    </rPh>
    <rPh sb="4" eb="5">
      <t>ゴウ</t>
    </rPh>
    <rPh sb="5" eb="7">
      <t>ベッシ</t>
    </rPh>
    <rPh sb="9" eb="11">
      <t>クミアイ</t>
    </rPh>
    <phoneticPr fontId="2"/>
  </si>
  <si>
    <r>
      <t xml:space="preserve">補助率1/2（円/俵）
</t>
    </r>
    <r>
      <rPr>
        <b/>
        <sz val="7"/>
        <color theme="1"/>
        <rFont val="游ゴシック"/>
      </rPr>
      <t xml:space="preserve">※小数点以下切捨
</t>
    </r>
    <r>
      <rPr>
        <b/>
        <sz val="9"/>
        <color theme="1"/>
        <rFont val="游ゴシック"/>
      </rPr>
      <t xml:space="preserve">
e(d×1/2)</t>
    </r>
    <rPh sb="0" eb="3">
      <t>ホジョリツ</t>
    </rPh>
    <rPh sb="13" eb="16">
      <t>ショウスウテン</t>
    </rPh>
    <rPh sb="16" eb="18">
      <t>イカ</t>
    </rPh>
    <rPh sb="18" eb="20">
      <t>キリス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</si>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</sst>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_ "/>
    <numFmt numFmtId="177" formatCode="#,##0_ "/>
  </numFmts>
  <fonts count="9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明朝"/>
      <family val="1"/>
    </font>
    <font>
      <b/>
      <sz val="11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2" applyFo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/>
    </xf>
    <xf numFmtId="0" fontId="8" fillId="0" borderId="0" xfId="2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176" fontId="7" fillId="4" borderId="1" xfId="0" applyNumberFormat="1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2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3" fillId="0" borderId="0" xfId="2" applyFont="1" applyAlignment="1">
      <alignment horizontal="justify" vertical="center" wrapText="1"/>
    </xf>
    <xf numFmtId="0" fontId="7" fillId="3" borderId="0" xfId="0" applyFont="1" applyFill="1" applyAlignment="1">
      <alignment vertical="top" wrapText="1"/>
    </xf>
    <xf numFmtId="177" fontId="7" fillId="3" borderId="1" xfId="0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horizontal="left"/>
    </xf>
    <xf numFmtId="0" fontId="7" fillId="3" borderId="0" xfId="0" applyFont="1" applyFill="1" applyAlignment="1">
      <alignment vertical="top"/>
    </xf>
    <xf numFmtId="177" fontId="6" fillId="3" borderId="7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colors>
    <mruColors>
      <color rgb="FFFFCC99"/>
      <color rgb="FFFF3300"/>
      <color rgb="FFFFFF99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53975</xdr:colOff>
      <xdr:row>29</xdr:row>
      <xdr:rowOff>89535</xdr:rowOff>
    </xdr:from>
    <xdr:to xmlns:xdr="http://schemas.openxmlformats.org/drawingml/2006/spreadsheetDrawing">
      <xdr:col>13</xdr:col>
      <xdr:colOff>80645</xdr:colOff>
      <xdr:row>29</xdr:row>
      <xdr:rowOff>2510155</xdr:rowOff>
    </xdr:to>
    <xdr:sp macro="" textlink="">
      <xdr:nvSpPr>
        <xdr:cNvPr id="4" name="四角形 4"/>
        <xdr:cNvSpPr/>
      </xdr:nvSpPr>
      <xdr:spPr>
        <a:xfrm>
          <a:off x="53975" y="7301865"/>
          <a:ext cx="13528675" cy="2420620"/>
        </a:xfrm>
        <a:prstGeom prst="rect">
          <a:avLst/>
        </a:prstGeom>
        <a:solidFill>
          <a:schemeClr val="bg1"/>
        </a:solidFill>
        <a:ln w="19050" cap="flat" cmpd="sng" algn="ctr">
          <a:solidFill>
            <a:schemeClr val="bg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 b="1"/>
            <a:t>＜留意事項＞</a:t>
          </a:r>
          <a:endParaRPr kumimoji="1" lang="ja-JP" altLang="en-US" sz="900" b="1"/>
        </a:p>
        <a:p>
          <a:r>
            <a:rPr kumimoji="1" lang="ja-JP" altLang="en-US" sz="900" b="1"/>
            <a:t>・「組合を経由して購入する酒造好適米は組合が申請することとし、組合を経由しないで購入する酒造好</a:t>
          </a:r>
          <a:r>
            <a:rPr kumimoji="1" lang="ja-JP" altLang="en-US" sz="900" b="1"/>
            <a:t>適米は当該県内酒蔵が申請すること」としているため、</a:t>
          </a:r>
          <a:r>
            <a:rPr kumimoji="1" lang="ja-JP" altLang="en-US" sz="900" b="1" u="sng"/>
            <a:t>酒蔵が申請する場合には、組合を経由して購</a:t>
          </a:r>
          <a:r>
            <a:rPr kumimoji="1" lang="ja-JP" altLang="en-US" sz="900" b="1" u="sng"/>
            <a:t>入する酒造好適米につい</a:t>
          </a:r>
          <a:r>
            <a:rPr kumimoji="1" lang="ja-JP" altLang="en-US" sz="900" b="1" u="sng"/>
            <a:t>ては集計</a:t>
          </a:r>
          <a:r>
            <a:rPr kumimoji="1" lang="ja-JP" altLang="en-US" sz="900" b="1" u="sng"/>
            <a:t>表に記載せ</a:t>
          </a:r>
          <a:r>
            <a:rPr kumimoji="1" lang="ja-JP" altLang="en-US" sz="900" b="1" u="sng"/>
            <a:t>ず、</a:t>
          </a:r>
          <a:endParaRPr kumimoji="1" lang="ja-JP" altLang="en-US" sz="900" b="1"/>
        </a:p>
        <a:p>
          <a:r>
            <a:rPr kumimoji="1" lang="ja-JP" altLang="en-US" sz="900" b="1" u="none"/>
            <a:t>　</a:t>
          </a:r>
          <a:r>
            <a:rPr kumimoji="1" lang="ja-JP" altLang="en-US" sz="900" b="1" u="sng"/>
            <a:t>組合を経由</a:t>
          </a:r>
          <a:r>
            <a:rPr kumimoji="1" lang="ja-JP" altLang="en-US" sz="900" b="1" u="sng"/>
            <a:t>しないで購入した酒造好適米についての</a:t>
          </a:r>
          <a:r>
            <a:rPr kumimoji="1" lang="ja-JP" altLang="en-US" sz="900" b="1" u="sng"/>
            <a:t>み記載</a:t>
          </a:r>
          <a:r>
            <a:rPr kumimoji="1" lang="ja-JP" altLang="en-US" sz="900" b="1"/>
            <a:t>すること</a:t>
          </a:r>
          <a:endParaRPr kumimoji="1" lang="ja-JP" altLang="en-US" sz="900" b="1"/>
        </a:p>
        <a:p>
          <a:r>
            <a:rPr kumimoji="1" lang="ja-JP" altLang="en-US" sz="900" b="1"/>
            <a:t>・令和７年産については、交付申請時点で事業が完了していない場合は、可能な範囲で実績として見込</a:t>
          </a:r>
          <a:r>
            <a:rPr kumimoji="1" lang="ja-JP" altLang="en-US" sz="900" b="1"/>
            <a:t>める内容で記載すること</a:t>
          </a:r>
          <a:endParaRPr kumimoji="1" lang="ja-JP" altLang="en-US" sz="900" b="1"/>
        </a:p>
        <a:p>
          <a:r>
            <a:rPr kumimoji="1" lang="ja-JP" altLang="en-US" sz="900" b="1"/>
            <a:t>・令和７年産については、</a:t>
          </a:r>
          <a:r>
            <a:rPr kumimoji="1" lang="ja-JP" altLang="en-US" sz="900" b="1" u="sng"/>
            <a:t>令和７酒造年度（令和７年７月から令和８年６月）に購入する（した）ものを記載</a:t>
          </a:r>
          <a:r>
            <a:rPr kumimoji="1" lang="ja-JP" altLang="en-US" sz="900" b="1"/>
            <a:t>すること</a:t>
          </a:r>
          <a:endParaRPr kumimoji="1" lang="ja-JP" altLang="en-US" sz="900" b="1"/>
        </a:p>
        <a:p>
          <a:r>
            <a:rPr kumimoji="1" lang="ja-JP" altLang="en-US" sz="900" b="1"/>
            <a:t>・銘柄</a:t>
          </a:r>
          <a:r>
            <a:rPr kumimoji="1" lang="ja-JP" altLang="en-US" sz="900" b="1"/>
            <a:t>ごと、等級ごと、購入先</a:t>
          </a:r>
          <a:r>
            <a:rPr kumimoji="1" lang="ja-JP" altLang="en-US" sz="900" b="1"/>
            <a:t>ごとに記載すること</a:t>
          </a:r>
          <a:endParaRPr kumimoji="1" lang="ja-JP" altLang="en-US" sz="900" b="1"/>
        </a:p>
        <a:p>
          <a:r>
            <a:rPr kumimoji="1" lang="ja-JP" altLang="en-US" sz="900" b="1"/>
            <a:t>・必要に応じ、行を追加して使用すること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金額は、運搬や精米に要する経費は含まず、かつ税抜きで記載</a:t>
          </a:r>
          <a:r>
            <a:rPr kumimoji="1" lang="ja-JP" altLang="en-US" sz="900" b="1"/>
            <a:t>すること。</a:t>
          </a:r>
          <a:r>
            <a:rPr kumimoji="1" lang="ja-JP" altLang="en-US" sz="900" b="1" u="sng"/>
            <a:t>１円未満が生じた場合、小数点以下を切り捨て</a:t>
          </a:r>
          <a:r>
            <a:rPr kumimoji="1" lang="ja-JP" altLang="en-US" sz="900" b="1"/>
            <a:t>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支払明細、請求書、納品書等、集計表に記載した内容が確認できる資料を添付すること</a:t>
          </a:r>
          <a:r>
            <a:rPr kumimoji="1" lang="ja-JP" altLang="en-US" sz="900" b="1"/>
            <a:t>（</a:t>
          </a:r>
          <a:r>
            <a:rPr kumimoji="1" lang="ja-JP" altLang="en-US" sz="900" b="1" u="sng"/>
            <a:t>資料がないものについては、補助対象外となるため記載しない</a:t>
          </a:r>
          <a:r>
            <a:rPr kumimoji="1" lang="ja-JP" altLang="en-US" sz="900" b="1"/>
            <a:t>こと）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購入量（俵）は玄米数量</a:t>
          </a:r>
          <a:r>
            <a:rPr kumimoji="1" lang="ja-JP" altLang="en-US" sz="900" b="1" u="sng"/>
            <a:t>で記載</a:t>
          </a:r>
          <a:r>
            <a:rPr kumimoji="1" lang="ja-JP" altLang="en-US" sz="900" b="1"/>
            <a:t>し、白米での購入の場合は、玄米数量に換算して記載すること。また、</a:t>
          </a:r>
          <a:r>
            <a:rPr kumimoji="1" lang="ja-JP" altLang="en-US" sz="900" b="1" u="sng"/>
            <a:t>１俵未満が生じる場合は、小数点第２位を切り捨て</a:t>
          </a:r>
          <a:r>
            <a:rPr kumimoji="1" lang="ja-JP" altLang="en-US" sz="900" b="1"/>
            <a:t>ること</a:t>
          </a:r>
          <a:endParaRPr kumimoji="1" lang="ja-JP" altLang="en-US" sz="900" b="1"/>
        </a:p>
        <a:p>
          <a:r>
            <a:rPr kumimoji="1" lang="ja-JP" altLang="en-US" sz="900" b="1"/>
            <a:t>・「令和６年産単価（c）」は、同一銘柄及び同一等級の令和６年産の購入実績がない場合は、同一購入先が作成する書類等により同一銘柄及び同一等級の令和６年産の価格（円/俵、税抜）の確認ができる場合に限り、当該価格を令和６年産１俵当たり</a:t>
          </a:r>
          <a:r>
            <a:rPr kumimoji="1" lang="ja-JP" altLang="en-US" sz="900" b="1"/>
            <a:t>の</a:t>
          </a:r>
          <a:endParaRPr kumimoji="1" lang="ja-JP" altLang="en-US" sz="900" b="1"/>
        </a:p>
        <a:p>
          <a:r>
            <a:rPr kumimoji="1" lang="ja-JP" altLang="en-US" sz="900" b="1"/>
            <a:t>　価格として使用することができる</a:t>
          </a:r>
          <a:r>
            <a:rPr kumimoji="1" lang="ja-JP" altLang="en-US" sz="900" b="1"/>
            <a:t>。</a:t>
          </a:r>
          <a:r>
            <a:rPr kumimoji="1" lang="ja-JP" altLang="en-US" sz="900" b="1" u="sng"/>
            <a:t>この場合、備考欄にその旨記載</a:t>
          </a:r>
          <a:r>
            <a:rPr kumimoji="1" lang="ja-JP" altLang="en-US" sz="900" b="1"/>
            <a:t>すること（</a:t>
          </a:r>
          <a:r>
            <a:rPr kumimoji="1" lang="ja-JP" altLang="en-US" sz="900" b="1"/>
            <a:t>これによりがたい場合は、静岡県経済産業部商工業局地域産業課地域産業班に連絡すること）</a:t>
          </a:r>
          <a:endParaRPr kumimoji="1" lang="ja-JP" altLang="en-US" sz="900" b="1"/>
        </a:p>
      </xdr:txBody>
    </xdr:sp>
    <xdr:clientData/>
  </xdr:twoCellAnchor>
  <xdr:twoCellAnchor>
    <xdr:from xmlns:xdr="http://schemas.openxmlformats.org/drawingml/2006/spreadsheetDrawing">
      <xdr:col>8</xdr:col>
      <xdr:colOff>132080</xdr:colOff>
      <xdr:row>3</xdr:row>
      <xdr:rowOff>72390</xdr:rowOff>
    </xdr:from>
    <xdr:to xmlns:xdr="http://schemas.openxmlformats.org/drawingml/2006/spreadsheetDrawing">
      <xdr:col>11</xdr:col>
      <xdr:colOff>1043940</xdr:colOff>
      <xdr:row>27</xdr:row>
      <xdr:rowOff>162560</xdr:rowOff>
    </xdr:to>
    <xdr:sp macro="" textlink="">
      <xdr:nvSpPr>
        <xdr:cNvPr id="5" name="四角形 2"/>
        <xdr:cNvSpPr/>
      </xdr:nvSpPr>
      <xdr:spPr>
        <a:xfrm>
          <a:off x="7068820" y="1322070"/>
          <a:ext cx="4460875" cy="5576570"/>
        </a:xfrm>
        <a:prstGeom prst="rect">
          <a:avLst/>
        </a:prstGeom>
        <a:solidFill>
          <a:schemeClr val="bg2">
            <a:lumMod val="75000"/>
            <a:alpha val="50000"/>
          </a:schemeClr>
        </a:solidFill>
        <a:ln w="1905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4800">
              <a:solidFill>
                <a:srgbClr val="FF0000"/>
              </a:solidFill>
            </a:rPr>
            <a:t>自動計算</a:t>
          </a:r>
          <a:endParaRPr kumimoji="1" lang="ja-JP" altLang="en-US" sz="4800"/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※計算式はいじらないでください</a:t>
          </a:r>
          <a:endParaRPr kumimoji="1" lang="ja-JP" altLang="en-US" sz="4800"/>
        </a:p>
      </xdr:txBody>
    </xdr:sp>
    <xdr:clientData/>
  </xdr:twoCellAnchor>
  <xdr:twoCellAnchor>
    <xdr:from xmlns:xdr="http://schemas.openxmlformats.org/drawingml/2006/spreadsheetDrawing">
      <xdr:col>11</xdr:col>
      <xdr:colOff>27940</xdr:colOff>
      <xdr:row>0</xdr:row>
      <xdr:rowOff>122555</xdr:rowOff>
    </xdr:from>
    <xdr:to xmlns:xdr="http://schemas.openxmlformats.org/drawingml/2006/spreadsheetDrawing">
      <xdr:col>12</xdr:col>
      <xdr:colOff>1596390</xdr:colOff>
      <xdr:row>1</xdr:row>
      <xdr:rowOff>198755</xdr:rowOff>
    </xdr:to>
    <xdr:sp macro="" textlink="">
      <xdr:nvSpPr>
        <xdr:cNvPr id="6" name="四角形 3"/>
        <xdr:cNvSpPr/>
      </xdr:nvSpPr>
      <xdr:spPr>
        <a:xfrm>
          <a:off x="10513695" y="122555"/>
          <a:ext cx="2703195" cy="3048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 u="sng">
              <a:solidFill>
                <a:srgbClr val="FF0000"/>
              </a:solidFill>
            </a:rPr>
            <a:t>水色着色セルに入力すること</a:t>
          </a:r>
          <a:endParaRPr kumimoji="1" lang="ja-JP" altLang="en-US" b="1" u="sng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53975</xdr:colOff>
      <xdr:row>29</xdr:row>
      <xdr:rowOff>50165</xdr:rowOff>
    </xdr:from>
    <xdr:to xmlns:xdr="http://schemas.openxmlformats.org/drawingml/2006/spreadsheetDrawing">
      <xdr:col>13</xdr:col>
      <xdr:colOff>39370</xdr:colOff>
      <xdr:row>29</xdr:row>
      <xdr:rowOff>2125345</xdr:rowOff>
    </xdr:to>
    <xdr:sp macro="" textlink="">
      <xdr:nvSpPr>
        <xdr:cNvPr id="2" name="四角形 4"/>
        <xdr:cNvSpPr/>
      </xdr:nvSpPr>
      <xdr:spPr>
        <a:xfrm>
          <a:off x="53975" y="7262495"/>
          <a:ext cx="13472795" cy="2075180"/>
        </a:xfrm>
        <a:prstGeom prst="rect">
          <a:avLst/>
        </a:prstGeom>
        <a:solidFill>
          <a:schemeClr val="bg1"/>
        </a:solidFill>
        <a:ln w="19050" cap="flat" cmpd="sng" algn="ctr">
          <a:solidFill>
            <a:schemeClr val="bg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 b="1"/>
            <a:t>＜留意事項＞</a:t>
          </a:r>
          <a:endParaRPr kumimoji="1" lang="ja-JP" altLang="en-US" sz="900" b="1"/>
        </a:p>
        <a:p>
          <a:r>
            <a:rPr kumimoji="1" lang="ja-JP" altLang="en-US" sz="900" b="1"/>
            <a:t>・令和７年産については、交付申請時点で事業が完了していない場合は、可能な範囲で実績として見込</a:t>
          </a:r>
          <a:r>
            <a:rPr kumimoji="1" lang="ja-JP" altLang="en-US" sz="900" b="1"/>
            <a:t>める内容で記載すること</a:t>
          </a:r>
          <a:endParaRPr kumimoji="1" lang="ja-JP" altLang="en-US" sz="900" b="1"/>
        </a:p>
        <a:p>
          <a:r>
            <a:rPr kumimoji="1" lang="ja-JP" altLang="en-US" sz="900" b="1"/>
            <a:t>・令和７年産については、</a:t>
          </a:r>
          <a:r>
            <a:rPr kumimoji="1" lang="ja-JP" altLang="en-US" sz="900" b="1" u="sng"/>
            <a:t>令和７酒造年度（令和７年７月から令和８年６月）に購入する（した）ものを記載</a:t>
          </a:r>
          <a:r>
            <a:rPr kumimoji="1" lang="ja-JP" altLang="en-US" sz="900" b="1"/>
            <a:t>すること</a:t>
          </a:r>
          <a:endParaRPr kumimoji="1" lang="ja-JP" altLang="en-US" sz="900" b="1"/>
        </a:p>
        <a:p>
          <a:r>
            <a:rPr kumimoji="1" lang="ja-JP" altLang="en-US" sz="900" b="1"/>
            <a:t>・銘柄</a:t>
          </a:r>
          <a:r>
            <a:rPr kumimoji="1" lang="ja-JP" altLang="en-US" sz="900" b="1"/>
            <a:t>ごと、等級ごと、購入先</a:t>
          </a:r>
          <a:r>
            <a:rPr kumimoji="1" lang="ja-JP" altLang="en-US" sz="900" b="1"/>
            <a:t>ごとに記載すること</a:t>
          </a:r>
          <a:endParaRPr kumimoji="1" lang="ja-JP" altLang="en-US" sz="900" b="1"/>
        </a:p>
        <a:p>
          <a:r>
            <a:rPr kumimoji="1" lang="ja-JP" altLang="en-US" sz="900" b="1"/>
            <a:t>・必要に応じ、行を追加して使用すること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金額は、運搬や精米に要する経費は含まず、かつ税抜きで記載</a:t>
          </a:r>
          <a:r>
            <a:rPr kumimoji="1" lang="ja-JP" altLang="en-US" sz="900" b="1"/>
            <a:t>すること。</a:t>
          </a:r>
          <a:r>
            <a:rPr kumimoji="1" lang="ja-JP" altLang="en-US" sz="900" b="1" u="sng"/>
            <a:t>１円未満が生じた場合、小数点以下を切り捨て</a:t>
          </a:r>
          <a:r>
            <a:rPr kumimoji="1" lang="ja-JP" altLang="en-US" sz="900" b="1"/>
            <a:t>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支払明細、請求書、納品書等</a:t>
          </a:r>
          <a:r>
            <a:rPr kumimoji="1" lang="ja-JP" altLang="en-US" sz="900" b="1" u="sng"/>
            <a:t>、集計表</a:t>
          </a:r>
          <a:r>
            <a:rPr kumimoji="1" lang="ja-JP" altLang="en-US" sz="900" b="1" u="sng"/>
            <a:t>に記載した内容が確認できる資料を添付すること</a:t>
          </a:r>
          <a:r>
            <a:rPr kumimoji="1" lang="ja-JP" altLang="en-US" sz="900" b="1"/>
            <a:t>（</a:t>
          </a:r>
          <a:r>
            <a:rPr kumimoji="1" lang="ja-JP" altLang="en-US" sz="900" b="1" u="sng"/>
            <a:t>資料がないものについては、補助対象外となるため記載しない</a:t>
          </a:r>
          <a:r>
            <a:rPr kumimoji="1" lang="ja-JP" altLang="en-US" sz="900" b="1"/>
            <a:t>こと）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購入量（俵）は玄米数量で記載</a:t>
          </a:r>
          <a:r>
            <a:rPr kumimoji="1" lang="ja-JP" altLang="en-US" sz="900" b="1"/>
            <a:t>し、白米での購入の場合は、玄米数量に換算して記載すること。また、</a:t>
          </a:r>
          <a:r>
            <a:rPr kumimoji="1" lang="ja-JP" altLang="en-US" sz="900" b="1" u="sng"/>
            <a:t>１俵未満が生じる場合は、小数点第２位を切り捨て</a:t>
          </a:r>
          <a:r>
            <a:rPr kumimoji="1" lang="ja-JP" altLang="en-US" sz="900" b="1"/>
            <a:t>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/>
            <a:t>「令和６年産</a:t>
          </a:r>
          <a:r>
            <a:rPr kumimoji="1" lang="ja-JP" altLang="en-US" sz="900" b="1"/>
            <a:t>単価</a:t>
          </a:r>
          <a:r>
            <a:rPr kumimoji="1" lang="ja-JP" altLang="en-US" sz="900" b="1"/>
            <a:t>（c）」は、同一銘柄及び同一等級の令和６年産の購入実績がない場合は、同一購入先が作成する書類</a:t>
          </a:r>
          <a:r>
            <a:rPr kumimoji="1" lang="ja-JP" altLang="en-US" sz="900" b="1"/>
            <a:t>等</a:t>
          </a:r>
          <a:r>
            <a:rPr kumimoji="1" lang="ja-JP" altLang="en-US" sz="900" b="1"/>
            <a:t>により同一銘柄及び同一等級の令和６年産の価格（円/俵、税抜）の確認ができる場合に限り、当該価格を令和６年産１俵当たり</a:t>
          </a:r>
          <a:r>
            <a:rPr kumimoji="1" lang="ja-JP" altLang="en-US" sz="900" b="1"/>
            <a:t>の</a:t>
          </a:r>
          <a:endParaRPr kumimoji="1" lang="ja-JP" altLang="en-US" sz="900" b="1"/>
        </a:p>
        <a:p>
          <a:r>
            <a:rPr kumimoji="1" lang="ja-JP" altLang="en-US" sz="900" b="1"/>
            <a:t>　価格として使用することができる</a:t>
          </a:r>
          <a:r>
            <a:rPr kumimoji="1" lang="ja-JP" altLang="en-US" sz="900" b="1"/>
            <a:t>。</a:t>
          </a:r>
          <a:r>
            <a:rPr kumimoji="1" lang="ja-JP" altLang="en-US" sz="900" b="1" u="sng"/>
            <a:t>この場合、備考欄にその旨記載</a:t>
          </a:r>
          <a:r>
            <a:rPr kumimoji="1" lang="ja-JP" altLang="en-US" sz="900" b="1"/>
            <a:t>すること</a:t>
          </a:r>
          <a:r>
            <a:rPr kumimoji="1" lang="ja-JP" altLang="en-US" sz="900" b="1"/>
            <a:t>（</a:t>
          </a:r>
          <a:r>
            <a:rPr kumimoji="1" lang="ja-JP" altLang="en-US" sz="900" b="1"/>
            <a:t>これによりがたい場合は、静岡県経済産業部商工業局地域産業課地域産業班に連絡すること）</a:t>
          </a:r>
          <a:endParaRPr kumimoji="1" lang="ja-JP" altLang="en-US" sz="900" b="1"/>
        </a:p>
      </xdr:txBody>
    </xdr:sp>
    <xdr:clientData/>
  </xdr:twoCellAnchor>
  <xdr:twoCellAnchor>
    <xdr:from xmlns:xdr="http://schemas.openxmlformats.org/drawingml/2006/spreadsheetDrawing">
      <xdr:col>8</xdr:col>
      <xdr:colOff>169545</xdr:colOff>
      <xdr:row>3</xdr:row>
      <xdr:rowOff>98425</xdr:rowOff>
    </xdr:from>
    <xdr:to xmlns:xdr="http://schemas.openxmlformats.org/drawingml/2006/spreadsheetDrawing">
      <xdr:col>11</xdr:col>
      <xdr:colOff>1043940</xdr:colOff>
      <xdr:row>27</xdr:row>
      <xdr:rowOff>130810</xdr:rowOff>
    </xdr:to>
    <xdr:sp macro="" textlink="">
      <xdr:nvSpPr>
        <xdr:cNvPr id="3" name="四角形 2"/>
        <xdr:cNvSpPr/>
      </xdr:nvSpPr>
      <xdr:spPr>
        <a:xfrm>
          <a:off x="7091680" y="1348105"/>
          <a:ext cx="4423410" cy="5518785"/>
        </a:xfrm>
        <a:prstGeom prst="rect">
          <a:avLst/>
        </a:prstGeom>
        <a:solidFill>
          <a:schemeClr val="bg2">
            <a:lumMod val="75000"/>
            <a:alpha val="50000"/>
          </a:schemeClr>
        </a:solidFill>
        <a:ln w="1905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4800">
              <a:solidFill>
                <a:srgbClr val="FF0000"/>
              </a:solidFill>
            </a:rPr>
            <a:t>自動計算</a:t>
          </a:r>
          <a:endParaRPr kumimoji="1" lang="ja-JP" altLang="en-US" sz="4800"/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※計算式はいじらないでください</a:t>
          </a:r>
          <a:endParaRPr kumimoji="1" lang="ja-JP" altLang="en-US" sz="4800"/>
        </a:p>
      </xdr:txBody>
    </xdr:sp>
    <xdr:clientData/>
  </xdr:twoCellAnchor>
  <xdr:twoCellAnchor>
    <xdr:from xmlns:xdr="http://schemas.openxmlformats.org/drawingml/2006/spreadsheetDrawing">
      <xdr:col>11</xdr:col>
      <xdr:colOff>27940</xdr:colOff>
      <xdr:row>0</xdr:row>
      <xdr:rowOff>122555</xdr:rowOff>
    </xdr:from>
    <xdr:to xmlns:xdr="http://schemas.openxmlformats.org/drawingml/2006/spreadsheetDrawing">
      <xdr:col>12</xdr:col>
      <xdr:colOff>1596390</xdr:colOff>
      <xdr:row>1</xdr:row>
      <xdr:rowOff>198755</xdr:rowOff>
    </xdr:to>
    <xdr:sp macro="" textlink="">
      <xdr:nvSpPr>
        <xdr:cNvPr id="4" name="四角形 3"/>
        <xdr:cNvSpPr/>
      </xdr:nvSpPr>
      <xdr:spPr>
        <a:xfrm>
          <a:off x="10499090" y="122555"/>
          <a:ext cx="2703195" cy="3048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 u="sng">
              <a:solidFill>
                <a:srgbClr val="FF0000"/>
              </a:solidFill>
            </a:rPr>
            <a:t>水色着色セルに入力すること</a:t>
          </a:r>
          <a:endParaRPr kumimoji="1" lang="ja-JP" altLang="en-US" b="1" u="sng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53975</xdr:colOff>
      <xdr:row>29</xdr:row>
      <xdr:rowOff>49530</xdr:rowOff>
    </xdr:from>
    <xdr:to xmlns:xdr="http://schemas.openxmlformats.org/drawingml/2006/spreadsheetDrawing">
      <xdr:col>13</xdr:col>
      <xdr:colOff>60325</xdr:colOff>
      <xdr:row>29</xdr:row>
      <xdr:rowOff>2095500</xdr:rowOff>
    </xdr:to>
    <xdr:sp macro="" textlink="">
      <xdr:nvSpPr>
        <xdr:cNvPr id="2" name="四角形 4"/>
        <xdr:cNvSpPr/>
      </xdr:nvSpPr>
      <xdr:spPr>
        <a:xfrm>
          <a:off x="53975" y="7261860"/>
          <a:ext cx="13493750" cy="2045970"/>
        </a:xfrm>
        <a:prstGeom prst="rect">
          <a:avLst/>
        </a:prstGeom>
        <a:solidFill>
          <a:schemeClr val="bg1"/>
        </a:solidFill>
        <a:ln w="19050" cap="flat" cmpd="sng" algn="ctr">
          <a:solidFill>
            <a:schemeClr val="bg1"/>
          </a:solidFill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 b="1"/>
            <a:t>＜留意事項＞</a:t>
          </a:r>
          <a:endParaRPr kumimoji="1" lang="ja-JP" altLang="en-US" sz="900" b="1"/>
        </a:p>
        <a:p>
          <a:r>
            <a:rPr kumimoji="1" lang="ja-JP" altLang="en-US" sz="900" b="1"/>
            <a:t>・令和７年産については、交付申請時点で事業が完了していない場合は、可能な範囲で実績として見込</a:t>
          </a:r>
          <a:r>
            <a:rPr kumimoji="1" lang="ja-JP" altLang="en-US" sz="900" b="1"/>
            <a:t>める内容で記載すること</a:t>
          </a:r>
          <a:endParaRPr kumimoji="1" lang="ja-JP" altLang="en-US" sz="900" b="1"/>
        </a:p>
        <a:p>
          <a:r>
            <a:rPr kumimoji="1" lang="ja-JP" altLang="en-US" sz="900" b="1"/>
            <a:t/>
          </a:r>
          <a:r>
            <a:rPr kumimoji="1" lang="ja-JP" altLang="en-US" sz="900" b="1"/>
            <a:t>・令和７年産については、</a:t>
          </a:r>
          <a:r>
            <a:rPr kumimoji="1" lang="ja-JP" altLang="en-US" sz="900" b="1" u="sng"/>
            <a:t>令和７酒造年度（令和７年７月から令和８年６月）に購入する（した）ものを記載</a:t>
          </a:r>
          <a:r>
            <a:rPr kumimoji="1" lang="ja-JP" altLang="en-US" sz="900" b="1"/>
            <a:t>すること</a:t>
          </a:r>
          <a:endParaRPr kumimoji="1" lang="ja-JP" altLang="en-US" sz="900" b="1"/>
        </a:p>
        <a:p>
          <a:r>
            <a:rPr kumimoji="1" lang="ja-JP" altLang="en-US" sz="900" b="1"/>
            <a:t>・銘柄</a:t>
          </a:r>
          <a:r>
            <a:rPr kumimoji="1" lang="ja-JP" altLang="en-US" sz="900" b="1"/>
            <a:t>ごと、等級ごと、購入先</a:t>
          </a:r>
          <a:r>
            <a:rPr kumimoji="1" lang="ja-JP" altLang="en-US" sz="900" b="1"/>
            <a:t>ごとに記載すること</a:t>
          </a:r>
          <a:endParaRPr kumimoji="1" lang="ja-JP" altLang="en-US" sz="900" b="1"/>
        </a:p>
        <a:p>
          <a:r>
            <a:rPr kumimoji="1" lang="ja-JP" altLang="en-US" sz="900" b="1"/>
            <a:t>・必要に応じ、行を追加して使用すること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金額は、運搬や精米に要する経費は含まず、かつ税抜きで記載</a:t>
          </a:r>
          <a:r>
            <a:rPr kumimoji="1" lang="ja-JP" altLang="en-US" sz="900" b="1"/>
            <a:t>すること。</a:t>
          </a:r>
          <a:r>
            <a:rPr kumimoji="1" lang="ja-JP" altLang="en-US" sz="900" b="1" u="sng"/>
            <a:t>１円未満が生じた場合、小数点以下を切り捨て</a:t>
          </a:r>
          <a:r>
            <a:rPr kumimoji="1" lang="ja-JP" altLang="en-US" sz="900" b="1"/>
            <a:t>ること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支払明細、請求書、納品書等</a:t>
          </a:r>
          <a:r>
            <a:rPr kumimoji="1" lang="ja-JP" altLang="en-US" sz="900" b="1" u="sng"/>
            <a:t>、集計表</a:t>
          </a:r>
          <a:r>
            <a:rPr kumimoji="1" lang="ja-JP" altLang="en-US" sz="900" b="1" u="sng"/>
            <a:t>に記載した内容が確認できる資料を添付すること</a:t>
          </a:r>
          <a:r>
            <a:rPr kumimoji="1" lang="ja-JP" altLang="en-US" sz="900" b="1"/>
            <a:t>（</a:t>
          </a:r>
          <a:r>
            <a:rPr kumimoji="1" lang="ja-JP" altLang="en-US" sz="900" b="1" u="sng"/>
            <a:t>資料がないものについては、補助対象外となるため記載しない</a:t>
          </a:r>
          <a:r>
            <a:rPr kumimoji="1" lang="ja-JP" altLang="en-US" sz="900" b="1"/>
            <a:t>こと）</a:t>
          </a:r>
          <a:endParaRPr kumimoji="1" lang="ja-JP" altLang="en-US" sz="900" b="1"/>
        </a:p>
        <a:p>
          <a:r>
            <a:rPr kumimoji="1" lang="ja-JP" altLang="en-US" sz="900" b="1"/>
            <a:t>・</a:t>
          </a:r>
          <a:r>
            <a:rPr kumimoji="1" lang="ja-JP" altLang="en-US" sz="900" b="1" u="sng"/>
            <a:t>購入量（俵）は玄米数量で記載</a:t>
          </a:r>
          <a:r>
            <a:rPr kumimoji="1" lang="ja-JP" altLang="en-US" sz="900" b="1"/>
            <a:t>し、白米での購入の場合は、玄米数量に換算して記載すること。また、</a:t>
          </a:r>
          <a:r>
            <a:rPr kumimoji="1" lang="ja-JP" altLang="en-US" sz="900" b="1" u="sng"/>
            <a:t>１俵未満が生じる場合は、小数点第２位を切り捨て</a:t>
          </a:r>
          <a:r>
            <a:rPr kumimoji="1" lang="ja-JP" altLang="en-US" sz="900" b="1"/>
            <a:t>ること</a:t>
          </a:r>
          <a:endParaRPr kumimoji="1" lang="ja-JP" altLang="en-US" sz="900" b="1"/>
        </a:p>
        <a:p>
          <a:r>
            <a:rPr kumimoji="1" lang="ja-JP" altLang="en-US" sz="900" b="1"/>
            <a:t>・「令和６年産</a:t>
          </a:r>
          <a:r>
            <a:rPr kumimoji="1" lang="ja-JP" altLang="en-US" sz="900" b="1"/>
            <a:t>単価</a:t>
          </a:r>
          <a:r>
            <a:rPr kumimoji="1" lang="ja-JP" altLang="en-US" sz="900" b="1"/>
            <a:t>（c）」は、同一銘柄及び同一等級の令和６年産の購入実績がない場合は、同一購入先が作成する書類</a:t>
          </a:r>
          <a:r>
            <a:rPr kumimoji="1" lang="ja-JP" altLang="en-US" sz="900" b="1"/>
            <a:t>等</a:t>
          </a:r>
          <a:r>
            <a:rPr kumimoji="1" lang="ja-JP" altLang="en-US" sz="900" b="1"/>
            <a:t>により同一銘柄及び同一等級の令和６年産の価格（円/俵、税抜）の確認ができる場合に限り、当該価格を令和６年産１俵当たり</a:t>
          </a:r>
          <a:r>
            <a:rPr kumimoji="1" lang="ja-JP" altLang="en-US" sz="900" b="1"/>
            <a:t>の</a:t>
          </a:r>
          <a:endParaRPr kumimoji="1" lang="ja-JP" altLang="en-US" sz="900" b="1"/>
        </a:p>
        <a:p>
          <a:r>
            <a:rPr kumimoji="1" lang="ja-JP" altLang="en-US" sz="900" b="1"/>
            <a:t>　価格として使用することができる</a:t>
          </a:r>
          <a:r>
            <a:rPr kumimoji="1" lang="ja-JP" altLang="en-US" sz="900" b="1"/>
            <a:t>。</a:t>
          </a:r>
          <a:r>
            <a:rPr kumimoji="1" lang="ja-JP" altLang="en-US" sz="900" b="1" u="sng"/>
            <a:t>この場合、備考欄にその旨記載</a:t>
          </a:r>
          <a:r>
            <a:rPr kumimoji="1" lang="ja-JP" altLang="en-US" sz="900" b="1"/>
            <a:t>すること</a:t>
          </a:r>
          <a:r>
            <a:rPr kumimoji="1" lang="ja-JP" altLang="en-US" sz="900" b="1"/>
            <a:t>（</a:t>
          </a:r>
          <a:r>
            <a:rPr kumimoji="1" lang="ja-JP" altLang="en-US" sz="900" b="1"/>
            <a:t>これによりがたい場合は、静岡県経済産業部商工業局地域産業課地域産業班に連絡すること）</a:t>
          </a:r>
          <a:endParaRPr kumimoji="1" lang="ja-JP" altLang="en-US" sz="900" b="1"/>
        </a:p>
      </xdr:txBody>
    </xdr:sp>
    <xdr:clientData/>
  </xdr:twoCellAnchor>
  <xdr:twoCellAnchor>
    <xdr:from xmlns:xdr="http://schemas.openxmlformats.org/drawingml/2006/spreadsheetDrawing">
      <xdr:col>8</xdr:col>
      <xdr:colOff>139700</xdr:colOff>
      <xdr:row>3</xdr:row>
      <xdr:rowOff>82550</xdr:rowOff>
    </xdr:from>
    <xdr:to xmlns:xdr="http://schemas.openxmlformats.org/drawingml/2006/spreadsheetDrawing">
      <xdr:col>11</xdr:col>
      <xdr:colOff>1043940</xdr:colOff>
      <xdr:row>27</xdr:row>
      <xdr:rowOff>130810</xdr:rowOff>
    </xdr:to>
    <xdr:sp macro="" textlink="">
      <xdr:nvSpPr>
        <xdr:cNvPr id="3" name="四角形 2"/>
        <xdr:cNvSpPr/>
      </xdr:nvSpPr>
      <xdr:spPr>
        <a:xfrm>
          <a:off x="7061835" y="1332230"/>
          <a:ext cx="4453255" cy="5534660"/>
        </a:xfrm>
        <a:prstGeom prst="rect">
          <a:avLst/>
        </a:prstGeom>
        <a:solidFill>
          <a:schemeClr val="bg2">
            <a:lumMod val="75000"/>
            <a:alpha val="50000"/>
          </a:schemeClr>
        </a:solidFill>
        <a:ln w="1905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4800">
              <a:solidFill>
                <a:srgbClr val="FF0000"/>
              </a:solidFill>
            </a:rPr>
            <a:t>自動計算</a:t>
          </a:r>
          <a:endParaRPr kumimoji="1" lang="ja-JP" altLang="en-US" sz="4800"/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※計算式はいじらないでください</a:t>
          </a:r>
          <a:endParaRPr kumimoji="1" lang="ja-JP" altLang="en-US" sz="4800"/>
        </a:p>
      </xdr:txBody>
    </xdr:sp>
    <xdr:clientData/>
  </xdr:twoCellAnchor>
  <xdr:twoCellAnchor>
    <xdr:from xmlns:xdr="http://schemas.openxmlformats.org/drawingml/2006/spreadsheetDrawing">
      <xdr:col>11</xdr:col>
      <xdr:colOff>27940</xdr:colOff>
      <xdr:row>0</xdr:row>
      <xdr:rowOff>122555</xdr:rowOff>
    </xdr:from>
    <xdr:to xmlns:xdr="http://schemas.openxmlformats.org/drawingml/2006/spreadsheetDrawing">
      <xdr:col>12</xdr:col>
      <xdr:colOff>1596390</xdr:colOff>
      <xdr:row>1</xdr:row>
      <xdr:rowOff>198755</xdr:rowOff>
    </xdr:to>
    <xdr:sp macro="" textlink="">
      <xdr:nvSpPr>
        <xdr:cNvPr id="4" name="四角形 3"/>
        <xdr:cNvSpPr/>
      </xdr:nvSpPr>
      <xdr:spPr>
        <a:xfrm>
          <a:off x="10499090" y="122555"/>
          <a:ext cx="2703195" cy="304800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 u="sng">
              <a:solidFill>
                <a:srgbClr val="FF0000"/>
              </a:solidFill>
            </a:rPr>
            <a:t>水色着色セルに入力すること</a:t>
          </a:r>
          <a:endParaRPr kumimoji="1" lang="ja-JP" altLang="en-US" b="1" u="sng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32"/>
  <sheetViews>
    <sheetView showGridLines="0" tabSelected="1" view="pageBreakPreview" zoomScaleNormal="70" zoomScaleSheetLayoutView="100" workbookViewId="0">
      <pane ySplit="3" topLeftCell="A4" activePane="bottomLeft" state="frozen"/>
      <selection pane="bottomLeft"/>
    </sheetView>
  </sheetViews>
  <sheetFormatPr defaultRowHeight="18"/>
  <cols>
    <col min="1" max="1" width="4.3984375" customWidth="1"/>
    <col min="2" max="2" width="6.19921875" customWidth="1"/>
    <col min="3" max="3" width="14.59765625" customWidth="1"/>
    <col min="4" max="4" width="6.59765625" customWidth="1"/>
    <col min="5" max="5" width="14.59765625" customWidth="1"/>
    <col min="6" max="10" width="14.8984375" customWidth="1"/>
    <col min="11" max="11" width="16.796875" customWidth="1"/>
    <col min="12" max="12" width="14.8984375" customWidth="1"/>
    <col min="13" max="13" width="24.69921875" customWidth="1"/>
    <col min="14" max="14" width="1.3984375" customWidth="1"/>
    <col min="18" max="18" width="5.59765625" customWidth="1"/>
    <col min="19" max="19" width="5.3984375" customWidth="1"/>
  </cols>
  <sheetData>
    <row r="1" spans="1:13">
      <c r="A1" s="3" t="s">
        <v>0</v>
      </c>
      <c r="B1" s="3"/>
    </row>
    <row r="2" spans="1:13" ht="22.8" customHeight="1">
      <c r="A2" s="4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1" customFormat="1" ht="57.6">
      <c r="A3" s="5" t="s">
        <v>6</v>
      </c>
      <c r="B3" s="5" t="s">
        <v>23</v>
      </c>
      <c r="C3" s="14" t="s">
        <v>7</v>
      </c>
      <c r="D3" s="14" t="s">
        <v>9</v>
      </c>
      <c r="E3" s="14" t="s">
        <v>12</v>
      </c>
      <c r="F3" s="14" t="s">
        <v>28</v>
      </c>
      <c r="G3" s="14" t="s">
        <v>8</v>
      </c>
      <c r="H3" s="14" t="s">
        <v>27</v>
      </c>
      <c r="I3" s="14" t="s">
        <v>14</v>
      </c>
      <c r="J3" s="14" t="s">
        <v>47</v>
      </c>
      <c r="K3" s="14" t="s">
        <v>5</v>
      </c>
      <c r="L3" s="14" t="s">
        <v>41</v>
      </c>
      <c r="M3" s="14" t="s">
        <v>3</v>
      </c>
    </row>
    <row r="4" spans="1:13">
      <c r="A4" s="6" t="s">
        <v>16</v>
      </c>
      <c r="B4" s="11"/>
      <c r="C4" s="15"/>
      <c r="D4" s="17"/>
      <c r="E4" s="15"/>
      <c r="F4" s="20"/>
      <c r="G4" s="23"/>
      <c r="H4" s="23"/>
      <c r="I4" s="28">
        <f t="shared" ref="I4:I28" si="0">G4-H4</f>
        <v>0</v>
      </c>
      <c r="J4" s="28">
        <f t="shared" ref="J4:J28" si="1">ROUNDDOWN(I4*1/2,0)</f>
        <v>0</v>
      </c>
      <c r="K4" s="28">
        <f t="shared" ref="K4:K28" si="2">MIN(J4,5400)</f>
        <v>0</v>
      </c>
      <c r="L4" s="28">
        <f t="shared" ref="L4:L28" si="3">ROUNDDOWN(F4*K4,0)</f>
        <v>0</v>
      </c>
      <c r="M4" s="17"/>
    </row>
    <row r="5" spans="1:13">
      <c r="A5" s="6" t="s">
        <v>18</v>
      </c>
      <c r="B5" s="11"/>
      <c r="C5" s="15"/>
      <c r="D5" s="17"/>
      <c r="E5" s="15"/>
      <c r="F5" s="20"/>
      <c r="G5" s="23"/>
      <c r="H5" s="23"/>
      <c r="I5" s="28">
        <f t="shared" si="0"/>
        <v>0</v>
      </c>
      <c r="J5" s="28">
        <f t="shared" si="1"/>
        <v>0</v>
      </c>
      <c r="K5" s="28">
        <f t="shared" si="2"/>
        <v>0</v>
      </c>
      <c r="L5" s="28">
        <f t="shared" si="3"/>
        <v>0</v>
      </c>
      <c r="M5" s="17"/>
    </row>
    <row r="6" spans="1:13">
      <c r="A6" s="6" t="s">
        <v>20</v>
      </c>
      <c r="B6" s="11"/>
      <c r="C6" s="15"/>
      <c r="D6" s="17"/>
      <c r="E6" s="15"/>
      <c r="F6" s="20"/>
      <c r="G6" s="23"/>
      <c r="H6" s="23"/>
      <c r="I6" s="28">
        <f t="shared" si="0"/>
        <v>0</v>
      </c>
      <c r="J6" s="28">
        <f t="shared" si="1"/>
        <v>0</v>
      </c>
      <c r="K6" s="28">
        <f t="shared" si="2"/>
        <v>0</v>
      </c>
      <c r="L6" s="28">
        <f t="shared" si="3"/>
        <v>0</v>
      </c>
      <c r="M6" s="17"/>
    </row>
    <row r="7" spans="1:13">
      <c r="A7" s="6" t="s">
        <v>22</v>
      </c>
      <c r="B7" s="11"/>
      <c r="C7" s="15"/>
      <c r="D7" s="17"/>
      <c r="E7" s="15"/>
      <c r="F7" s="20"/>
      <c r="G7" s="23"/>
      <c r="H7" s="23"/>
      <c r="I7" s="28">
        <f t="shared" si="0"/>
        <v>0</v>
      </c>
      <c r="J7" s="28">
        <f t="shared" si="1"/>
        <v>0</v>
      </c>
      <c r="K7" s="28">
        <f t="shared" si="2"/>
        <v>0</v>
      </c>
      <c r="L7" s="28">
        <f t="shared" si="3"/>
        <v>0</v>
      </c>
      <c r="M7" s="17"/>
    </row>
    <row r="8" spans="1:13">
      <c r="A8" s="6" t="s">
        <v>24</v>
      </c>
      <c r="B8" s="11"/>
      <c r="C8" s="15"/>
      <c r="D8" s="17"/>
      <c r="E8" s="15"/>
      <c r="F8" s="20"/>
      <c r="G8" s="23"/>
      <c r="H8" s="23"/>
      <c r="I8" s="28">
        <f t="shared" si="0"/>
        <v>0</v>
      </c>
      <c r="J8" s="28">
        <f t="shared" si="1"/>
        <v>0</v>
      </c>
      <c r="K8" s="28">
        <f t="shared" si="2"/>
        <v>0</v>
      </c>
      <c r="L8" s="28">
        <f t="shared" si="3"/>
        <v>0</v>
      </c>
      <c r="M8" s="17"/>
    </row>
    <row r="9" spans="1:13">
      <c r="A9" s="6" t="s">
        <v>15</v>
      </c>
      <c r="B9" s="11"/>
      <c r="C9" s="15"/>
      <c r="D9" s="17"/>
      <c r="E9" s="15"/>
      <c r="F9" s="20"/>
      <c r="G9" s="23"/>
      <c r="H9" s="23"/>
      <c r="I9" s="28">
        <f t="shared" si="0"/>
        <v>0</v>
      </c>
      <c r="J9" s="28">
        <f t="shared" si="1"/>
        <v>0</v>
      </c>
      <c r="K9" s="28">
        <f t="shared" si="2"/>
        <v>0</v>
      </c>
      <c r="L9" s="28">
        <f t="shared" si="3"/>
        <v>0</v>
      </c>
      <c r="M9" s="17"/>
    </row>
    <row r="10" spans="1:13">
      <c r="A10" s="6" t="s">
        <v>26</v>
      </c>
      <c r="B10" s="11"/>
      <c r="C10" s="15"/>
      <c r="D10" s="17"/>
      <c r="E10" s="15"/>
      <c r="F10" s="20"/>
      <c r="G10" s="23"/>
      <c r="H10" s="23"/>
      <c r="I10" s="28">
        <f t="shared" si="0"/>
        <v>0</v>
      </c>
      <c r="J10" s="28">
        <f t="shared" si="1"/>
        <v>0</v>
      </c>
      <c r="K10" s="28">
        <f t="shared" si="2"/>
        <v>0</v>
      </c>
      <c r="L10" s="28">
        <f t="shared" si="3"/>
        <v>0</v>
      </c>
      <c r="M10" s="17"/>
    </row>
    <row r="11" spans="1:13">
      <c r="A11" s="6" t="s">
        <v>29</v>
      </c>
      <c r="B11" s="11"/>
      <c r="C11" s="15"/>
      <c r="D11" s="17"/>
      <c r="E11" s="15"/>
      <c r="F11" s="20"/>
      <c r="G11" s="23"/>
      <c r="H11" s="23"/>
      <c r="I11" s="28">
        <f t="shared" si="0"/>
        <v>0</v>
      </c>
      <c r="J11" s="28">
        <f t="shared" si="1"/>
        <v>0</v>
      </c>
      <c r="K11" s="28">
        <f t="shared" si="2"/>
        <v>0</v>
      </c>
      <c r="L11" s="28">
        <f t="shared" si="3"/>
        <v>0</v>
      </c>
      <c r="M11" s="17"/>
    </row>
    <row r="12" spans="1:13">
      <c r="A12" s="6" t="s">
        <v>30</v>
      </c>
      <c r="B12" s="11"/>
      <c r="C12" s="15"/>
      <c r="D12" s="17"/>
      <c r="E12" s="15"/>
      <c r="F12" s="20"/>
      <c r="G12" s="23"/>
      <c r="H12" s="23"/>
      <c r="I12" s="28">
        <f t="shared" si="0"/>
        <v>0</v>
      </c>
      <c r="J12" s="28">
        <f t="shared" si="1"/>
        <v>0</v>
      </c>
      <c r="K12" s="28">
        <f t="shared" si="2"/>
        <v>0</v>
      </c>
      <c r="L12" s="28">
        <f t="shared" si="3"/>
        <v>0</v>
      </c>
      <c r="M12" s="17"/>
    </row>
    <row r="13" spans="1:13">
      <c r="A13" s="6" t="s">
        <v>31</v>
      </c>
      <c r="B13" s="11"/>
      <c r="C13" s="15"/>
      <c r="D13" s="17"/>
      <c r="E13" s="15"/>
      <c r="F13" s="20"/>
      <c r="G13" s="23"/>
      <c r="H13" s="23"/>
      <c r="I13" s="28">
        <f t="shared" si="0"/>
        <v>0</v>
      </c>
      <c r="J13" s="28">
        <f t="shared" si="1"/>
        <v>0</v>
      </c>
      <c r="K13" s="28">
        <f t="shared" si="2"/>
        <v>0</v>
      </c>
      <c r="L13" s="28">
        <f t="shared" si="3"/>
        <v>0</v>
      </c>
      <c r="M13" s="17"/>
    </row>
    <row r="14" spans="1:13">
      <c r="A14" s="6" t="s">
        <v>33</v>
      </c>
      <c r="B14" s="11"/>
      <c r="C14" s="15"/>
      <c r="D14" s="17"/>
      <c r="E14" s="15"/>
      <c r="F14" s="20"/>
      <c r="G14" s="23"/>
      <c r="H14" s="23"/>
      <c r="I14" s="28">
        <f t="shared" si="0"/>
        <v>0</v>
      </c>
      <c r="J14" s="28">
        <f t="shared" si="1"/>
        <v>0</v>
      </c>
      <c r="K14" s="28">
        <f t="shared" si="2"/>
        <v>0</v>
      </c>
      <c r="L14" s="28">
        <f t="shared" si="3"/>
        <v>0</v>
      </c>
      <c r="M14" s="17"/>
    </row>
    <row r="15" spans="1:13">
      <c r="A15" s="6" t="s">
        <v>19</v>
      </c>
      <c r="B15" s="11"/>
      <c r="C15" s="15"/>
      <c r="D15" s="17"/>
      <c r="E15" s="15"/>
      <c r="F15" s="20"/>
      <c r="G15" s="23"/>
      <c r="H15" s="23"/>
      <c r="I15" s="28">
        <f t="shared" si="0"/>
        <v>0</v>
      </c>
      <c r="J15" s="28">
        <f t="shared" si="1"/>
        <v>0</v>
      </c>
      <c r="K15" s="28">
        <f t="shared" si="2"/>
        <v>0</v>
      </c>
      <c r="L15" s="28">
        <f t="shared" si="3"/>
        <v>0</v>
      </c>
      <c r="M15" s="17"/>
    </row>
    <row r="16" spans="1:13">
      <c r="A16" s="6" t="s">
        <v>34</v>
      </c>
      <c r="B16" s="11"/>
      <c r="C16" s="15"/>
      <c r="D16" s="17"/>
      <c r="E16" s="15"/>
      <c r="F16" s="20"/>
      <c r="G16" s="23"/>
      <c r="H16" s="23"/>
      <c r="I16" s="28">
        <f t="shared" si="0"/>
        <v>0</v>
      </c>
      <c r="J16" s="28">
        <f t="shared" si="1"/>
        <v>0</v>
      </c>
      <c r="K16" s="28">
        <f t="shared" si="2"/>
        <v>0</v>
      </c>
      <c r="L16" s="28">
        <f t="shared" si="3"/>
        <v>0</v>
      </c>
      <c r="M16" s="17"/>
    </row>
    <row r="17" spans="1:13">
      <c r="A17" s="6" t="s">
        <v>32</v>
      </c>
      <c r="B17" s="11"/>
      <c r="C17" s="15"/>
      <c r="D17" s="17"/>
      <c r="E17" s="15"/>
      <c r="F17" s="20"/>
      <c r="G17" s="23"/>
      <c r="H17" s="23"/>
      <c r="I17" s="28">
        <f t="shared" si="0"/>
        <v>0</v>
      </c>
      <c r="J17" s="28">
        <f t="shared" si="1"/>
        <v>0</v>
      </c>
      <c r="K17" s="28">
        <f t="shared" si="2"/>
        <v>0</v>
      </c>
      <c r="L17" s="28">
        <f t="shared" si="3"/>
        <v>0</v>
      </c>
      <c r="M17" s="17"/>
    </row>
    <row r="18" spans="1:13">
      <c r="A18" s="6" t="s">
        <v>2</v>
      </c>
      <c r="B18" s="11"/>
      <c r="C18" s="15"/>
      <c r="D18" s="17"/>
      <c r="E18" s="15"/>
      <c r="F18" s="20"/>
      <c r="G18" s="23"/>
      <c r="H18" s="23"/>
      <c r="I18" s="28">
        <f t="shared" si="0"/>
        <v>0</v>
      </c>
      <c r="J18" s="28">
        <f t="shared" si="1"/>
        <v>0</v>
      </c>
      <c r="K18" s="28">
        <f t="shared" si="2"/>
        <v>0</v>
      </c>
      <c r="L18" s="28">
        <f t="shared" si="3"/>
        <v>0</v>
      </c>
      <c r="M18" s="17"/>
    </row>
    <row r="19" spans="1:13">
      <c r="A19" s="6" t="s">
        <v>17</v>
      </c>
      <c r="B19" s="11"/>
      <c r="C19" s="15"/>
      <c r="D19" s="17"/>
      <c r="E19" s="15"/>
      <c r="F19" s="20"/>
      <c r="G19" s="23"/>
      <c r="H19" s="23"/>
      <c r="I19" s="28">
        <f t="shared" si="0"/>
        <v>0</v>
      </c>
      <c r="J19" s="28">
        <f t="shared" si="1"/>
        <v>0</v>
      </c>
      <c r="K19" s="28">
        <f t="shared" si="2"/>
        <v>0</v>
      </c>
      <c r="L19" s="28">
        <f t="shared" si="3"/>
        <v>0</v>
      </c>
      <c r="M19" s="17"/>
    </row>
    <row r="20" spans="1:13">
      <c r="A20" s="6" t="s">
        <v>35</v>
      </c>
      <c r="B20" s="11"/>
      <c r="C20" s="15"/>
      <c r="D20" s="17"/>
      <c r="E20" s="15"/>
      <c r="F20" s="20"/>
      <c r="G20" s="23"/>
      <c r="H20" s="23"/>
      <c r="I20" s="28">
        <f t="shared" si="0"/>
        <v>0</v>
      </c>
      <c r="J20" s="28">
        <f t="shared" si="1"/>
        <v>0</v>
      </c>
      <c r="K20" s="28">
        <f t="shared" si="2"/>
        <v>0</v>
      </c>
      <c r="L20" s="28">
        <f t="shared" si="3"/>
        <v>0</v>
      </c>
      <c r="M20" s="17"/>
    </row>
    <row r="21" spans="1:13">
      <c r="A21" s="6" t="s">
        <v>36</v>
      </c>
      <c r="B21" s="11"/>
      <c r="C21" s="15"/>
      <c r="D21" s="17"/>
      <c r="E21" s="15"/>
      <c r="F21" s="20"/>
      <c r="G21" s="23"/>
      <c r="H21" s="23"/>
      <c r="I21" s="28">
        <f t="shared" si="0"/>
        <v>0</v>
      </c>
      <c r="J21" s="28">
        <f t="shared" si="1"/>
        <v>0</v>
      </c>
      <c r="K21" s="28">
        <f t="shared" si="2"/>
        <v>0</v>
      </c>
      <c r="L21" s="28">
        <f t="shared" si="3"/>
        <v>0</v>
      </c>
      <c r="M21" s="17"/>
    </row>
    <row r="22" spans="1:13">
      <c r="A22" s="6" t="s">
        <v>39</v>
      </c>
      <c r="B22" s="11"/>
      <c r="C22" s="15"/>
      <c r="D22" s="17"/>
      <c r="E22" s="15"/>
      <c r="F22" s="20"/>
      <c r="G22" s="23"/>
      <c r="H22" s="23"/>
      <c r="I22" s="28">
        <f t="shared" si="0"/>
        <v>0</v>
      </c>
      <c r="J22" s="28">
        <f t="shared" si="1"/>
        <v>0</v>
      </c>
      <c r="K22" s="28">
        <f t="shared" si="2"/>
        <v>0</v>
      </c>
      <c r="L22" s="28">
        <f t="shared" si="3"/>
        <v>0</v>
      </c>
      <c r="M22" s="17"/>
    </row>
    <row r="23" spans="1:13">
      <c r="A23" s="6" t="s">
        <v>40</v>
      </c>
      <c r="B23" s="11"/>
      <c r="C23" s="15"/>
      <c r="D23" s="17"/>
      <c r="E23" s="15"/>
      <c r="F23" s="20"/>
      <c r="G23" s="23"/>
      <c r="H23" s="23"/>
      <c r="I23" s="28">
        <f t="shared" si="0"/>
        <v>0</v>
      </c>
      <c r="J23" s="28">
        <f t="shared" si="1"/>
        <v>0</v>
      </c>
      <c r="K23" s="28">
        <f t="shared" si="2"/>
        <v>0</v>
      </c>
      <c r="L23" s="28">
        <f t="shared" si="3"/>
        <v>0</v>
      </c>
      <c r="M23" s="17"/>
    </row>
    <row r="24" spans="1:13">
      <c r="A24" s="6" t="s">
        <v>42</v>
      </c>
      <c r="B24" s="11"/>
      <c r="C24" s="15"/>
      <c r="D24" s="17"/>
      <c r="E24" s="15"/>
      <c r="F24" s="20"/>
      <c r="G24" s="23"/>
      <c r="H24" s="23"/>
      <c r="I24" s="28">
        <f t="shared" si="0"/>
        <v>0</v>
      </c>
      <c r="J24" s="28">
        <f t="shared" si="1"/>
        <v>0</v>
      </c>
      <c r="K24" s="28">
        <f t="shared" si="2"/>
        <v>0</v>
      </c>
      <c r="L24" s="28">
        <f t="shared" si="3"/>
        <v>0</v>
      </c>
      <c r="M24" s="17"/>
    </row>
    <row r="25" spans="1:13">
      <c r="A25" s="6" t="s">
        <v>1</v>
      </c>
      <c r="B25" s="11"/>
      <c r="C25" s="15"/>
      <c r="D25" s="17"/>
      <c r="E25" s="15"/>
      <c r="F25" s="20"/>
      <c r="G25" s="23"/>
      <c r="H25" s="23"/>
      <c r="I25" s="28">
        <f t="shared" si="0"/>
        <v>0</v>
      </c>
      <c r="J25" s="28">
        <f t="shared" si="1"/>
        <v>0</v>
      </c>
      <c r="K25" s="28">
        <f t="shared" si="2"/>
        <v>0</v>
      </c>
      <c r="L25" s="28">
        <f t="shared" si="3"/>
        <v>0</v>
      </c>
      <c r="M25" s="17"/>
    </row>
    <row r="26" spans="1:13">
      <c r="A26" s="6" t="s">
        <v>13</v>
      </c>
      <c r="B26" s="11"/>
      <c r="C26" s="15"/>
      <c r="D26" s="17"/>
      <c r="E26" s="15"/>
      <c r="F26" s="20"/>
      <c r="G26" s="23"/>
      <c r="H26" s="23"/>
      <c r="I26" s="28">
        <f t="shared" si="0"/>
        <v>0</v>
      </c>
      <c r="J26" s="28">
        <f t="shared" si="1"/>
        <v>0</v>
      </c>
      <c r="K26" s="28">
        <f t="shared" si="2"/>
        <v>0</v>
      </c>
      <c r="L26" s="28">
        <f t="shared" si="3"/>
        <v>0</v>
      </c>
      <c r="M26" s="17"/>
    </row>
    <row r="27" spans="1:13">
      <c r="A27" s="6" t="s">
        <v>43</v>
      </c>
      <c r="B27" s="11"/>
      <c r="C27" s="15"/>
      <c r="D27" s="17"/>
      <c r="E27" s="15"/>
      <c r="F27" s="20"/>
      <c r="G27" s="23"/>
      <c r="H27" s="23"/>
      <c r="I27" s="28">
        <f t="shared" si="0"/>
        <v>0</v>
      </c>
      <c r="J27" s="28">
        <f t="shared" si="1"/>
        <v>0</v>
      </c>
      <c r="K27" s="28">
        <f t="shared" si="2"/>
        <v>0</v>
      </c>
      <c r="L27" s="28">
        <f t="shared" si="3"/>
        <v>0</v>
      </c>
      <c r="M27" s="17"/>
    </row>
    <row r="28" spans="1:13" ht="18.75">
      <c r="A28" s="7" t="s">
        <v>44</v>
      </c>
      <c r="B28" s="12"/>
      <c r="C28" s="16"/>
      <c r="D28" s="18"/>
      <c r="E28" s="16"/>
      <c r="F28" s="21"/>
      <c r="G28" s="24"/>
      <c r="H28" s="24"/>
      <c r="I28" s="28">
        <f t="shared" si="0"/>
        <v>0</v>
      </c>
      <c r="J28" s="28">
        <f t="shared" si="1"/>
        <v>0</v>
      </c>
      <c r="K28" s="28">
        <f t="shared" si="2"/>
        <v>0</v>
      </c>
      <c r="L28" s="28">
        <f t="shared" si="3"/>
        <v>0</v>
      </c>
      <c r="M28" s="18"/>
    </row>
    <row r="29" spans="1:13" ht="18.75">
      <c r="A29" s="8" t="s">
        <v>11</v>
      </c>
      <c r="B29" s="13"/>
      <c r="C29" s="13"/>
      <c r="D29" s="13"/>
      <c r="E29" s="19"/>
      <c r="F29" s="22">
        <f>SUM(F4:F28)</f>
        <v>0</v>
      </c>
      <c r="G29" s="25" t="s">
        <v>21</v>
      </c>
      <c r="H29" s="13"/>
      <c r="I29" s="13"/>
      <c r="J29" s="13"/>
      <c r="K29" s="19" t="s">
        <v>11</v>
      </c>
      <c r="L29" s="31">
        <f>SUM(L4:L28)</f>
        <v>0</v>
      </c>
      <c r="M29" s="32" t="s">
        <v>48</v>
      </c>
    </row>
    <row r="30" spans="1:13" s="2" customFormat="1" ht="199.2" customHeight="1">
      <c r="A30" s="9"/>
      <c r="B30" s="9"/>
      <c r="C30" s="9"/>
      <c r="D30" s="9"/>
      <c r="E30" s="9"/>
      <c r="F30" s="9"/>
      <c r="G30" s="9"/>
      <c r="H30" s="26"/>
      <c r="I30" s="29"/>
      <c r="J30" s="29"/>
      <c r="K30" s="29"/>
      <c r="L30" s="29"/>
      <c r="M30" s="29"/>
    </row>
    <row r="31" spans="1:13" s="2" customFormat="1" ht="21" customHeight="1">
      <c r="A31" s="10"/>
      <c r="B31" s="10"/>
      <c r="C31" s="10"/>
      <c r="D31" s="10"/>
      <c r="E31" s="10"/>
      <c r="F31" s="10"/>
      <c r="G31" s="10"/>
      <c r="H31" s="26"/>
      <c r="I31" s="30"/>
      <c r="J31" s="30"/>
      <c r="K31" s="30"/>
      <c r="L31" s="30"/>
      <c r="M31" s="30"/>
    </row>
    <row r="32" spans="1:13" ht="29.4" customHeight="1">
      <c r="H32" s="27"/>
      <c r="I32" s="27"/>
      <c r="J32" s="27"/>
      <c r="K32" s="27"/>
      <c r="L32" s="27"/>
      <c r="M32" s="27"/>
    </row>
    <row r="40" ht="9.6" customHeight="1"/>
  </sheetData>
  <mergeCells count="4">
    <mergeCell ref="A2:M2"/>
    <mergeCell ref="A29:E29"/>
    <mergeCell ref="A30:G30"/>
    <mergeCell ref="A31:G31"/>
  </mergeCells>
  <phoneticPr fontId="2"/>
  <dataValidations count="1">
    <dataValidation type="decimal" imeMode="disabled" operator="greaterThanOrEqual" allowBlank="1" showDropDown="0" showInputMessage="1" showErrorMessage="1" errorTitle="文字は入力できません" sqref="F4:H28">
      <formula1>0.1</formula1>
    </dataValidation>
  </dataValidations>
  <printOptions horizontalCentered="1" verticalCentered="1"/>
  <pageMargins left="3.937007874015748e-002" right="3.937007874015748e-002" top="0.15748031496062992" bottom="0.15748031496062992" header="0.11811023622047244" footer="0.11811023622047244"/>
  <pageSetup paperSize="8" fitToWidth="0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32"/>
  <sheetViews>
    <sheetView showGridLines="0" view="pageBreakPreview" zoomScaleNormal="70" zoomScaleSheetLayoutView="100" workbookViewId="0">
      <pane ySplit="3" topLeftCell="A22" activePane="bottomLeft" state="frozen"/>
      <selection pane="bottomLeft" activeCell="M29" sqref="M29"/>
    </sheetView>
  </sheetViews>
  <sheetFormatPr defaultRowHeight="18"/>
  <cols>
    <col min="1" max="1" width="4.3984375" customWidth="1"/>
    <col min="2" max="2" width="6" customWidth="1"/>
    <col min="3" max="3" width="14.59765625" customWidth="1"/>
    <col min="4" max="4" width="6.59765625" customWidth="1"/>
    <col min="5" max="5" width="14.59765625" customWidth="1"/>
    <col min="6" max="10" width="14.8984375" customWidth="1"/>
    <col min="11" max="11" width="16.796875" customWidth="1"/>
    <col min="12" max="12" width="14.8984375" customWidth="1"/>
    <col min="13" max="13" width="24.69921875" customWidth="1"/>
    <col min="14" max="14" width="1.3984375" customWidth="1"/>
    <col min="18" max="18" width="5.59765625" customWidth="1"/>
    <col min="19" max="19" width="5.3984375" customWidth="1"/>
  </cols>
  <sheetData>
    <row r="1" spans="1:13">
      <c r="A1" s="3" t="s">
        <v>46</v>
      </c>
      <c r="B1" s="3"/>
    </row>
    <row r="2" spans="1:13" ht="22.8" customHeight="1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1" customFormat="1" ht="57.6">
      <c r="A3" s="5" t="s">
        <v>6</v>
      </c>
      <c r="B3" s="5" t="s">
        <v>23</v>
      </c>
      <c r="C3" s="14" t="s">
        <v>7</v>
      </c>
      <c r="D3" s="14" t="s">
        <v>9</v>
      </c>
      <c r="E3" s="14" t="s">
        <v>12</v>
      </c>
      <c r="F3" s="14" t="s">
        <v>28</v>
      </c>
      <c r="G3" s="14" t="s">
        <v>8</v>
      </c>
      <c r="H3" s="14" t="s">
        <v>27</v>
      </c>
      <c r="I3" s="14" t="s">
        <v>14</v>
      </c>
      <c r="J3" s="14" t="s">
        <v>47</v>
      </c>
      <c r="K3" s="14" t="s">
        <v>25</v>
      </c>
      <c r="L3" s="14" t="s">
        <v>41</v>
      </c>
      <c r="M3" s="14" t="s">
        <v>3</v>
      </c>
    </row>
    <row r="4" spans="1:13">
      <c r="A4" s="6" t="str">
        <v>B-1</v>
      </c>
      <c r="B4" s="11"/>
      <c r="C4" s="15"/>
      <c r="D4" s="17"/>
      <c r="E4" s="15"/>
      <c r="F4" s="20"/>
      <c r="G4" s="23"/>
      <c r="H4" s="23"/>
      <c r="I4" s="28">
        <f t="shared" ref="I4:I28" si="0">G4-H4</f>
        <v>0</v>
      </c>
      <c r="J4" s="28">
        <f t="shared" ref="J4:J28" si="1">ROUNDDOWN(I4*1/2,0)</f>
        <v>0</v>
      </c>
      <c r="K4" s="28">
        <f t="shared" ref="K4:K28" si="2">MIN(J4,5900)</f>
        <v>0</v>
      </c>
      <c r="L4" s="28">
        <f t="shared" ref="L4:L28" si="3">ROUNDDOWN(F4*K4,0)</f>
        <v>0</v>
      </c>
      <c r="M4" s="17"/>
    </row>
    <row r="5" spans="1:13">
      <c r="A5" s="6" t="str">
        <v>B-2</v>
      </c>
      <c r="B5" s="11"/>
      <c r="C5" s="15"/>
      <c r="D5" s="17"/>
      <c r="E5" s="15"/>
      <c r="F5" s="20"/>
      <c r="G5" s="23"/>
      <c r="H5" s="23"/>
      <c r="I5" s="28">
        <f t="shared" si="0"/>
        <v>0</v>
      </c>
      <c r="J5" s="28">
        <f t="shared" si="1"/>
        <v>0</v>
      </c>
      <c r="K5" s="28">
        <f t="shared" si="2"/>
        <v>0</v>
      </c>
      <c r="L5" s="28">
        <f t="shared" si="3"/>
        <v>0</v>
      </c>
      <c r="M5" s="17"/>
    </row>
    <row r="6" spans="1:13">
      <c r="A6" s="6" t="str">
        <v>B-3</v>
      </c>
      <c r="B6" s="11"/>
      <c r="C6" s="15"/>
      <c r="D6" s="17"/>
      <c r="E6" s="15"/>
      <c r="F6" s="20"/>
      <c r="G6" s="23"/>
      <c r="H6" s="23"/>
      <c r="I6" s="28">
        <f t="shared" si="0"/>
        <v>0</v>
      </c>
      <c r="J6" s="28">
        <f t="shared" si="1"/>
        <v>0</v>
      </c>
      <c r="K6" s="28">
        <f t="shared" si="2"/>
        <v>0</v>
      </c>
      <c r="L6" s="28">
        <f t="shared" si="3"/>
        <v>0</v>
      </c>
      <c r="M6" s="17"/>
    </row>
    <row r="7" spans="1:13">
      <c r="A7" s="6" t="str">
        <v>B-4</v>
      </c>
      <c r="B7" s="11"/>
      <c r="C7" s="15"/>
      <c r="D7" s="17"/>
      <c r="E7" s="15"/>
      <c r="F7" s="20"/>
      <c r="G7" s="23"/>
      <c r="H7" s="23"/>
      <c r="I7" s="28">
        <f t="shared" si="0"/>
        <v>0</v>
      </c>
      <c r="J7" s="28">
        <f t="shared" si="1"/>
        <v>0</v>
      </c>
      <c r="K7" s="28">
        <f t="shared" si="2"/>
        <v>0</v>
      </c>
      <c r="L7" s="28">
        <f t="shared" si="3"/>
        <v>0</v>
      </c>
      <c r="M7" s="17"/>
    </row>
    <row r="8" spans="1:13">
      <c r="A8" s="6" t="str">
        <v>B-5</v>
      </c>
      <c r="B8" s="11"/>
      <c r="C8" s="15"/>
      <c r="D8" s="17"/>
      <c r="E8" s="15"/>
      <c r="F8" s="20"/>
      <c r="G8" s="23"/>
      <c r="H8" s="23"/>
      <c r="I8" s="28">
        <f t="shared" si="0"/>
        <v>0</v>
      </c>
      <c r="J8" s="28">
        <f t="shared" si="1"/>
        <v>0</v>
      </c>
      <c r="K8" s="28">
        <f t="shared" si="2"/>
        <v>0</v>
      </c>
      <c r="L8" s="28">
        <f t="shared" si="3"/>
        <v>0</v>
      </c>
      <c r="M8" s="17"/>
    </row>
    <row r="9" spans="1:13">
      <c r="A9" s="6" t="str">
        <v>B-6</v>
      </c>
      <c r="B9" s="11"/>
      <c r="C9" s="15"/>
      <c r="D9" s="17"/>
      <c r="E9" s="15"/>
      <c r="F9" s="20"/>
      <c r="G9" s="23"/>
      <c r="H9" s="23"/>
      <c r="I9" s="28">
        <f t="shared" si="0"/>
        <v>0</v>
      </c>
      <c r="J9" s="28">
        <f t="shared" si="1"/>
        <v>0</v>
      </c>
      <c r="K9" s="28">
        <f t="shared" si="2"/>
        <v>0</v>
      </c>
      <c r="L9" s="28">
        <f t="shared" si="3"/>
        <v>0</v>
      </c>
      <c r="M9" s="17"/>
    </row>
    <row r="10" spans="1:13">
      <c r="A10" s="6" t="str">
        <v>B-7</v>
      </c>
      <c r="B10" s="11"/>
      <c r="C10" s="15"/>
      <c r="D10" s="17"/>
      <c r="E10" s="15"/>
      <c r="F10" s="20"/>
      <c r="G10" s="23"/>
      <c r="H10" s="23"/>
      <c r="I10" s="28">
        <f t="shared" si="0"/>
        <v>0</v>
      </c>
      <c r="J10" s="28">
        <f t="shared" si="1"/>
        <v>0</v>
      </c>
      <c r="K10" s="28">
        <f t="shared" si="2"/>
        <v>0</v>
      </c>
      <c r="L10" s="28">
        <f t="shared" si="3"/>
        <v>0</v>
      </c>
      <c r="M10" s="17"/>
    </row>
    <row r="11" spans="1:13">
      <c r="A11" s="6" t="str">
        <v>B-8</v>
      </c>
      <c r="B11" s="11"/>
      <c r="C11" s="15"/>
      <c r="D11" s="17"/>
      <c r="E11" s="15"/>
      <c r="F11" s="20"/>
      <c r="G11" s="23"/>
      <c r="H11" s="23"/>
      <c r="I11" s="28">
        <f t="shared" si="0"/>
        <v>0</v>
      </c>
      <c r="J11" s="28">
        <f t="shared" si="1"/>
        <v>0</v>
      </c>
      <c r="K11" s="28">
        <f t="shared" si="2"/>
        <v>0</v>
      </c>
      <c r="L11" s="28">
        <f t="shared" si="3"/>
        <v>0</v>
      </c>
      <c r="M11" s="17"/>
    </row>
    <row r="12" spans="1:13">
      <c r="A12" s="6" t="str">
        <v>B-9</v>
      </c>
      <c r="B12" s="11"/>
      <c r="C12" s="15"/>
      <c r="D12" s="17"/>
      <c r="E12" s="15"/>
      <c r="F12" s="20"/>
      <c r="G12" s="23"/>
      <c r="H12" s="23"/>
      <c r="I12" s="28">
        <f t="shared" si="0"/>
        <v>0</v>
      </c>
      <c r="J12" s="28">
        <f t="shared" si="1"/>
        <v>0</v>
      </c>
      <c r="K12" s="28">
        <f t="shared" si="2"/>
        <v>0</v>
      </c>
      <c r="L12" s="28">
        <f t="shared" si="3"/>
        <v>0</v>
      </c>
      <c r="M12" s="17"/>
    </row>
    <row r="13" spans="1:13">
      <c r="A13" s="6" t="str">
        <v>B-10</v>
      </c>
      <c r="B13" s="11"/>
      <c r="C13" s="15"/>
      <c r="D13" s="17"/>
      <c r="E13" s="15"/>
      <c r="F13" s="20"/>
      <c r="G13" s="23"/>
      <c r="H13" s="23"/>
      <c r="I13" s="28">
        <f t="shared" si="0"/>
        <v>0</v>
      </c>
      <c r="J13" s="28">
        <f t="shared" si="1"/>
        <v>0</v>
      </c>
      <c r="K13" s="28">
        <f t="shared" si="2"/>
        <v>0</v>
      </c>
      <c r="L13" s="28">
        <f t="shared" si="3"/>
        <v>0</v>
      </c>
      <c r="M13" s="17"/>
    </row>
    <row r="14" spans="1:13">
      <c r="A14" s="6" t="str">
        <v>B-11</v>
      </c>
      <c r="B14" s="11"/>
      <c r="C14" s="15"/>
      <c r="D14" s="17"/>
      <c r="E14" s="15"/>
      <c r="F14" s="20"/>
      <c r="G14" s="23"/>
      <c r="H14" s="23"/>
      <c r="I14" s="28">
        <f t="shared" si="0"/>
        <v>0</v>
      </c>
      <c r="J14" s="28">
        <f t="shared" si="1"/>
        <v>0</v>
      </c>
      <c r="K14" s="28">
        <f t="shared" si="2"/>
        <v>0</v>
      </c>
      <c r="L14" s="28">
        <f t="shared" si="3"/>
        <v>0</v>
      </c>
      <c r="M14" s="17"/>
    </row>
    <row r="15" spans="1:13">
      <c r="A15" s="6" t="str">
        <v>B-12</v>
      </c>
      <c r="B15" s="11"/>
      <c r="C15" s="15"/>
      <c r="D15" s="17"/>
      <c r="E15" s="15"/>
      <c r="F15" s="20"/>
      <c r="G15" s="23"/>
      <c r="H15" s="23"/>
      <c r="I15" s="28">
        <f t="shared" si="0"/>
        <v>0</v>
      </c>
      <c r="J15" s="28">
        <f t="shared" si="1"/>
        <v>0</v>
      </c>
      <c r="K15" s="28">
        <f t="shared" si="2"/>
        <v>0</v>
      </c>
      <c r="L15" s="28">
        <f t="shared" si="3"/>
        <v>0</v>
      </c>
      <c r="M15" s="17"/>
    </row>
    <row r="16" spans="1:13">
      <c r="A16" s="6" t="str">
        <v>B-13</v>
      </c>
      <c r="B16" s="11"/>
      <c r="C16" s="15"/>
      <c r="D16" s="17"/>
      <c r="E16" s="15"/>
      <c r="F16" s="20"/>
      <c r="G16" s="23"/>
      <c r="H16" s="23"/>
      <c r="I16" s="28">
        <f t="shared" si="0"/>
        <v>0</v>
      </c>
      <c r="J16" s="28">
        <f t="shared" si="1"/>
        <v>0</v>
      </c>
      <c r="K16" s="28">
        <f t="shared" si="2"/>
        <v>0</v>
      </c>
      <c r="L16" s="28">
        <f t="shared" si="3"/>
        <v>0</v>
      </c>
      <c r="M16" s="17"/>
    </row>
    <row r="17" spans="1:13">
      <c r="A17" s="6" t="str">
        <v>B-14</v>
      </c>
      <c r="B17" s="11"/>
      <c r="C17" s="15"/>
      <c r="D17" s="17"/>
      <c r="E17" s="15"/>
      <c r="F17" s="20"/>
      <c r="G17" s="23"/>
      <c r="H17" s="23"/>
      <c r="I17" s="28">
        <f t="shared" si="0"/>
        <v>0</v>
      </c>
      <c r="J17" s="28">
        <f t="shared" si="1"/>
        <v>0</v>
      </c>
      <c r="K17" s="28">
        <f t="shared" si="2"/>
        <v>0</v>
      </c>
      <c r="L17" s="28">
        <f t="shared" si="3"/>
        <v>0</v>
      </c>
      <c r="M17" s="17"/>
    </row>
    <row r="18" spans="1:13">
      <c r="A18" s="6" t="str">
        <v>B-15</v>
      </c>
      <c r="B18" s="11"/>
      <c r="C18" s="15"/>
      <c r="D18" s="17"/>
      <c r="E18" s="15"/>
      <c r="F18" s="20"/>
      <c r="G18" s="23"/>
      <c r="H18" s="23"/>
      <c r="I18" s="28">
        <f t="shared" si="0"/>
        <v>0</v>
      </c>
      <c r="J18" s="28">
        <f t="shared" si="1"/>
        <v>0</v>
      </c>
      <c r="K18" s="28">
        <f t="shared" si="2"/>
        <v>0</v>
      </c>
      <c r="L18" s="28">
        <f t="shared" si="3"/>
        <v>0</v>
      </c>
      <c r="M18" s="17"/>
    </row>
    <row r="19" spans="1:13">
      <c r="A19" s="6" t="str">
        <v>B-16</v>
      </c>
      <c r="B19" s="11"/>
      <c r="C19" s="15"/>
      <c r="D19" s="17"/>
      <c r="E19" s="15"/>
      <c r="F19" s="20"/>
      <c r="G19" s="23"/>
      <c r="H19" s="23"/>
      <c r="I19" s="28">
        <f t="shared" si="0"/>
        <v>0</v>
      </c>
      <c r="J19" s="28">
        <f t="shared" si="1"/>
        <v>0</v>
      </c>
      <c r="K19" s="28">
        <f t="shared" si="2"/>
        <v>0</v>
      </c>
      <c r="L19" s="28">
        <f t="shared" si="3"/>
        <v>0</v>
      </c>
      <c r="M19" s="17"/>
    </row>
    <row r="20" spans="1:13">
      <c r="A20" s="6" t="str">
        <v>B-17</v>
      </c>
      <c r="B20" s="11"/>
      <c r="C20" s="15"/>
      <c r="D20" s="17"/>
      <c r="E20" s="15"/>
      <c r="F20" s="20"/>
      <c r="G20" s="23"/>
      <c r="H20" s="23"/>
      <c r="I20" s="28">
        <f t="shared" si="0"/>
        <v>0</v>
      </c>
      <c r="J20" s="28">
        <f t="shared" si="1"/>
        <v>0</v>
      </c>
      <c r="K20" s="28">
        <f t="shared" si="2"/>
        <v>0</v>
      </c>
      <c r="L20" s="28">
        <f t="shared" si="3"/>
        <v>0</v>
      </c>
      <c r="M20" s="17"/>
    </row>
    <row r="21" spans="1:13">
      <c r="A21" s="6" t="str">
        <v>B-18</v>
      </c>
      <c r="B21" s="11"/>
      <c r="C21" s="15"/>
      <c r="D21" s="17"/>
      <c r="E21" s="15"/>
      <c r="F21" s="20"/>
      <c r="G21" s="23"/>
      <c r="H21" s="23"/>
      <c r="I21" s="28">
        <f t="shared" si="0"/>
        <v>0</v>
      </c>
      <c r="J21" s="28">
        <f t="shared" si="1"/>
        <v>0</v>
      </c>
      <c r="K21" s="28">
        <f t="shared" si="2"/>
        <v>0</v>
      </c>
      <c r="L21" s="28">
        <f t="shared" si="3"/>
        <v>0</v>
      </c>
      <c r="M21" s="17"/>
    </row>
    <row r="22" spans="1:13">
      <c r="A22" s="6" t="str">
        <v>B-19</v>
      </c>
      <c r="B22" s="11"/>
      <c r="C22" s="15"/>
      <c r="D22" s="17"/>
      <c r="E22" s="15"/>
      <c r="F22" s="20"/>
      <c r="G22" s="23"/>
      <c r="H22" s="23"/>
      <c r="I22" s="28">
        <f t="shared" si="0"/>
        <v>0</v>
      </c>
      <c r="J22" s="28">
        <f t="shared" si="1"/>
        <v>0</v>
      </c>
      <c r="K22" s="28">
        <f t="shared" si="2"/>
        <v>0</v>
      </c>
      <c r="L22" s="28">
        <f t="shared" si="3"/>
        <v>0</v>
      </c>
      <c r="M22" s="17"/>
    </row>
    <row r="23" spans="1:13">
      <c r="A23" s="6" t="str">
        <v>B-20</v>
      </c>
      <c r="B23" s="11"/>
      <c r="C23" s="15"/>
      <c r="D23" s="17"/>
      <c r="E23" s="15"/>
      <c r="F23" s="20"/>
      <c r="G23" s="23"/>
      <c r="H23" s="23"/>
      <c r="I23" s="28">
        <f t="shared" si="0"/>
        <v>0</v>
      </c>
      <c r="J23" s="28">
        <f t="shared" si="1"/>
        <v>0</v>
      </c>
      <c r="K23" s="28">
        <f t="shared" si="2"/>
        <v>0</v>
      </c>
      <c r="L23" s="28">
        <f t="shared" si="3"/>
        <v>0</v>
      </c>
      <c r="M23" s="17"/>
    </row>
    <row r="24" spans="1:13">
      <c r="A24" s="6" t="str">
        <v>B-21</v>
      </c>
      <c r="B24" s="11"/>
      <c r="C24" s="15"/>
      <c r="D24" s="17"/>
      <c r="E24" s="15"/>
      <c r="F24" s="20"/>
      <c r="G24" s="23"/>
      <c r="H24" s="23"/>
      <c r="I24" s="28">
        <f t="shared" si="0"/>
        <v>0</v>
      </c>
      <c r="J24" s="28">
        <f t="shared" si="1"/>
        <v>0</v>
      </c>
      <c r="K24" s="28">
        <f t="shared" si="2"/>
        <v>0</v>
      </c>
      <c r="L24" s="28">
        <f t="shared" si="3"/>
        <v>0</v>
      </c>
      <c r="M24" s="17"/>
    </row>
    <row r="25" spans="1:13">
      <c r="A25" s="6" t="str">
        <v>B-22</v>
      </c>
      <c r="B25" s="11"/>
      <c r="C25" s="15"/>
      <c r="D25" s="17"/>
      <c r="E25" s="15"/>
      <c r="F25" s="20"/>
      <c r="G25" s="23"/>
      <c r="H25" s="23"/>
      <c r="I25" s="28">
        <f t="shared" si="0"/>
        <v>0</v>
      </c>
      <c r="J25" s="28">
        <f t="shared" si="1"/>
        <v>0</v>
      </c>
      <c r="K25" s="28">
        <f t="shared" si="2"/>
        <v>0</v>
      </c>
      <c r="L25" s="28">
        <f t="shared" si="3"/>
        <v>0</v>
      </c>
      <c r="M25" s="17"/>
    </row>
    <row r="26" spans="1:13">
      <c r="A26" s="6" t="str">
        <v>B-23</v>
      </c>
      <c r="B26" s="11"/>
      <c r="C26" s="15"/>
      <c r="D26" s="17"/>
      <c r="E26" s="15"/>
      <c r="F26" s="20"/>
      <c r="G26" s="23"/>
      <c r="H26" s="23"/>
      <c r="I26" s="28">
        <f t="shared" si="0"/>
        <v>0</v>
      </c>
      <c r="J26" s="28">
        <f t="shared" si="1"/>
        <v>0</v>
      </c>
      <c r="K26" s="28">
        <f t="shared" si="2"/>
        <v>0</v>
      </c>
      <c r="L26" s="28">
        <f t="shared" si="3"/>
        <v>0</v>
      </c>
      <c r="M26" s="17"/>
    </row>
    <row r="27" spans="1:13">
      <c r="A27" s="6" t="str">
        <v>B-24</v>
      </c>
      <c r="B27" s="11"/>
      <c r="C27" s="15"/>
      <c r="D27" s="17"/>
      <c r="E27" s="15"/>
      <c r="F27" s="20"/>
      <c r="G27" s="23"/>
      <c r="H27" s="23"/>
      <c r="I27" s="28">
        <f t="shared" si="0"/>
        <v>0</v>
      </c>
      <c r="J27" s="28">
        <f t="shared" si="1"/>
        <v>0</v>
      </c>
      <c r="K27" s="28">
        <f t="shared" si="2"/>
        <v>0</v>
      </c>
      <c r="L27" s="28">
        <f t="shared" si="3"/>
        <v>0</v>
      </c>
      <c r="M27" s="17"/>
    </row>
    <row r="28" spans="1:13" ht="18.75">
      <c r="A28" s="7" t="str">
        <v>B-25</v>
      </c>
      <c r="B28" s="12"/>
      <c r="C28" s="16"/>
      <c r="D28" s="18"/>
      <c r="E28" s="16"/>
      <c r="F28" s="21"/>
      <c r="G28" s="24"/>
      <c r="H28" s="24"/>
      <c r="I28" s="28">
        <f t="shared" si="0"/>
        <v>0</v>
      </c>
      <c r="J28" s="28">
        <f t="shared" si="1"/>
        <v>0</v>
      </c>
      <c r="K28" s="28">
        <f t="shared" si="2"/>
        <v>0</v>
      </c>
      <c r="L28" s="28">
        <f t="shared" si="3"/>
        <v>0</v>
      </c>
      <c r="M28" s="18"/>
    </row>
    <row r="29" spans="1:13" ht="18.75">
      <c r="A29" s="8" t="s">
        <v>11</v>
      </c>
      <c r="B29" s="13"/>
      <c r="C29" s="13"/>
      <c r="D29" s="13"/>
      <c r="E29" s="19"/>
      <c r="F29" s="22">
        <f>SUM(F4:F28)</f>
        <v>0</v>
      </c>
      <c r="G29" s="25" t="s">
        <v>21</v>
      </c>
      <c r="H29" s="13"/>
      <c r="I29" s="13"/>
      <c r="J29" s="13"/>
      <c r="K29" s="19" t="s">
        <v>11</v>
      </c>
      <c r="L29" s="31">
        <f>SUM(L4:L28)</f>
        <v>0</v>
      </c>
      <c r="M29" s="32" t="s">
        <v>48</v>
      </c>
    </row>
    <row r="30" spans="1:13" s="2" customFormat="1" ht="168" customHeight="1">
      <c r="A30" s="9"/>
      <c r="B30" s="9"/>
      <c r="C30" s="9"/>
      <c r="D30" s="9"/>
      <c r="E30" s="9"/>
      <c r="F30" s="9"/>
      <c r="G30" s="9"/>
      <c r="H30" s="26"/>
      <c r="I30" s="29"/>
      <c r="J30" s="29"/>
      <c r="K30" s="29"/>
      <c r="L30" s="29"/>
      <c r="M30" s="29"/>
    </row>
    <row r="31" spans="1:13" s="2" customFormat="1" ht="21" customHeight="1">
      <c r="A31" s="10"/>
      <c r="B31" s="10"/>
      <c r="C31" s="10"/>
      <c r="D31" s="10"/>
      <c r="E31" s="10"/>
      <c r="F31" s="10"/>
      <c r="G31" s="10"/>
      <c r="H31" s="26"/>
      <c r="I31" s="30"/>
      <c r="J31" s="30"/>
      <c r="K31" s="30"/>
      <c r="L31" s="30"/>
      <c r="M31" s="30"/>
    </row>
    <row r="32" spans="1:13" ht="29.4" customHeight="1">
      <c r="H32" s="27"/>
      <c r="I32" s="27"/>
      <c r="J32" s="27"/>
      <c r="K32" s="27"/>
      <c r="L32" s="27"/>
      <c r="M32" s="27"/>
    </row>
    <row r="40" ht="9.6" customHeight="1"/>
  </sheetData>
  <mergeCells count="4">
    <mergeCell ref="A2:M2"/>
    <mergeCell ref="A29:E29"/>
    <mergeCell ref="A30:G30"/>
    <mergeCell ref="A31:G31"/>
  </mergeCells>
  <phoneticPr fontId="2"/>
  <dataValidations count="1">
    <dataValidation type="decimal" imeMode="disabled" operator="greaterThanOrEqual" allowBlank="1" showDropDown="0" showInputMessage="1" showErrorMessage="1" errorTitle="文字は入力できません" sqref="F4:H28">
      <formula1>0.1</formula1>
    </dataValidation>
  </dataValidations>
  <printOptions horizontalCentered="1" verticalCentered="1"/>
  <pageMargins left="3.937007874015748e-002" right="3.937007874015748e-002" top="0.15748031496062992" bottom="0.15748031496062992" header="0.11811023622047244" footer="0.11811023622047244"/>
  <pageSetup paperSize="8" fitToWidth="0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32"/>
  <sheetViews>
    <sheetView showGridLines="0" view="pageBreakPreview" zoomScaleNormal="70" zoomScaleSheetLayoutView="100" workbookViewId="0">
      <pane ySplit="3" topLeftCell="A19" activePane="bottomLeft" state="frozen"/>
      <selection pane="bottomLeft" activeCell="M29" sqref="M29"/>
    </sheetView>
  </sheetViews>
  <sheetFormatPr defaultRowHeight="18"/>
  <cols>
    <col min="1" max="1" width="4.3984375" customWidth="1"/>
    <col min="2" max="2" width="6" customWidth="1"/>
    <col min="3" max="3" width="14.59765625" customWidth="1"/>
    <col min="4" max="4" width="6.59765625" customWidth="1"/>
    <col min="5" max="5" width="14.59765625" customWidth="1"/>
    <col min="6" max="10" width="14.8984375" customWidth="1"/>
    <col min="11" max="11" width="16.796875" customWidth="1"/>
    <col min="12" max="12" width="14.8984375" customWidth="1"/>
    <col min="13" max="13" width="24.69921875" customWidth="1"/>
    <col min="14" max="14" width="1.3984375" customWidth="1"/>
    <col min="18" max="18" width="5.59765625" customWidth="1"/>
    <col min="19" max="19" width="5.3984375" customWidth="1"/>
  </cols>
  <sheetData>
    <row r="1" spans="1:13">
      <c r="A1" s="3" t="s">
        <v>37</v>
      </c>
      <c r="B1" s="3"/>
    </row>
    <row r="2" spans="1:13" ht="22.8" customHeight="1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1" customFormat="1" ht="57.6">
      <c r="A3" s="5" t="s">
        <v>6</v>
      </c>
      <c r="B3" s="5" t="s">
        <v>23</v>
      </c>
      <c r="C3" s="14" t="s">
        <v>7</v>
      </c>
      <c r="D3" s="14" t="s">
        <v>9</v>
      </c>
      <c r="E3" s="14" t="s">
        <v>12</v>
      </c>
      <c r="F3" s="14" t="s">
        <v>28</v>
      </c>
      <c r="G3" s="14" t="s">
        <v>8</v>
      </c>
      <c r="H3" s="14" t="s">
        <v>27</v>
      </c>
      <c r="I3" s="14" t="s">
        <v>14</v>
      </c>
      <c r="J3" s="14" t="s">
        <v>47</v>
      </c>
      <c r="K3" s="14" t="s">
        <v>38</v>
      </c>
      <c r="L3" s="14" t="s">
        <v>41</v>
      </c>
      <c r="M3" s="14" t="s">
        <v>3</v>
      </c>
    </row>
    <row r="4" spans="1:13">
      <c r="A4" s="6" t="str">
        <v>C-1</v>
      </c>
      <c r="B4" s="11"/>
      <c r="C4" s="15"/>
      <c r="D4" s="17"/>
      <c r="E4" s="15"/>
      <c r="F4" s="20"/>
      <c r="G4" s="23"/>
      <c r="H4" s="23"/>
      <c r="I4" s="28">
        <f t="shared" ref="I4:I28" si="0">G4-H4</f>
        <v>0</v>
      </c>
      <c r="J4" s="28">
        <f t="shared" ref="J4:J28" si="1">ROUNDDOWN(I4*1/2,0)</f>
        <v>0</v>
      </c>
      <c r="K4" s="28">
        <f t="shared" ref="K4:K28" si="2">MIN(J4,7200)</f>
        <v>0</v>
      </c>
      <c r="L4" s="28">
        <f t="shared" ref="L4:L28" si="3">ROUNDDOWN(F4*K4,0)</f>
        <v>0</v>
      </c>
      <c r="M4" s="17"/>
    </row>
    <row r="5" spans="1:13">
      <c r="A5" s="6" t="str">
        <v>C-2</v>
      </c>
      <c r="B5" s="11"/>
      <c r="C5" s="15"/>
      <c r="D5" s="17"/>
      <c r="E5" s="15"/>
      <c r="F5" s="20"/>
      <c r="G5" s="23"/>
      <c r="H5" s="23"/>
      <c r="I5" s="28">
        <f t="shared" si="0"/>
        <v>0</v>
      </c>
      <c r="J5" s="28">
        <f t="shared" si="1"/>
        <v>0</v>
      </c>
      <c r="K5" s="28">
        <f t="shared" si="2"/>
        <v>0</v>
      </c>
      <c r="L5" s="28">
        <f t="shared" si="3"/>
        <v>0</v>
      </c>
      <c r="M5" s="17"/>
    </row>
    <row r="6" spans="1:13">
      <c r="A6" s="6" t="str">
        <v>C-3</v>
      </c>
      <c r="B6" s="11"/>
      <c r="C6" s="15"/>
      <c r="D6" s="17"/>
      <c r="E6" s="15"/>
      <c r="F6" s="20"/>
      <c r="G6" s="23"/>
      <c r="H6" s="23"/>
      <c r="I6" s="28">
        <f t="shared" si="0"/>
        <v>0</v>
      </c>
      <c r="J6" s="28">
        <f t="shared" si="1"/>
        <v>0</v>
      </c>
      <c r="K6" s="28">
        <f t="shared" si="2"/>
        <v>0</v>
      </c>
      <c r="L6" s="28">
        <f t="shared" si="3"/>
        <v>0</v>
      </c>
      <c r="M6" s="17"/>
    </row>
    <row r="7" spans="1:13">
      <c r="A7" s="6" t="str">
        <v>C-4</v>
      </c>
      <c r="B7" s="11"/>
      <c r="C7" s="15"/>
      <c r="D7" s="17"/>
      <c r="E7" s="15"/>
      <c r="F7" s="20"/>
      <c r="G7" s="23"/>
      <c r="H7" s="23"/>
      <c r="I7" s="28">
        <f t="shared" si="0"/>
        <v>0</v>
      </c>
      <c r="J7" s="28">
        <f t="shared" si="1"/>
        <v>0</v>
      </c>
      <c r="K7" s="28">
        <f t="shared" si="2"/>
        <v>0</v>
      </c>
      <c r="L7" s="28">
        <f t="shared" si="3"/>
        <v>0</v>
      </c>
      <c r="M7" s="17"/>
    </row>
    <row r="8" spans="1:13">
      <c r="A8" s="6" t="str">
        <v>C-5</v>
      </c>
      <c r="B8" s="11"/>
      <c r="C8" s="15"/>
      <c r="D8" s="17"/>
      <c r="E8" s="15"/>
      <c r="F8" s="20"/>
      <c r="G8" s="23"/>
      <c r="H8" s="23"/>
      <c r="I8" s="28">
        <f t="shared" si="0"/>
        <v>0</v>
      </c>
      <c r="J8" s="28">
        <f t="shared" si="1"/>
        <v>0</v>
      </c>
      <c r="K8" s="28">
        <f t="shared" si="2"/>
        <v>0</v>
      </c>
      <c r="L8" s="28">
        <f t="shared" si="3"/>
        <v>0</v>
      </c>
      <c r="M8" s="17"/>
    </row>
    <row r="9" spans="1:13">
      <c r="A9" s="6" t="str">
        <v>C-6</v>
      </c>
      <c r="B9" s="11"/>
      <c r="C9" s="15"/>
      <c r="D9" s="17"/>
      <c r="E9" s="15"/>
      <c r="F9" s="20"/>
      <c r="G9" s="23"/>
      <c r="H9" s="23"/>
      <c r="I9" s="28">
        <f t="shared" si="0"/>
        <v>0</v>
      </c>
      <c r="J9" s="28">
        <f t="shared" si="1"/>
        <v>0</v>
      </c>
      <c r="K9" s="28">
        <f t="shared" si="2"/>
        <v>0</v>
      </c>
      <c r="L9" s="28">
        <f t="shared" si="3"/>
        <v>0</v>
      </c>
      <c r="M9" s="17"/>
    </row>
    <row r="10" spans="1:13">
      <c r="A10" s="6" t="str">
        <v>C-7</v>
      </c>
      <c r="B10" s="11"/>
      <c r="C10" s="15"/>
      <c r="D10" s="17"/>
      <c r="E10" s="15"/>
      <c r="F10" s="20"/>
      <c r="G10" s="23"/>
      <c r="H10" s="23"/>
      <c r="I10" s="28">
        <f t="shared" si="0"/>
        <v>0</v>
      </c>
      <c r="J10" s="28">
        <f t="shared" si="1"/>
        <v>0</v>
      </c>
      <c r="K10" s="28">
        <f t="shared" si="2"/>
        <v>0</v>
      </c>
      <c r="L10" s="28">
        <f t="shared" si="3"/>
        <v>0</v>
      </c>
      <c r="M10" s="17"/>
    </row>
    <row r="11" spans="1:13">
      <c r="A11" s="6" t="str">
        <v>C-8</v>
      </c>
      <c r="B11" s="11"/>
      <c r="C11" s="15"/>
      <c r="D11" s="17"/>
      <c r="E11" s="15"/>
      <c r="F11" s="20"/>
      <c r="G11" s="23"/>
      <c r="H11" s="23"/>
      <c r="I11" s="28">
        <f t="shared" si="0"/>
        <v>0</v>
      </c>
      <c r="J11" s="28">
        <f t="shared" si="1"/>
        <v>0</v>
      </c>
      <c r="K11" s="28">
        <f t="shared" si="2"/>
        <v>0</v>
      </c>
      <c r="L11" s="28">
        <f t="shared" si="3"/>
        <v>0</v>
      </c>
      <c r="M11" s="17"/>
    </row>
    <row r="12" spans="1:13">
      <c r="A12" s="6" t="str">
        <v>C-9</v>
      </c>
      <c r="B12" s="11"/>
      <c r="C12" s="15"/>
      <c r="D12" s="17"/>
      <c r="E12" s="15"/>
      <c r="F12" s="20"/>
      <c r="G12" s="23"/>
      <c r="H12" s="23"/>
      <c r="I12" s="28">
        <f t="shared" si="0"/>
        <v>0</v>
      </c>
      <c r="J12" s="28">
        <f t="shared" si="1"/>
        <v>0</v>
      </c>
      <c r="K12" s="28">
        <f t="shared" si="2"/>
        <v>0</v>
      </c>
      <c r="L12" s="28">
        <f t="shared" si="3"/>
        <v>0</v>
      </c>
      <c r="M12" s="17"/>
    </row>
    <row r="13" spans="1:13">
      <c r="A13" s="6" t="str">
        <v>C-10</v>
      </c>
      <c r="B13" s="11"/>
      <c r="C13" s="15"/>
      <c r="D13" s="17"/>
      <c r="E13" s="15"/>
      <c r="F13" s="20"/>
      <c r="G13" s="23"/>
      <c r="H13" s="23"/>
      <c r="I13" s="28">
        <f t="shared" si="0"/>
        <v>0</v>
      </c>
      <c r="J13" s="28">
        <f t="shared" si="1"/>
        <v>0</v>
      </c>
      <c r="K13" s="28">
        <f t="shared" si="2"/>
        <v>0</v>
      </c>
      <c r="L13" s="28">
        <f t="shared" si="3"/>
        <v>0</v>
      </c>
      <c r="M13" s="17"/>
    </row>
    <row r="14" spans="1:13">
      <c r="A14" s="6" t="str">
        <v>C-11</v>
      </c>
      <c r="B14" s="11"/>
      <c r="C14" s="15"/>
      <c r="D14" s="17"/>
      <c r="E14" s="15"/>
      <c r="F14" s="20"/>
      <c r="G14" s="23"/>
      <c r="H14" s="23"/>
      <c r="I14" s="28">
        <f t="shared" si="0"/>
        <v>0</v>
      </c>
      <c r="J14" s="28">
        <f t="shared" si="1"/>
        <v>0</v>
      </c>
      <c r="K14" s="28">
        <f t="shared" si="2"/>
        <v>0</v>
      </c>
      <c r="L14" s="28">
        <f t="shared" si="3"/>
        <v>0</v>
      </c>
      <c r="M14" s="17"/>
    </row>
    <row r="15" spans="1:13">
      <c r="A15" s="6" t="str">
        <v>C-12</v>
      </c>
      <c r="B15" s="11"/>
      <c r="C15" s="15"/>
      <c r="D15" s="17"/>
      <c r="E15" s="15"/>
      <c r="F15" s="20"/>
      <c r="G15" s="23"/>
      <c r="H15" s="23"/>
      <c r="I15" s="28">
        <f t="shared" si="0"/>
        <v>0</v>
      </c>
      <c r="J15" s="28">
        <f t="shared" si="1"/>
        <v>0</v>
      </c>
      <c r="K15" s="28">
        <f t="shared" si="2"/>
        <v>0</v>
      </c>
      <c r="L15" s="28">
        <f t="shared" si="3"/>
        <v>0</v>
      </c>
      <c r="M15" s="17"/>
    </row>
    <row r="16" spans="1:13">
      <c r="A16" s="6" t="str">
        <v>C-13</v>
      </c>
      <c r="B16" s="11"/>
      <c r="C16" s="15"/>
      <c r="D16" s="17"/>
      <c r="E16" s="15"/>
      <c r="F16" s="20"/>
      <c r="G16" s="23"/>
      <c r="H16" s="23"/>
      <c r="I16" s="28">
        <f t="shared" si="0"/>
        <v>0</v>
      </c>
      <c r="J16" s="28">
        <f t="shared" si="1"/>
        <v>0</v>
      </c>
      <c r="K16" s="28">
        <f t="shared" si="2"/>
        <v>0</v>
      </c>
      <c r="L16" s="28">
        <f t="shared" si="3"/>
        <v>0</v>
      </c>
      <c r="M16" s="17"/>
    </row>
    <row r="17" spans="1:13">
      <c r="A17" s="6" t="str">
        <v>C-14</v>
      </c>
      <c r="B17" s="11"/>
      <c r="C17" s="15"/>
      <c r="D17" s="17"/>
      <c r="E17" s="15"/>
      <c r="F17" s="20"/>
      <c r="G17" s="23"/>
      <c r="H17" s="23"/>
      <c r="I17" s="28">
        <f t="shared" si="0"/>
        <v>0</v>
      </c>
      <c r="J17" s="28">
        <f t="shared" si="1"/>
        <v>0</v>
      </c>
      <c r="K17" s="28">
        <f t="shared" si="2"/>
        <v>0</v>
      </c>
      <c r="L17" s="28">
        <f t="shared" si="3"/>
        <v>0</v>
      </c>
      <c r="M17" s="17"/>
    </row>
    <row r="18" spans="1:13">
      <c r="A18" s="6" t="str">
        <v>C-15</v>
      </c>
      <c r="B18" s="11"/>
      <c r="C18" s="15"/>
      <c r="D18" s="17"/>
      <c r="E18" s="15"/>
      <c r="F18" s="20"/>
      <c r="G18" s="23"/>
      <c r="H18" s="23"/>
      <c r="I18" s="28">
        <f t="shared" si="0"/>
        <v>0</v>
      </c>
      <c r="J18" s="28">
        <f t="shared" si="1"/>
        <v>0</v>
      </c>
      <c r="K18" s="28">
        <f t="shared" si="2"/>
        <v>0</v>
      </c>
      <c r="L18" s="28">
        <f t="shared" si="3"/>
        <v>0</v>
      </c>
      <c r="M18" s="17"/>
    </row>
    <row r="19" spans="1:13">
      <c r="A19" s="6" t="str">
        <v>C-16</v>
      </c>
      <c r="B19" s="11"/>
      <c r="C19" s="15"/>
      <c r="D19" s="17"/>
      <c r="E19" s="15"/>
      <c r="F19" s="20"/>
      <c r="G19" s="23"/>
      <c r="H19" s="23"/>
      <c r="I19" s="28">
        <f t="shared" si="0"/>
        <v>0</v>
      </c>
      <c r="J19" s="28">
        <f t="shared" si="1"/>
        <v>0</v>
      </c>
      <c r="K19" s="28">
        <f t="shared" si="2"/>
        <v>0</v>
      </c>
      <c r="L19" s="28">
        <f t="shared" si="3"/>
        <v>0</v>
      </c>
      <c r="M19" s="17"/>
    </row>
    <row r="20" spans="1:13">
      <c r="A20" s="6" t="str">
        <v>C-17</v>
      </c>
      <c r="B20" s="11"/>
      <c r="C20" s="15"/>
      <c r="D20" s="17"/>
      <c r="E20" s="15"/>
      <c r="F20" s="20"/>
      <c r="G20" s="23"/>
      <c r="H20" s="23"/>
      <c r="I20" s="28">
        <f t="shared" si="0"/>
        <v>0</v>
      </c>
      <c r="J20" s="28">
        <f t="shared" si="1"/>
        <v>0</v>
      </c>
      <c r="K20" s="28">
        <f t="shared" si="2"/>
        <v>0</v>
      </c>
      <c r="L20" s="28">
        <f t="shared" si="3"/>
        <v>0</v>
      </c>
      <c r="M20" s="17"/>
    </row>
    <row r="21" spans="1:13">
      <c r="A21" s="6" t="str">
        <v>C-18</v>
      </c>
      <c r="B21" s="11"/>
      <c r="C21" s="15"/>
      <c r="D21" s="17"/>
      <c r="E21" s="15"/>
      <c r="F21" s="20"/>
      <c r="G21" s="23"/>
      <c r="H21" s="23"/>
      <c r="I21" s="28">
        <f t="shared" si="0"/>
        <v>0</v>
      </c>
      <c r="J21" s="28">
        <f t="shared" si="1"/>
        <v>0</v>
      </c>
      <c r="K21" s="28">
        <f t="shared" si="2"/>
        <v>0</v>
      </c>
      <c r="L21" s="28">
        <f t="shared" si="3"/>
        <v>0</v>
      </c>
      <c r="M21" s="17"/>
    </row>
    <row r="22" spans="1:13">
      <c r="A22" s="6" t="str">
        <v>C-19</v>
      </c>
      <c r="B22" s="11"/>
      <c r="C22" s="15"/>
      <c r="D22" s="17"/>
      <c r="E22" s="15"/>
      <c r="F22" s="20"/>
      <c r="G22" s="23"/>
      <c r="H22" s="23"/>
      <c r="I22" s="28">
        <f t="shared" si="0"/>
        <v>0</v>
      </c>
      <c r="J22" s="28">
        <f t="shared" si="1"/>
        <v>0</v>
      </c>
      <c r="K22" s="28">
        <f t="shared" si="2"/>
        <v>0</v>
      </c>
      <c r="L22" s="28">
        <f t="shared" si="3"/>
        <v>0</v>
      </c>
      <c r="M22" s="17"/>
    </row>
    <row r="23" spans="1:13">
      <c r="A23" s="6" t="str">
        <v>C-20</v>
      </c>
      <c r="B23" s="11"/>
      <c r="C23" s="15"/>
      <c r="D23" s="17"/>
      <c r="E23" s="15"/>
      <c r="F23" s="20"/>
      <c r="G23" s="23"/>
      <c r="H23" s="23"/>
      <c r="I23" s="28">
        <f t="shared" si="0"/>
        <v>0</v>
      </c>
      <c r="J23" s="28">
        <f t="shared" si="1"/>
        <v>0</v>
      </c>
      <c r="K23" s="28">
        <f t="shared" si="2"/>
        <v>0</v>
      </c>
      <c r="L23" s="28">
        <f t="shared" si="3"/>
        <v>0</v>
      </c>
      <c r="M23" s="17"/>
    </row>
    <row r="24" spans="1:13">
      <c r="A24" s="6" t="str">
        <v>C-21</v>
      </c>
      <c r="B24" s="11"/>
      <c r="C24" s="15"/>
      <c r="D24" s="17"/>
      <c r="E24" s="15"/>
      <c r="F24" s="20"/>
      <c r="G24" s="23"/>
      <c r="H24" s="23"/>
      <c r="I24" s="28">
        <f t="shared" si="0"/>
        <v>0</v>
      </c>
      <c r="J24" s="28">
        <f t="shared" si="1"/>
        <v>0</v>
      </c>
      <c r="K24" s="28">
        <f t="shared" si="2"/>
        <v>0</v>
      </c>
      <c r="L24" s="28">
        <f t="shared" si="3"/>
        <v>0</v>
      </c>
      <c r="M24" s="17"/>
    </row>
    <row r="25" spans="1:13">
      <c r="A25" s="6" t="str">
        <v>C-22</v>
      </c>
      <c r="B25" s="11"/>
      <c r="C25" s="15"/>
      <c r="D25" s="17"/>
      <c r="E25" s="15"/>
      <c r="F25" s="20"/>
      <c r="G25" s="23"/>
      <c r="H25" s="23"/>
      <c r="I25" s="28">
        <f t="shared" si="0"/>
        <v>0</v>
      </c>
      <c r="J25" s="28">
        <f t="shared" si="1"/>
        <v>0</v>
      </c>
      <c r="K25" s="28">
        <f t="shared" si="2"/>
        <v>0</v>
      </c>
      <c r="L25" s="28">
        <f t="shared" si="3"/>
        <v>0</v>
      </c>
      <c r="M25" s="17"/>
    </row>
    <row r="26" spans="1:13">
      <c r="A26" s="6" t="str">
        <v>C-23</v>
      </c>
      <c r="B26" s="11"/>
      <c r="C26" s="15"/>
      <c r="D26" s="17"/>
      <c r="E26" s="15"/>
      <c r="F26" s="20"/>
      <c r="G26" s="23"/>
      <c r="H26" s="23"/>
      <c r="I26" s="28">
        <f t="shared" si="0"/>
        <v>0</v>
      </c>
      <c r="J26" s="28">
        <f t="shared" si="1"/>
        <v>0</v>
      </c>
      <c r="K26" s="28">
        <f t="shared" si="2"/>
        <v>0</v>
      </c>
      <c r="L26" s="28">
        <f t="shared" si="3"/>
        <v>0</v>
      </c>
      <c r="M26" s="17"/>
    </row>
    <row r="27" spans="1:13">
      <c r="A27" s="6" t="str">
        <v>C-24</v>
      </c>
      <c r="B27" s="11"/>
      <c r="C27" s="15"/>
      <c r="D27" s="17"/>
      <c r="E27" s="15"/>
      <c r="F27" s="20"/>
      <c r="G27" s="23"/>
      <c r="H27" s="23"/>
      <c r="I27" s="28">
        <f t="shared" si="0"/>
        <v>0</v>
      </c>
      <c r="J27" s="28">
        <f t="shared" si="1"/>
        <v>0</v>
      </c>
      <c r="K27" s="28">
        <f t="shared" si="2"/>
        <v>0</v>
      </c>
      <c r="L27" s="28">
        <f t="shared" si="3"/>
        <v>0</v>
      </c>
      <c r="M27" s="17"/>
    </row>
    <row r="28" spans="1:13" ht="18.75">
      <c r="A28" s="7" t="str">
        <v>C-25</v>
      </c>
      <c r="B28" s="12"/>
      <c r="C28" s="16"/>
      <c r="D28" s="18"/>
      <c r="E28" s="16"/>
      <c r="F28" s="21"/>
      <c r="G28" s="24"/>
      <c r="H28" s="24"/>
      <c r="I28" s="28">
        <f t="shared" si="0"/>
        <v>0</v>
      </c>
      <c r="J28" s="28">
        <f t="shared" si="1"/>
        <v>0</v>
      </c>
      <c r="K28" s="28">
        <f t="shared" si="2"/>
        <v>0</v>
      </c>
      <c r="L28" s="28">
        <f t="shared" si="3"/>
        <v>0</v>
      </c>
      <c r="M28" s="18"/>
    </row>
    <row r="29" spans="1:13" ht="18.75">
      <c r="A29" s="8" t="s">
        <v>11</v>
      </c>
      <c r="B29" s="13"/>
      <c r="C29" s="13"/>
      <c r="D29" s="13"/>
      <c r="E29" s="19"/>
      <c r="F29" s="22">
        <f>SUM(F4:F28)</f>
        <v>0</v>
      </c>
      <c r="G29" s="25" t="s">
        <v>21</v>
      </c>
      <c r="H29" s="13"/>
      <c r="I29" s="13"/>
      <c r="J29" s="13"/>
      <c r="K29" s="19" t="s">
        <v>11</v>
      </c>
      <c r="L29" s="31">
        <f>SUM(L4:L28)</f>
        <v>0</v>
      </c>
      <c r="M29" s="32" t="s">
        <v>48</v>
      </c>
    </row>
    <row r="30" spans="1:13" s="2" customFormat="1" ht="165" customHeight="1">
      <c r="A30" s="9"/>
      <c r="B30" s="9"/>
      <c r="C30" s="9"/>
      <c r="D30" s="9"/>
      <c r="E30" s="9"/>
      <c r="F30" s="9"/>
      <c r="G30" s="9"/>
      <c r="H30" s="26"/>
      <c r="I30" s="29"/>
      <c r="J30" s="29"/>
      <c r="K30" s="29"/>
      <c r="L30" s="29"/>
      <c r="M30" s="29"/>
    </row>
    <row r="31" spans="1:13" s="2" customFormat="1" ht="21" customHeight="1">
      <c r="A31" s="10"/>
      <c r="B31" s="10"/>
      <c r="C31" s="10"/>
      <c r="D31" s="10"/>
      <c r="E31" s="10"/>
      <c r="F31" s="10"/>
      <c r="G31" s="10"/>
      <c r="H31" s="26"/>
      <c r="I31" s="30"/>
      <c r="J31" s="30"/>
      <c r="K31" s="30"/>
      <c r="L31" s="30"/>
      <c r="M31" s="30"/>
    </row>
    <row r="32" spans="1:13" ht="29.4" customHeight="1">
      <c r="H32" s="27"/>
      <c r="I32" s="27"/>
      <c r="J32" s="27"/>
      <c r="K32" s="27"/>
      <c r="L32" s="27"/>
      <c r="M32" s="27"/>
    </row>
    <row r="40" ht="9.6" customHeight="1"/>
  </sheetData>
  <mergeCells count="4">
    <mergeCell ref="A2:M2"/>
    <mergeCell ref="A29:E29"/>
    <mergeCell ref="A30:G30"/>
    <mergeCell ref="A31:G31"/>
  </mergeCells>
  <phoneticPr fontId="2"/>
  <dataValidations count="1">
    <dataValidation type="decimal" imeMode="disabled" operator="greaterThanOrEqual" allowBlank="1" showDropDown="0" showInputMessage="1" showErrorMessage="1" errorTitle="文字は入力できません" sqref="F4:H28">
      <formula1>0.1</formula1>
    </dataValidation>
  </dataValidations>
  <printOptions horizontalCentered="1" verticalCentered="1"/>
  <pageMargins left="3.937007874015748e-002" right="3.937007874015748e-002" top="0.15748031496062992" bottom="0.15748031496062992" header="0.11811023622047244" footer="0.11811023622047244"/>
  <pageSetup paperSize="8" fitToWidth="0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様式第2号別紙1（県産酒造好適米）</vt:lpstr>
      <vt:lpstr>＜組合のみ＞様式第2号別紙2（県産加工用米（かけ米））</vt:lpstr>
      <vt:lpstr>＜組合のみ＞様式第2号別紙3（県産一般米（かけ米））</vt:lpstr>
    </vt:vector>
  </TitlesOfParts>
  <Company>Miyagi Prefecture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尾形　和磨</dc:creator>
  <cp:lastModifiedBy>山川　卓哉</cp:lastModifiedBy>
  <cp:lastPrinted>2026-01-30T06:04:10Z</cp:lastPrinted>
  <dcterms:created xsi:type="dcterms:W3CDTF">2025-11-13T02:19:52Z</dcterms:created>
  <dcterms:modified xsi:type="dcterms:W3CDTF">2026-03-23T02:15:35Z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2026-03-23T02:15:35Z</vt:filetime>
  </property>
</Properties>
</file>