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always"/>
  <bookViews>
    <workbookView xWindow="-23148" yWindow="-108" windowWidth="23256" windowHeight="12456" tabRatio="810" firstSheet="11" activeTab="11"/>
  </bookViews>
  <sheets>
    <sheet name="【参考】申請書（医療機関等→都道府県）" sheetId="64" state="hidden" r:id="rId1"/>
    <sheet name="【参考】集計用シート" sheetId="65" state="hidden" r:id="rId2"/>
    <sheet name="【参考】委任状" sheetId="87" state="hidden" r:id="rId3"/>
    <sheet name="【参考】病院・有床診→都道府県への申請書" sheetId="88" state="hidden" r:id="rId4"/>
    <sheet name="【参考】別紙（病院・有床診）" sheetId="89" state="hidden" r:id="rId5"/>
    <sheet name="【参考】診療所・訪看ＳＴ→都道府県への申請書" sheetId="90" state="hidden" r:id="rId6"/>
    <sheet name="【参考】別紙（無床診療所・訪問看護事業者）" sheetId="91" state="hidden" r:id="rId7"/>
    <sheet name="都道府県リスト" sheetId="62" state="hidden" r:id="rId8"/>
    <sheet name="参考_（医療機関用支給額算定書）" sheetId="77" state="hidden" r:id="rId9"/>
    <sheet name="第１号様式_別表６別紙１計画書（地域連携周産期（分娩））" sheetId="85" state="hidden" r:id="rId10"/>
    <sheet name="第１号様式_別表６別紙２計画書地域連携周産期（分娩））" sheetId="86" state="hidden" r:id="rId11"/>
    <sheet name="事業計画書地域連携周産期（産科施設)人件費（仮）" sheetId="1" r:id="rId12"/>
    <sheet name="事業計画書地域連携周産期（産科施設)施設" sheetId="80" r:id="rId13"/>
    <sheet name="事業計画書地域連携周産期（産科施設 )設備" sheetId="100" r:id="rId14"/>
    <sheet name="第１号様式_別表９（案）事業計画書（事務経費）" sheetId="102" state="hidden" r:id="rId15"/>
    <sheet name="【参考】病院・有床診→都道府県の実績報告書" sheetId="92" state="hidden" r:id="rId16"/>
    <sheet name="別紙（病院・有床診）" sheetId="93" state="hidden" r:id="rId17"/>
    <sheet name="【参考】診療所・訪看ＳＴ→都道府県の実績報告書" sheetId="94" state="hidden" r:id="rId18"/>
    <sheet name="別紙（無床診療所・訪問看護事業者）" sheetId="95" state="hidden" r:id="rId19"/>
    <sheet name="都道府県" sheetId="110" state="hidden" r:id="rId20"/>
  </sheets>
  <definedNames>
    <definedName name="_xlnm.Print_Area">#REF!</definedName>
    <definedName name="_xlnm.Print_Area" localSheetId="10">'第１号様式_別表６別紙２計画書地域連携周産期（分娩））'!$A$1:$D$43</definedName>
    <definedName name="病床確保料">#REF!</definedName>
    <definedName name="病床確保料" localSheetId="10">#REF!</definedName>
    <definedName name="_xlnm.Print_Area" localSheetId="2">'【参考】委任状'!$B$2:$J$38</definedName>
    <definedName name="_xlnm.Print_Area" localSheetId="3">'【参考】病院・有床診→都道府県への申請書'!$A$1:$H$44</definedName>
    <definedName name="_xlnm.Print_Area" localSheetId="4">'【参考】別紙（病院・有床診）'!$B$1:$C$10</definedName>
    <definedName name="_xlnm.Print_Area" localSheetId="5">'【参考】診療所・訪看ＳＴ→都道府県への申請書'!$A$1:$H$44</definedName>
    <definedName name="_xlnm.Print_Area" localSheetId="6">'【参考】別紙（無床診療所・訪問看護事業者）'!$B$1:$C$8</definedName>
    <definedName name="_xlnm.Print_Area" localSheetId="15">'【参考】病院・有床診→都道府県の実績報告書'!$A$1:$H$45</definedName>
    <definedName name="_xlnm.Print_Area" localSheetId="16">'別紙（病院・有床診）'!$B$1:$C$10</definedName>
    <definedName name="病床確保料" localSheetId="16">#REF!</definedName>
    <definedName name="_xlnm.Print_Area" localSheetId="17">'【参考】診療所・訪看ＳＴ→都道府県の実績報告書'!$A$1:$H$45</definedName>
    <definedName name="_xlnm.Print_Area" localSheetId="18">'別紙（無床診療所・訪問看護事業者）'!$B$1:$C$8</definedName>
    <definedName name="病床確保料" localSheetId="18">#REF!</definedName>
    <definedName name="_xlnm.Print_Area" localSheetId="13">'事業計画書地域連携周産期（産科施設 )設備'!$A$1:$V$26</definedName>
    <definedName name="病床確保料" localSheetId="13">#REF!</definedName>
    <definedName name="_xlnm.Print_Area" localSheetId="14">'第１号様式_別表９（案）事業計画書（事務経費）'!$A$1:$L$51</definedName>
    <definedName name="病床確保料" localSheetId="14">#REF!</definedName>
    <definedName name="_xlnm.Print_Area" localSheetId="0">'【参考】申請書（医療機関等→都道府県）'!$A$1:$BZ$73</definedName>
    <definedName name="病床確保料" localSheetId="8">#REF!</definedName>
    <definedName name="_xlnm.Print_Area" localSheetId="12">'事業計画書地域連携周産期（産科施設)施設'!$A$1:$S$26</definedName>
    <definedName name="病床確保料" localSheetId="12">#REF!</definedName>
    <definedName name="_xlnm.Print_Area" localSheetId="9">'第１号様式_別表６別紙１計画書（地域連携周産期（分娩））'!$A$1:$D$44</definedName>
    <definedName name="病床確保料" localSheetId="9">#REF!</definedName>
    <definedName name="_xlnm.Print_Area" localSheetId="11">'事業計画書地域連携周産期（産科施設)人件費（仮）'!$A$1:$P$52</definedName>
    <definedName name="病床確保料" localSheetId="11">#REF!</definedName>
    <definedName name="_xlnm._FilterDatabase" localSheetId="8" hidden="1">'参考_（医療機関用支給額算定書）'!$A$12:$AG$12</definedName>
    <definedName name="組織" hidden="1">#REF!</definedName>
    <definedName name="_Key1" hidden="1">#REF!</definedName>
    <definedName name="地域医療介護総合確保基金">#REF!</definedName>
    <definedName name="aaa" hidden="1">#REF!</definedName>
    <definedName name="あ" hidden="1">#REF!</definedName>
    <definedName name="_Key2" hidden="1">#REF!</definedName>
    <definedName name="_Order1" hidden="1">255</definedName>
    <definedName name="ff" hidden="1">#REF!</definedName>
    <definedName name="aaaaaaaaaaaaaaaaaa" hidden="1">#REF!</definedName>
    <definedName name="_Order2" hidden="1">255</definedName>
    <definedName name="E" hidden="1">#REF!</definedName>
    <definedName name="木造">#REF!</definedName>
    <definedName name="_Sort" hidden="1">#REF!</definedName>
    <definedName name="き" hidden="1">#REF!</definedName>
    <definedName name="医療提供体制施設整備補助金">#REF!</definedName>
    <definedName name="ｌ" hidden="1">#REF!</definedName>
    <definedName name="ｗ" hidden="1">#REF!</definedName>
    <definedName name="ああ" hidden="1">#REF!</definedName>
    <definedName name="い" hidden="1">#REF!</definedName>
    <definedName name="特定" hidden="1">#REF!</definedName>
    <definedName name="こ" hidden="1">#REF!</definedName>
    <definedName name="こ」" hidden="1">#REF!</definedName>
    <definedName name="さいとう" hidden="1">#REF!</definedName>
    <definedName name="別紙３１" hidden="1">#REF!</definedName>
    <definedName name="ブロック">#REF!</definedName>
    <definedName name="医療提供体制施設整備交付金">#REF!</definedName>
    <definedName name="事業分類">#REF!</definedName>
    <definedName name="鉄筋コンクリート">#REF!</definedName>
    <definedName name="別紙１７" hidden="1">#REF!</definedName>
    <definedName name="_xlnm.Print_Titles" localSheetId="11">'事業計画書地域連携周産期（産科施設)人件費（仮）'!$1:$3</definedName>
    <definedName name="_xlnm.Print_Titles" localSheetId="12">'事業計画書地域連携周産期（産科施設)施設'!$1:$3</definedName>
    <definedName name="_xlnm.Print_Titles" localSheetId="9">'第１号様式_別表６別紙１計画書（地域連携周産期（分娩））'!$1:$3</definedName>
    <definedName name="_xlnm.Print_Titles" localSheetId="10">#REF!</definedName>
    <definedName name="_xlnm.Print_Titles" localSheetId="13">'事業計画書地域連携周産期（産科施設 )設備'!$1:$3</definedName>
    <definedName name="_xlnm.Print_Titles" localSheetId="14">'第１号様式_別表９（案）事業計画書（事務経費）'!$1:$3</definedName>
  </definedNames>
  <calcPr calcId="191029" concurrentCalc="1"/>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<sst xmlns="http://schemas.openxmlformats.org/spreadsheetml/2006/main" xmlns:r="http://schemas.openxmlformats.org/officeDocument/2006/relationships" count="395" uniqueCount="395">
  <si>
    <t>マルマルホウジン</t>
  </si>
  <si>
    <t>様式</t>
    <rPh sb="0" eb="2">
      <t>ヨウシキ</t>
    </rPh>
    <phoneticPr fontId="22"/>
  </si>
  <si>
    <t>削減予定日
（実施済を含む）※４</t>
    <rPh sb="0" eb="2">
      <t>サクゲン</t>
    </rPh>
    <rPh sb="2" eb="4">
      <t>ヨテイ</t>
    </rPh>
    <rPh sb="4" eb="5">
      <t>ヒ</t>
    </rPh>
    <rPh sb="7" eb="9">
      <t>ジッシ</t>
    </rPh>
    <rPh sb="9" eb="10">
      <t>ズ</t>
    </rPh>
    <rPh sb="11" eb="12">
      <t>フク</t>
    </rPh>
    <phoneticPr fontId="22"/>
  </si>
  <si>
    <t>月</t>
    <rPh sb="0" eb="1">
      <t>ガツ</t>
    </rPh>
    <phoneticPr fontId="22"/>
  </si>
  <si>
    <t>③に要する申請額</t>
    <rPh sb="2" eb="3">
      <t>ヨウ</t>
    </rPh>
    <rPh sb="5" eb="8">
      <t>シンセイガク</t>
    </rPh>
    <phoneticPr fontId="22"/>
  </si>
  <si>
    <t>支店
コード</t>
    <rPh sb="0" eb="2">
      <t>シテン</t>
    </rPh>
    <phoneticPr fontId="22"/>
  </si>
  <si>
    <t>H= F, G の最少額</t>
    <rPh sb="9" eb="10">
      <t>サイ</t>
    </rPh>
    <rPh sb="10" eb="12">
      <t>ショウガク</t>
    </rPh>
    <phoneticPr fontId="22"/>
  </si>
  <si>
    <t>支給申請書兼口座振込依頼書</t>
    <rPh sb="0" eb="2">
      <t>シキュウ</t>
    </rPh>
    <rPh sb="2" eb="5">
      <t>シンセイショ</t>
    </rPh>
    <rPh sb="5" eb="6">
      <t>ケン</t>
    </rPh>
    <rPh sb="6" eb="8">
      <t>コウザ</t>
    </rPh>
    <rPh sb="8" eb="10">
      <t>フリコミ</t>
    </rPh>
    <rPh sb="10" eb="12">
      <t>イライ</t>
    </rPh>
    <rPh sb="12" eb="13">
      <t>ショ</t>
    </rPh>
    <phoneticPr fontId="22"/>
  </si>
  <si>
    <t>その他（国）</t>
    <rPh sb="2" eb="3">
      <t>タ</t>
    </rPh>
    <rPh sb="4" eb="5">
      <t>クニ</t>
    </rPh>
    <phoneticPr fontId="22"/>
  </si>
  <si>
    <t xml:space="preserve">　給付金等の支給を受けたいので、下記のとおり申請します。
</t>
    <rPh sb="1" eb="4">
      <t>キュウフキン</t>
    </rPh>
    <rPh sb="4" eb="5">
      <t>トウ</t>
    </rPh>
    <rPh sb="6" eb="8">
      <t>シキュウ</t>
    </rPh>
    <rPh sb="9" eb="10">
      <t>ウ</t>
    </rPh>
    <rPh sb="16" eb="18">
      <t>カキ</t>
    </rPh>
    <rPh sb="22" eb="24">
      <t>シンセイ</t>
    </rPh>
    <phoneticPr fontId="22"/>
  </si>
  <si>
    <t>別紙</t>
  </si>
  <si>
    <t>都道府県知事　殿</t>
    <rPh sb="0" eb="4">
      <t>トドウフケン</t>
    </rPh>
    <rPh sb="4" eb="6">
      <t>チジ</t>
    </rPh>
    <phoneticPr fontId="22"/>
  </si>
  <si>
    <t>住所・所在地</t>
    <rPh sb="0" eb="2">
      <t>ジュウショ</t>
    </rPh>
    <rPh sb="3" eb="6">
      <t>ショザイチ</t>
    </rPh>
    <phoneticPr fontId="22"/>
  </si>
  <si>
    <t>総事業費</t>
  </si>
  <si>
    <t>１．申請者の情報</t>
    <rPh sb="2" eb="4">
      <t>シンセイ</t>
    </rPh>
    <rPh sb="4" eb="5">
      <t>シャ</t>
    </rPh>
    <rPh sb="6" eb="8">
      <t>ジョウホウ</t>
    </rPh>
    <phoneticPr fontId="22"/>
  </si>
  <si>
    <t>－</t>
  </si>
  <si>
    <t>○○病院</t>
    <rPh sb="2" eb="4">
      <t>ビョウイン</t>
    </rPh>
    <phoneticPr fontId="22"/>
  </si>
  <si>
    <t>申請年月日</t>
    <rPh sb="0" eb="2">
      <t>シンセイ</t>
    </rPh>
    <rPh sb="2" eb="3">
      <t>ネン</t>
    </rPh>
    <rPh sb="3" eb="5">
      <t>ネンガッピ</t>
    </rPh>
    <phoneticPr fontId="22"/>
  </si>
  <si>
    <t>ビョウイン</t>
  </si>
  <si>
    <t>年</t>
    <rPh sb="0" eb="1">
      <t>ネン</t>
    </rPh>
    <phoneticPr fontId="22"/>
  </si>
  <si>
    <t>日</t>
    <rPh sb="0" eb="1">
      <t>ニチ</t>
    </rPh>
    <phoneticPr fontId="22"/>
  </si>
  <si>
    <t>法人名</t>
    <rPh sb="0" eb="2">
      <t>ホウジン</t>
    </rPh>
    <rPh sb="2" eb="3">
      <t>メイ</t>
    </rPh>
    <phoneticPr fontId="22"/>
  </si>
  <si>
    <t>フリガナ</t>
  </si>
  <si>
    <t>〒</t>
  </si>
  <si>
    <t>病院等の名称</t>
    <rPh sb="0" eb="2">
      <t>ビョウイン</t>
    </rPh>
    <rPh sb="2" eb="3">
      <t>トウ</t>
    </rPh>
    <rPh sb="4" eb="6">
      <t>メイショウ</t>
    </rPh>
    <phoneticPr fontId="22"/>
  </si>
  <si>
    <t>電子メール</t>
    <rPh sb="0" eb="2">
      <t>デンシ</t>
    </rPh>
    <phoneticPr fontId="22"/>
  </si>
  <si>
    <t>23愛知県</t>
  </si>
  <si>
    <t>●●病院</t>
    <rPh sb="2" eb="4">
      <t>ビョウイン</t>
    </rPh>
    <phoneticPr fontId="22"/>
  </si>
  <si>
    <t>別紙様式２（病院・有床診療所）</t>
    <rPh sb="9" eb="11">
      <t>ユウショウ</t>
    </rPh>
    <rPh sb="11" eb="14">
      <t>シンリョウジョ</t>
    </rPh>
    <phoneticPr fontId="22"/>
  </si>
  <si>
    <t>a</t>
  </si>
  <si>
    <t>国立大学法人</t>
    <rPh sb="0" eb="2">
      <t>コクリツ</t>
    </rPh>
    <rPh sb="2" eb="4">
      <t>ダイガク</t>
    </rPh>
    <rPh sb="4" eb="6">
      <t>ホウジン</t>
    </rPh>
    <phoneticPr fontId="22"/>
  </si>
  <si>
    <t>医療機関コード：</t>
    <rPh sb="0" eb="2">
      <t>イリョウ</t>
    </rPh>
    <rPh sb="2" eb="4">
      <t>キカン</t>
    </rPh>
    <phoneticPr fontId="22"/>
  </si>
  <si>
    <t>開設者
（代表者の職・氏名も記載）</t>
    <rPh sb="0" eb="3">
      <t>カイセツシャ</t>
    </rPh>
    <rPh sb="5" eb="8">
      <t>ダイヒョウシャ</t>
    </rPh>
    <rPh sb="9" eb="10">
      <t>ショク</t>
    </rPh>
    <rPh sb="11" eb="13">
      <t>シメイ</t>
    </rPh>
    <rPh sb="14" eb="16">
      <t>キサイ</t>
    </rPh>
    <phoneticPr fontId="22"/>
  </si>
  <si>
    <t>※　ゆうちょ銀行の場合は、「振込用の店名・預金種目・口座番号（７桁）」（通帳見開き下部に記載）を記入すること。</t>
    <rPh sb="6" eb="8">
      <t>ギンコウ</t>
    </rPh>
    <rPh sb="9" eb="11">
      <t>バアイ</t>
    </rPh>
    <rPh sb="14" eb="16">
      <t>フリコミ</t>
    </rPh>
    <rPh sb="16" eb="17">
      <t>ヨウ</t>
    </rPh>
    <rPh sb="18" eb="20">
      <t>テンメイ</t>
    </rPh>
    <rPh sb="21" eb="23">
      <t>ヨキン</t>
    </rPh>
    <rPh sb="23" eb="24">
      <t>シュ</t>
    </rPh>
    <rPh sb="24" eb="25">
      <t>モク</t>
    </rPh>
    <rPh sb="26" eb="28">
      <t>コウザ</t>
    </rPh>
    <rPh sb="28" eb="30">
      <t>バンゴウ</t>
    </rPh>
    <rPh sb="32" eb="33">
      <t>ケタ</t>
    </rPh>
    <rPh sb="36" eb="38">
      <t>ツウチョウ</t>
    </rPh>
    <rPh sb="38" eb="40">
      <t>ミヒラ</t>
    </rPh>
    <rPh sb="41" eb="43">
      <t>カブ</t>
    </rPh>
    <rPh sb="44" eb="46">
      <t>キサイ</t>
    </rPh>
    <rPh sb="48" eb="50">
      <t>キニュウ</t>
    </rPh>
    <phoneticPr fontId="22"/>
  </si>
  <si>
    <t>I</t>
  </si>
  <si>
    <t>　１　今後の分娩取扱の予定（あてはまるもの一つにレ点を入れてかっこ内に該当事項を記載してください。）</t>
  </si>
  <si>
    <t xml:space="preserve">
　（１）　各事業に定めのある支給要件を満たしていることを誓約します。
　（２）　本給付金等に関する報告や調査について、厚生労働省又は都道府県から求められた場合には、これに応じます。
　（３）　本給付金等の給付後、各事業に定めのある返還事由に該当した場合は各事業に係る給付金の全額を返還します。</t>
    <rPh sb="6" eb="9">
      <t>カクジギョウ</t>
    </rPh>
    <rPh sb="10" eb="11">
      <t>サダ</t>
    </rPh>
    <rPh sb="15" eb="17">
      <t>シキュウ</t>
    </rPh>
    <rPh sb="17" eb="19">
      <t>ヨウケン</t>
    </rPh>
    <rPh sb="20" eb="21">
      <t>ミ</t>
    </rPh>
    <rPh sb="29" eb="31">
      <t>セイヤク</t>
    </rPh>
    <rPh sb="41" eb="43">
      <t>ホンキュウ</t>
    </rPh>
    <rPh sb="45" eb="46">
      <t>トウ</t>
    </rPh>
    <rPh sb="60" eb="62">
      <t>コウセイ</t>
    </rPh>
    <rPh sb="62" eb="65">
      <t>ロウドウショウ</t>
    </rPh>
    <rPh sb="65" eb="66">
      <t>マタ</t>
    </rPh>
    <rPh sb="67" eb="71">
      <t>トドウフケン</t>
    </rPh>
    <rPh sb="73" eb="74">
      <t>モト</t>
    </rPh>
    <rPh sb="78" eb="80">
      <t>バアイ</t>
    </rPh>
    <rPh sb="86" eb="87">
      <t>オウ</t>
    </rPh>
    <rPh sb="101" eb="102">
      <t>トウ</t>
    </rPh>
    <rPh sb="105" eb="106">
      <t>ゴ</t>
    </rPh>
    <rPh sb="107" eb="110">
      <t>カクジギョウ</t>
    </rPh>
    <rPh sb="111" eb="112">
      <t>サダ</t>
    </rPh>
    <rPh sb="116" eb="118">
      <t>ヘンカン</t>
    </rPh>
    <rPh sb="118" eb="120">
      <t>ジユ</t>
    </rPh>
    <rPh sb="121" eb="123">
      <t>ガイトウ</t>
    </rPh>
    <rPh sb="125" eb="127">
      <t>バアイ</t>
    </rPh>
    <rPh sb="128" eb="131">
      <t>カクジギョウ</t>
    </rPh>
    <rPh sb="132" eb="133">
      <t>カカ</t>
    </rPh>
    <rPh sb="134" eb="137">
      <t>キュウフキン</t>
    </rPh>
    <rPh sb="138" eb="140">
      <t>ゼンガク</t>
    </rPh>
    <rPh sb="141" eb="143">
      <t>ヘンカン</t>
    </rPh>
    <phoneticPr fontId="22"/>
  </si>
  <si>
    <t>申請年月日</t>
    <rPh sb="0" eb="2">
      <t>シンセイ</t>
    </rPh>
    <rPh sb="2" eb="5">
      <t>ネンガッピ</t>
    </rPh>
    <phoneticPr fontId="22"/>
  </si>
  <si>
    <t>事務担当者</t>
    <rPh sb="0" eb="2">
      <t>ジム</t>
    </rPh>
    <rPh sb="2" eb="5">
      <t>タントウシャ</t>
    </rPh>
    <phoneticPr fontId="22"/>
  </si>
  <si>
    <t>第１号様式_別表５（事業計画書）</t>
  </si>
  <si>
    <t>精神</t>
    <rPh sb="0" eb="2">
      <t>セイシン</t>
    </rPh>
    <phoneticPr fontId="22"/>
  </si>
  <si>
    <t>氏名</t>
    <rPh sb="0" eb="2">
      <t>シメイ</t>
    </rPh>
    <phoneticPr fontId="22"/>
  </si>
  <si>
    <t>国民健康保険団体連合会</t>
    <rPh sb="0" eb="2">
      <t>コクミン</t>
    </rPh>
    <rPh sb="2" eb="4">
      <t>ケンコウ</t>
    </rPh>
    <rPh sb="4" eb="6">
      <t>ホケン</t>
    </rPh>
    <rPh sb="6" eb="8">
      <t>ダンタイ</t>
    </rPh>
    <rPh sb="8" eb="11">
      <t>レンゴウカイ</t>
    </rPh>
    <phoneticPr fontId="22"/>
  </si>
  <si>
    <t>ヨミガナ</t>
  </si>
  <si>
    <t>i</t>
  </si>
  <si>
    <t/>
  </si>
  <si>
    <t>合計</t>
    <rPh sb="0" eb="2">
      <t>ゴウケイ</t>
    </rPh>
    <phoneticPr fontId="22"/>
  </si>
  <si>
    <t>法人名（個人の場合は記載不要）</t>
    <rPh sb="0" eb="2">
      <t>ホウジン</t>
    </rPh>
    <rPh sb="2" eb="3">
      <t>メイ</t>
    </rPh>
    <rPh sb="4" eb="6">
      <t>コジン</t>
    </rPh>
    <rPh sb="7" eb="9">
      <t>バアイ</t>
    </rPh>
    <rPh sb="10" eb="12">
      <t>キサイ</t>
    </rPh>
    <rPh sb="12" eb="14">
      <t>フヨウ</t>
    </rPh>
    <phoneticPr fontId="22"/>
  </si>
  <si>
    <t>電話番号</t>
    <rPh sb="0" eb="2">
      <t>デンワ</t>
    </rPh>
    <rPh sb="2" eb="4">
      <t>バンゴウ</t>
    </rPh>
    <phoneticPr fontId="22"/>
  </si>
  <si>
    <t>u</t>
  </si>
  <si>
    <t>振込口座</t>
    <rPh sb="0" eb="2">
      <t>フリコミ</t>
    </rPh>
    <rPh sb="2" eb="4">
      <t>コウザ</t>
    </rPh>
    <phoneticPr fontId="22"/>
  </si>
  <si>
    <t>ファクシミリ</t>
  </si>
  <si>
    <t>数値</t>
    <rPh sb="0" eb="2">
      <t>スウチ</t>
    </rPh>
    <phoneticPr fontId="22"/>
  </si>
  <si>
    <t>21岐阜県</t>
  </si>
  <si>
    <t>独立行政法人労働者健康安全機構</t>
    <rPh sb="0" eb="2">
      <t>ドクリツ</t>
    </rPh>
    <rPh sb="2" eb="4">
      <t>ギョウセイ</t>
    </rPh>
    <rPh sb="4" eb="6">
      <t>ホウジン</t>
    </rPh>
    <rPh sb="6" eb="9">
      <t>ロウドウシャ</t>
    </rPh>
    <rPh sb="9" eb="11">
      <t>ケンコウ</t>
    </rPh>
    <rPh sb="11" eb="13">
      <t>アンゼン</t>
    </rPh>
    <rPh sb="13" eb="15">
      <t>キコウ</t>
    </rPh>
    <phoneticPr fontId="22"/>
  </si>
  <si>
    <t>e</t>
  </si>
  <si>
    <t>代表者職</t>
    <rPh sb="0" eb="3">
      <t>ダイヒョウシャ</t>
    </rPh>
    <rPh sb="3" eb="4">
      <t>ショク</t>
    </rPh>
    <phoneticPr fontId="22"/>
  </si>
  <si>
    <t>生産性向上・職場環境整備等支援事業実績報告書</t>
    <rPh sb="0" eb="3">
      <t>セイサンセイ</t>
    </rPh>
    <rPh sb="3" eb="5">
      <t>コウジョウ</t>
    </rPh>
    <rPh sb="6" eb="8">
      <t>ショクバ</t>
    </rPh>
    <rPh sb="8" eb="10">
      <t>カンキョウ</t>
    </rPh>
    <rPh sb="10" eb="12">
      <t>セイビ</t>
    </rPh>
    <rPh sb="12" eb="13">
      <t>トウ</t>
    </rPh>
    <rPh sb="13" eb="15">
      <t>シエン</t>
    </rPh>
    <rPh sb="15" eb="17">
      <t>ジギョウ</t>
    </rPh>
    <rPh sb="17" eb="19">
      <t>ジッセキ</t>
    </rPh>
    <rPh sb="19" eb="22">
      <t>ホウコクショ</t>
    </rPh>
    <phoneticPr fontId="22"/>
  </si>
  <si>
    <t>厚労産婦人科</t>
    <rPh sb="0" eb="2">
      <t>コウロウ</t>
    </rPh>
    <rPh sb="2" eb="6">
      <t>サンフジンカ</t>
    </rPh>
    <phoneticPr fontId="22"/>
  </si>
  <si>
    <t>45宮崎県</t>
  </si>
  <si>
    <t>o</t>
  </si>
  <si>
    <t>２．支給申請額</t>
    <rPh sb="2" eb="4">
      <t>シキュウ</t>
    </rPh>
    <rPh sb="4" eb="7">
      <t>シンセイガク</t>
    </rPh>
    <phoneticPr fontId="22"/>
  </si>
  <si>
    <t>生産性向上・職場環境整備等支援事業</t>
  </si>
  <si>
    <t>病床数適正化支援事業</t>
    <rPh sb="2" eb="3">
      <t>カズ</t>
    </rPh>
    <rPh sb="3" eb="6">
      <t>テキセイカ</t>
    </rPh>
    <phoneticPr fontId="22"/>
  </si>
  <si>
    <t>□ 他施設との連携あり</t>
  </si>
  <si>
    <t>13東京都</t>
    <rPh sb="4" eb="5">
      <t>ト</t>
    </rPh>
    <phoneticPr fontId="22"/>
  </si>
  <si>
    <t>支給申請額(円)</t>
    <rPh sb="0" eb="2">
      <t>シキュウ</t>
    </rPh>
    <rPh sb="2" eb="4">
      <t>シンセイ</t>
    </rPh>
    <rPh sb="4" eb="5">
      <t>ガク</t>
    </rPh>
    <rPh sb="6" eb="7">
      <t>エン</t>
    </rPh>
    <phoneticPr fontId="22"/>
  </si>
  <si>
    <t>【生産性向上・職場環境整備等の実施内容及び支出額】</t>
    <rPh sb="1" eb="4">
      <t>セイサンセイ</t>
    </rPh>
    <rPh sb="4" eb="6">
      <t>コウジョウ</t>
    </rPh>
    <rPh sb="7" eb="9">
      <t>ショクバ</t>
    </rPh>
    <rPh sb="9" eb="11">
      <t>カンキョウ</t>
    </rPh>
    <rPh sb="11" eb="13">
      <t>セイビ</t>
    </rPh>
    <rPh sb="13" eb="14">
      <t>トウ</t>
    </rPh>
    <rPh sb="15" eb="17">
      <t>ジッシ</t>
    </rPh>
    <rPh sb="17" eb="19">
      <t>ナイヨウ</t>
    </rPh>
    <rPh sb="19" eb="20">
      <t>オヨ</t>
    </rPh>
    <rPh sb="21" eb="23">
      <t>シシュツ</t>
    </rPh>
    <rPh sb="23" eb="24">
      <t>ガク</t>
    </rPh>
    <phoneticPr fontId="22"/>
  </si>
  <si>
    <t>氏名</t>
  </si>
  <si>
    <t>金融機関
コード</t>
    <rPh sb="0" eb="2">
      <t>キンユウ</t>
    </rPh>
    <rPh sb="2" eb="4">
      <t>キカン</t>
    </rPh>
    <phoneticPr fontId="22"/>
  </si>
  <si>
    <t>①＋②＋③≧申請額の場合の上限額</t>
    <rPh sb="6" eb="9">
      <t>シンセイガク</t>
    </rPh>
    <rPh sb="10" eb="12">
      <t>バアイ</t>
    </rPh>
    <rPh sb="13" eb="15">
      <t>ジョウゲン</t>
    </rPh>
    <rPh sb="15" eb="16">
      <t>ガク</t>
    </rPh>
    <phoneticPr fontId="22"/>
  </si>
  <si>
    <t>施設整備促進支援事業</t>
  </si>
  <si>
    <t>分娩取扱施設支援事業</t>
  </si>
  <si>
    <t>12千葉県</t>
  </si>
  <si>
    <t>小児医療施設支援事業</t>
  </si>
  <si>
    <t>地域連携周産期支援事業（分娩取扱施設）</t>
  </si>
  <si>
    <t>口座名義人</t>
    <rPh sb="0" eb="2">
      <t>コウザ</t>
    </rPh>
    <rPh sb="2" eb="5">
      <t>メイギニン</t>
    </rPh>
    <phoneticPr fontId="22"/>
  </si>
  <si>
    <t>地域連携周産期支援事業（産科施設）（設備）</t>
    <rPh sb="12" eb="14">
      <t>サンカ</t>
    </rPh>
    <rPh sb="18" eb="20">
      <t>セツビ</t>
    </rPh>
    <phoneticPr fontId="22"/>
  </si>
  <si>
    <t>46鹿児島県</t>
  </si>
  <si>
    <t>地域連携周産期支援事業（産科施設）（施設）</t>
    <rPh sb="12" eb="14">
      <t>サンカ</t>
    </rPh>
    <rPh sb="18" eb="20">
      <t>シセツ</t>
    </rPh>
    <phoneticPr fontId="22"/>
  </si>
  <si>
    <t>　　 〇　事業計画書　</t>
  </si>
  <si>
    <t>３．振込口座</t>
    <rPh sb="2" eb="4">
      <t>フリコミ</t>
    </rPh>
    <rPh sb="4" eb="6">
      <t>コウザ</t>
    </rPh>
    <phoneticPr fontId="22"/>
  </si>
  <si>
    <t>金融機関名</t>
    <rPh sb="0" eb="2">
      <t>キンユウ</t>
    </rPh>
    <rPh sb="2" eb="5">
      <t>キカンメイ</t>
    </rPh>
    <phoneticPr fontId="22"/>
  </si>
  <si>
    <t>支店名</t>
    <rPh sb="0" eb="3">
      <t>シテンメイ</t>
    </rPh>
    <phoneticPr fontId="22"/>
  </si>
  <si>
    <t>口座番号
（右詰め）</t>
    <rPh sb="0" eb="2">
      <t>コウザ</t>
    </rPh>
    <rPh sb="2" eb="4">
      <t>バンゴウ</t>
    </rPh>
    <rPh sb="6" eb="8">
      <t>ミギヅメ</t>
    </rPh>
    <phoneticPr fontId="22"/>
  </si>
  <si>
    <t>第１号様式_別表６（事業計画書）_別紙１</t>
    <rPh sb="17" eb="19">
      <t>ベッシ</t>
    </rPh>
    <phoneticPr fontId="22"/>
  </si>
  <si>
    <t>預金種別</t>
    <rPh sb="0" eb="2">
      <t>ヨキン</t>
    </rPh>
    <rPh sb="2" eb="4">
      <t>シュベツ</t>
    </rPh>
    <phoneticPr fontId="22"/>
  </si>
  <si>
    <t>一般</t>
    <rPh sb="0" eb="2">
      <t>イッパン</t>
    </rPh>
    <phoneticPr fontId="22"/>
  </si>
  <si>
    <t>記入例</t>
    <rPh sb="0" eb="2">
      <t>キニュウ</t>
    </rPh>
    <rPh sb="2" eb="3">
      <t>レイ</t>
    </rPh>
    <phoneticPr fontId="22"/>
  </si>
  <si>
    <t>住所</t>
    <rPh sb="0" eb="2">
      <t>ジュウショ</t>
    </rPh>
    <phoneticPr fontId="22"/>
  </si>
  <si>
    <t>社会福祉法人</t>
    <rPh sb="0" eb="2">
      <t>シャカイ</t>
    </rPh>
    <rPh sb="2" eb="4">
      <t>フクシ</t>
    </rPh>
    <rPh sb="4" eb="6">
      <t>ホウジン</t>
    </rPh>
    <phoneticPr fontId="22"/>
  </si>
  <si>
    <t>４．支給申請に関する誓約事項</t>
    <rPh sb="2" eb="4">
      <t>シキュウ</t>
    </rPh>
    <rPh sb="4" eb="6">
      <t>シンセイ</t>
    </rPh>
    <rPh sb="7" eb="8">
      <t>カン</t>
    </rPh>
    <rPh sb="10" eb="12">
      <t>セイヤク</t>
    </rPh>
    <rPh sb="12" eb="14">
      <t>ジコウ</t>
    </rPh>
    <phoneticPr fontId="22"/>
  </si>
  <si>
    <t>文字列</t>
    <rPh sb="0" eb="3">
      <t>モジレツ</t>
    </rPh>
    <phoneticPr fontId="22"/>
  </si>
  <si>
    <t>医療機関コード</t>
    <rPh sb="0" eb="4">
      <t>イリョウキカン</t>
    </rPh>
    <phoneticPr fontId="22"/>
  </si>
  <si>
    <t>34広島県</t>
  </si>
  <si>
    <t>医療機関名</t>
    <rPh sb="0" eb="4">
      <t>イリョウキカン</t>
    </rPh>
    <rPh sb="4" eb="5">
      <t>メイ</t>
    </rPh>
    <phoneticPr fontId="22"/>
  </si>
  <si>
    <t>郵便番号</t>
    <rPh sb="0" eb="4">
      <t>ユウビンバンゴウ</t>
    </rPh>
    <phoneticPr fontId="22"/>
  </si>
  <si>
    <t>支給申請額(円)</t>
  </si>
  <si>
    <t>西暦</t>
    <rPh sb="0" eb="2">
      <t>セイレキ</t>
    </rPh>
    <phoneticPr fontId="22"/>
  </si>
  <si>
    <t>和暦</t>
    <rPh sb="0" eb="2">
      <t>ワレキ</t>
    </rPh>
    <phoneticPr fontId="22"/>
  </si>
  <si>
    <t>金融機関名</t>
    <rPh sb="0" eb="2">
      <t>キンユウ</t>
    </rPh>
    <rPh sb="2" eb="4">
      <t>キカン</t>
    </rPh>
    <rPh sb="4" eb="5">
      <t>メイ</t>
    </rPh>
    <phoneticPr fontId="22"/>
  </si>
  <si>
    <t>厚生連</t>
    <rPh sb="0" eb="3">
      <t>コウセイレン</t>
    </rPh>
    <phoneticPr fontId="22"/>
  </si>
  <si>
    <t>金融機関コード</t>
    <rPh sb="0" eb="2">
      <t>キンユウ</t>
    </rPh>
    <rPh sb="2" eb="4">
      <t>キカン</t>
    </rPh>
    <phoneticPr fontId="22"/>
  </si>
  <si>
    <t>支店コード</t>
    <rPh sb="0" eb="2">
      <t>シテン</t>
    </rPh>
    <phoneticPr fontId="22"/>
  </si>
  <si>
    <t>口座番号</t>
    <rPh sb="0" eb="2">
      <t>コウザ</t>
    </rPh>
    <rPh sb="2" eb="4">
      <t>バンゴウ</t>
    </rPh>
    <phoneticPr fontId="22"/>
  </si>
  <si>
    <t>電話番号：</t>
    <rPh sb="0" eb="3">
      <t>デンワバン</t>
    </rPh>
    <rPh sb="3" eb="4">
      <t>ゴウ</t>
    </rPh>
    <phoneticPr fontId="22"/>
  </si>
  <si>
    <t>口座振替名義人</t>
    <rPh sb="0" eb="2">
      <t>コウザ</t>
    </rPh>
    <rPh sb="2" eb="4">
      <t>フリカエ</t>
    </rPh>
    <rPh sb="4" eb="7">
      <t>メイギニン</t>
    </rPh>
    <phoneticPr fontId="22"/>
  </si>
  <si>
    <t>O102 入院ベースアップ評価料（医科）</t>
  </si>
  <si>
    <t>委　任　状</t>
    <rPh sb="0" eb="1">
      <t>イ</t>
    </rPh>
    <rPh sb="2" eb="3">
      <t>ニン</t>
    </rPh>
    <rPh sb="4" eb="5">
      <t>ジョウ</t>
    </rPh>
    <phoneticPr fontId="22"/>
  </si>
  <si>
    <t>令和○年○月○日</t>
    <rPh sb="0" eb="2">
      <t>レイワ</t>
    </rPh>
    <rPh sb="3" eb="4">
      <t>ネン</t>
    </rPh>
    <rPh sb="5" eb="6">
      <t>ガツ</t>
    </rPh>
    <rPh sb="7" eb="8">
      <t>ニチ</t>
    </rPh>
    <phoneticPr fontId="22"/>
  </si>
  <si>
    <t>○○県知事殿</t>
    <rPh sb="2" eb="3">
      <t>ケン</t>
    </rPh>
    <rPh sb="3" eb="5">
      <t>チジ</t>
    </rPh>
    <rPh sb="5" eb="6">
      <t>ドノ</t>
    </rPh>
    <phoneticPr fontId="22"/>
  </si>
  <si>
    <t>委任者</t>
    <rPh sb="0" eb="3">
      <t>イニンシャ</t>
    </rPh>
    <phoneticPr fontId="22"/>
  </si>
  <si>
    <t>　　　　　</t>
  </si>
  <si>
    <t>医療法人　○○会</t>
    <rPh sb="0" eb="2">
      <t>イリョウ</t>
    </rPh>
    <rPh sb="2" eb="4">
      <t>ホウジン</t>
    </rPh>
    <rPh sb="7" eb="8">
      <t>カイ</t>
    </rPh>
    <phoneticPr fontId="22"/>
  </si>
  <si>
    <t>設備名</t>
    <rPh sb="0" eb="2">
      <t>セツビ</t>
    </rPh>
    <rPh sb="2" eb="3">
      <t>メイ</t>
    </rPh>
    <phoneticPr fontId="22"/>
  </si>
  <si>
    <t>○○県○○市○○区○○</t>
    <rPh sb="2" eb="3">
      <t>ケン</t>
    </rPh>
    <rPh sb="5" eb="6">
      <t>シ</t>
    </rPh>
    <rPh sb="8" eb="9">
      <t>ク</t>
    </rPh>
    <phoneticPr fontId="22"/>
  </si>
  <si>
    <t>役職・氏名</t>
    <rPh sb="0" eb="2">
      <t>ヤクショク</t>
    </rPh>
    <rPh sb="3" eb="5">
      <t>シメイ</t>
    </rPh>
    <phoneticPr fontId="22"/>
  </si>
  <si>
    <t>理事長　○○　○○</t>
    <rPh sb="0" eb="3">
      <t>リジチョウ</t>
    </rPh>
    <phoneticPr fontId="22"/>
  </si>
  <si>
    <t>　私は下記の者を代理人と定め、令和７年度（令和６年度からの繰越分）医療施設等経営強化緊急支援事業費補助金についての受領、返納及び精算に関する一切の権限を委任します。</t>
    <rPh sb="1" eb="2">
      <t>ワタシ</t>
    </rPh>
    <rPh sb="3" eb="5">
      <t>カキ</t>
    </rPh>
    <rPh sb="6" eb="7">
      <t>モノ</t>
    </rPh>
    <rPh sb="8" eb="11">
      <t>ダイリニン</t>
    </rPh>
    <rPh sb="12" eb="13">
      <t>サダ</t>
    </rPh>
    <rPh sb="46" eb="49">
      <t>ジギョウヒ</t>
    </rPh>
    <rPh sb="49" eb="52">
      <t>ホジョキン</t>
    </rPh>
    <rPh sb="57" eb="59">
      <t>ジュリョウ</t>
    </rPh>
    <rPh sb="60" eb="62">
      <t>ヘンノウ</t>
    </rPh>
    <rPh sb="62" eb="63">
      <t>オヨ</t>
    </rPh>
    <rPh sb="64" eb="66">
      <t>セイサン</t>
    </rPh>
    <rPh sb="67" eb="68">
      <t>カン</t>
    </rPh>
    <rPh sb="70" eb="72">
      <t>イッサイ</t>
    </rPh>
    <rPh sb="73" eb="75">
      <t>ケンゲン</t>
    </rPh>
    <rPh sb="76" eb="78">
      <t>イニン</t>
    </rPh>
    <phoneticPr fontId="22"/>
  </si>
  <si>
    <t>事務担当者名：</t>
    <rPh sb="0" eb="2">
      <t>ジム</t>
    </rPh>
    <rPh sb="2" eb="6">
      <t>タントウシャメイ</t>
    </rPh>
    <phoneticPr fontId="22"/>
  </si>
  <si>
    <t>市町村</t>
    <rPh sb="0" eb="3">
      <t>シチョウソン</t>
    </rPh>
    <phoneticPr fontId="22"/>
  </si>
  <si>
    <t>地域医療介護総合確保基金　単独支援給付金支給額
（千円）</t>
    <rPh sb="0" eb="2">
      <t>チイキ</t>
    </rPh>
    <rPh sb="2" eb="4">
      <t>イリョウ</t>
    </rPh>
    <rPh sb="4" eb="6">
      <t>カイゴ</t>
    </rPh>
    <rPh sb="6" eb="8">
      <t>ソウゴウ</t>
    </rPh>
    <rPh sb="8" eb="10">
      <t>カクホ</t>
    </rPh>
    <rPh sb="10" eb="12">
      <t>キキン</t>
    </rPh>
    <rPh sb="13" eb="15">
      <t>タンドク</t>
    </rPh>
    <rPh sb="15" eb="17">
      <t>シエン</t>
    </rPh>
    <rPh sb="17" eb="20">
      <t>キュウフキン</t>
    </rPh>
    <rPh sb="20" eb="23">
      <t>シキュウガク</t>
    </rPh>
    <phoneticPr fontId="22"/>
  </si>
  <si>
    <t>委任期間</t>
    <rPh sb="0" eb="2">
      <t>イニン</t>
    </rPh>
    <rPh sb="2" eb="4">
      <t>キカン</t>
    </rPh>
    <phoneticPr fontId="22"/>
  </si>
  <si>
    <t>から</t>
  </si>
  <si>
    <t>17石川県</t>
  </si>
  <si>
    <t>まで。</t>
  </si>
  <si>
    <t>産科部門の収入額及び寄付金その他の収入額</t>
    <rPh sb="0" eb="2">
      <t>サンカ</t>
    </rPh>
    <rPh sb="2" eb="4">
      <t>ブモン</t>
    </rPh>
    <rPh sb="5" eb="8">
      <t>シュウニュウガク</t>
    </rPh>
    <rPh sb="8" eb="9">
      <t>オヨ</t>
    </rPh>
    <rPh sb="10" eb="13">
      <t>キフキン</t>
    </rPh>
    <rPh sb="15" eb="16">
      <t>タ</t>
    </rPh>
    <rPh sb="17" eb="20">
      <t>シュウニュウガク</t>
    </rPh>
    <phoneticPr fontId="22"/>
  </si>
  <si>
    <t>　ただし、その年度に属する出納整理期間を含む。</t>
    <rPh sb="7" eb="9">
      <t>ネンド</t>
    </rPh>
    <rPh sb="10" eb="11">
      <t>ゾク</t>
    </rPh>
    <rPh sb="13" eb="15">
      <t>スイトウ</t>
    </rPh>
    <rPh sb="15" eb="17">
      <t>セイリ</t>
    </rPh>
    <rPh sb="17" eb="19">
      <t>キカン</t>
    </rPh>
    <rPh sb="20" eb="21">
      <t>フク</t>
    </rPh>
    <phoneticPr fontId="22"/>
  </si>
  <si>
    <t>受任者</t>
    <rPh sb="0" eb="3">
      <t>ジュニンシャ</t>
    </rPh>
    <phoneticPr fontId="22"/>
  </si>
  <si>
    <t>小計
（千円）</t>
  </si>
  <si>
    <t>共済組合及びその連合会</t>
    <rPh sb="0" eb="2">
      <t>キョウサイ</t>
    </rPh>
    <rPh sb="2" eb="4">
      <t>クミア</t>
    </rPh>
    <rPh sb="4" eb="5">
      <t>オヨ</t>
    </rPh>
    <rPh sb="8" eb="11">
      <t>レンゴウカイ</t>
    </rPh>
    <phoneticPr fontId="22"/>
  </si>
  <si>
    <t>病院等名</t>
    <rPh sb="0" eb="2">
      <t>ビョウイン</t>
    </rPh>
    <rPh sb="2" eb="3">
      <t>トウ</t>
    </rPh>
    <rPh sb="3" eb="4">
      <t>メイ</t>
    </rPh>
    <phoneticPr fontId="22"/>
  </si>
  <si>
    <t>①に要する支出額</t>
    <rPh sb="2" eb="5">
      <t>シンセイガク</t>
    </rPh>
    <rPh sb="5" eb="7">
      <t>シシュツ</t>
    </rPh>
    <phoneticPr fontId="22"/>
  </si>
  <si>
    <t>病院長　○○　○○</t>
    <rPh sb="0" eb="3">
      <t>ビョウインチョウ</t>
    </rPh>
    <phoneticPr fontId="22"/>
  </si>
  <si>
    <t>円</t>
    <rPh sb="0" eb="1">
      <t>エン</t>
    </rPh>
    <phoneticPr fontId="22"/>
  </si>
  <si>
    <t>38愛媛県</t>
  </si>
  <si>
    <t>既交付決定額</t>
    <rPh sb="0" eb="1">
      <t>キ</t>
    </rPh>
    <rPh sb="1" eb="3">
      <t>コウフ</t>
    </rPh>
    <rPh sb="3" eb="5">
      <t>ケッテイ</t>
    </rPh>
    <rPh sb="5" eb="6">
      <t>ガク</t>
    </rPh>
    <phoneticPr fontId="22"/>
  </si>
  <si>
    <t xml:space="preserve">       円</t>
  </si>
  <si>
    <t>別紙様式１（病院・有床診療所）</t>
    <rPh sb="9" eb="11">
      <t>ユウショウ</t>
    </rPh>
    <rPh sb="11" eb="14">
      <t>シンリョウジョ</t>
    </rPh>
    <phoneticPr fontId="22"/>
  </si>
  <si>
    <t>○○○○知事　殿</t>
    <rPh sb="4" eb="6">
      <t>チジ</t>
    </rPh>
    <rPh sb="7" eb="8">
      <t>ドノ</t>
    </rPh>
    <phoneticPr fontId="22"/>
  </si>
  <si>
    <t>保険医療機関名：</t>
  </si>
  <si>
    <t>生産性向上・職場環境整備等支援事業申請書</t>
    <rPh sb="0" eb="3">
      <t>セイサンセイ</t>
    </rPh>
    <rPh sb="3" eb="5">
      <t>コウジョウ</t>
    </rPh>
    <rPh sb="6" eb="8">
      <t>ショクバ</t>
    </rPh>
    <rPh sb="8" eb="10">
      <t>カンキョウ</t>
    </rPh>
    <rPh sb="10" eb="12">
      <t>セイビ</t>
    </rPh>
    <rPh sb="12" eb="13">
      <t>トウ</t>
    </rPh>
    <rPh sb="13" eb="15">
      <t>シエン</t>
    </rPh>
    <rPh sb="15" eb="17">
      <t>ジギョウ</t>
    </rPh>
    <rPh sb="17" eb="20">
      <t>シンセイショ</t>
    </rPh>
    <phoneticPr fontId="22"/>
  </si>
  <si>
    <t>(Ａ)</t>
  </si>
  <si>
    <t>　生産性向上・職場環境整備等支援事業について、次のとおり申請します。</t>
    <rPh sb="1" eb="4">
      <t>セイサンセイ</t>
    </rPh>
    <rPh sb="4" eb="6">
      <t>コウジョウ</t>
    </rPh>
    <rPh sb="7" eb="9">
      <t>ショクバ</t>
    </rPh>
    <rPh sb="9" eb="11">
      <t>カンキョウ</t>
    </rPh>
    <rPh sb="11" eb="13">
      <t>セイビ</t>
    </rPh>
    <rPh sb="13" eb="14">
      <t>トウ</t>
    </rPh>
    <rPh sb="14" eb="16">
      <t>シエン</t>
    </rPh>
    <rPh sb="16" eb="18">
      <t>ジギョウ</t>
    </rPh>
    <rPh sb="23" eb="24">
      <t>ツギ</t>
    </rPh>
    <rPh sb="28" eb="30">
      <t>シンセイ</t>
    </rPh>
    <phoneticPr fontId="22"/>
  </si>
  <si>
    <t>【申請額】</t>
    <rPh sb="1" eb="4">
      <t>シンセイガク</t>
    </rPh>
    <phoneticPr fontId="22"/>
  </si>
  <si>
    <t>病床数</t>
    <rPh sb="0" eb="3">
      <t>ビョウショウスウ</t>
    </rPh>
    <phoneticPr fontId="22"/>
  </si>
  <si>
    <t>G</t>
  </si>
  <si>
    <t>給付額</t>
    <rPh sb="0" eb="3">
      <t>キュウフガク</t>
    </rPh>
    <phoneticPr fontId="22"/>
  </si>
  <si>
    <t>申請額</t>
    <rPh sb="0" eb="3">
      <t>シンセイガク</t>
    </rPh>
    <phoneticPr fontId="22"/>
  </si>
  <si>
    <t>療養</t>
    <rPh sb="0" eb="2">
      <t>リョウヨウ</t>
    </rPh>
    <phoneticPr fontId="22"/>
  </si>
  <si>
    <t>　　　　　かかる事業計画書</t>
  </si>
  <si>
    <t>×</t>
  </si>
  <si>
    <t>＝</t>
  </si>
  <si>
    <t>【対象施設であることの申出】※該当する要件にチェックを入れること</t>
    <rPh sb="1" eb="3">
      <t>タイショウ</t>
    </rPh>
    <rPh sb="3" eb="5">
      <t>シセツ</t>
    </rPh>
    <rPh sb="11" eb="13">
      <t>モウシデ</t>
    </rPh>
    <rPh sb="15" eb="17">
      <t>ガイトウ</t>
    </rPh>
    <rPh sb="19" eb="21">
      <t>ヨウケン</t>
    </rPh>
    <rPh sb="27" eb="28">
      <t>イ</t>
    </rPh>
    <phoneticPr fontId="22"/>
  </si>
  <si>
    <t>令和７年３月31日時点において、別紙に掲げる診療報酬のいずれかを届け出ている。</t>
    <rPh sb="0" eb="2">
      <t>レイワ</t>
    </rPh>
    <rPh sb="3" eb="4">
      <t>ネン</t>
    </rPh>
    <rPh sb="5" eb="6">
      <t>ガツ</t>
    </rPh>
    <rPh sb="8" eb="9">
      <t>ニチ</t>
    </rPh>
    <rPh sb="9" eb="11">
      <t>ジテン</t>
    </rPh>
    <rPh sb="16" eb="18">
      <t>ベッシ</t>
    </rPh>
    <rPh sb="19" eb="20">
      <t>カカ</t>
    </rPh>
    <rPh sb="22" eb="24">
      <t>シンリョウ</t>
    </rPh>
    <rPh sb="24" eb="26">
      <t>ホウシュウ</t>
    </rPh>
    <rPh sb="32" eb="33">
      <t>トド</t>
    </rPh>
    <rPh sb="34" eb="35">
      <t>デ</t>
    </rPh>
    <phoneticPr fontId="22"/>
  </si>
  <si>
    <t>【生産性向上・職場環境整備等の実施内容及び申請額】</t>
    <rPh sb="1" eb="4">
      <t>セイサンセイ</t>
    </rPh>
    <rPh sb="4" eb="6">
      <t>コウジョウ</t>
    </rPh>
    <rPh sb="7" eb="9">
      <t>ショクバ</t>
    </rPh>
    <rPh sb="9" eb="11">
      <t>カンキョウ</t>
    </rPh>
    <rPh sb="11" eb="13">
      <t>セイビ</t>
    </rPh>
    <rPh sb="13" eb="14">
      <t>トウ</t>
    </rPh>
    <rPh sb="15" eb="17">
      <t>ジッシ</t>
    </rPh>
    <rPh sb="17" eb="19">
      <t>ナイヨウ</t>
    </rPh>
    <rPh sb="19" eb="20">
      <t>オヨ</t>
    </rPh>
    <rPh sb="21" eb="24">
      <t>シンセイガク</t>
    </rPh>
    <phoneticPr fontId="22"/>
  </si>
  <si>
    <t>①タブレット端末、離床センサー、インカム、ＷＥＢ会議設備、床ふきロボット、監視カメラ等の業務効率化に資する設備の導入</t>
  </si>
  <si>
    <t>医療機関名</t>
    <rPh sb="0" eb="2">
      <t>イリョウ</t>
    </rPh>
    <rPh sb="2" eb="4">
      <t>キカン</t>
    </rPh>
    <rPh sb="4" eb="5">
      <t>メイ</t>
    </rPh>
    <phoneticPr fontId="22"/>
  </si>
  <si>
    <t>　　　　円</t>
  </si>
  <si>
    <t>①に要する申請額</t>
    <rPh sb="2" eb="5">
      <t>シンセイガク</t>
    </rPh>
    <phoneticPr fontId="22"/>
  </si>
  <si>
    <t>導入設備</t>
    <rPh sb="0" eb="2">
      <t>ドウニュウ</t>
    </rPh>
    <rPh sb="2" eb="4">
      <t>セツビ</t>
    </rPh>
    <phoneticPr fontId="22"/>
  </si>
  <si>
    <t>30和歌山県</t>
  </si>
  <si>
    <t>②医師事務作業補助者、看護補助者等の職員の新たな配置によるタスクシフト／シェア</t>
  </si>
  <si>
    <t>②に要する申請額</t>
    <rPh sb="2" eb="3">
      <t>ヨウ</t>
    </rPh>
    <rPh sb="5" eb="8">
      <t>シンセイガク</t>
    </rPh>
    <phoneticPr fontId="22"/>
  </si>
  <si>
    <t>診察室の新築工事</t>
    <rPh sb="0" eb="3">
      <t>シンサツシツ</t>
    </rPh>
    <rPh sb="4" eb="6">
      <t>シンチク</t>
    </rPh>
    <rPh sb="6" eb="8">
      <t>コウジ</t>
    </rPh>
    <phoneticPr fontId="22"/>
  </si>
  <si>
    <t>③処遇改善を目的とした、既に雇用している職員の賃金改善</t>
  </si>
  <si>
    <t>①＋②＋③</t>
  </si>
  <si>
    <t>数値チェック</t>
    <rPh sb="0" eb="2">
      <t>スウチ</t>
    </rPh>
    <phoneticPr fontId="22"/>
  </si>
  <si>
    <t>メールアドレス</t>
  </si>
  <si>
    <t>（別紙）（病院・有床診療所）</t>
    <rPh sb="1" eb="3">
      <t>ベッシ</t>
    </rPh>
    <phoneticPr fontId="22"/>
  </si>
  <si>
    <t>保険医療機関名</t>
    <rPh sb="0" eb="2">
      <t>ホケン</t>
    </rPh>
    <rPh sb="2" eb="4">
      <t>イリョウ</t>
    </rPh>
    <rPh sb="4" eb="7">
      <t>キカンメイ</t>
    </rPh>
    <phoneticPr fontId="22"/>
  </si>
  <si>
    <t>P100 歯科外来・在宅ベースアップ評価料（Ⅰ）</t>
  </si>
  <si>
    <t>チェック欄に「✔」を付すこと。（複数選択可）</t>
    <rPh sb="16" eb="18">
      <t>フクスウ</t>
    </rPh>
    <rPh sb="18" eb="21">
      <t>センタクカ</t>
    </rPh>
    <phoneticPr fontId="22"/>
  </si>
  <si>
    <t>項目</t>
    <rPh sb="0" eb="2">
      <t>コウモク</t>
    </rPh>
    <phoneticPr fontId="22"/>
  </si>
  <si>
    <t>チェック</t>
  </si>
  <si>
    <t>O100 外来・在宅ベースアップ評価料（Ⅰ）</t>
  </si>
  <si>
    <t>No</t>
  </si>
  <si>
    <t>　標記について、次のとおり事業計画書を添えて申請する。</t>
  </si>
  <si>
    <t>P102 入院ベースアップ評価料（歯科）</t>
  </si>
  <si>
    <t>訪問看護ベースアップ評価料（Ⅰ）</t>
  </si>
  <si>
    <t>別紙様式１（無床診療所・訪問看護事業所）</t>
    <rPh sb="6" eb="8">
      <t>ムショウ</t>
    </rPh>
    <rPh sb="8" eb="11">
      <t>シンリョウジョ</t>
    </rPh>
    <rPh sb="12" eb="14">
      <t>ホウモン</t>
    </rPh>
    <rPh sb="14" eb="16">
      <t>カンゴ</t>
    </rPh>
    <rPh sb="16" eb="19">
      <t>ジギョウショ</t>
    </rPh>
    <phoneticPr fontId="22"/>
  </si>
  <si>
    <t>（別紙）（無床診療所・訪問看護事業所）</t>
    <rPh sb="1" eb="3">
      <t>ベッシ</t>
    </rPh>
    <rPh sb="5" eb="7">
      <t>ムショウ</t>
    </rPh>
    <phoneticPr fontId="22"/>
  </si>
  <si>
    <t>都道府県</t>
    <rPh sb="0" eb="4">
      <t>トドウフケン</t>
    </rPh>
    <phoneticPr fontId="22"/>
  </si>
  <si>
    <t>11埼玉県</t>
  </si>
  <si>
    <t>（例）</t>
  </si>
  <si>
    <t>医療機関の名称</t>
    <rPh sb="0" eb="2">
      <t>イリョウ</t>
    </rPh>
    <rPh sb="2" eb="4">
      <t>キカン</t>
    </rPh>
    <rPh sb="5" eb="7">
      <t>メイショウ</t>
    </rPh>
    <phoneticPr fontId="22"/>
  </si>
  <si>
    <t>（J）</t>
  </si>
  <si>
    <t>地域医療構想※３</t>
    <rPh sb="0" eb="2">
      <t>チイキ</t>
    </rPh>
    <rPh sb="2" eb="4">
      <t>イリョウ</t>
    </rPh>
    <rPh sb="4" eb="6">
      <t>コウソウ</t>
    </rPh>
    <phoneticPr fontId="22"/>
  </si>
  <si>
    <t>設置主体</t>
    <rPh sb="0" eb="2">
      <t>セッチ</t>
    </rPh>
    <rPh sb="2" eb="4">
      <t>シュタイ</t>
    </rPh>
    <phoneticPr fontId="22"/>
  </si>
  <si>
    <t>25滋賀県</t>
  </si>
  <si>
    <t>構想区域名</t>
    <rPh sb="0" eb="2">
      <t>コウソウ</t>
    </rPh>
    <rPh sb="2" eb="4">
      <t>クイキ</t>
    </rPh>
    <rPh sb="4" eb="5">
      <t>メイ</t>
    </rPh>
    <phoneticPr fontId="22"/>
  </si>
  <si>
    <t>令和6年度病床機能報告における病床・外来管理番号</t>
  </si>
  <si>
    <t>療養</t>
  </si>
  <si>
    <t>削減前の許可病床数</t>
  </si>
  <si>
    <t>削減後の許可病床数</t>
  </si>
  <si>
    <t>病床稼働率（％）※５</t>
    <rPh sb="0" eb="2">
      <t>ビョウショウ</t>
    </rPh>
    <rPh sb="2" eb="4">
      <t>カドウ</t>
    </rPh>
    <rPh sb="4" eb="5">
      <t>リツ</t>
    </rPh>
    <phoneticPr fontId="22"/>
  </si>
  <si>
    <t>単価
（千円）</t>
  </si>
  <si>
    <t>　　　　　令和　年度地域連携周産期支援事業（分娩取扱施設）に</t>
  </si>
  <si>
    <t>一般</t>
  </si>
  <si>
    <t>独立行政法人国立病院機構</t>
    <rPh sb="0" eb="2">
      <t>ドクリツ</t>
    </rPh>
    <rPh sb="2" eb="4">
      <t>ギョウセイ</t>
    </rPh>
    <rPh sb="4" eb="6">
      <t>ホウジン</t>
    </rPh>
    <rPh sb="6" eb="8">
      <t>コクリツ</t>
    </rPh>
    <rPh sb="8" eb="10">
      <t>ビョウイン</t>
    </rPh>
    <rPh sb="10" eb="12">
      <t>キコウ</t>
    </rPh>
    <phoneticPr fontId="22"/>
  </si>
  <si>
    <t>41佐賀県</t>
  </si>
  <si>
    <t>精神</t>
  </si>
  <si>
    <t>※１　各年度の経常収支が赤字の医療機関については金額を記載。（マイナスで記載）黒字の場合は記載不要。</t>
    <rPh sb="39" eb="41">
      <t>クロジ</t>
    </rPh>
    <rPh sb="42" eb="44">
      <t>バアイ</t>
    </rPh>
    <rPh sb="45" eb="47">
      <t>キサイ</t>
    </rPh>
    <rPh sb="47" eb="49">
      <t>フヨウ</t>
    </rPh>
    <phoneticPr fontId="22"/>
  </si>
  <si>
    <t>厚生労働省</t>
    <rPh sb="0" eb="2">
      <t>コウセイ</t>
    </rPh>
    <rPh sb="2" eb="5">
      <t>ロウドウショウ</t>
    </rPh>
    <phoneticPr fontId="22"/>
  </si>
  <si>
    <t>※５　病院または診療所全体の病床稼働率（直近３ヶ月の平均）</t>
    <rPh sb="3" eb="5">
      <t>ビョウイン</t>
    </rPh>
    <rPh sb="8" eb="11">
      <t>シンリョウショ</t>
    </rPh>
    <rPh sb="11" eb="13">
      <t>ゼンタイ</t>
    </rPh>
    <rPh sb="14" eb="16">
      <t>ビョウショウ</t>
    </rPh>
    <rPh sb="16" eb="19">
      <t>カドウリツ</t>
    </rPh>
    <rPh sb="20" eb="22">
      <t>チョッキン</t>
    </rPh>
    <rPh sb="24" eb="25">
      <t>ゲツ</t>
    </rPh>
    <rPh sb="26" eb="28">
      <t>ヘイキン</t>
    </rPh>
    <phoneticPr fontId="22"/>
  </si>
  <si>
    <t>(Ｂ)</t>
  </si>
  <si>
    <t>※２　国・地方自治体から経営支援を目的とした他の補助金等で令和７年度に措置される見込み額を記載。</t>
    <rPh sb="29" eb="31">
      <t>レイワ</t>
    </rPh>
    <rPh sb="32" eb="34">
      <t>ネンド</t>
    </rPh>
    <rPh sb="40" eb="42">
      <t>ミコ</t>
    </rPh>
    <phoneticPr fontId="22"/>
  </si>
  <si>
    <t>年間６月以上９月未満</t>
    <rPh sb="0" eb="2">
      <t>ネンカン</t>
    </rPh>
    <rPh sb="3" eb="4">
      <t>ガツ</t>
    </rPh>
    <rPh sb="4" eb="6">
      <t>イジョウ</t>
    </rPh>
    <rPh sb="7" eb="8">
      <t>ゲツ</t>
    </rPh>
    <rPh sb="8" eb="10">
      <t>ミマン</t>
    </rPh>
    <phoneticPr fontId="22"/>
  </si>
  <si>
    <t>※４　令和６年12月17日から令和７年９月30日までの削減に限る</t>
    <rPh sb="15" eb="17">
      <t>レイワ</t>
    </rPh>
    <rPh sb="18" eb="19">
      <t>ネン</t>
    </rPh>
    <rPh sb="20" eb="21">
      <t>ガツ</t>
    </rPh>
    <rPh sb="23" eb="24">
      <t>ニチ</t>
    </rPh>
    <phoneticPr fontId="22"/>
  </si>
  <si>
    <t>国立高度専門医療研究センター</t>
    <rPh sb="0" eb="2">
      <t>コクリツ</t>
    </rPh>
    <rPh sb="2" eb="4">
      <t>コウド</t>
    </rPh>
    <rPh sb="4" eb="6">
      <t>センモン</t>
    </rPh>
    <rPh sb="6" eb="8">
      <t>イリョウ</t>
    </rPh>
    <rPh sb="8" eb="10">
      <t>ケンキュウ</t>
    </rPh>
    <phoneticPr fontId="22"/>
  </si>
  <si>
    <t>独立行政法人地域医療機能推進機構</t>
    <rPh sb="0" eb="2">
      <t>ドクリツ</t>
    </rPh>
    <rPh sb="2" eb="4">
      <t>ギョウセイ</t>
    </rPh>
    <rPh sb="4" eb="6">
      <t>ホウジン</t>
    </rPh>
    <rPh sb="6" eb="8">
      <t>チイキ</t>
    </rPh>
    <rPh sb="8" eb="10">
      <t>イリョウ</t>
    </rPh>
    <rPh sb="10" eb="12">
      <t>キノウ</t>
    </rPh>
    <rPh sb="12" eb="14">
      <t>スイシン</t>
    </rPh>
    <rPh sb="14" eb="16">
      <t>キコウ</t>
    </rPh>
    <phoneticPr fontId="22"/>
  </si>
  <si>
    <t>F =C,D,Eの最少額</t>
    <rPh sb="9" eb="10">
      <t>サイ</t>
    </rPh>
    <rPh sb="10" eb="12">
      <t>ショウガク</t>
    </rPh>
    <phoneticPr fontId="22"/>
  </si>
  <si>
    <t>地方独立行政法人</t>
    <rPh sb="0" eb="2">
      <t>チホウ</t>
    </rPh>
    <rPh sb="2" eb="4">
      <t>ドクリツ</t>
    </rPh>
    <rPh sb="4" eb="6">
      <t>ギョウセイ</t>
    </rPh>
    <rPh sb="6" eb="8">
      <t>ホウジン</t>
    </rPh>
    <phoneticPr fontId="22"/>
  </si>
  <si>
    <t>日赤</t>
    <rPh sb="0" eb="2">
      <t>ニッセキ</t>
    </rPh>
    <phoneticPr fontId="22"/>
  </si>
  <si>
    <t>済生会</t>
    <rPh sb="0" eb="3">
      <t>サイセイカイ</t>
    </rPh>
    <phoneticPr fontId="22"/>
  </si>
  <si>
    <t xml:space="preserve">  円</t>
  </si>
  <si>
    <t>北海道社会事業協会</t>
    <rPh sb="0" eb="3">
      <t>ホッカイドウ</t>
    </rPh>
    <rPh sb="3" eb="5">
      <t>シャカイ</t>
    </rPh>
    <rPh sb="5" eb="7">
      <t>ジギョウ</t>
    </rPh>
    <rPh sb="7" eb="9">
      <t>キョウカイ</t>
    </rPh>
    <phoneticPr fontId="22"/>
  </si>
  <si>
    <t>健康保険組合及びその連合会</t>
    <rPh sb="0" eb="2">
      <t>ケンコウ</t>
    </rPh>
    <rPh sb="2" eb="4">
      <t>ホケン</t>
    </rPh>
    <rPh sb="4" eb="6">
      <t>クミアイ</t>
    </rPh>
    <rPh sb="6" eb="7">
      <t>オヨ</t>
    </rPh>
    <rPh sb="10" eb="13">
      <t>レンゴウカイ</t>
    </rPh>
    <phoneticPr fontId="22"/>
  </si>
  <si>
    <t>国民健康保険組合</t>
    <rPh sb="0" eb="2">
      <t>コクミン</t>
    </rPh>
    <rPh sb="2" eb="4">
      <t>ケンコウ</t>
    </rPh>
    <rPh sb="4" eb="6">
      <t>ホケン</t>
    </rPh>
    <rPh sb="6" eb="8">
      <t>クミアイ</t>
    </rPh>
    <phoneticPr fontId="22"/>
  </si>
  <si>
    <t>公益法人</t>
    <rPh sb="0" eb="2">
      <t>コウエキ</t>
    </rPh>
    <rPh sb="2" eb="4">
      <t>ホウジン</t>
    </rPh>
    <phoneticPr fontId="22"/>
  </si>
  <si>
    <t>47沖縄県</t>
  </si>
  <si>
    <t>医療法人</t>
    <rPh sb="0" eb="2">
      <t>イリョウ</t>
    </rPh>
    <rPh sb="2" eb="4">
      <t>ホウジン</t>
    </rPh>
    <phoneticPr fontId="22"/>
  </si>
  <si>
    <t>私立学校法人</t>
    <rPh sb="0" eb="2">
      <t>シリツ</t>
    </rPh>
    <rPh sb="2" eb="4">
      <t>ガッコウ</t>
    </rPh>
    <rPh sb="4" eb="6">
      <t>ホウジン</t>
    </rPh>
    <phoneticPr fontId="22"/>
  </si>
  <si>
    <t>B</t>
  </si>
  <si>
    <t>医療生協</t>
    <rPh sb="0" eb="2">
      <t>イリョウ</t>
    </rPh>
    <rPh sb="2" eb="4">
      <t>セイキョウ</t>
    </rPh>
    <phoneticPr fontId="22"/>
  </si>
  <si>
    <t>会社</t>
    <rPh sb="0" eb="2">
      <t>カイシャ</t>
    </rPh>
    <phoneticPr fontId="22"/>
  </si>
  <si>
    <t>その他の法人</t>
    <rPh sb="2" eb="3">
      <t>タ</t>
    </rPh>
    <rPh sb="4" eb="6">
      <t>ホウジン</t>
    </rPh>
    <phoneticPr fontId="22"/>
  </si>
  <si>
    <t>個人</t>
    <rPh sb="0" eb="2">
      <t>コジン</t>
    </rPh>
    <phoneticPr fontId="22"/>
  </si>
  <si>
    <t>※都道府県名を選択してください</t>
    <rPh sb="1" eb="5">
      <t>トドウフケン</t>
    </rPh>
    <rPh sb="5" eb="6">
      <t>メイ</t>
    </rPh>
    <rPh sb="7" eb="9">
      <t>センタク</t>
    </rPh>
    <phoneticPr fontId="22"/>
  </si>
  <si>
    <t>01北海道</t>
  </si>
  <si>
    <t>①＋②＋③≧支出額の場合の上限額</t>
    <rPh sb="6" eb="8">
      <t>シシュツ</t>
    </rPh>
    <rPh sb="8" eb="9">
      <t>ガク</t>
    </rPh>
    <rPh sb="10" eb="12">
      <t>バアイ</t>
    </rPh>
    <rPh sb="13" eb="15">
      <t>ジョウゲン</t>
    </rPh>
    <rPh sb="15" eb="16">
      <t>ガク</t>
    </rPh>
    <phoneticPr fontId="22"/>
  </si>
  <si>
    <t>02青森県</t>
    <rPh sb="4" eb="5">
      <t>ケン</t>
    </rPh>
    <phoneticPr fontId="22"/>
  </si>
  <si>
    <t>（Ｅ)</t>
  </si>
  <si>
    <t>（A）総事業費は、地域連携周産期支援事業（産科施設のうち設備）に関わるすべての経費</t>
    <rPh sb="21" eb="23">
      <t>サンカ</t>
    </rPh>
    <rPh sb="23" eb="25">
      <t>シセツ</t>
    </rPh>
    <rPh sb="28" eb="30">
      <t>セツビ</t>
    </rPh>
    <phoneticPr fontId="22"/>
  </si>
  <si>
    <t>03岩手県</t>
    <rPh sb="4" eb="5">
      <t>ケン</t>
    </rPh>
    <phoneticPr fontId="22"/>
  </si>
  <si>
    <t>04宮城県</t>
  </si>
  <si>
    <t>05秋田県</t>
  </si>
  <si>
    <r>
      <rPr>
        <sz val="11"/>
        <color rgb="FF000000"/>
        <rFont val="ＭＳ Ｐゴシック"/>
      </rPr>
      <t>都道府県
補助額</t>
    </r>
    <r>
      <rPr>
        <sz val="11"/>
        <color rgb="FFFF0000"/>
        <rFont val="ＭＳ Ｐゴシック"/>
      </rPr>
      <t xml:space="preserve">
</t>
    </r>
    <r>
      <rPr>
        <sz val="8"/>
        <color theme="1"/>
        <rFont val="ＭＳ Ｐゴシック"/>
      </rPr>
      <t>（直接補助の場合は記載不要）</t>
    </r>
    <rPh sb="18" eb="20">
      <t>キサイ</t>
    </rPh>
    <rPh sb="20" eb="22">
      <t>フヨウ</t>
    </rPh>
    <phoneticPr fontId="22"/>
  </si>
  <si>
    <t>既交付決定額</t>
  </si>
  <si>
    <t>06山形県</t>
  </si>
  <si>
    <t>07福島県</t>
  </si>
  <si>
    <t>（I）</t>
  </si>
  <si>
    <t>08茨城県</t>
  </si>
  <si>
    <t>09栃木県</t>
  </si>
  <si>
    <t>10群馬県</t>
  </si>
  <si>
    <t>14神奈川県</t>
  </si>
  <si>
    <t>15新潟県</t>
  </si>
  <si>
    <t>（D）対象経費は、産科医療施設として必要な診療部門（診察室、病室等）の新築、増築、改築及び改修に要する工事費又は工事請負費</t>
    <rPh sb="3" eb="5">
      <t>タイショウ</t>
    </rPh>
    <rPh sb="5" eb="7">
      <t>ケイヒ</t>
    </rPh>
    <rPh sb="13" eb="15">
      <t>シセツ</t>
    </rPh>
    <rPh sb="21" eb="23">
      <t>シンリョウ</t>
    </rPh>
    <rPh sb="23" eb="25">
      <t>ブモン</t>
    </rPh>
    <rPh sb="26" eb="29">
      <t>シンサツシツ</t>
    </rPh>
    <rPh sb="30" eb="32">
      <t>ビョウシツ</t>
    </rPh>
    <rPh sb="32" eb="33">
      <t>トウ</t>
    </rPh>
    <phoneticPr fontId="22"/>
  </si>
  <si>
    <t>16富山県</t>
  </si>
  <si>
    <t>18福井県</t>
  </si>
  <si>
    <t>イ.都道府県が補助する事業（間接補助）</t>
    <rPh sb="2" eb="4">
      <t>トドウ</t>
    </rPh>
    <rPh sb="4" eb="6">
      <t>フケン</t>
    </rPh>
    <rPh sb="7" eb="9">
      <t>ホジョ</t>
    </rPh>
    <rPh sb="11" eb="13">
      <t>ジギョウ</t>
    </rPh>
    <rPh sb="14" eb="16">
      <t>カンセツ</t>
    </rPh>
    <rPh sb="16" eb="18">
      <t>ホジョ</t>
    </rPh>
    <phoneticPr fontId="22"/>
  </si>
  <si>
    <t>　　　　　　　　　　　　　　　　　　　名　　　称</t>
  </si>
  <si>
    <t>19山梨県</t>
  </si>
  <si>
    <t>20長野県</t>
  </si>
  <si>
    <t>22静岡県</t>
  </si>
  <si>
    <t>24三重県</t>
  </si>
  <si>
    <t>26京都府</t>
    <rPh sb="4" eb="5">
      <t>フ</t>
    </rPh>
    <phoneticPr fontId="22"/>
  </si>
  <si>
    <t>27大阪府</t>
    <rPh sb="4" eb="5">
      <t>フ</t>
    </rPh>
    <phoneticPr fontId="22"/>
  </si>
  <si>
    <t>37香川県</t>
  </si>
  <si>
    <t>28兵庫県</t>
  </si>
  <si>
    <t>第１号様式_別表9（事業計画書）</t>
  </si>
  <si>
    <t>29奈良県</t>
  </si>
  <si>
    <t>差引額</t>
    <rPh sb="0" eb="2">
      <t>サシヒキ</t>
    </rPh>
    <rPh sb="2" eb="3">
      <t>ガク</t>
    </rPh>
    <phoneticPr fontId="22"/>
  </si>
  <si>
    <t>31鳥取県</t>
  </si>
  <si>
    <t>32島根県</t>
  </si>
  <si>
    <t>33岡山県</t>
  </si>
  <si>
    <t>35山口県</t>
  </si>
  <si>
    <t>③に要する支出額</t>
    <rPh sb="2" eb="3">
      <t>ヨウ</t>
    </rPh>
    <rPh sb="5" eb="8">
      <t>シシュツガク</t>
    </rPh>
    <phoneticPr fontId="22"/>
  </si>
  <si>
    <t>36徳島県</t>
  </si>
  <si>
    <t>39高知県</t>
  </si>
  <si>
    <t>40福岡県</t>
  </si>
  <si>
    <t>42長崎県</t>
  </si>
  <si>
    <t>43熊本県</t>
  </si>
  <si>
    <t>選定額×補助率</t>
  </si>
  <si>
    <t>44大分県</t>
  </si>
  <si>
    <t>病床数適正化支援事業 支給額算定書</t>
  </si>
  <si>
    <t>事務担当者名</t>
    <rPh sb="0" eb="2">
      <t>ジム</t>
    </rPh>
    <rPh sb="2" eb="6">
      <t>タントウシャメイ</t>
    </rPh>
    <phoneticPr fontId="22"/>
  </si>
  <si>
    <t>電話番号</t>
    <rPh sb="0" eb="3">
      <t>デンワバン</t>
    </rPh>
    <rPh sb="3" eb="4">
      <t>ゴウ</t>
    </rPh>
    <phoneticPr fontId="22"/>
  </si>
  <si>
    <t>令和４年度赤字額（千円）※１</t>
    <rPh sb="0" eb="2">
      <t>レイワ</t>
    </rPh>
    <rPh sb="3" eb="5">
      <t>ネンド</t>
    </rPh>
    <rPh sb="5" eb="7">
      <t>アカジ</t>
    </rPh>
    <rPh sb="7" eb="8">
      <t>ガク</t>
    </rPh>
    <rPh sb="9" eb="11">
      <t>センエン</t>
    </rPh>
    <phoneticPr fontId="22"/>
  </si>
  <si>
    <t>補助方法</t>
    <rPh sb="0" eb="2">
      <t>ホジョ</t>
    </rPh>
    <rPh sb="2" eb="4">
      <t>ホウホウ</t>
    </rPh>
    <phoneticPr fontId="22"/>
  </si>
  <si>
    <t>令和５年度赤字額（千円）※１</t>
    <rPh sb="0" eb="2">
      <t>レイワ</t>
    </rPh>
    <rPh sb="3" eb="5">
      <t>ネンド</t>
    </rPh>
    <rPh sb="5" eb="7">
      <t>アカジ</t>
    </rPh>
    <rPh sb="7" eb="8">
      <t>ガク</t>
    </rPh>
    <rPh sb="9" eb="11">
      <t>センエン</t>
    </rPh>
    <phoneticPr fontId="22"/>
  </si>
  <si>
    <t>差引追加交付
（一部取消）
申請額</t>
  </si>
  <si>
    <t>K</t>
  </si>
  <si>
    <t xml:space="preserve"> 令和６年度赤字額
　　（見込）（千円）※１</t>
    <rPh sb="1" eb="3">
      <t>レイワ</t>
    </rPh>
    <rPh sb="4" eb="6">
      <t>ネンド</t>
    </rPh>
    <rPh sb="6" eb="8">
      <t>アカジ</t>
    </rPh>
    <rPh sb="8" eb="9">
      <t>ガク</t>
    </rPh>
    <rPh sb="13" eb="15">
      <t>ミコ</t>
    </rPh>
    <rPh sb="17" eb="19">
      <t>センエン</t>
    </rPh>
    <phoneticPr fontId="22"/>
  </si>
  <si>
    <t>令和７年度他の補助金等での収入見込み額（千円）※２</t>
    <rPh sb="0" eb="2">
      <t>レイワ</t>
    </rPh>
    <rPh sb="3" eb="5">
      <t>ネンド</t>
    </rPh>
    <rPh sb="5" eb="6">
      <t>タ</t>
    </rPh>
    <rPh sb="7" eb="10">
      <t>ホジョキン</t>
    </rPh>
    <rPh sb="10" eb="11">
      <t>トウ</t>
    </rPh>
    <rPh sb="13" eb="15">
      <t>シュウニュウ</t>
    </rPh>
    <rPh sb="15" eb="17">
      <t>ミコ</t>
    </rPh>
    <rPh sb="18" eb="19">
      <t>ガク</t>
    </rPh>
    <phoneticPr fontId="22"/>
  </si>
  <si>
    <t>減少病床数（支給対象）</t>
    <rPh sb="6" eb="8">
      <t>シキュウ</t>
    </rPh>
    <rPh sb="8" eb="10">
      <t>タイショウ</t>
    </rPh>
    <phoneticPr fontId="22"/>
  </si>
  <si>
    <t>都道府県
補助額</t>
    <rPh sb="0" eb="4">
      <t>トドウフケン</t>
    </rPh>
    <rPh sb="5" eb="7">
      <t>ホジョ</t>
    </rPh>
    <rPh sb="7" eb="8">
      <t>ガク</t>
    </rPh>
    <phoneticPr fontId="22"/>
  </si>
  <si>
    <t>減少病床数（うち稼働病床数）</t>
    <rPh sb="8" eb="10">
      <t>カドウ</t>
    </rPh>
    <rPh sb="10" eb="13">
      <t>ビョウショウスウ</t>
    </rPh>
    <phoneticPr fontId="22"/>
  </si>
  <si>
    <t>ア.都道府県が行う事業（直接補助）</t>
    <rPh sb="2" eb="6">
      <t>トドウフケン</t>
    </rPh>
    <rPh sb="7" eb="8">
      <t>オコナ</t>
    </rPh>
    <rPh sb="9" eb="11">
      <t>ジギョウ</t>
    </rPh>
    <rPh sb="12" eb="14">
      <t>チョクセツ</t>
    </rPh>
    <rPh sb="14" eb="16">
      <t>ホジョ</t>
    </rPh>
    <phoneticPr fontId="22"/>
  </si>
  <si>
    <t>（B）寄付金とは、寄付者がその使途を、本事業に指定する寄付金をいい、使途を指定しない一般寄付金及び総事業のうち、補助対象外の事業に対する寄付金は、ここにいう寄付金とはみなさない。
　　その他の収入とは、評価額、徴収法定額等をも含めることとし、収入の種類及び範囲は次のとおりとする。
　　①法令（地方公共団体の条例及び規則を含む。）に基づく徴収金、返還金等の収入
　　②契約違反による違約徴収金の収入
　　③既存建物等の全部又は一部が被災したことに伴う火災保険、地震保険による保険金収入等から交付要綱等により算出される自己負担相当を控除した額
　　④その他当該補助事業等に関する収入</t>
  </si>
  <si>
    <t>支給申請額
(千円）</t>
  </si>
  <si>
    <t>※３　単独支援給付金支給事業を活用した病床の場合に記載</t>
    <rPh sb="3" eb="5">
      <t>タンドク</t>
    </rPh>
    <rPh sb="5" eb="7">
      <t>シエン</t>
    </rPh>
    <rPh sb="7" eb="10">
      <t>キュウフキン</t>
    </rPh>
    <rPh sb="10" eb="12">
      <t>シキュウ</t>
    </rPh>
    <rPh sb="12" eb="14">
      <t>ジギョウ</t>
    </rPh>
    <rPh sb="15" eb="17">
      <t>カツヨウ</t>
    </rPh>
    <rPh sb="19" eb="21">
      <t>ビョウショウ</t>
    </rPh>
    <rPh sb="22" eb="24">
      <t>バアイ</t>
    </rPh>
    <rPh sb="25" eb="27">
      <t>キサイ</t>
    </rPh>
    <phoneticPr fontId="22"/>
  </si>
  <si>
    <t>←都道府県名を選択</t>
  </si>
  <si>
    <t>厚生病院</t>
    <rPh sb="0" eb="2">
      <t>コウセイ</t>
    </rPh>
    <rPh sb="2" eb="4">
      <t>ビョウイン</t>
    </rPh>
    <phoneticPr fontId="22"/>
  </si>
  <si>
    <t>D</t>
  </si>
  <si>
    <t>　</t>
  </si>
  <si>
    <t>施設名称</t>
    <rPh sb="0" eb="1">
      <t>シ</t>
    </rPh>
    <rPh sb="1" eb="2">
      <t>セツ</t>
    </rPh>
    <rPh sb="2" eb="4">
      <t>メイショウ</t>
    </rPh>
    <phoneticPr fontId="22"/>
  </si>
  <si>
    <t>基 準 額</t>
  </si>
  <si>
    <t>総事業費</t>
    <rPh sb="0" eb="1">
      <t>ソウ</t>
    </rPh>
    <rPh sb="1" eb="4">
      <t>ジギョウヒ</t>
    </rPh>
    <phoneticPr fontId="22"/>
  </si>
  <si>
    <t>寄付金
その他の収入額</t>
    <rPh sb="0" eb="3">
      <t>キフキン</t>
    </rPh>
    <rPh sb="6" eb="7">
      <t>タ</t>
    </rPh>
    <rPh sb="8" eb="11">
      <t>シュウニュウガク</t>
    </rPh>
    <phoneticPr fontId="22"/>
  </si>
  <si>
    <t>対象経費の
支出予定額</t>
    <rPh sb="0" eb="2">
      <t>タイショウ</t>
    </rPh>
    <rPh sb="2" eb="4">
      <t>ケイヒ</t>
    </rPh>
    <rPh sb="6" eb="8">
      <t>シシュツ</t>
    </rPh>
    <rPh sb="8" eb="11">
      <t>ヨテイガク</t>
    </rPh>
    <phoneticPr fontId="22"/>
  </si>
  <si>
    <t>(A)-(B)=(C)</t>
  </si>
  <si>
    <t>〇</t>
  </si>
  <si>
    <t>分娩取扱期間</t>
    <rPh sb="0" eb="2">
      <t>ブンベン</t>
    </rPh>
    <rPh sb="2" eb="4">
      <t>トリアツカイ</t>
    </rPh>
    <rPh sb="4" eb="6">
      <t>キカン</t>
    </rPh>
    <phoneticPr fontId="22"/>
  </si>
  <si>
    <t>基準額</t>
    <rPh sb="0" eb="3">
      <t>キジュンガク</t>
    </rPh>
    <phoneticPr fontId="22"/>
  </si>
  <si>
    <t>選定額</t>
    <rPh sb="0" eb="2">
      <t>センテイ</t>
    </rPh>
    <rPh sb="2" eb="3">
      <t>ガク</t>
    </rPh>
    <phoneticPr fontId="22"/>
  </si>
  <si>
    <r>
      <rPr>
        <sz val="11"/>
        <color rgb="FF000000"/>
        <rFont val="游ゴシック"/>
      </rPr>
      <t>都道府県
補助額</t>
    </r>
    <r>
      <rPr>
        <sz val="11"/>
        <color rgb="FFFF0000"/>
        <rFont val="游ゴシック"/>
      </rPr>
      <t xml:space="preserve">
</t>
    </r>
    <r>
      <rPr>
        <sz val="8"/>
        <color theme="1"/>
        <rFont val="游ゴシック"/>
      </rPr>
      <t>（直接補助の場合は記載不要）</t>
    </r>
    <rPh sb="18" eb="20">
      <t>キサイ</t>
    </rPh>
    <rPh sb="20" eb="22">
      <t>フヨウ</t>
    </rPh>
    <phoneticPr fontId="22"/>
  </si>
  <si>
    <t>国庫補助
基本額</t>
  </si>
  <si>
    <t>国庫補助
所要額</t>
    <rPh sb="0" eb="2">
      <t>コッコ</t>
    </rPh>
    <rPh sb="2" eb="4">
      <t>ホジョ</t>
    </rPh>
    <rPh sb="5" eb="7">
      <t>ショヨウ</t>
    </rPh>
    <rPh sb="7" eb="8">
      <t>ガク</t>
    </rPh>
    <phoneticPr fontId="22"/>
  </si>
  <si>
    <t>A</t>
  </si>
  <si>
    <t>C=A-B</t>
  </si>
  <si>
    <t>E</t>
  </si>
  <si>
    <t>J</t>
  </si>
  <si>
    <t>選択</t>
    <rPh sb="0" eb="2">
      <t>センタク</t>
    </rPh>
    <phoneticPr fontId="22"/>
  </si>
  <si>
    <t>【留意事項】</t>
    <rPh sb="1" eb="3">
      <t>リュウイ</t>
    </rPh>
    <rPh sb="3" eb="5">
      <t>ジコウ</t>
    </rPh>
    <phoneticPr fontId="22"/>
  </si>
  <si>
    <t>円</t>
  </si>
  <si>
    <t>○○県立病院</t>
    <rPh sb="2" eb="4">
      <t>ケンリツ</t>
    </rPh>
    <rPh sb="4" eb="6">
      <t>ビョウイン</t>
    </rPh>
    <phoneticPr fontId="22"/>
  </si>
  <si>
    <t>令和　　年　　月　　日</t>
  </si>
  <si>
    <t>都道府県知事　殿</t>
  </si>
  <si>
    <t>　　　　　　　　　　　　　　　　　　　代表者氏名</t>
  </si>
  <si>
    <t>記</t>
  </si>
  <si>
    <t>　　</t>
  </si>
  <si>
    <t>　　　</t>
  </si>
  <si>
    <t>以上</t>
  </si>
  <si>
    <t>第１号様式_別表６（事業計画書）_別紙２</t>
    <rPh sb="17" eb="19">
      <t>ベッシ</t>
    </rPh>
    <phoneticPr fontId="22"/>
  </si>
  <si>
    <t>令和　年度地域連携周産期支援事業（分娩取扱施設）にかかる事業計画書</t>
  </si>
  <si>
    <t>□ 継続予定</t>
  </si>
  <si>
    <t>□ その他　（</t>
  </si>
  <si>
    <t>　２　今後の分娩取扱に関する他施設との連携の状況（あてはまるもの全てにレ点を入れてかっこ内に
   該当事項 を記載してください。）</t>
  </si>
  <si>
    <t>* 他施設との連携を行いながら分娩取扱を継続する。</t>
  </si>
  <si>
    <t>厚労省記載もしくは自動計算される箇所（入力不要）</t>
    <rPh sb="9" eb="11">
      <t>ジドウ</t>
    </rPh>
    <rPh sb="11" eb="13">
      <t>ケイサン</t>
    </rPh>
    <rPh sb="16" eb="18">
      <t>カショ</t>
    </rPh>
    <rPh sb="19" eb="21">
      <t>ニュウリョク</t>
    </rPh>
    <rPh sb="21" eb="23">
      <t>フヨウ</t>
    </rPh>
    <phoneticPr fontId="22"/>
  </si>
  <si>
    <t>* 分娩取扱の減少が想定される場合の妊産婦の受入れ先等について</t>
  </si>
  <si>
    <t>　他施設と協議・連携している。</t>
  </si>
  <si>
    <t>　　等</t>
  </si>
  <si>
    <t>□ 都道府県との連携あり</t>
  </si>
  <si>
    <t>* 都道府県との連携を行いながら分娩取扱を継続する。</t>
  </si>
  <si>
    <t>　都道府県と協議・連携している。</t>
  </si>
  <si>
    <t>* 都道府県の医療計画上に位置づけられている。</t>
  </si>
  <si>
    <t>□ その他</t>
  </si>
  <si>
    <t>（</t>
  </si>
  <si>
    <t>第１号様式_別表７（事業計画書）</t>
  </si>
  <si>
    <t>地域連携周産期支援事業（産科施設）＿施設＿経費所要額調　様式</t>
    <rPh sb="18" eb="20">
      <t>シセツ</t>
    </rPh>
    <rPh sb="28" eb="30">
      <t>ヨウシキ</t>
    </rPh>
    <phoneticPr fontId="22"/>
  </si>
  <si>
    <t>施設名称</t>
    <rPh sb="0" eb="2">
      <t>シセツ</t>
    </rPh>
    <rPh sb="2" eb="3">
      <t>メイ</t>
    </rPh>
    <phoneticPr fontId="22"/>
  </si>
  <si>
    <t>寄付金その
他の収入額</t>
    <rPh sb="0" eb="3">
      <t>キフキン</t>
    </rPh>
    <phoneticPr fontId="22"/>
  </si>
  <si>
    <t>差引額</t>
  </si>
  <si>
    <t>対象経費の
支出予定額</t>
  </si>
  <si>
    <r>
      <t xml:space="preserve">選 定 額
</t>
    </r>
    <r>
      <rPr>
        <sz val="8"/>
        <color rgb="FF000000"/>
        <rFont val="ＭＳ Ｐゴシック"/>
      </rPr>
      <t>（Ｃ）・（Ｄ）・（Ｅ）のうち最少額</t>
    </r>
  </si>
  <si>
    <t>R７に契約し、納品されたか
（〇か×を選択してください）</t>
    <rPh sb="3" eb="5">
      <t>ケイヤク</t>
    </rPh>
    <rPh sb="7" eb="9">
      <t>ノウヒン</t>
    </rPh>
    <rPh sb="19" eb="21">
      <t>センタク</t>
    </rPh>
    <phoneticPr fontId="68"/>
  </si>
  <si>
    <t>補助率</t>
  </si>
  <si>
    <t>選定額×補助率</t>
    <rPh sb="0" eb="2">
      <t>センテイ</t>
    </rPh>
    <rPh sb="2" eb="3">
      <t>ガク</t>
    </rPh>
    <rPh sb="4" eb="7">
      <t>ホジョリツ</t>
    </rPh>
    <phoneticPr fontId="22"/>
  </si>
  <si>
    <t>差引追加交付
（一部取消）
申請額</t>
    <rPh sb="0" eb="2">
      <t>サシヒキ</t>
    </rPh>
    <rPh sb="2" eb="4">
      <t>ツイカ</t>
    </rPh>
    <rPh sb="4" eb="6">
      <t>コウフ</t>
    </rPh>
    <rPh sb="8" eb="10">
      <t>イチブ</t>
    </rPh>
    <rPh sb="10" eb="12">
      <t>トリケシ</t>
    </rPh>
    <rPh sb="14" eb="17">
      <t>シンセイガク</t>
    </rPh>
    <phoneticPr fontId="22"/>
  </si>
  <si>
    <t>（Ｄ)</t>
  </si>
  <si>
    <t>（Ｆ)</t>
  </si>
  <si>
    <t>（G）＝（F）×補助率1/2</t>
    <rPh sb="8" eb="11">
      <t>ホジョリツ</t>
    </rPh>
    <phoneticPr fontId="22"/>
  </si>
  <si>
    <t>（H）</t>
  </si>
  <si>
    <t xml:space="preserve">         円</t>
  </si>
  <si>
    <t>県立厚労病院</t>
    <rPh sb="0" eb="2">
      <t>ケンリツ</t>
    </rPh>
    <rPh sb="2" eb="4">
      <t>コウロウ</t>
    </rPh>
    <rPh sb="4" eb="6">
      <t>ビョウイン</t>
    </rPh>
    <phoneticPr fontId="22"/>
  </si>
  <si>
    <t>申請時には、間接補助の場合には、選定額×補助率1/2と、都道府県が補助した額を比較して少ない方の額が申請額となる</t>
    <rPh sb="0" eb="3">
      <t>シンセイジ</t>
    </rPh>
    <rPh sb="6" eb="8">
      <t>カンセツ</t>
    </rPh>
    <rPh sb="8" eb="10">
      <t>ホジョ</t>
    </rPh>
    <rPh sb="11" eb="13">
      <t>バアイ</t>
    </rPh>
    <rPh sb="16" eb="18">
      <t>センテイ</t>
    </rPh>
    <rPh sb="18" eb="19">
      <t>ガク</t>
    </rPh>
    <rPh sb="20" eb="23">
      <t>ホジョリツ</t>
    </rPh>
    <rPh sb="28" eb="32">
      <t>トドウフケン</t>
    </rPh>
    <rPh sb="33" eb="35">
      <t>ホジョ</t>
    </rPh>
    <rPh sb="37" eb="38">
      <t>ガク</t>
    </rPh>
    <rPh sb="39" eb="41">
      <t>ヒカク</t>
    </rPh>
    <rPh sb="43" eb="44">
      <t>スク</t>
    </rPh>
    <rPh sb="46" eb="47">
      <t>ホウ</t>
    </rPh>
    <rPh sb="48" eb="49">
      <t>ガク</t>
    </rPh>
    <rPh sb="50" eb="52">
      <t>シンセイ</t>
    </rPh>
    <rPh sb="52" eb="53">
      <t>ガク</t>
    </rPh>
    <phoneticPr fontId="22"/>
  </si>
  <si>
    <t>I欄及びJ欄については、交付要綱の７による変更交付申請手続の他は斜線を引くこと。</t>
  </si>
  <si>
    <t>（A）総事業費は、地域連携周産期支援事業（産科施設のうち施設）に関わるすべての経費で、設計その他工事に伴う事務に要する費用も含まれる。</t>
    <rPh sb="21" eb="23">
      <t>サンカ</t>
    </rPh>
    <rPh sb="23" eb="25">
      <t>シセツ</t>
    </rPh>
    <phoneticPr fontId="22"/>
  </si>
  <si>
    <t>第１号様式_別表８（事業計画書）</t>
  </si>
  <si>
    <t>地域連携周産期支援事業（産科施設）＿設備＿経費所要額調　様式</t>
    <rPh sb="18" eb="20">
      <t>セツビ</t>
    </rPh>
    <rPh sb="28" eb="30">
      <t>ヨウシキ</t>
    </rPh>
    <phoneticPr fontId="22"/>
  </si>
  <si>
    <t>寄付金その
他の収入額</t>
    <rPh sb="0" eb="2">
      <t>キフ</t>
    </rPh>
    <rPh sb="2" eb="3">
      <t>キン</t>
    </rPh>
    <phoneticPr fontId="22"/>
  </si>
  <si>
    <t>（G）＝（F）×補助率1/2</t>
  </si>
  <si>
    <t>第２号様式_別表9（事業計画書）</t>
    <rPh sb="10" eb="12">
      <t>ジギョウ</t>
    </rPh>
    <rPh sb="12" eb="15">
      <t>ケイカクショ</t>
    </rPh>
    <phoneticPr fontId="22"/>
  </si>
  <si>
    <t>医療施設等経営強化緊急支援執行事業　経費所要額調　様式</t>
    <rPh sb="0" eb="2">
      <t>イリョウ</t>
    </rPh>
    <rPh sb="2" eb="4">
      <t>シセツ</t>
    </rPh>
    <rPh sb="4" eb="5">
      <t>トウ</t>
    </rPh>
    <rPh sb="5" eb="7">
      <t>ケイエイ</t>
    </rPh>
    <rPh sb="7" eb="9">
      <t>キョウカ</t>
    </rPh>
    <rPh sb="9" eb="11">
      <t>キンキュウ</t>
    </rPh>
    <rPh sb="11" eb="13">
      <t>シエン</t>
    </rPh>
    <rPh sb="13" eb="15">
      <t>シッコウ</t>
    </rPh>
    <rPh sb="15" eb="17">
      <t>ジギョウ</t>
    </rPh>
    <phoneticPr fontId="22"/>
  </si>
  <si>
    <t>差引事業費</t>
    <rPh sb="0" eb="2">
      <t>サシヒキ</t>
    </rPh>
    <rPh sb="2" eb="5">
      <t>ジギョウヒ</t>
    </rPh>
    <phoneticPr fontId="22"/>
  </si>
  <si>
    <t>F =D,Eの最少額</t>
    <rPh sb="7" eb="8">
      <t>サイ</t>
    </rPh>
    <rPh sb="8" eb="10">
      <t>ショウガク</t>
    </rPh>
    <phoneticPr fontId="22"/>
  </si>
  <si>
    <t>J= Dと I のうち最少額</t>
    <rPh sb="11" eb="12">
      <t>サイ</t>
    </rPh>
    <rPh sb="12" eb="14">
      <t>ショウガク</t>
    </rPh>
    <phoneticPr fontId="22"/>
  </si>
  <si>
    <t xml:space="preserve">　A　総事業費とは、本事業を行うために必要な産科部門に係るすべての経費。
　B　寄付金とは、寄付者がその使途を、本事業に指定する寄付金をいい、使途を指定しない一般寄付金及び総事業のうち、補助対象外の事業に対する寄付金は、ここにいう寄付金とはみなさない。
　　その他の収入とは、評価額、徴収法定額等をも含めることとし、収入の種類及び範囲は次のとおりとする。
　　①法令（地方公共団体の条例及び規則を含む。）に基づく徴収金、返還金等の収入
　　②契約違反による違約徴収金の収入
　　③既存建物等の全部又は一部が被災したことに伴う火災保険、地震保険による保険金収入等から交付要綱等により算出される自己負担相当を控除した額
　　④その他当該補助事業等に関する収入
　D　対象経費とは、必要な次に掲げる経費
　　　職員基本給、職員諸手当、諸謝金、社会保険料
</t>
    <rPh sb="10" eb="11">
      <t>ホン</t>
    </rPh>
    <rPh sb="56" eb="57">
      <t>ホン</t>
    </rPh>
    <rPh sb="331" eb="333">
      <t>タイショウ</t>
    </rPh>
    <rPh sb="333" eb="335">
      <t>ケイヒ</t>
    </rPh>
    <rPh sb="338" eb="340">
      <t>ヒツヨウ</t>
    </rPh>
    <rPh sb="341" eb="342">
      <t>ツギ</t>
    </rPh>
    <rPh sb="343" eb="344">
      <t>カカ</t>
    </rPh>
    <rPh sb="346" eb="348">
      <t>ケイヒ</t>
    </rPh>
    <rPh sb="352" eb="354">
      <t>ショクイン</t>
    </rPh>
    <rPh sb="354" eb="357">
      <t>キホンキュウ</t>
    </rPh>
    <rPh sb="358" eb="360">
      <t>ショクイン</t>
    </rPh>
    <rPh sb="360" eb="363">
      <t>ショテアテ</t>
    </rPh>
    <rPh sb="364" eb="365">
      <t>ショ</t>
    </rPh>
    <rPh sb="365" eb="367">
      <t>シャキン</t>
    </rPh>
    <rPh sb="368" eb="370">
      <t>シャカイ</t>
    </rPh>
    <rPh sb="370" eb="373">
      <t>ホケンリョウ</t>
    </rPh>
    <phoneticPr fontId="22"/>
  </si>
  <si>
    <t>　生産性向上・職場環境整備等支援事業について、次のとおり報告します。</t>
    <rPh sb="1" eb="4">
      <t>セイサンセイ</t>
    </rPh>
    <rPh sb="4" eb="6">
      <t>コウジョウ</t>
    </rPh>
    <rPh sb="7" eb="9">
      <t>ショクバ</t>
    </rPh>
    <rPh sb="9" eb="11">
      <t>カンキョウ</t>
    </rPh>
    <rPh sb="11" eb="13">
      <t>セイビ</t>
    </rPh>
    <rPh sb="13" eb="14">
      <t>トウ</t>
    </rPh>
    <rPh sb="14" eb="16">
      <t>シエン</t>
    </rPh>
    <rPh sb="16" eb="18">
      <t>ジギョウ</t>
    </rPh>
    <rPh sb="23" eb="24">
      <t>ツギ</t>
    </rPh>
    <rPh sb="28" eb="30">
      <t>ホウコク</t>
    </rPh>
    <phoneticPr fontId="22"/>
  </si>
  <si>
    <t>【支出額】</t>
    <rPh sb="1" eb="4">
      <t>シシュツガク</t>
    </rPh>
    <phoneticPr fontId="22"/>
  </si>
  <si>
    <t>支出額</t>
    <rPh sb="0" eb="3">
      <t>シシュツガク</t>
    </rPh>
    <phoneticPr fontId="22"/>
  </si>
  <si>
    <t>②に要する支出額</t>
    <rPh sb="2" eb="3">
      <t>ヨウ</t>
    </rPh>
    <rPh sb="5" eb="8">
      <t>シシュツガク</t>
    </rPh>
    <phoneticPr fontId="22"/>
  </si>
  <si>
    <t>別紙様式２（無床診療所・訪問看護事業所）</t>
    <rPh sb="6" eb="8">
      <t>ムショウ</t>
    </rPh>
    <rPh sb="8" eb="11">
      <t>シンリョウジョ</t>
    </rPh>
    <rPh sb="12" eb="14">
      <t>ホウモン</t>
    </rPh>
    <rPh sb="14" eb="16">
      <t>カンゴ</t>
    </rPh>
    <rPh sb="16" eb="19">
      <t>ジギョウショ</t>
    </rPh>
    <phoneticPr fontId="22"/>
  </si>
  <si>
    <t>補助方法</t>
  </si>
  <si>
    <t>補助対象品目
の小計額</t>
    <rPh sb="8" eb="10">
      <t>ショウケイ</t>
    </rPh>
    <rPh sb="10" eb="11">
      <t>ガク</t>
    </rPh>
    <phoneticPr fontId="22"/>
  </si>
  <si>
    <t>超音波診断装置</t>
  </si>
  <si>
    <t>分娩監視装置</t>
  </si>
  <si>
    <t>診察台（内診台）</t>
  </si>
  <si>
    <t>（D）対象経費は、妊婦健診を行う産科医療施設として必要な医療機器購入費（超音波診断装置、診察台（内診台）、分娩監視装置）</t>
  </si>
  <si>
    <t>施設に記載・入力頂く箇所</t>
    <rPh sb="0" eb="2">
      <t>シセツ</t>
    </rPh>
    <rPh sb="3" eb="5">
      <t>キサイ</t>
    </rPh>
    <rPh sb="6" eb="8">
      <t>ニュウリョク</t>
    </rPh>
    <rPh sb="8" eb="9">
      <t>イタダ</t>
    </rPh>
    <rPh sb="10" eb="12">
      <t>カショ</t>
    </rPh>
    <phoneticPr fontId="22"/>
  </si>
  <si>
    <t>都道府県に入力頂く箇所</t>
    <rPh sb="0" eb="4">
      <t>トドウフケン</t>
    </rPh>
    <rPh sb="6" eb="7">
      <t>キニュウ</t>
    </rPh>
    <rPh sb="7" eb="8">
      <t>イタダ</t>
    </rPh>
    <rPh sb="9" eb="11">
      <t>カショ</t>
    </rPh>
    <phoneticPr fontId="22"/>
  </si>
  <si>
    <t>自動計算される箇所（入力不要）</t>
    <rPh sb="0" eb="2">
      <t>ジドウ</t>
    </rPh>
    <rPh sb="2" eb="4">
      <t>ケイサン</t>
    </rPh>
    <rPh sb="7" eb="9">
      <t>カショ</t>
    </rPh>
    <rPh sb="10" eb="12">
      <t>ニュウリョク</t>
    </rPh>
    <rPh sb="12" eb="14">
      <t>フヨウ</t>
    </rPh>
    <phoneticPr fontId="22"/>
  </si>
  <si>
    <r>
      <t>※J欄及びK欄については、交付要綱の７による変更交付申請手続の他は斜線を引くこと。</t>
    </r>
    <r>
      <rPr>
        <sz val="11"/>
        <color auto="1"/>
        <rFont val="ＭＳ Ｐゴシック"/>
      </rPr>
      <t xml:space="preserve">
　A　総事業費とは、本事業を行うために必要な産科部門に係るすべての経費。
　B　寄付金とは、寄付者がその使途を、本事業に指定する寄付金をいい、使途を指定しない一般寄付金及び総事業のうち、補助対象外の事業に対する寄付金は、ここにいう寄付金とはみなさない。
　　その他の収入とは、評価額、徴収法定額等をも含めることとし、収入の種類及び範囲は次のとおりとする。
　　①法令（地方公共団体の条例及び規則を含む。）に基づく徴収金、返還金等の収入
　　②契約違反による違約徴収金の収入
　　③既存建物等の全部又は一部が被災したことに伴う火災保険、地震保険による保険金収入等から交付要綱等により算出される自己負担相当を控除した額
　　④その他当該補助事業等に関する収入
</t>
    </r>
    <r>
      <rPr>
        <b/>
        <u/>
        <sz val="11"/>
        <color rgb="FFFF0000"/>
        <rFont val="ＭＳ Ｐゴシック"/>
      </rPr>
      <t xml:space="preserve">　D　対象経費とは、必要な次に掲げる経費
　　　職員基本給、職員諸手当、諸謝金、社会保険料
</t>
    </r>
    <rPh sb="52" eb="53">
      <t>ホン</t>
    </rPh>
    <rPh sb="98" eb="99">
      <t>ホン</t>
    </rPh>
    <rPh sb="373" eb="375">
      <t>タイショウ</t>
    </rPh>
    <rPh sb="375" eb="377">
      <t>ケイヒ</t>
    </rPh>
    <rPh sb="380" eb="382">
      <t>ヒツヨウ</t>
    </rPh>
    <rPh sb="383" eb="384">
      <t>ツギ</t>
    </rPh>
    <rPh sb="385" eb="386">
      <t>カカ</t>
    </rPh>
    <rPh sb="388" eb="390">
      <t>ケイヒ</t>
    </rPh>
    <rPh sb="394" eb="396">
      <t>ショクイン</t>
    </rPh>
    <rPh sb="396" eb="399">
      <t>キホンキュウ</t>
    </rPh>
    <rPh sb="400" eb="402">
      <t>ショクイン</t>
    </rPh>
    <rPh sb="402" eb="405">
      <t>ショテアテ</t>
    </rPh>
    <rPh sb="406" eb="407">
      <t>ショ</t>
    </rPh>
    <rPh sb="407" eb="409">
      <t>シャキン</t>
    </rPh>
    <rPh sb="410" eb="412">
      <t>シャカイ</t>
    </rPh>
    <rPh sb="412" eb="415">
      <t>ホケンリョウ</t>
    </rPh>
    <phoneticPr fontId="22"/>
  </si>
  <si>
    <t>診察室の改修工事</t>
    <rPh sb="0" eb="3">
      <t>シンサツシツ</t>
    </rPh>
    <rPh sb="4" eb="6">
      <t>カイシュウ</t>
    </rPh>
    <rPh sb="6" eb="8">
      <t>コウジ</t>
    </rPh>
    <phoneticPr fontId="22"/>
  </si>
  <si>
    <t>補助対象となる工事内容
（例、診察室の改修工事）</t>
    <rPh sb="0" eb="2">
      <t>ホジョ</t>
    </rPh>
    <rPh sb="2" eb="4">
      <t>タイショウ</t>
    </rPh>
    <rPh sb="7" eb="9">
      <t>コウジ</t>
    </rPh>
    <rPh sb="9" eb="11">
      <t>ナイヨウ</t>
    </rPh>
    <rPh sb="13" eb="14">
      <t>レイ</t>
    </rPh>
    <rPh sb="19" eb="21">
      <t>カイシュウ</t>
    </rPh>
    <rPh sb="21" eb="23">
      <t>コウジ</t>
    </rPh>
    <phoneticPr fontId="68"/>
  </si>
  <si>
    <t>令和７年度内に契約し、着工したか否か
（〇or×を選択）</t>
    <rPh sb="0" eb="2">
      <t>レイワ</t>
    </rPh>
    <rPh sb="3" eb="5">
      <t>ネンド</t>
    </rPh>
    <rPh sb="5" eb="6">
      <t>ナイ</t>
    </rPh>
    <rPh sb="7" eb="9">
      <t>ケイヤク</t>
    </rPh>
    <rPh sb="11" eb="13">
      <t>チャッコウ</t>
    </rPh>
    <rPh sb="16" eb="17">
      <t>イナ</t>
    </rPh>
    <rPh sb="25" eb="27">
      <t>センタク</t>
    </rPh>
    <phoneticPr fontId="22"/>
  </si>
  <si>
    <t>超音波診断装置
の金額</t>
    <rPh sb="9" eb="11">
      <t>キンガク</t>
    </rPh>
    <phoneticPr fontId="22"/>
  </si>
  <si>
    <t>診察台（内診台）
の金額</t>
  </si>
  <si>
    <t>分娩監視装置
の金額</t>
  </si>
  <si>
    <t>年間９月以上</t>
    <rPh sb="0" eb="2">
      <t>ネンカン</t>
    </rPh>
    <rPh sb="3" eb="4">
      <t>ツキ</t>
    </rPh>
    <rPh sb="4" eb="6">
      <t>イジョウ</t>
    </rPh>
    <phoneticPr fontId="22"/>
  </si>
  <si>
    <t>年間６月未満</t>
    <rPh sb="0" eb="2">
      <t>ネンカン</t>
    </rPh>
    <rPh sb="3" eb="4">
      <t>ゲツ</t>
    </rPh>
    <rPh sb="4" eb="6">
      <t>ミマン</t>
    </rPh>
    <phoneticPr fontId="22"/>
  </si>
  <si>
    <t>I=H×補助率1/2</t>
  </si>
  <si>
    <t>地域連携周産期支援事業（産科施設）人件費（仮）　経費所要額調　様式</t>
    <rPh sb="12" eb="14">
      <t>サンカ</t>
    </rPh>
    <rPh sb="14" eb="16">
      <t>シセツ</t>
    </rPh>
    <rPh sb="17" eb="20">
      <t>ジンケンヒ</t>
    </rPh>
    <rPh sb="21" eb="22">
      <t>カリ</t>
    </rPh>
    <phoneticPr fontId="22"/>
  </si>
</sst>
</file>

<file path=xl/styles.xml><?xml version="1.0" encoding="utf-8"?>
<styleSheet xmlns="http://schemas.openxmlformats.org/spreadsheetml/2006/main" xmlns:r="http://schemas.openxmlformats.org/officeDocument/2006/relationships" xmlns:mc="http://schemas.openxmlformats.org/markup-compatibility/2006">
  <numFmts count="10">
    <numFmt numFmtId="176" formatCode="yyyy&quot;年&quot;m&quot;月&quot;d&quot;日&quot;;@"/>
    <numFmt numFmtId="177" formatCode="[$-409]ggge&quot;年&quot;m&quot;月&quot;d&quot;日&quot;;@"/>
    <numFmt numFmtId="178" formatCode="#,##0&quot;床&quot;"/>
    <numFmt numFmtId="179" formatCode="#,##0&quot;円&quot;"/>
    <numFmt numFmtId="180" formatCode="#,##0;&quot;▲ &quot;#,##0"/>
    <numFmt numFmtId="181" formatCode="#,##0;&quot;△ &quot;#,##0"/>
    <numFmt numFmtId="182" formatCode="0.0%"/>
    <numFmt numFmtId="183" formatCode="General&quot;件&quot;"/>
    <numFmt numFmtId="184" formatCode="#,##0_);[Red]\(#,##0\)"/>
    <numFmt numFmtId="185" formatCode="#,##0_ "/>
  </numFmts>
  <fonts count="69">
    <font>
      <sz val="11"/>
      <color theme="1"/>
      <name val="ＭＳ Ｐゴシック"/>
      <family val="3"/>
      <scheme val="minor"/>
    </font>
    <font>
      <sz val="11"/>
      <color theme="1"/>
      <name val="ＭＳ Ｐゴシック"/>
      <family val="3"/>
      <scheme val="minor"/>
    </font>
    <font>
      <sz val="11"/>
      <color theme="0"/>
      <name val="ＭＳ Ｐゴシック"/>
      <family val="3"/>
      <scheme val="minor"/>
    </font>
    <font>
      <sz val="11"/>
      <color rgb="FF9C6500"/>
      <name val="ＭＳ Ｐゴシック"/>
      <family val="3"/>
      <scheme val="minor"/>
    </font>
    <font>
      <b/>
      <sz val="18"/>
      <color theme="3"/>
      <name val="ＭＳ Ｐゴシック"/>
      <family val="3"/>
      <scheme val="major"/>
    </font>
    <font>
      <b/>
      <sz val="11"/>
      <color theme="0"/>
      <name val="ＭＳ Ｐゴシック"/>
      <family val="3"/>
      <scheme val="minor"/>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auto="1"/>
      <name val="明朝"/>
      <family val="1"/>
    </font>
    <font>
      <sz val="11"/>
      <color auto="1"/>
      <name val="ＭＳ Ｐ明朝"/>
      <family val="1"/>
    </font>
    <font>
      <sz val="11"/>
      <color auto="1"/>
      <name val="ＭＳ Ｐゴシック"/>
      <family val="3"/>
      <scheme val="minor"/>
    </font>
    <font>
      <sz val="11"/>
      <color indexed="8"/>
      <name val="ＭＳ Ｐゴシック"/>
      <family val="3"/>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rgb="FFFF0000"/>
      <name val="ＭＳ Ｐゴシック"/>
      <family val="3"/>
      <scheme val="minor"/>
    </font>
    <font>
      <b/>
      <sz val="11"/>
      <color theme="1"/>
      <name val="ＭＳ Ｐゴシック"/>
      <family val="3"/>
      <scheme val="minor"/>
    </font>
    <font>
      <sz val="6"/>
      <color auto="1"/>
      <name val="ＭＳ Ｐゴシック"/>
      <family val="3"/>
    </font>
    <font>
      <b/>
      <sz val="16"/>
      <color auto="1"/>
      <name val="ＭＳ Ｐゴシック"/>
      <family val="3"/>
    </font>
    <font>
      <sz val="9"/>
      <color auto="1"/>
      <name val="ＭＳ Ｐゴシック"/>
      <family val="3"/>
    </font>
    <font>
      <sz val="8"/>
      <color auto="1"/>
      <name val="ＭＳ Ｐゴシック"/>
      <family val="3"/>
    </font>
    <font>
      <sz val="10"/>
      <color theme="1"/>
      <name val="ＭＳ Ｐゴシック"/>
      <family val="3"/>
    </font>
    <font>
      <sz val="10"/>
      <color auto="1"/>
      <name val="ＭＳ Ｐゴシック"/>
      <family val="3"/>
    </font>
    <font>
      <sz val="12"/>
      <color auto="1"/>
      <name val="ＭＳ Ｐゴシック"/>
      <family val="3"/>
    </font>
    <font>
      <b/>
      <sz val="12"/>
      <color auto="1"/>
      <name val="ＭＳ Ｐゴシック"/>
      <family val="3"/>
    </font>
    <font>
      <sz val="7"/>
      <color auto="1"/>
      <name val="ＭＳ Ｐゴシック"/>
      <family val="3"/>
    </font>
    <font>
      <sz val="11"/>
      <color auto="1"/>
      <name val="ＭＳ 明朝"/>
      <family val="1"/>
    </font>
    <font>
      <sz val="8.5"/>
      <color auto="1"/>
      <name val="ＭＳ Ｐゴシック"/>
      <family val="3"/>
    </font>
    <font>
      <sz val="10"/>
      <color rgb="FFFF0000"/>
      <name val="ＭＳ Ｐゴシック"/>
      <family val="3"/>
    </font>
    <font>
      <sz val="16"/>
      <color auto="1"/>
      <name val="ＭＳ Ｐゴシック"/>
      <family val="3"/>
    </font>
    <font>
      <b/>
      <sz val="18"/>
      <color theme="1"/>
      <name val="ＭＳ Ｐゴシック"/>
      <family val="3"/>
      <scheme val="minor"/>
    </font>
    <font>
      <b/>
      <sz val="12"/>
      <color theme="1"/>
      <name val="ＭＳ Ｐゴシック"/>
      <family val="3"/>
      <scheme val="minor"/>
    </font>
    <font>
      <sz val="12"/>
      <color theme="1"/>
      <name val="ＭＳ ゴシック"/>
      <family val="3"/>
    </font>
    <font>
      <b/>
      <sz val="12"/>
      <color theme="1"/>
      <name val="ＭＳ ゴシック"/>
      <family val="3"/>
    </font>
    <font>
      <u/>
      <sz val="12"/>
      <color theme="1"/>
      <name val="ＭＳ ゴシック"/>
      <family val="3"/>
    </font>
    <font>
      <sz val="11"/>
      <color theme="1"/>
      <name val="ＭＳ ゴシック"/>
      <family val="3"/>
    </font>
    <font>
      <u/>
      <sz val="11"/>
      <color theme="1"/>
      <name val="ＭＳ ゴシック"/>
      <family val="3"/>
    </font>
    <font>
      <sz val="10"/>
      <color theme="1"/>
      <name val="ＭＳ ゴシック"/>
      <family val="3"/>
    </font>
    <font>
      <sz val="11"/>
      <color theme="1"/>
      <name val="メイリオ"/>
      <family val="3"/>
    </font>
    <font>
      <sz val="11"/>
      <color theme="1" tint="0.5"/>
      <name val="メイリオ"/>
      <family val="3"/>
    </font>
    <font>
      <sz val="26"/>
      <color theme="1"/>
      <name val="メイリオ"/>
      <family val="3"/>
    </font>
    <font>
      <sz val="16"/>
      <color theme="1"/>
      <name val="メイリオ"/>
      <family val="3"/>
    </font>
    <font>
      <sz val="16"/>
      <color auto="1"/>
      <name val="メイリオ"/>
      <family val="3"/>
    </font>
    <font>
      <sz val="11"/>
      <color auto="1"/>
      <name val="メイリオ"/>
      <family val="3"/>
    </font>
    <font>
      <sz val="11"/>
      <color theme="0"/>
      <name val="メイリオ"/>
      <family val="3"/>
    </font>
    <font>
      <u/>
      <sz val="14"/>
      <color theme="1"/>
      <name val="メイリオ"/>
      <family val="3"/>
    </font>
    <font>
      <u/>
      <sz val="16"/>
      <color theme="1"/>
      <name val="メイリオ"/>
      <family val="3"/>
    </font>
    <font>
      <b/>
      <sz val="11"/>
      <color theme="1"/>
      <name val="メイリオ"/>
      <family val="3"/>
    </font>
    <font>
      <sz val="14"/>
      <color theme="1"/>
      <name val="ＭＳ Ｐゴシック"/>
      <family val="3"/>
      <scheme val="minor"/>
    </font>
    <font>
      <sz val="11"/>
      <color rgb="FF000000"/>
      <name val="游ゴシック"/>
      <family val="3"/>
    </font>
    <font>
      <b/>
      <sz val="14"/>
      <color theme="1" tint="0.15"/>
      <name val="ＭＳ Ｐゴシック"/>
      <family val="3"/>
      <scheme val="minor"/>
    </font>
    <font>
      <sz val="10"/>
      <color theme="1" tint="0.15"/>
      <name val="ＭＳ Ｐゴシック"/>
      <family val="3"/>
      <scheme val="minor"/>
    </font>
    <font>
      <sz val="12"/>
      <color theme="1"/>
      <name val="ＭＳ Ｐゴシック"/>
      <family val="2"/>
      <scheme val="minor"/>
    </font>
    <font>
      <sz val="11"/>
      <color theme="1"/>
      <name val="游ゴシック"/>
      <family val="3"/>
    </font>
    <font>
      <b/>
      <sz val="11"/>
      <color rgb="FFFF0000"/>
      <name val="ＭＳ Ｐゴシック"/>
      <family val="3"/>
      <scheme val="minor"/>
    </font>
    <font>
      <sz val="11"/>
      <color theme="2"/>
      <name val="ＭＳ Ｐゴシック"/>
      <family val="3"/>
      <scheme val="minor"/>
    </font>
    <font>
      <b/>
      <sz val="14"/>
      <color rgb="FF000000"/>
      <name val="ＭＳ Ｐゴシック"/>
      <family val="3"/>
    </font>
    <font>
      <sz val="10"/>
      <color theme="1"/>
      <name val="メイリオ"/>
      <family val="3"/>
    </font>
    <font>
      <sz val="9"/>
      <color theme="1" tint="0.15"/>
      <name val="ＭＳ Ｐゴシック"/>
      <family val="3"/>
    </font>
    <font>
      <sz val="11"/>
      <color rgb="FF000000"/>
      <name val="ＭＳ Ｐゴシック"/>
      <family val="3"/>
    </font>
    <font>
      <sz val="9"/>
      <color theme="1"/>
      <name val="ＭＳ Ｐゴシック"/>
      <family val="3"/>
    </font>
    <font>
      <sz val="9"/>
      <color rgb="FF000000"/>
      <name val="ＭＳ Ｐゴシック"/>
      <family val="3"/>
    </font>
    <font>
      <sz val="9"/>
      <color rgb="FFFF0000"/>
      <name val="ＭＳ Ｐゴシック"/>
      <family val="3"/>
    </font>
    <font>
      <sz val="11"/>
      <color theme="1"/>
      <name val="ＭＳ Ｐゴシック"/>
      <family val="3"/>
      <scheme val="minor"/>
    </font>
  </fonts>
  <fills count="45">
    <fill>
      <patternFill patternType="none"/>
    </fill>
    <fill>
      <patternFill patternType="gray125"/>
    </fill>
    <fill>
      <patternFill patternType="solid">
        <fgColor theme="4" tint="0.8"/>
        <bgColor indexed="65"/>
      </patternFill>
    </fill>
    <fill>
      <patternFill patternType="solid">
        <fgColor theme="5" tint="0.8"/>
        <bgColor indexed="65"/>
      </patternFill>
    </fill>
    <fill>
      <patternFill patternType="solid">
        <fgColor theme="6" tint="0.8"/>
        <bgColor indexed="65"/>
      </patternFill>
    </fill>
    <fill>
      <patternFill patternType="solid">
        <fgColor theme="7" tint="0.8"/>
        <bgColor indexed="65"/>
      </patternFill>
    </fill>
    <fill>
      <patternFill patternType="solid">
        <fgColor theme="8" tint="0.8"/>
        <bgColor indexed="65"/>
      </patternFill>
    </fill>
    <fill>
      <patternFill patternType="solid">
        <fgColor theme="9" tint="0.8"/>
        <bgColor indexed="65"/>
      </patternFill>
    </fill>
    <fill>
      <patternFill patternType="solid">
        <fgColor theme="4" tint="0.6"/>
        <bgColor indexed="65"/>
      </patternFill>
    </fill>
    <fill>
      <patternFill patternType="solid">
        <fgColor theme="5" tint="0.6"/>
        <bgColor indexed="65"/>
      </patternFill>
    </fill>
    <fill>
      <patternFill patternType="solid">
        <fgColor theme="6" tint="0.6"/>
        <bgColor indexed="65"/>
      </patternFill>
    </fill>
    <fill>
      <patternFill patternType="solid">
        <fgColor theme="7" tint="0.6"/>
        <bgColor indexed="65"/>
      </patternFill>
    </fill>
    <fill>
      <patternFill patternType="solid">
        <fgColor theme="8" tint="0.6"/>
        <bgColor indexed="65"/>
      </patternFill>
    </fill>
    <fill>
      <patternFill patternType="solid">
        <fgColor theme="9" tint="0.6"/>
        <bgColor indexed="65"/>
      </patternFill>
    </fill>
    <fill>
      <patternFill patternType="solid">
        <fgColor theme="4" tint="0.4"/>
        <bgColor indexed="65"/>
      </patternFill>
    </fill>
    <fill>
      <patternFill patternType="solid">
        <fgColor theme="5" tint="0.4"/>
        <bgColor indexed="65"/>
      </patternFill>
    </fill>
    <fill>
      <patternFill patternType="solid">
        <fgColor theme="6" tint="0.4"/>
        <bgColor indexed="65"/>
      </patternFill>
    </fill>
    <fill>
      <patternFill patternType="solid">
        <fgColor theme="7" tint="0.4"/>
        <bgColor indexed="65"/>
      </patternFill>
    </fill>
    <fill>
      <patternFill patternType="solid">
        <fgColor theme="8" tint="0.4"/>
        <bgColor indexed="65"/>
      </patternFill>
    </fill>
    <fill>
      <patternFill patternType="solid">
        <fgColor theme="9" tint="0.4"/>
        <bgColor indexed="65"/>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FFCC"/>
      </patternFill>
    </fill>
    <fill>
      <patternFill patternType="solid">
        <fgColor rgb="FFFFCC99"/>
      </patternFill>
    </fill>
    <fill>
      <patternFill patternType="solid">
        <fgColor rgb="FFF2F2F2"/>
      </patternFill>
    </fill>
    <fill>
      <patternFill patternType="solid">
        <fgColor rgb="FFFFC7CE"/>
      </patternFill>
    </fill>
    <fill>
      <patternFill patternType="solid">
        <fgColor rgb="FFC6EFCE"/>
      </patternFill>
    </fill>
    <fill>
      <patternFill patternType="solid">
        <fgColor theme="8" tint="0.8"/>
        <bgColor indexed="64"/>
      </patternFill>
    </fill>
    <fill>
      <patternFill patternType="solid">
        <fgColor theme="0"/>
        <bgColor indexed="64"/>
      </patternFill>
    </fill>
    <fill>
      <patternFill patternType="solid">
        <fgColor rgb="FFFFFFCC"/>
        <bgColor indexed="64"/>
      </patternFill>
    </fill>
    <fill>
      <patternFill patternType="solid">
        <fgColor theme="8" tint="-0.25"/>
        <bgColor indexed="64"/>
      </patternFill>
    </fill>
    <fill>
      <patternFill patternType="solid">
        <fgColor theme="8" tint="0.4"/>
        <bgColor indexed="64"/>
      </patternFill>
    </fill>
    <fill>
      <patternFill patternType="solid">
        <fgColor theme="8" tint="0.6"/>
        <bgColor indexed="64"/>
      </patternFill>
    </fill>
    <fill>
      <patternFill patternType="solid">
        <fgColor theme="7" tint="0.8"/>
        <bgColor indexed="64"/>
      </patternFill>
    </fill>
    <fill>
      <patternFill patternType="solid">
        <fgColor theme="1" tint="0.5"/>
        <bgColor indexed="64"/>
      </patternFill>
    </fill>
    <fill>
      <patternFill patternType="solid">
        <fgColor theme="5" tint="0.8"/>
        <bgColor indexed="64"/>
      </patternFill>
    </fill>
    <fill>
      <patternFill patternType="solid">
        <fgColor rgb="FFFFCCCC"/>
        <bgColor indexed="64"/>
      </patternFill>
    </fill>
    <fill>
      <patternFill patternType="solid">
        <fgColor rgb="FF92D050"/>
        <bgColor indexed="64"/>
      </patternFill>
    </fill>
    <fill>
      <patternFill patternType="solid">
        <fgColor theme="1"/>
        <bgColor indexed="64"/>
      </patternFill>
    </fill>
  </fills>
  <borders count="218">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style="medium">
        <color indexed="64"/>
      </bottom>
      <diagonal/>
    </border>
    <border>
      <left/>
      <right/>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auto="1"/>
      </left>
      <right style="hair">
        <color auto="1"/>
      </right>
      <top/>
      <bottom style="thin">
        <color indexed="64"/>
      </bottom>
      <diagonal/>
    </border>
    <border>
      <left style="thin">
        <color indexed="64"/>
      </left>
      <right style="medium">
        <color indexed="64"/>
      </right>
      <top style="medium">
        <color indexed="64"/>
      </top>
      <bottom style="medium">
        <color indexed="64"/>
      </bottom>
      <diagonal/>
    </border>
    <border>
      <left style="hair">
        <color indexed="64"/>
      </left>
      <right style="thin">
        <color indexed="64"/>
      </right>
      <top style="thin">
        <color indexed="64"/>
      </top>
      <bottom/>
      <diagonal/>
    </border>
    <border>
      <left style="hair">
        <color indexed="64"/>
      </left>
      <right style="thin">
        <color auto="1"/>
      </right>
      <top/>
      <bottom/>
      <diagonal/>
    </border>
    <border>
      <left style="hair">
        <color auto="1"/>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auto="1"/>
      </right>
      <top style="thin">
        <color indexed="64"/>
      </top>
      <bottom style="hair">
        <color auto="1"/>
      </bottom>
      <diagonal/>
    </border>
    <border>
      <left style="thin">
        <color indexed="64"/>
      </left>
      <right style="hair">
        <color auto="1"/>
      </right>
      <top style="hair">
        <color auto="1"/>
      </top>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hair">
        <color auto="1"/>
      </bottom>
      <diagonal/>
    </border>
    <border>
      <left style="hair">
        <color auto="1"/>
      </left>
      <right style="hair">
        <color auto="1"/>
      </right>
      <top style="hair">
        <color auto="1"/>
      </top>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diagonal/>
    </border>
    <border>
      <left style="hair">
        <color auto="1"/>
      </left>
      <right style="thin">
        <color indexed="64"/>
      </right>
      <top style="thin">
        <color indexed="64"/>
      </top>
      <bottom style="thin">
        <color indexed="64"/>
      </bottom>
      <diagonal/>
    </border>
    <border>
      <left/>
      <right style="hair">
        <color auto="1"/>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diagonalUp="1">
      <left style="medium">
        <color auto="1"/>
      </left>
      <right style="medium">
        <color auto="1"/>
      </right>
      <top style="double">
        <color auto="1"/>
      </top>
      <bottom style="medium">
        <color auto="1"/>
      </bottom>
      <diagonal style="thin">
        <color auto="1"/>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auto="1"/>
      </left>
      <right style="thin">
        <color auto="1"/>
      </right>
      <top/>
      <bottom style="thin">
        <color auto="1"/>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auto="1"/>
      </left>
      <right style="thin">
        <color auto="1"/>
      </right>
      <top style="double">
        <color auto="1"/>
      </top>
      <bottom style="medium">
        <color auto="1"/>
      </bottom>
      <diagonal style="thin">
        <color auto="1"/>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diagonalUp="1">
      <left/>
      <right style="thin">
        <color indexed="64"/>
      </right>
      <top style="double">
        <color indexed="64"/>
      </top>
      <bottom style="medium">
        <color indexed="64"/>
      </bottom>
      <diagonal style="thin">
        <color indexed="64"/>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medium">
        <color auto="1"/>
      </top>
      <bottom style="medium">
        <color auto="1"/>
      </bottom>
      <diagonal/>
    </border>
    <border diagonalUp="1">
      <left style="thin">
        <color auto="1"/>
      </left>
      <right/>
      <top style="double">
        <color auto="1"/>
      </top>
      <bottom style="medium">
        <color auto="1"/>
      </bottom>
      <diagonal style="thin">
        <color auto="1"/>
      </diagonal>
    </border>
    <border>
      <left style="medium">
        <color indexed="64"/>
      </left>
      <right/>
      <top style="medium">
        <color indexed="64"/>
      </top>
      <bottom style="hair">
        <color indexed="64"/>
      </bottom>
      <diagonal/>
    </border>
    <border>
      <left style="medium">
        <color indexed="64"/>
      </left>
      <right style="thin">
        <color indexed="64"/>
      </right>
      <top style="thin">
        <color indexed="64"/>
      </top>
      <bottom/>
      <diagonal/>
    </border>
    <border>
      <left/>
      <right/>
      <top style="medium">
        <color indexed="64"/>
      </top>
      <bottom style="hair">
        <color indexed="64"/>
      </bottom>
      <diagonal/>
    </border>
    <border>
      <left style="thin">
        <color indexed="64"/>
      </left>
      <right style="thin">
        <color indexed="64"/>
      </right>
      <top style="double">
        <color indexed="64"/>
      </top>
      <bottom style="medium">
        <color indexed="64"/>
      </bottom>
      <diagonal/>
    </border>
    <border>
      <left style="thin">
        <color indexed="64"/>
      </left>
      <right style="hair">
        <color auto="1"/>
      </right>
      <top style="double">
        <color indexed="64"/>
      </top>
      <bottom style="medium">
        <color indexed="64"/>
      </bottom>
      <diagonal/>
    </border>
    <border>
      <left/>
      <right style="medium">
        <color indexed="64"/>
      </right>
      <top style="medium">
        <color indexed="64"/>
      </top>
      <bottom style="hair">
        <color indexed="64"/>
      </bottom>
      <diagonal/>
    </border>
    <border>
      <left style="thin">
        <color auto="1"/>
      </left>
      <right/>
      <top style="double">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diagonalUp="1">
      <left style="medium">
        <color auto="1"/>
      </left>
      <right/>
      <top style="double">
        <color auto="1"/>
      </top>
      <bottom style="medium">
        <color auto="1"/>
      </bottom>
      <diagonal style="thin">
        <color auto="1"/>
      </diagonal>
    </border>
    <border>
      <left/>
      <right style="thin">
        <color auto="1"/>
      </right>
      <top style="medium">
        <color rgb="FF000000"/>
      </top>
      <bottom style="thin">
        <color auto="1"/>
      </bottom>
      <diagonal/>
    </border>
    <border>
      <left/>
      <right style="hair">
        <color auto="1"/>
      </right>
      <top style="medium">
        <color auto="1"/>
      </top>
      <bottom style="medium">
        <color auto="1"/>
      </bottom>
      <diagonal/>
    </border>
    <border diagonalUp="1">
      <left style="medium">
        <color auto="1"/>
      </left>
      <right style="thin">
        <color auto="1"/>
      </right>
      <top style="double">
        <color auto="1"/>
      </top>
      <bottom style="medium">
        <color auto="1"/>
      </bottom>
      <diagonal style="thin">
        <color auto="1"/>
      </diagonal>
    </border>
    <border>
      <left style="thin">
        <color auto="1"/>
      </left>
      <right style="medium">
        <color rgb="FF000000"/>
      </right>
      <top style="medium">
        <color rgb="FF000000"/>
      </top>
      <bottom style="thin">
        <color auto="1"/>
      </bottom>
      <diagonal/>
    </border>
    <border>
      <left style="thin">
        <color auto="1"/>
      </left>
      <right style="medium">
        <color rgb="FF000000"/>
      </right>
      <top style="thin">
        <color auto="1"/>
      </top>
      <bottom style="thin">
        <color auto="1"/>
      </bottom>
      <diagonal/>
    </border>
    <border>
      <left style="thin">
        <color auto="1"/>
      </left>
      <right style="medium">
        <color rgb="FF000000"/>
      </right>
      <top style="thin">
        <color auto="1"/>
      </top>
      <bottom/>
      <diagonal/>
    </border>
    <border>
      <left style="hair">
        <color auto="1"/>
      </left>
      <right style="medium">
        <color auto="1"/>
      </right>
      <top style="medium">
        <color auto="1"/>
      </top>
      <bottom style="medium">
        <color auto="1"/>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auto="1"/>
      </left>
      <right style="hair">
        <color auto="1"/>
      </right>
      <top style="medium">
        <color auto="1"/>
      </top>
      <bottom style="medium">
        <color auto="1"/>
      </bottom>
      <diagonal/>
    </border>
    <border>
      <left style="medium">
        <color auto="1"/>
      </left>
      <right/>
      <top/>
      <bottom style="thin">
        <color auto="1"/>
      </bottom>
      <diagonal/>
    </border>
    <border>
      <left/>
      <right style="hair">
        <color auto="1"/>
      </right>
      <top style="double">
        <color auto="1"/>
      </top>
      <bottom style="medium">
        <color auto="1"/>
      </bottom>
      <diagonal/>
    </border>
    <border>
      <left style="medium">
        <color auto="1"/>
      </left>
      <right style="medium">
        <color rgb="FF000000"/>
      </right>
      <top style="medium">
        <color auto="1"/>
      </top>
      <bottom/>
      <diagonal/>
    </border>
    <border>
      <left style="medium">
        <color auto="1"/>
      </left>
      <right style="medium">
        <color rgb="FF000000"/>
      </right>
      <top/>
      <bottom/>
      <diagonal/>
    </border>
    <border>
      <left style="medium">
        <color auto="1"/>
      </left>
      <right style="medium">
        <color auto="1"/>
      </right>
      <top style="double">
        <color auto="1"/>
      </top>
      <bottom style="medium">
        <color auto="1"/>
      </bottom>
      <diagonal/>
    </border>
    <border>
      <left style="thin">
        <color rgb="FF000000"/>
      </left>
      <right style="thin">
        <color indexed="64"/>
      </right>
      <top style="thin">
        <color rgb="FF000000"/>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style="double">
        <color indexed="64"/>
      </bottom>
      <diagonal/>
    </border>
    <border diagonalDown="1">
      <left style="thin">
        <color indexed="64"/>
      </left>
      <right style="thin">
        <color indexed="64"/>
      </right>
      <top/>
      <bottom style="medium">
        <color indexed="64"/>
      </bottom>
      <diagonal style="thin">
        <color indexed="64"/>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right/>
      <top style="double">
        <color indexed="64"/>
      </top>
      <bottom/>
      <diagonal/>
    </border>
    <border>
      <left/>
      <right/>
      <top/>
      <bottom style="double">
        <color indexed="64"/>
      </bottom>
      <diagonal/>
    </border>
    <border>
      <left/>
      <right style="thin">
        <color indexed="64"/>
      </right>
      <top style="thin">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bottom/>
      <diagonal style="thin">
        <color indexed="64"/>
      </diagonal>
    </border>
    <border diagonalUp="1">
      <left/>
      <right style="thin">
        <color indexed="64"/>
      </right>
      <top style="hair">
        <color indexed="64"/>
      </top>
      <bottom/>
      <diagonal style="thin">
        <color indexed="64"/>
      </diagonal>
    </border>
    <border diagonalUp="1">
      <left/>
      <right style="thin">
        <color indexed="64"/>
      </right>
      <top style="hair">
        <color indexed="64"/>
      </top>
      <bottom style="hair">
        <color indexed="64"/>
      </bottom>
      <diagonal style="thin">
        <color indexed="64"/>
      </diagonal>
    </border>
    <border diagonalUp="1">
      <left/>
      <right/>
      <top/>
      <bottom/>
      <diagonal style="thin">
        <color indexed="64"/>
      </diagonal>
    </border>
    <border diagonalUp="1">
      <left/>
      <right style="thin">
        <color indexed="64"/>
      </right>
      <top style="hair">
        <color indexed="64"/>
      </top>
      <bottom style="double">
        <color indexed="64"/>
      </bottom>
      <diagonal style="thin">
        <color indexed="64"/>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style="thin">
        <color indexed="64"/>
      </top>
      <bottom/>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hair">
        <color indexed="64"/>
      </top>
      <bottom style="hair">
        <color indexed="64"/>
      </bottom>
      <diagonal style="thin">
        <color indexed="64"/>
      </diagonal>
    </border>
    <border diagonalUp="1">
      <left style="thin">
        <color indexed="64"/>
      </left>
      <right style="medium">
        <color indexed="64"/>
      </right>
      <top/>
      <bottom style="hair">
        <color indexed="64"/>
      </bottom>
      <diagonal style="thin">
        <color indexed="64"/>
      </diagonal>
    </border>
    <border diagonalUp="1">
      <left style="thin">
        <color indexed="64"/>
      </left>
      <right style="medium">
        <color indexed="64"/>
      </right>
      <top style="hair">
        <color indexed="64"/>
      </top>
      <bottom style="double">
        <color indexed="64"/>
      </bottom>
      <diagonal style="thin">
        <color indexed="64"/>
      </diagonal>
    </border>
    <border>
      <left style="thin">
        <color indexed="64"/>
      </left>
      <right style="medium">
        <color indexed="64"/>
      </right>
      <top/>
      <bottom style="medium">
        <color indexed="64"/>
      </bottom>
      <diagonal/>
    </border>
    <border>
      <left style="thin">
        <color rgb="FF000000"/>
      </left>
      <right style="thin">
        <color indexed="64"/>
      </right>
      <top style="thin">
        <color rgb="FF000000"/>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medium">
        <color rgb="FF000000"/>
      </bottom>
      <diagonal/>
    </border>
    <border>
      <left style="thick">
        <color rgb="FF000000"/>
      </left>
      <right style="medium">
        <color rgb="FF000000"/>
      </right>
      <top style="medium">
        <color rgb="FF000000"/>
      </top>
      <bottom/>
      <diagonal/>
    </border>
    <border>
      <left style="medium">
        <color indexed="64"/>
      </left>
      <right style="medium">
        <color rgb="FF000000"/>
      </right>
      <top style="medium">
        <color indexed="64"/>
      </top>
      <bottom style="medium">
        <color indexed="64"/>
      </bottom>
      <diagonal/>
    </border>
    <border>
      <left style="thick">
        <color rgb="FF000000"/>
      </left>
      <right style="medium">
        <color rgb="FF000000"/>
      </right>
      <top/>
      <bottom style="hair">
        <color indexed="64"/>
      </bottom>
      <diagonal/>
    </border>
    <border>
      <left style="thick">
        <color rgb="FF000000"/>
      </left>
      <right style="medium">
        <color rgb="FF000000"/>
      </right>
      <top/>
      <bottom style="double">
        <color indexed="64"/>
      </bottom>
      <diagonal/>
    </border>
    <border>
      <left style="thick">
        <color rgb="FF000000"/>
      </left>
      <right style="medium">
        <color rgb="FF000000"/>
      </right>
      <top/>
      <bottom style="thick">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indexed="64"/>
      </top>
      <bottom style="medium">
        <color indexed="64"/>
      </bottom>
      <diagonal/>
    </border>
    <border>
      <left/>
      <right style="medium">
        <color rgb="FF000000"/>
      </right>
      <top style="medium">
        <color indexed="64"/>
      </top>
      <bottom/>
      <diagonal/>
    </border>
    <border>
      <left style="medium">
        <color rgb="FF000000"/>
      </left>
      <right style="medium">
        <color rgb="FF000000"/>
      </right>
      <top style="hair">
        <color rgb="FF000000"/>
      </top>
      <bottom style="hair">
        <color rgb="FF000000"/>
      </bottom>
      <diagonal/>
    </border>
    <border>
      <left/>
      <right style="medium">
        <color rgb="FF000000"/>
      </right>
      <top/>
      <bottom style="medium">
        <color indexed="64"/>
      </bottom>
      <diagonal/>
    </border>
    <border diagonalDown="1">
      <left style="medium">
        <color rgb="FF000000"/>
      </left>
      <right style="medium">
        <color rgb="FF000000"/>
      </right>
      <top/>
      <bottom style="thick">
        <color rgb="FF000000"/>
      </bottom>
      <diagonal style="hair">
        <color rgb="FF000000"/>
      </diagonal>
    </border>
    <border>
      <left/>
      <right/>
      <top/>
      <bottom style="medium">
        <color rgb="FF000000"/>
      </bottom>
      <diagonal/>
    </border>
    <border>
      <left style="medium">
        <color rgb="FF000000"/>
      </left>
      <right style="medium">
        <color rgb="FF000000"/>
      </right>
      <top style="hair">
        <color rgb="FF000000"/>
      </top>
      <bottom style="double">
        <color rgb="FF000000"/>
      </bottom>
      <diagonal/>
    </border>
    <border diagonalDown="1">
      <left/>
      <right style="medium">
        <color rgb="FF000000"/>
      </right>
      <top/>
      <bottom style="thick">
        <color rgb="FF000000"/>
      </bottom>
      <diagonal style="hair">
        <color rgb="FF000000"/>
      </diagonal>
    </border>
    <border>
      <left/>
      <right style="medium">
        <color rgb="FF000000"/>
      </right>
      <top/>
      <bottom/>
      <diagonal/>
    </border>
    <border>
      <left/>
      <right style="medium">
        <color rgb="FF000000"/>
      </right>
      <top style="hair">
        <color rgb="FF000000"/>
      </top>
      <bottom style="double">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bottom style="hair">
        <color indexed="64"/>
      </bottom>
      <diagonal/>
    </border>
    <border>
      <left style="medium">
        <color rgb="FF000000"/>
      </left>
      <right style="medium">
        <color rgb="FF000000"/>
      </right>
      <top/>
      <bottom style="double">
        <color indexed="64"/>
      </bottom>
      <diagonal/>
    </border>
    <border diagonalDown="1">
      <left style="medium">
        <color rgb="FF000000"/>
      </left>
      <right style="medium">
        <color rgb="FF000000"/>
      </right>
      <top/>
      <bottom style="thick">
        <color rgb="FF000000"/>
      </bottom>
      <diagonal style="thin">
        <color rgb="FF000000"/>
      </diagonal>
    </border>
    <border>
      <left style="medium">
        <color rgb="FF000000"/>
      </left>
      <right style="medium">
        <color rgb="FF000000"/>
      </right>
      <top style="thick">
        <color rgb="FF000000"/>
      </top>
      <bottom/>
      <diagonal/>
    </border>
    <border diagonalDown="1">
      <left style="medium">
        <color rgb="FF000000"/>
      </left>
      <right/>
      <top/>
      <bottom style="thick">
        <color rgb="FF000000"/>
      </bottom>
      <diagonal style="thin">
        <color rgb="FF000000"/>
      </diagonal>
    </border>
    <border diagonalDown="1">
      <left style="medium">
        <color rgb="FF000000"/>
      </left>
      <right style="medium">
        <color rgb="FF000000"/>
      </right>
      <top style="double">
        <color rgb="FF000000"/>
      </top>
      <bottom style="thick">
        <color rgb="FF000000"/>
      </bottom>
      <diagonal style="thin">
        <color rgb="FF000000"/>
      </diagonal>
    </border>
    <border>
      <left style="medium">
        <color rgb="FF000000"/>
      </left>
      <right style="medium">
        <color rgb="FF000000"/>
      </right>
      <top style="hair">
        <color indexed="64"/>
      </top>
      <bottom style="double">
        <color indexed="64"/>
      </bottom>
      <diagonal/>
    </border>
    <border>
      <left style="medium">
        <color rgb="FF000000"/>
      </left>
      <right style="medium">
        <color indexed="64"/>
      </right>
      <top/>
      <bottom style="medium">
        <color rgb="FF000000"/>
      </bottom>
      <diagonal/>
    </border>
    <border>
      <left/>
      <right/>
      <top/>
      <bottom style="thick">
        <color indexed="64"/>
      </bottom>
      <diagonal/>
    </border>
    <border>
      <left style="medium">
        <color rgb="FF000000"/>
      </left>
      <right/>
      <top/>
      <bottom/>
      <diagonal/>
    </border>
    <border>
      <left style="medium">
        <color rgb="FF000000"/>
      </left>
      <right/>
      <top style="medium">
        <color indexed="64"/>
      </top>
      <bottom style="medium">
        <color indexed="64"/>
      </bottom>
      <diagonal/>
    </border>
    <border>
      <left style="medium">
        <color rgb="FF000000"/>
      </left>
      <right/>
      <top/>
      <bottom style="hair">
        <color indexed="64"/>
      </bottom>
      <diagonal/>
    </border>
    <border diagonalDown="1">
      <left style="medium">
        <color rgb="FF000000"/>
      </left>
      <right style="medium">
        <color rgb="FF000000"/>
      </right>
      <top style="double">
        <color indexed="64"/>
      </top>
      <bottom style="thick">
        <color rgb="FF000000"/>
      </bottom>
      <diagonal style="thin">
        <color rgb="FF000000"/>
      </diagonal>
    </border>
    <border>
      <left style="medium">
        <color rgb="FF000000"/>
      </left>
      <right/>
      <top style="thick">
        <color rgb="FF000000"/>
      </top>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double">
        <color rgb="FF000000"/>
      </top>
      <bottom style="thick">
        <color rgb="FF000000"/>
      </bottom>
      <diagonal/>
    </border>
    <border>
      <left style="medium">
        <color indexed="64"/>
      </left>
      <right style="medium">
        <color indexed="64"/>
      </right>
      <top style="thick">
        <color indexed="64"/>
      </top>
      <bottom/>
      <diagonal/>
    </border>
    <border diagonalUp="1">
      <left style="medium">
        <color auto="1"/>
      </left>
      <right style="medium">
        <color auto="1"/>
      </right>
      <top style="medium">
        <color auto="1"/>
      </top>
      <bottom style="medium">
        <color auto="1"/>
      </bottom>
      <diagonal style="medium">
        <color auto="1"/>
      </diagonal>
    </border>
    <border diagonalUp="1">
      <left style="medium">
        <color indexed="64"/>
      </left>
      <right style="medium">
        <color indexed="64"/>
      </right>
      <top style="medium">
        <color indexed="64"/>
      </top>
      <bottom style="hair">
        <color indexed="64"/>
      </bottom>
      <diagonal style="medium">
        <color indexed="64"/>
      </diagonal>
    </border>
    <border diagonalUp="1">
      <left style="medium">
        <color indexed="64"/>
      </left>
      <right style="medium">
        <color indexed="64"/>
      </right>
      <top style="hair">
        <color indexed="64"/>
      </top>
      <bottom style="hair">
        <color indexed="64"/>
      </bottom>
      <diagonal style="medium">
        <color indexed="64"/>
      </diagonal>
    </border>
    <border diagonalUp="1">
      <left style="medium">
        <color indexed="64"/>
      </left>
      <right style="medium">
        <color indexed="64"/>
      </right>
      <top style="hair">
        <color indexed="64"/>
      </top>
      <bottom style="double">
        <color indexed="64"/>
      </bottom>
      <diagonal style="medium">
        <color indexed="64"/>
      </diagonal>
    </border>
    <border>
      <left style="medium">
        <color indexed="64"/>
      </left>
      <right style="medium">
        <color indexed="64"/>
      </right>
      <top style="double">
        <color indexed="64"/>
      </top>
      <bottom style="thick">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medium">
        <color indexed="64"/>
      </left>
      <right style="thick">
        <color indexed="64"/>
      </right>
      <top style="medium">
        <color indexed="64"/>
      </top>
      <bottom style="medium">
        <color indexed="64"/>
      </bottom>
      <diagonal/>
    </border>
    <border diagonalUp="1">
      <left style="medium">
        <color indexed="64"/>
      </left>
      <right style="thick">
        <color indexed="64"/>
      </right>
      <top style="hair">
        <color indexed="64"/>
      </top>
      <bottom style="hair">
        <color indexed="64"/>
      </bottom>
      <diagonal style="medium">
        <color indexed="64"/>
      </diagonal>
    </border>
    <border diagonalUp="1">
      <left style="medium">
        <color indexed="64"/>
      </left>
      <right style="thick">
        <color indexed="64"/>
      </right>
      <top style="hair">
        <color indexed="64"/>
      </top>
      <bottom style="double">
        <color indexed="64"/>
      </bottom>
      <diagonal style="medium">
        <color indexed="64"/>
      </diagonal>
    </border>
    <border>
      <left style="medium">
        <color indexed="64"/>
      </left>
      <right style="thick">
        <color indexed="64"/>
      </right>
      <top style="double">
        <color indexed="64"/>
      </top>
      <bottom style="thick">
        <color indexed="64"/>
      </bottom>
      <diagonal/>
    </border>
    <border diagonalDown="1">
      <left style="medium">
        <color rgb="FF000000"/>
      </left>
      <right style="medium">
        <color rgb="FF000000"/>
      </right>
      <top style="medium">
        <color indexed="64"/>
      </top>
      <bottom style="thick">
        <color rgb="FF000000"/>
      </bottom>
      <diagonal style="hair">
        <color rgb="FF000000"/>
      </diagonal>
    </border>
    <border>
      <left/>
      <right/>
      <top/>
      <bottom style="thick">
        <color rgb="FF000000"/>
      </bottom>
      <diagonal/>
    </border>
    <border>
      <left/>
      <right style="medium">
        <color rgb="FF000000"/>
      </right>
      <top style="thick">
        <color rgb="FF000000"/>
      </top>
      <bottom/>
      <diagonal/>
    </border>
    <border diagonalDown="1">
      <left/>
      <right style="medium">
        <color rgb="FF000000"/>
      </right>
      <top style="medium">
        <color indexed="64"/>
      </top>
      <bottom style="thick">
        <color rgb="FF000000"/>
      </bottom>
      <diagonal style="hair">
        <color rgb="FF000000"/>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rgb="FF000000"/>
      </left>
      <right/>
      <top style="medium">
        <color indexed="64"/>
      </top>
      <bottom/>
      <diagonal/>
    </border>
    <border>
      <left style="medium">
        <color rgb="FF000000"/>
      </left>
      <right style="medium">
        <color indexed="64"/>
      </right>
      <top style="hair">
        <color indexed="64"/>
      </top>
      <bottom/>
      <diagonal/>
    </border>
    <border>
      <left style="medium">
        <color rgb="FF000000"/>
      </left>
      <right style="medium">
        <color indexed="64"/>
      </right>
      <top style="hair">
        <color indexed="64"/>
      </top>
      <bottom style="double">
        <color rgb="FF000000"/>
      </bottom>
      <diagonal/>
    </border>
    <border>
      <left style="medium">
        <color rgb="FF000000"/>
      </left>
      <right/>
      <top style="double">
        <color rgb="FF000000"/>
      </top>
      <bottom style="thick">
        <color rgb="FF000000"/>
      </bottom>
      <diagonal/>
    </border>
    <border>
      <left/>
      <right/>
      <top style="thick">
        <color indexed="64"/>
      </top>
      <bottom/>
      <diagonal/>
    </border>
    <border>
      <left style="thin">
        <color rgb="FF000000"/>
      </left>
      <right/>
      <top style="thin">
        <color rgb="FF000000"/>
      </top>
      <bottom/>
      <diagonal/>
    </border>
    <border>
      <left/>
      <right style="thin">
        <color rgb="FF000000"/>
      </right>
      <top style="thin">
        <color rgb="FF000000"/>
      </top>
      <bottom/>
      <diagonal/>
    </border>
    <border diagonalDown="1">
      <left style="thin">
        <color indexed="64"/>
      </left>
      <right style="thin">
        <color indexed="64"/>
      </right>
      <top style="double">
        <color auto="1"/>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auto="1"/>
      </left>
      <right style="medium">
        <color auto="1"/>
      </right>
      <top/>
      <bottom style="thin">
        <color auto="1"/>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double">
        <color indexed="64"/>
      </bottom>
      <diagonal/>
    </border>
  </borders>
  <cellStyleXfs count="7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1" fillId="28" borderId="2" applyNumberFormat="0" applyFont="0" applyAlignment="0" applyProtection="0">
      <alignment vertical="center"/>
    </xf>
    <xf numFmtId="0" fontId="6" fillId="0" borderId="3" applyNumberFormat="0" applyFill="0" applyAlignment="0" applyProtection="0">
      <alignment vertical="center"/>
    </xf>
    <xf numFmtId="0" fontId="7" fillId="29" borderId="4" applyNumberFormat="0" applyAlignment="0" applyProtection="0">
      <alignment vertical="center"/>
    </xf>
    <xf numFmtId="0" fontId="8" fillId="30" borderId="5" applyNumberFormat="0" applyAlignment="0" applyProtection="0">
      <alignment vertical="center"/>
    </xf>
    <xf numFmtId="0" fontId="9" fillId="31" borderId="0" applyNumberFormat="0" applyBorder="0" applyAlignment="0" applyProtection="0">
      <alignment vertical="center"/>
    </xf>
    <xf numFmtId="38" fontId="10"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3" fillId="0" borderId="0">
      <alignment vertical="center"/>
    </xf>
    <xf numFmtId="0" fontId="13"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xf numFmtId="0" fontId="1" fillId="0" borderId="0"/>
    <xf numFmtId="0" fontId="1" fillId="0" borderId="0">
      <alignment vertical="center"/>
    </xf>
    <xf numFmtId="0" fontId="1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xf numFmtId="0" fontId="14" fillId="32" borderId="0" applyNumberFormat="0" applyBorder="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0" borderId="4"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38" fontId="1" fillId="0" borderId="0" applyFont="0" applyFill="0" applyBorder="0" applyAlignment="0" applyProtection="0">
      <alignment vertical="center"/>
    </xf>
  </cellStyleXfs>
  <cellXfs count="717">
    <xf numFmtId="0" fontId="0" fillId="0" borderId="0" xfId="0">
      <alignment vertical="center"/>
    </xf>
    <xf numFmtId="0" fontId="12" fillId="0" borderId="0" xfId="50" applyFont="1">
      <alignment vertical="center"/>
    </xf>
    <xf numFmtId="0" fontId="12" fillId="0" borderId="0" xfId="48" applyFont="1" applyAlignment="1">
      <alignment horizontal="center" vertical="center"/>
    </xf>
    <xf numFmtId="0" fontId="23" fillId="0" borderId="0" xfId="50" applyFont="1" applyAlignment="1">
      <alignment horizontal="center" vertical="center"/>
    </xf>
    <xf numFmtId="0" fontId="12" fillId="0" borderId="0" xfId="50" applyFont="1" applyAlignment="1">
      <alignment horizontal="left" vertical="center"/>
    </xf>
    <xf numFmtId="0" fontId="12" fillId="33" borderId="10" xfId="50" applyFont="1" applyFill="1" applyBorder="1" applyAlignment="1">
      <alignment horizontal="center" vertical="center"/>
    </xf>
    <xf numFmtId="0" fontId="12" fillId="33" borderId="11" xfId="50" applyFont="1" applyFill="1" applyBorder="1" applyAlignment="1">
      <alignment horizontal="center" vertical="center"/>
    </xf>
    <xf numFmtId="0" fontId="12" fillId="33" borderId="12" xfId="50" applyFont="1" applyFill="1" applyBorder="1" applyAlignment="1">
      <alignment horizontal="center" vertical="center"/>
    </xf>
    <xf numFmtId="0" fontId="12" fillId="33" borderId="10" xfId="50" applyFont="1" applyFill="1" applyBorder="1" applyAlignment="1">
      <alignment horizontal="center" vertical="center" wrapText="1"/>
    </xf>
    <xf numFmtId="0" fontId="12" fillId="34" borderId="13" xfId="50" applyFont="1" applyFill="1" applyBorder="1" applyAlignment="1">
      <alignment vertical="center" textRotation="255"/>
    </xf>
    <xf numFmtId="0" fontId="12" fillId="34" borderId="0" xfId="50" applyFont="1" applyFill="1" applyAlignment="1">
      <alignment vertical="center" textRotation="255"/>
    </xf>
    <xf numFmtId="0" fontId="12" fillId="34" borderId="0" xfId="50" applyFont="1" applyFill="1" applyAlignment="1">
      <alignment horizontal="left" vertical="center"/>
    </xf>
    <xf numFmtId="0" fontId="12" fillId="33" borderId="14" xfId="50" applyFont="1" applyFill="1" applyBorder="1" applyAlignment="1">
      <alignment horizontal="center" vertical="center" shrinkToFit="1"/>
    </xf>
    <xf numFmtId="0" fontId="12" fillId="34" borderId="0" xfId="50" applyFont="1" applyFill="1" applyAlignment="1">
      <alignment vertical="center" wrapText="1"/>
    </xf>
    <xf numFmtId="0" fontId="12" fillId="34" borderId="0" xfId="50" applyFont="1" applyFill="1" applyAlignment="1">
      <alignment horizontal="left" vertical="center" wrapText="1"/>
    </xf>
    <xf numFmtId="0" fontId="12" fillId="33" borderId="12" xfId="50" applyFont="1" applyFill="1" applyBorder="1" applyAlignment="1">
      <alignment horizontal="center" vertical="center" wrapText="1"/>
    </xf>
    <xf numFmtId="0" fontId="12" fillId="33" borderId="11" xfId="50" applyFont="1" applyFill="1" applyBorder="1" applyAlignment="1">
      <alignment horizontal="center" vertical="center" wrapText="1"/>
    </xf>
    <xf numFmtId="0" fontId="24" fillId="34" borderId="13" xfId="50" applyFont="1" applyFill="1" applyBorder="1" applyAlignment="1">
      <alignment horizontal="left" vertical="top" wrapText="1"/>
    </xf>
    <xf numFmtId="0" fontId="12" fillId="34" borderId="0" xfId="50" applyFont="1" applyFill="1" applyAlignment="1">
      <alignment vertical="center" shrinkToFit="1"/>
    </xf>
    <xf numFmtId="0" fontId="12" fillId="34" borderId="10" xfId="50" applyFont="1" applyFill="1" applyBorder="1" applyAlignment="1">
      <alignment horizontal="left" vertical="top" wrapText="1"/>
    </xf>
    <xf numFmtId="0" fontId="12" fillId="34" borderId="12" xfId="50" applyFont="1" applyFill="1" applyBorder="1" applyAlignment="1">
      <alignment horizontal="left" vertical="top" wrapText="1"/>
    </xf>
    <xf numFmtId="0" fontId="12" fillId="34" borderId="11" xfId="50" applyFont="1" applyFill="1" applyBorder="1" applyAlignment="1">
      <alignment horizontal="left" vertical="top" wrapText="1"/>
    </xf>
    <xf numFmtId="0" fontId="12" fillId="34" borderId="0" xfId="47" applyFill="1">
      <alignment vertical="center"/>
    </xf>
    <xf numFmtId="0" fontId="25" fillId="34" borderId="0" xfId="50" applyFont="1" applyFill="1" applyAlignment="1">
      <alignment vertical="center" shrinkToFit="1"/>
    </xf>
    <xf numFmtId="0" fontId="24" fillId="34" borderId="0" xfId="50" applyFont="1" applyFill="1" applyAlignment="1">
      <alignment horizontal="right" vertical="center" shrinkToFit="1"/>
    </xf>
    <xf numFmtId="0" fontId="12" fillId="0" borderId="0" xfId="48" applyFont="1" applyAlignment="1">
      <alignment vertical="center"/>
    </xf>
    <xf numFmtId="0" fontId="0" fillId="0" borderId="0" xfId="50" applyFont="1" applyAlignment="1">
      <alignment horizontal="left" vertical="top" wrapText="1"/>
    </xf>
    <xf numFmtId="0" fontId="0" fillId="0" borderId="0" xfId="50" applyFont="1" applyAlignment="1">
      <alignment vertical="top" wrapText="1"/>
    </xf>
    <xf numFmtId="0" fontId="26" fillId="0" borderId="0" xfId="50" applyFont="1" applyAlignment="1">
      <alignment vertical="center" wrapText="1"/>
    </xf>
    <xf numFmtId="0" fontId="12" fillId="33" borderId="13" xfId="50" applyFont="1" applyFill="1" applyBorder="1" applyAlignment="1">
      <alignment horizontal="center" vertical="center"/>
    </xf>
    <xf numFmtId="0" fontId="12" fillId="33" borderId="15" xfId="50" applyFont="1" applyFill="1" applyBorder="1" applyAlignment="1">
      <alignment horizontal="center" vertical="center"/>
    </xf>
    <xf numFmtId="0" fontId="12" fillId="33" borderId="0" xfId="50" applyFont="1" applyFill="1" applyAlignment="1">
      <alignment horizontal="center" vertical="center"/>
    </xf>
    <xf numFmtId="0" fontId="12" fillId="33" borderId="16" xfId="50" applyFont="1" applyFill="1" applyBorder="1" applyAlignment="1">
      <alignment horizontal="center" vertical="center" shrinkToFit="1"/>
    </xf>
    <xf numFmtId="0" fontId="12" fillId="33" borderId="13" xfId="50" applyFont="1" applyFill="1" applyBorder="1" applyAlignment="1">
      <alignment horizontal="center" vertical="center" wrapText="1"/>
    </xf>
    <xf numFmtId="0" fontId="12" fillId="33" borderId="0" xfId="50" applyFont="1" applyFill="1" applyAlignment="1">
      <alignment horizontal="center" vertical="center" wrapText="1"/>
    </xf>
    <xf numFmtId="0" fontId="12" fillId="33" borderId="15" xfId="50" applyFont="1" applyFill="1" applyBorder="1" applyAlignment="1">
      <alignment horizontal="center" vertical="center" wrapText="1"/>
    </xf>
    <xf numFmtId="0" fontId="12" fillId="34" borderId="13" xfId="50" applyFont="1" applyFill="1" applyBorder="1" applyAlignment="1">
      <alignment horizontal="left" vertical="top" wrapText="1"/>
    </xf>
    <xf numFmtId="0" fontId="12" fillId="34" borderId="0" xfId="50" applyFont="1" applyFill="1" applyAlignment="1">
      <alignment horizontal="left" vertical="top" wrapText="1"/>
    </xf>
    <xf numFmtId="0" fontId="12" fillId="34" borderId="15" xfId="50" applyFont="1" applyFill="1" applyBorder="1" applyAlignment="1">
      <alignment horizontal="left" vertical="top" wrapText="1"/>
    </xf>
    <xf numFmtId="0" fontId="27" fillId="34" borderId="0" xfId="50" applyFont="1" applyFill="1" applyAlignment="1">
      <alignment horizontal="left" vertical="center" wrapText="1"/>
    </xf>
    <xf numFmtId="0" fontId="28" fillId="34" borderId="0" xfId="50" applyFont="1" applyFill="1" applyAlignment="1">
      <alignment horizontal="center" vertical="center" wrapText="1"/>
    </xf>
    <xf numFmtId="0" fontId="27" fillId="34" borderId="0" xfId="50" applyFont="1" applyFill="1" applyAlignment="1">
      <alignment horizontal="left" shrinkToFit="1"/>
    </xf>
    <xf numFmtId="0" fontId="12" fillId="34" borderId="0" xfId="50" applyFont="1" applyFill="1" applyAlignment="1">
      <alignment horizontal="center" vertical="center"/>
    </xf>
    <xf numFmtId="0" fontId="29" fillId="0" borderId="0" xfId="48" applyFont="1" applyAlignment="1">
      <alignment horizontal="center" vertical="center" shrinkToFit="1"/>
    </xf>
    <xf numFmtId="0" fontId="24" fillId="34" borderId="0" xfId="50" applyFont="1" applyFill="1" applyAlignment="1">
      <alignment horizontal="left" vertical="center" shrinkToFit="1"/>
    </xf>
    <xf numFmtId="0" fontId="25" fillId="34" borderId="0" xfId="50" applyFont="1" applyFill="1" applyAlignment="1">
      <alignment vertical="center" wrapText="1"/>
    </xf>
    <xf numFmtId="0" fontId="30" fillId="34" borderId="0" xfId="50" quotePrefix="1" applyFont="1" applyFill="1" applyAlignment="1">
      <alignment horizontal="center" vertical="center"/>
    </xf>
    <xf numFmtId="0" fontId="24" fillId="34" borderId="0" xfId="50" applyFont="1" applyFill="1" applyAlignment="1">
      <alignment vertical="center" shrinkToFit="1"/>
    </xf>
    <xf numFmtId="0" fontId="12" fillId="33" borderId="17" xfId="50" applyFont="1" applyFill="1" applyBorder="1" applyAlignment="1">
      <alignment horizontal="center" vertical="center"/>
    </xf>
    <xf numFmtId="0" fontId="12" fillId="33" borderId="18" xfId="50" applyFont="1" applyFill="1" applyBorder="1" applyAlignment="1">
      <alignment horizontal="center" vertical="center"/>
    </xf>
    <xf numFmtId="0" fontId="12" fillId="33" borderId="19" xfId="50" applyFont="1" applyFill="1" applyBorder="1" applyAlignment="1">
      <alignment horizontal="center" vertical="center"/>
    </xf>
    <xf numFmtId="0" fontId="12" fillId="33" borderId="20" xfId="50" applyFont="1" applyFill="1" applyBorder="1" applyAlignment="1">
      <alignment horizontal="center" vertical="center" shrinkToFit="1"/>
    </xf>
    <xf numFmtId="0" fontId="12" fillId="33" borderId="17" xfId="50" applyFont="1" applyFill="1" applyBorder="1" applyAlignment="1">
      <alignment horizontal="center" vertical="center" wrapText="1"/>
    </xf>
    <xf numFmtId="0" fontId="12" fillId="33" borderId="19" xfId="50" applyFont="1" applyFill="1" applyBorder="1" applyAlignment="1">
      <alignment horizontal="center" vertical="center" wrapText="1"/>
    </xf>
    <xf numFmtId="0" fontId="12" fillId="33" borderId="18" xfId="50" applyFont="1" applyFill="1" applyBorder="1" applyAlignment="1">
      <alignment horizontal="center" vertical="center" wrapText="1"/>
    </xf>
    <xf numFmtId="0" fontId="12" fillId="35" borderId="10" xfId="50" applyFont="1" applyFill="1" applyBorder="1" applyAlignment="1" applyProtection="1">
      <alignment horizontal="center" vertical="center" shrinkToFit="1"/>
      <protection locked="0"/>
    </xf>
    <xf numFmtId="0" fontId="12" fillId="35" borderId="11" xfId="50" applyFont="1" applyFill="1" applyBorder="1" applyAlignment="1" applyProtection="1">
      <alignment horizontal="center" vertical="center" shrinkToFit="1"/>
      <protection locked="0"/>
    </xf>
    <xf numFmtId="0" fontId="12" fillId="35" borderId="10" xfId="50" applyFont="1" applyFill="1" applyBorder="1" applyAlignment="1" applyProtection="1">
      <alignment horizontal="center" vertical="center"/>
      <protection locked="0"/>
    </xf>
    <xf numFmtId="0" fontId="12" fillId="35" borderId="12" xfId="50" applyFont="1" applyFill="1" applyBorder="1" applyAlignment="1" applyProtection="1">
      <alignment horizontal="center" vertical="center"/>
      <protection locked="0"/>
    </xf>
    <xf numFmtId="0" fontId="25" fillId="35" borderId="12" xfId="50" applyFont="1" applyFill="1" applyBorder="1" applyAlignment="1" applyProtection="1">
      <alignment horizontal="center" vertical="center"/>
      <protection locked="0"/>
    </xf>
    <xf numFmtId="0" fontId="25" fillId="35" borderId="11" xfId="50" applyFont="1" applyFill="1" applyBorder="1" applyAlignment="1" applyProtection="1">
      <alignment horizontal="center" vertical="center"/>
      <protection locked="0"/>
    </xf>
    <xf numFmtId="0" fontId="12" fillId="35" borderId="11" xfId="50" applyFont="1" applyFill="1" applyBorder="1" applyAlignment="1" applyProtection="1">
      <alignment horizontal="center" vertical="center"/>
      <protection locked="0"/>
    </xf>
    <xf numFmtId="38" fontId="12" fillId="34" borderId="21" xfId="50" applyNumberFormat="1" applyFont="1" applyFill="1" applyBorder="1" applyAlignment="1">
      <alignment horizontal="center" vertical="center"/>
    </xf>
    <xf numFmtId="0" fontId="27" fillId="35" borderId="10" xfId="50" applyFont="1" applyFill="1" applyBorder="1" applyAlignment="1" applyProtection="1">
      <alignment horizontal="center" vertical="center"/>
      <protection locked="0"/>
    </xf>
    <xf numFmtId="0" fontId="27" fillId="35" borderId="12" xfId="50" applyFont="1" applyFill="1" applyBorder="1" applyAlignment="1" applyProtection="1">
      <alignment horizontal="center" vertical="center"/>
      <protection locked="0"/>
    </xf>
    <xf numFmtId="0" fontId="27" fillId="35" borderId="11" xfId="50" applyFont="1" applyFill="1" applyBorder="1" applyAlignment="1" applyProtection="1">
      <alignment horizontal="center" vertical="center"/>
      <protection locked="0"/>
    </xf>
    <xf numFmtId="0" fontId="12" fillId="35" borderId="22" xfId="50" applyFont="1" applyFill="1" applyBorder="1" applyAlignment="1" applyProtection="1">
      <alignment horizontal="center" vertical="center" wrapText="1"/>
      <protection locked="0"/>
    </xf>
    <xf numFmtId="0" fontId="12" fillId="35" borderId="23" xfId="50" applyFont="1" applyFill="1" applyBorder="1" applyAlignment="1" applyProtection="1">
      <alignment horizontal="center" vertical="center" wrapText="1"/>
      <protection locked="0"/>
    </xf>
    <xf numFmtId="0" fontId="12" fillId="35" borderId="24" xfId="50" applyFont="1" applyFill="1" applyBorder="1" applyAlignment="1" applyProtection="1">
      <alignment horizontal="center" vertical="center" wrapText="1"/>
      <protection locked="0"/>
    </xf>
    <xf numFmtId="0" fontId="12" fillId="35" borderId="13" xfId="50" applyFont="1" applyFill="1" applyBorder="1" applyAlignment="1" applyProtection="1">
      <alignment horizontal="center" vertical="center" shrinkToFit="1"/>
      <protection locked="0"/>
    </xf>
    <xf numFmtId="0" fontId="12" fillId="35" borderId="15" xfId="50" applyFont="1" applyFill="1" applyBorder="1" applyAlignment="1" applyProtection="1">
      <alignment horizontal="center" vertical="center" shrinkToFit="1"/>
      <protection locked="0"/>
    </xf>
    <xf numFmtId="0" fontId="12" fillId="35" borderId="13" xfId="50" applyFont="1" applyFill="1" applyBorder="1" applyAlignment="1" applyProtection="1">
      <alignment horizontal="center" vertical="center"/>
      <protection locked="0"/>
    </xf>
    <xf numFmtId="0" fontId="12" fillId="35" borderId="0" xfId="50" applyFont="1" applyFill="1" applyAlignment="1" applyProtection="1">
      <alignment horizontal="center" vertical="center"/>
      <protection locked="0"/>
    </xf>
    <xf numFmtId="0" fontId="25" fillId="35" borderId="15" xfId="50" applyFont="1" applyFill="1" applyBorder="1" applyAlignment="1" applyProtection="1">
      <alignment horizontal="center" vertical="center"/>
      <protection locked="0"/>
    </xf>
    <xf numFmtId="0" fontId="25" fillId="35" borderId="0" xfId="50" applyFont="1" applyFill="1" applyAlignment="1" applyProtection="1">
      <alignment horizontal="center" vertical="center"/>
      <protection locked="0"/>
    </xf>
    <xf numFmtId="0" fontId="12" fillId="35" borderId="15" xfId="50" applyFont="1" applyFill="1" applyBorder="1" applyAlignment="1" applyProtection="1">
      <alignment horizontal="center" vertical="center"/>
      <protection locked="0"/>
    </xf>
    <xf numFmtId="0" fontId="12" fillId="34" borderId="21" xfId="50" applyFont="1" applyFill="1" applyBorder="1" applyAlignment="1">
      <alignment horizontal="center" vertical="center"/>
    </xf>
    <xf numFmtId="0" fontId="27" fillId="35" borderId="13" xfId="50" applyFont="1" applyFill="1" applyBorder="1" applyAlignment="1" applyProtection="1">
      <alignment horizontal="center" vertical="center"/>
      <protection locked="0"/>
    </xf>
    <xf numFmtId="0" fontId="27" fillId="35" borderId="0" xfId="50" applyFont="1" applyFill="1" applyAlignment="1" applyProtection="1">
      <alignment horizontal="center" vertical="center"/>
      <protection locked="0"/>
    </xf>
    <xf numFmtId="0" fontId="27" fillId="35" borderId="15" xfId="50" applyFont="1" applyFill="1" applyBorder="1" applyAlignment="1" applyProtection="1">
      <alignment horizontal="center" vertical="center"/>
      <protection locked="0"/>
    </xf>
    <xf numFmtId="0" fontId="12" fillId="35" borderId="25" xfId="50" applyFont="1" applyFill="1" applyBorder="1" applyAlignment="1" applyProtection="1">
      <alignment horizontal="center" vertical="center" wrapText="1"/>
      <protection locked="0"/>
    </xf>
    <xf numFmtId="0" fontId="12" fillId="35" borderId="26" xfId="50" applyFont="1" applyFill="1" applyBorder="1" applyAlignment="1" applyProtection="1">
      <alignment horizontal="center" vertical="center" wrapText="1"/>
      <protection locked="0"/>
    </xf>
    <xf numFmtId="0" fontId="12" fillId="35" borderId="27" xfId="50" applyFont="1" applyFill="1" applyBorder="1" applyAlignment="1" applyProtection="1">
      <alignment horizontal="center" vertical="center" wrapText="1"/>
      <protection locked="0"/>
    </xf>
    <xf numFmtId="0" fontId="24" fillId="34" borderId="0" xfId="47" applyFont="1" applyFill="1" applyAlignment="1">
      <alignment horizontal="right" vertical="center"/>
    </xf>
    <xf numFmtId="0" fontId="31" fillId="0" borderId="0" xfId="50" applyFont="1" applyAlignment="1">
      <alignment horizontal="left" vertical="center"/>
    </xf>
    <xf numFmtId="0" fontId="24" fillId="34" borderId="0" xfId="50" applyFont="1" applyFill="1" applyAlignment="1">
      <alignment horizontal="center" vertical="center" shrinkToFit="1"/>
    </xf>
    <xf numFmtId="0" fontId="13" fillId="0" borderId="0" xfId="45" applyFont="1">
      <alignment vertical="center"/>
    </xf>
    <xf numFmtId="0" fontId="24" fillId="34" borderId="0" xfId="47" applyFont="1" applyFill="1" applyAlignment="1">
      <alignment horizontal="left" vertical="center"/>
    </xf>
    <xf numFmtId="0" fontId="12" fillId="34" borderId="28" xfId="50" applyFont="1" applyFill="1" applyBorder="1" applyAlignment="1">
      <alignment horizontal="center" vertical="center"/>
    </xf>
    <xf numFmtId="0" fontId="12" fillId="35" borderId="29" xfId="50" applyFont="1" applyFill="1" applyBorder="1" applyAlignment="1" applyProtection="1">
      <alignment horizontal="center" vertical="center" wrapText="1"/>
      <protection locked="0"/>
    </xf>
    <xf numFmtId="0" fontId="12" fillId="35" borderId="30" xfId="50" applyFont="1" applyFill="1" applyBorder="1" applyAlignment="1" applyProtection="1">
      <alignment horizontal="center" vertical="center" wrapText="1"/>
      <protection locked="0"/>
    </xf>
    <xf numFmtId="0" fontId="12" fillId="35" borderId="31" xfId="50" applyFont="1" applyFill="1" applyBorder="1" applyAlignment="1" applyProtection="1">
      <alignment horizontal="center" vertical="center" wrapText="1"/>
      <protection locked="0"/>
    </xf>
    <xf numFmtId="0" fontId="27" fillId="33" borderId="10" xfId="50" applyFont="1" applyFill="1" applyBorder="1" applyAlignment="1">
      <alignment horizontal="center" vertical="center" wrapText="1"/>
    </xf>
    <xf numFmtId="0" fontId="27" fillId="33" borderId="12" xfId="50" applyFont="1" applyFill="1" applyBorder="1" applyAlignment="1">
      <alignment horizontal="center" vertical="center"/>
    </xf>
    <xf numFmtId="0" fontId="27" fillId="33" borderId="11" xfId="50" applyFont="1" applyFill="1" applyBorder="1" applyAlignment="1">
      <alignment horizontal="center" vertical="center"/>
    </xf>
    <xf numFmtId="0" fontId="27" fillId="33" borderId="12" xfId="50" applyFont="1" applyFill="1" applyBorder="1" applyAlignment="1">
      <alignment horizontal="center" vertical="center" wrapText="1"/>
    </xf>
    <xf numFmtId="0" fontId="27" fillId="33" borderId="11" xfId="50" applyFont="1" applyFill="1" applyBorder="1" applyAlignment="1">
      <alignment horizontal="center" vertical="center" wrapText="1"/>
    </xf>
    <xf numFmtId="0" fontId="27" fillId="33" borderId="13" xfId="50" applyFont="1" applyFill="1" applyBorder="1" applyAlignment="1">
      <alignment horizontal="center" vertical="center"/>
    </xf>
    <xf numFmtId="0" fontId="27" fillId="33" borderId="0" xfId="50" applyFont="1" applyFill="1" applyAlignment="1">
      <alignment horizontal="center" vertical="center"/>
    </xf>
    <xf numFmtId="0" fontId="27" fillId="33" borderId="15" xfId="50" applyFont="1" applyFill="1" applyBorder="1" applyAlignment="1">
      <alignment horizontal="center" vertical="center"/>
    </xf>
    <xf numFmtId="0" fontId="27" fillId="33" borderId="13" xfId="50" applyFont="1" applyFill="1" applyBorder="1" applyAlignment="1">
      <alignment horizontal="center" vertical="center" wrapText="1"/>
    </xf>
    <xf numFmtId="0" fontId="27" fillId="33" borderId="0" xfId="50" applyFont="1" applyFill="1" applyAlignment="1">
      <alignment horizontal="center" vertical="center" wrapText="1"/>
    </xf>
    <xf numFmtId="0" fontId="27" fillId="33" borderId="15" xfId="50" applyFont="1" applyFill="1" applyBorder="1" applyAlignment="1">
      <alignment horizontal="center" vertical="center" wrapText="1"/>
    </xf>
    <xf numFmtId="0" fontId="12" fillId="34" borderId="0" xfId="45" applyFont="1" applyFill="1" applyAlignment="1">
      <alignment horizontal="right" vertical="center"/>
    </xf>
    <xf numFmtId="0" fontId="12" fillId="34" borderId="0" xfId="45" applyFont="1" applyFill="1" applyAlignment="1">
      <alignment horizontal="left" vertical="center" shrinkToFit="1"/>
    </xf>
    <xf numFmtId="49" fontId="30" fillId="34" borderId="0" xfId="50" quotePrefix="1" applyNumberFormat="1" applyFont="1" applyFill="1" applyAlignment="1">
      <alignment horizontal="center" vertical="center"/>
    </xf>
    <xf numFmtId="0" fontId="27" fillId="33" borderId="17" xfId="50" applyFont="1" applyFill="1" applyBorder="1" applyAlignment="1">
      <alignment horizontal="center" vertical="center"/>
    </xf>
    <xf numFmtId="0" fontId="27" fillId="33" borderId="19" xfId="50" applyFont="1" applyFill="1" applyBorder="1" applyAlignment="1">
      <alignment horizontal="center" vertical="center"/>
    </xf>
    <xf numFmtId="0" fontId="27" fillId="33" borderId="18" xfId="50" applyFont="1" applyFill="1" applyBorder="1" applyAlignment="1">
      <alignment horizontal="center" vertical="center"/>
    </xf>
    <xf numFmtId="0" fontId="27" fillId="35" borderId="22" xfId="50" applyFont="1" applyFill="1" applyBorder="1" applyAlignment="1" applyProtection="1">
      <alignment horizontal="center" vertical="center"/>
      <protection locked="0"/>
    </xf>
    <xf numFmtId="0" fontId="27" fillId="35" borderId="23" xfId="50" applyFont="1" applyFill="1" applyBorder="1" applyAlignment="1" applyProtection="1">
      <alignment horizontal="center" vertical="center"/>
      <protection locked="0"/>
    </xf>
    <xf numFmtId="0" fontId="27" fillId="35" borderId="24" xfId="50" applyFont="1" applyFill="1" applyBorder="1" applyAlignment="1" applyProtection="1">
      <alignment horizontal="center" vertical="center"/>
      <protection locked="0"/>
    </xf>
    <xf numFmtId="0" fontId="12" fillId="35" borderId="10" xfId="50" applyFont="1" applyFill="1" applyBorder="1" applyAlignment="1" applyProtection="1">
      <alignment horizontal="center" vertical="center" wrapText="1"/>
      <protection locked="0"/>
    </xf>
    <xf numFmtId="0" fontId="12" fillId="35" borderId="12" xfId="50" applyFont="1" applyFill="1" applyBorder="1" applyAlignment="1" applyProtection="1">
      <alignment horizontal="center" vertical="center" wrapText="1"/>
      <protection locked="0"/>
    </xf>
    <xf numFmtId="0" fontId="12" fillId="35" borderId="11" xfId="50" applyFont="1" applyFill="1" applyBorder="1" applyAlignment="1" applyProtection="1">
      <alignment horizontal="center" vertical="center" wrapText="1"/>
      <protection locked="0"/>
    </xf>
    <xf numFmtId="0" fontId="27" fillId="35" borderId="25" xfId="50" applyFont="1" applyFill="1" applyBorder="1" applyAlignment="1" applyProtection="1">
      <alignment horizontal="center" vertical="center"/>
      <protection locked="0"/>
    </xf>
    <xf numFmtId="0" fontId="27" fillId="35" borderId="26" xfId="50" applyFont="1" applyFill="1" applyBorder="1" applyAlignment="1" applyProtection="1">
      <alignment horizontal="center" vertical="center"/>
      <protection locked="0"/>
    </xf>
    <xf numFmtId="0" fontId="27" fillId="35" borderId="27" xfId="50" applyFont="1" applyFill="1" applyBorder="1" applyAlignment="1" applyProtection="1">
      <alignment horizontal="center" vertical="center"/>
      <protection locked="0"/>
    </xf>
    <xf numFmtId="0" fontId="12" fillId="35" borderId="13" xfId="50" applyFont="1" applyFill="1" applyBorder="1" applyAlignment="1" applyProtection="1">
      <alignment horizontal="center" vertical="center" wrapText="1"/>
      <protection locked="0"/>
    </xf>
    <xf numFmtId="0" fontId="12" fillId="35" borderId="0" xfId="50" applyFont="1" applyFill="1" applyAlignment="1" applyProtection="1">
      <alignment horizontal="center" vertical="center" wrapText="1"/>
      <protection locked="0"/>
    </xf>
    <xf numFmtId="0" fontId="12" fillId="35" borderId="15" xfId="50" applyFont="1" applyFill="1" applyBorder="1" applyAlignment="1" applyProtection="1">
      <alignment horizontal="center" vertical="center" wrapText="1"/>
      <protection locked="0"/>
    </xf>
    <xf numFmtId="0" fontId="12" fillId="35" borderId="17" xfId="50" applyFont="1" applyFill="1" applyBorder="1" applyAlignment="1" applyProtection="1">
      <alignment horizontal="center" vertical="center" shrinkToFit="1"/>
      <protection locked="0"/>
    </xf>
    <xf numFmtId="0" fontId="12" fillId="35" borderId="18" xfId="50" applyFont="1" applyFill="1" applyBorder="1" applyAlignment="1" applyProtection="1">
      <alignment horizontal="center" vertical="center" shrinkToFit="1"/>
      <protection locked="0"/>
    </xf>
    <xf numFmtId="0" fontId="12" fillId="35" borderId="17" xfId="50" applyFont="1" applyFill="1" applyBorder="1" applyAlignment="1" applyProtection="1">
      <alignment horizontal="center" vertical="center"/>
      <protection locked="0"/>
    </xf>
    <xf numFmtId="0" fontId="12" fillId="35" borderId="19" xfId="50" applyFont="1" applyFill="1" applyBorder="1" applyAlignment="1" applyProtection="1">
      <alignment horizontal="center" vertical="center"/>
      <protection locked="0"/>
    </xf>
    <xf numFmtId="0" fontId="12" fillId="35" borderId="18" xfId="50" applyFont="1" applyFill="1" applyBorder="1" applyAlignment="1" applyProtection="1">
      <alignment horizontal="center" vertical="center"/>
      <protection locked="0"/>
    </xf>
    <xf numFmtId="0" fontId="27" fillId="33" borderId="10" xfId="50" applyFont="1" applyFill="1" applyBorder="1" applyAlignment="1">
      <alignment horizontal="center" vertical="center" shrinkToFit="1"/>
    </xf>
    <xf numFmtId="0" fontId="27" fillId="33" borderId="12" xfId="50" applyFont="1" applyFill="1" applyBorder="1" applyAlignment="1">
      <alignment horizontal="center" vertical="center" shrinkToFit="1"/>
    </xf>
    <xf numFmtId="0" fontId="27" fillId="33" borderId="11" xfId="50" applyFont="1" applyFill="1" applyBorder="1" applyAlignment="1">
      <alignment horizontal="center" vertical="center" shrinkToFit="1"/>
    </xf>
    <xf numFmtId="0" fontId="27" fillId="33" borderId="13" xfId="50" applyFont="1" applyFill="1" applyBorder="1" applyAlignment="1">
      <alignment horizontal="center" vertical="center" shrinkToFit="1"/>
    </xf>
    <xf numFmtId="0" fontId="27" fillId="33" borderId="0" xfId="50" applyFont="1" applyFill="1" applyAlignment="1">
      <alignment horizontal="center" vertical="center" shrinkToFit="1"/>
    </xf>
    <xf numFmtId="0" fontId="27" fillId="33" borderId="15" xfId="50" applyFont="1" applyFill="1" applyBorder="1" applyAlignment="1">
      <alignment horizontal="center" vertical="center" shrinkToFit="1"/>
    </xf>
    <xf numFmtId="0" fontId="27" fillId="35" borderId="29" xfId="50" applyFont="1" applyFill="1" applyBorder="1" applyAlignment="1" applyProtection="1">
      <alignment horizontal="center" vertical="center"/>
      <protection locked="0"/>
    </xf>
    <xf numFmtId="0" fontId="27" fillId="35" borderId="30" xfId="50" applyFont="1" applyFill="1" applyBorder="1" applyAlignment="1" applyProtection="1">
      <alignment horizontal="center" vertical="center"/>
      <protection locked="0"/>
    </xf>
    <xf numFmtId="0" fontId="27" fillId="35" borderId="31" xfId="50" applyFont="1" applyFill="1" applyBorder="1" applyAlignment="1" applyProtection="1">
      <alignment horizontal="center" vertical="center"/>
      <protection locked="0"/>
    </xf>
    <xf numFmtId="0" fontId="12" fillId="35" borderId="17" xfId="50" applyFont="1" applyFill="1" applyBorder="1" applyAlignment="1" applyProtection="1">
      <alignment horizontal="center" vertical="center" wrapText="1"/>
      <protection locked="0"/>
    </xf>
    <xf numFmtId="0" fontId="12" fillId="35" borderId="19" xfId="50" applyFont="1" applyFill="1" applyBorder="1" applyAlignment="1" applyProtection="1">
      <alignment horizontal="center" vertical="center" wrapText="1"/>
      <protection locked="0"/>
    </xf>
    <xf numFmtId="0" fontId="12" fillId="35" borderId="18" xfId="50" applyFont="1" applyFill="1" applyBorder="1" applyAlignment="1" applyProtection="1">
      <alignment horizontal="center" vertical="center" wrapText="1"/>
      <protection locked="0"/>
    </xf>
    <xf numFmtId="0" fontId="12" fillId="33" borderId="32" xfId="50" applyFont="1" applyFill="1" applyBorder="1" applyAlignment="1">
      <alignment horizontal="center" vertical="center" wrapText="1"/>
    </xf>
    <xf numFmtId="0" fontId="12" fillId="33" borderId="33" xfId="50" applyFont="1" applyFill="1" applyBorder="1" applyAlignment="1">
      <alignment horizontal="center" vertical="center" wrapText="1"/>
    </xf>
    <xf numFmtId="0" fontId="24" fillId="34" borderId="0" xfId="50" applyFont="1" applyFill="1" applyAlignment="1">
      <alignment horizontal="center" vertical="center"/>
    </xf>
    <xf numFmtId="0" fontId="27" fillId="33" borderId="17" xfId="50" applyFont="1" applyFill="1" applyBorder="1" applyAlignment="1">
      <alignment horizontal="center" vertical="center" shrinkToFit="1"/>
    </xf>
    <xf numFmtId="0" fontId="27" fillId="33" borderId="19" xfId="50" applyFont="1" applyFill="1" applyBorder="1" applyAlignment="1">
      <alignment horizontal="center" vertical="center" shrinkToFit="1"/>
    </xf>
    <xf numFmtId="0" fontId="27" fillId="33" borderId="18" xfId="50" applyFont="1" applyFill="1" applyBorder="1" applyAlignment="1">
      <alignment horizontal="center" vertical="center" shrinkToFit="1"/>
    </xf>
    <xf numFmtId="0" fontId="32" fillId="34" borderId="0" xfId="50" applyFont="1" applyFill="1" applyAlignment="1">
      <alignment vertical="center" wrapText="1"/>
    </xf>
    <xf numFmtId="0" fontId="33" fillId="0" borderId="15" xfId="50" applyFont="1" applyBorder="1" applyAlignment="1">
      <alignment horizontal="center" wrapText="1"/>
    </xf>
    <xf numFmtId="0" fontId="33" fillId="0" borderId="0" xfId="50" applyFont="1" applyAlignment="1">
      <alignment horizontal="center" wrapText="1"/>
    </xf>
    <xf numFmtId="0" fontId="27" fillId="35" borderId="10" xfId="50" applyFont="1" applyFill="1" applyBorder="1" applyAlignment="1" applyProtection="1">
      <alignment horizontal="center" vertical="center" shrinkToFit="1"/>
      <protection locked="0"/>
    </xf>
    <xf numFmtId="0" fontId="27" fillId="35" borderId="12" xfId="50" applyFont="1" applyFill="1" applyBorder="1" applyAlignment="1" applyProtection="1">
      <alignment horizontal="center" vertical="center" shrinkToFit="1"/>
      <protection locked="0"/>
    </xf>
    <xf numFmtId="0" fontId="27" fillId="35" borderId="11" xfId="50" applyFont="1" applyFill="1" applyBorder="1" applyAlignment="1" applyProtection="1">
      <alignment horizontal="center" vertical="center" shrinkToFit="1"/>
      <protection locked="0"/>
    </xf>
    <xf numFmtId="0" fontId="12" fillId="34" borderId="12" xfId="50" applyFont="1" applyFill="1" applyBorder="1" applyAlignment="1">
      <alignment horizontal="center" vertical="center" textRotation="255"/>
    </xf>
    <xf numFmtId="0" fontId="12" fillId="35" borderId="12" xfId="50" applyFont="1" applyFill="1" applyBorder="1" applyAlignment="1" applyProtection="1">
      <alignment horizontal="left" vertical="center"/>
      <protection locked="0"/>
    </xf>
    <xf numFmtId="0" fontId="12" fillId="35" borderId="11" xfId="50" applyFont="1" applyFill="1" applyBorder="1" applyAlignment="1" applyProtection="1">
      <alignment horizontal="left" vertical="center"/>
      <protection locked="0"/>
    </xf>
    <xf numFmtId="0" fontId="24" fillId="33" borderId="10" xfId="50" applyFont="1" applyFill="1" applyBorder="1" applyAlignment="1">
      <alignment horizontal="center" vertical="center"/>
    </xf>
    <xf numFmtId="0" fontId="24" fillId="33" borderId="11" xfId="50" applyFont="1" applyFill="1" applyBorder="1" applyAlignment="1">
      <alignment horizontal="center" vertical="center"/>
    </xf>
    <xf numFmtId="0" fontId="25" fillId="33" borderId="10" xfId="50" applyFont="1" applyFill="1" applyBorder="1" applyAlignment="1">
      <alignment horizontal="center" vertical="center"/>
    </xf>
    <xf numFmtId="0" fontId="25" fillId="33" borderId="11" xfId="50" applyFont="1" applyFill="1" applyBorder="1" applyAlignment="1">
      <alignment horizontal="center" vertical="center"/>
    </xf>
    <xf numFmtId="0" fontId="25" fillId="33" borderId="34" xfId="50" applyFont="1" applyFill="1" applyBorder="1" applyAlignment="1">
      <alignment horizontal="center" vertical="center"/>
    </xf>
    <xf numFmtId="0" fontId="25" fillId="33" borderId="35" xfId="50" applyFont="1" applyFill="1" applyBorder="1" applyAlignment="1">
      <alignment horizontal="center" vertical="center"/>
    </xf>
    <xf numFmtId="0" fontId="27" fillId="35" borderId="13" xfId="50" applyFont="1" applyFill="1" applyBorder="1" applyAlignment="1" applyProtection="1">
      <alignment horizontal="center" vertical="center" shrinkToFit="1"/>
      <protection locked="0"/>
    </xf>
    <xf numFmtId="0" fontId="27" fillId="35" borderId="0" xfId="50" applyFont="1" applyFill="1" applyAlignment="1" applyProtection="1">
      <alignment horizontal="center" vertical="center" shrinkToFit="1"/>
      <protection locked="0"/>
    </xf>
    <xf numFmtId="0" fontId="27" fillId="35" borderId="15" xfId="50" applyFont="1" applyFill="1" applyBorder="1" applyAlignment="1" applyProtection="1">
      <alignment horizontal="center" vertical="center" shrinkToFit="1"/>
      <protection locked="0"/>
    </xf>
    <xf numFmtId="0" fontId="12" fillId="34" borderId="0" xfId="50" applyFont="1" applyFill="1" applyAlignment="1">
      <alignment horizontal="center" vertical="center" textRotation="255"/>
    </xf>
    <xf numFmtId="0" fontId="12" fillId="35" borderId="15" xfId="50" applyFont="1" applyFill="1" applyBorder="1" applyAlignment="1" applyProtection="1">
      <alignment horizontal="left" vertical="center"/>
      <protection locked="0"/>
    </xf>
    <xf numFmtId="0" fontId="12" fillId="35" borderId="0" xfId="50" applyFont="1" applyFill="1" applyAlignment="1" applyProtection="1">
      <alignment horizontal="left" vertical="center"/>
      <protection locked="0"/>
    </xf>
    <xf numFmtId="0" fontId="24" fillId="33" borderId="13" xfId="50" applyFont="1" applyFill="1" applyBorder="1" applyAlignment="1">
      <alignment horizontal="center" vertical="center"/>
    </xf>
    <xf numFmtId="0" fontId="24" fillId="33" borderId="15" xfId="50" applyFont="1" applyFill="1" applyBorder="1" applyAlignment="1">
      <alignment horizontal="center" vertical="center"/>
    </xf>
    <xf numFmtId="0" fontId="25" fillId="33" borderId="13" xfId="50" applyFont="1" applyFill="1" applyBorder="1" applyAlignment="1">
      <alignment horizontal="center" vertical="center"/>
    </xf>
    <xf numFmtId="0" fontId="25" fillId="33" borderId="15" xfId="50" applyFont="1" applyFill="1" applyBorder="1" applyAlignment="1">
      <alignment horizontal="center" vertical="center"/>
    </xf>
    <xf numFmtId="0" fontId="12" fillId="33" borderId="36" xfId="50" applyFont="1" applyFill="1" applyBorder="1" applyAlignment="1">
      <alignment horizontal="center" vertical="center" wrapText="1"/>
    </xf>
    <xf numFmtId="0" fontId="12" fillId="35" borderId="32" xfId="50" applyFont="1" applyFill="1" applyBorder="1" applyAlignment="1" applyProtection="1">
      <alignment horizontal="center" vertical="center" wrapText="1"/>
      <protection locked="0"/>
    </xf>
    <xf numFmtId="0" fontId="30" fillId="34" borderId="0" xfId="47" applyFont="1" applyFill="1" applyAlignment="1">
      <alignment horizontal="left" vertical="top"/>
    </xf>
    <xf numFmtId="0" fontId="30" fillId="34" borderId="0" xfId="47" applyFont="1" applyFill="1" applyAlignment="1">
      <alignment vertical="top"/>
    </xf>
    <xf numFmtId="0" fontId="12" fillId="35" borderId="33" xfId="50" applyFont="1" applyFill="1" applyBorder="1" applyAlignment="1" applyProtection="1">
      <alignment horizontal="center" vertical="center" wrapText="1"/>
      <protection locked="0"/>
    </xf>
    <xf numFmtId="0" fontId="24" fillId="33" borderId="17" xfId="50" applyFont="1" applyFill="1" applyBorder="1" applyAlignment="1">
      <alignment horizontal="center" vertical="center"/>
    </xf>
    <xf numFmtId="0" fontId="24" fillId="33" borderId="18" xfId="50" applyFont="1" applyFill="1" applyBorder="1" applyAlignment="1">
      <alignment horizontal="center" vertical="center"/>
    </xf>
    <xf numFmtId="0" fontId="25" fillId="33" borderId="17" xfId="50" applyFont="1" applyFill="1" applyBorder="1" applyAlignment="1">
      <alignment horizontal="center" vertical="center"/>
    </xf>
    <xf numFmtId="0" fontId="25" fillId="33" borderId="18" xfId="50" applyFont="1" applyFill="1" applyBorder="1" applyAlignment="1">
      <alignment horizontal="center" vertical="center"/>
    </xf>
    <xf numFmtId="0" fontId="30" fillId="34" borderId="0" xfId="50" applyFont="1" applyFill="1">
      <alignment vertical="center"/>
    </xf>
    <xf numFmtId="49" fontId="30" fillId="34" borderId="0" xfId="50" quotePrefix="1" applyNumberFormat="1" applyFont="1" applyFill="1" applyAlignment="1">
      <alignment horizontal="right" vertical="center"/>
    </xf>
    <xf numFmtId="0" fontId="12" fillId="35" borderId="34" xfId="50" applyFont="1" applyFill="1" applyBorder="1" applyAlignment="1" applyProtection="1">
      <alignment horizontal="center" vertical="center" shrinkToFit="1"/>
      <protection locked="0"/>
    </xf>
    <xf numFmtId="0" fontId="12" fillId="35" borderId="35" xfId="50" applyFont="1" applyFill="1" applyBorder="1" applyAlignment="1" applyProtection="1">
      <alignment horizontal="center" vertical="center" shrinkToFit="1"/>
      <protection locked="0"/>
    </xf>
    <xf numFmtId="0" fontId="27" fillId="34" borderId="13" xfId="50" applyFont="1" applyFill="1" applyBorder="1" applyAlignment="1">
      <alignment horizontal="center" vertical="center" wrapText="1"/>
    </xf>
    <xf numFmtId="0" fontId="27" fillId="34" borderId="0" xfId="50" applyFont="1" applyFill="1" applyAlignment="1">
      <alignment horizontal="center" vertical="center" wrapText="1"/>
    </xf>
    <xf numFmtId="0" fontId="27" fillId="34" borderId="15" xfId="50" applyFont="1" applyFill="1" applyBorder="1" applyAlignment="1">
      <alignment horizontal="center" vertical="center" wrapText="1"/>
    </xf>
    <xf numFmtId="0" fontId="34" fillId="0" borderId="0" xfId="48" applyFont="1">
      <alignment vertical="center"/>
    </xf>
    <xf numFmtId="0" fontId="27" fillId="35" borderId="13" xfId="50" applyFont="1" applyFill="1" applyBorder="1" applyAlignment="1" applyProtection="1">
      <alignment horizontal="center" vertical="center" wrapText="1"/>
      <protection locked="0"/>
    </xf>
    <xf numFmtId="0" fontId="27" fillId="35" borderId="0" xfId="50" applyFont="1" applyFill="1" applyAlignment="1" applyProtection="1">
      <alignment horizontal="center" vertical="center" wrapText="1"/>
      <protection locked="0"/>
    </xf>
    <xf numFmtId="0" fontId="27" fillId="35" borderId="15" xfId="50" applyFont="1" applyFill="1" applyBorder="1" applyAlignment="1" applyProtection="1">
      <alignment horizontal="center" vertical="center" wrapText="1"/>
      <protection locked="0"/>
    </xf>
    <xf numFmtId="0" fontId="27" fillId="35" borderId="17" xfId="50" applyFont="1" applyFill="1" applyBorder="1" applyAlignment="1" applyProtection="1">
      <alignment horizontal="center" vertical="center"/>
      <protection locked="0"/>
    </xf>
    <xf numFmtId="0" fontId="27" fillId="35" borderId="19" xfId="50" applyFont="1" applyFill="1" applyBorder="1" applyAlignment="1" applyProtection="1">
      <alignment horizontal="center" vertical="center"/>
      <protection locked="0"/>
    </xf>
    <xf numFmtId="0" fontId="27" fillId="35" borderId="18" xfId="50" applyFont="1" applyFill="1" applyBorder="1" applyAlignment="1" applyProtection="1">
      <alignment horizontal="center" vertical="center"/>
      <protection locked="0"/>
    </xf>
    <xf numFmtId="0" fontId="27" fillId="34" borderId="13" xfId="50" applyFont="1" applyFill="1" applyBorder="1" applyAlignment="1">
      <alignment horizontal="center" vertical="center"/>
    </xf>
    <xf numFmtId="0" fontId="27" fillId="34" borderId="0" xfId="50" applyFont="1" applyFill="1" applyAlignment="1">
      <alignment horizontal="center" vertical="center"/>
    </xf>
    <xf numFmtId="0" fontId="27" fillId="34" borderId="15" xfId="50" applyFont="1" applyFill="1" applyBorder="1" applyAlignment="1">
      <alignment horizontal="center" vertical="center"/>
    </xf>
    <xf numFmtId="0" fontId="34" fillId="0" borderId="0" xfId="50" quotePrefix="1" applyFont="1">
      <alignment vertical="center"/>
    </xf>
    <xf numFmtId="0" fontId="27" fillId="34" borderId="17" xfId="50" applyFont="1" applyFill="1" applyBorder="1" applyAlignment="1">
      <alignment horizontal="center" vertical="center"/>
    </xf>
    <xf numFmtId="0" fontId="27" fillId="34" borderId="19" xfId="50" applyFont="1" applyFill="1" applyBorder="1" applyAlignment="1">
      <alignment horizontal="center" vertical="center"/>
    </xf>
    <xf numFmtId="0" fontId="27" fillId="34" borderId="18" xfId="50" applyFont="1" applyFill="1" applyBorder="1" applyAlignment="1">
      <alignment horizontal="center" vertical="center"/>
    </xf>
    <xf numFmtId="0" fontId="12" fillId="34" borderId="19" xfId="50" applyFont="1" applyFill="1" applyBorder="1" applyAlignment="1">
      <alignment vertical="center" textRotation="255"/>
    </xf>
    <xf numFmtId="0" fontId="12" fillId="35" borderId="19" xfId="50" applyFont="1" applyFill="1" applyBorder="1" applyAlignment="1" applyProtection="1">
      <alignment horizontal="left" vertical="center"/>
      <protection locked="0"/>
    </xf>
    <xf numFmtId="0" fontId="12" fillId="35" borderId="18" xfId="50" applyFont="1" applyFill="1" applyBorder="1" applyAlignment="1" applyProtection="1">
      <alignment horizontal="left" vertical="center"/>
      <protection locked="0"/>
    </xf>
    <xf numFmtId="0" fontId="12" fillId="35" borderId="36" xfId="50" applyFont="1" applyFill="1" applyBorder="1" applyAlignment="1" applyProtection="1">
      <alignment horizontal="center" vertical="center" wrapText="1"/>
      <protection locked="0"/>
    </xf>
    <xf numFmtId="0" fontId="12" fillId="34" borderId="17" xfId="50" applyFont="1" applyFill="1" applyBorder="1" applyAlignment="1">
      <alignment horizontal="left" vertical="top" wrapText="1"/>
    </xf>
    <xf numFmtId="0" fontId="12" fillId="34" borderId="19" xfId="50" applyFont="1" applyFill="1" applyBorder="1" applyAlignment="1">
      <alignment horizontal="left" vertical="top" wrapText="1"/>
    </xf>
    <xf numFmtId="0" fontId="12" fillId="34" borderId="18" xfId="50" applyFont="1" applyFill="1" applyBorder="1" applyAlignment="1">
      <alignment horizontal="left" vertical="top" wrapText="1"/>
    </xf>
    <xf numFmtId="0" fontId="12" fillId="0" borderId="0" xfId="50" applyFont="1" applyAlignment="1">
      <alignment vertical="center" wrapText="1"/>
    </xf>
    <xf numFmtId="0" fontId="28" fillId="0" borderId="0" xfId="50" applyFont="1" applyAlignment="1">
      <alignment vertical="center" wrapText="1"/>
    </xf>
    <xf numFmtId="0" fontId="0" fillId="0" borderId="0" xfId="63" applyFont="1">
      <alignment vertical="center"/>
    </xf>
    <xf numFmtId="0" fontId="2" fillId="36" borderId="37" xfId="63" applyFont="1" applyFill="1" applyBorder="1">
      <alignment vertical="center"/>
    </xf>
    <xf numFmtId="0" fontId="2" fillId="36" borderId="38" xfId="63" applyFont="1" applyFill="1" applyBorder="1">
      <alignment vertical="center"/>
    </xf>
    <xf numFmtId="0" fontId="1" fillId="0" borderId="39" xfId="63" applyBorder="1">
      <alignment vertical="center"/>
    </xf>
    <xf numFmtId="0" fontId="2" fillId="36" borderId="40" xfId="63" applyFont="1" applyFill="1" applyBorder="1">
      <alignment vertical="center"/>
    </xf>
    <xf numFmtId="0" fontId="2" fillId="36" borderId="41" xfId="63" applyFont="1" applyFill="1" applyBorder="1">
      <alignment vertical="center"/>
    </xf>
    <xf numFmtId="0" fontId="1" fillId="0" borderId="42" xfId="63" applyBorder="1">
      <alignment vertical="center"/>
    </xf>
    <xf numFmtId="0" fontId="2" fillId="36" borderId="43" xfId="63" applyFont="1" applyFill="1" applyBorder="1">
      <alignment vertical="center"/>
    </xf>
    <xf numFmtId="0" fontId="2" fillId="36" borderId="44" xfId="63" applyFont="1" applyFill="1" applyBorder="1">
      <alignment vertical="center"/>
    </xf>
    <xf numFmtId="0" fontId="1" fillId="0" borderId="45" xfId="63" applyBorder="1">
      <alignment vertical="center"/>
    </xf>
    <xf numFmtId="0" fontId="1" fillId="37" borderId="37" xfId="63" applyFill="1" applyBorder="1">
      <alignment vertical="center"/>
    </xf>
    <xf numFmtId="0" fontId="1" fillId="37" borderId="38" xfId="63" applyFill="1" applyBorder="1">
      <alignment vertical="center"/>
    </xf>
    <xf numFmtId="0" fontId="1" fillId="0" borderId="46" xfId="63" applyBorder="1">
      <alignment vertical="center"/>
    </xf>
    <xf numFmtId="0" fontId="1" fillId="37" borderId="40" xfId="63" applyFill="1" applyBorder="1">
      <alignment vertical="center"/>
    </xf>
    <xf numFmtId="0" fontId="1" fillId="37" borderId="41" xfId="63" applyFill="1" applyBorder="1">
      <alignment vertical="center"/>
    </xf>
    <xf numFmtId="0" fontId="1" fillId="0" borderId="42" xfId="63" applyBorder="1" applyAlignment="1">
      <alignment horizontal="right" vertical="center"/>
    </xf>
    <xf numFmtId="14" fontId="0" fillId="0" borderId="0" xfId="63" applyNumberFormat="1" applyFont="1">
      <alignment vertical="center"/>
    </xf>
    <xf numFmtId="176" fontId="1" fillId="0" borderId="42" xfId="63" applyNumberFormat="1" applyBorder="1" applyAlignment="1">
      <alignment horizontal="right" vertical="center"/>
    </xf>
    <xf numFmtId="177" fontId="1" fillId="0" borderId="42" xfId="63" applyNumberFormat="1" applyBorder="1">
      <alignment vertical="center"/>
    </xf>
    <xf numFmtId="0" fontId="1" fillId="38" borderId="40" xfId="63" applyFill="1" applyBorder="1">
      <alignment vertical="center"/>
    </xf>
    <xf numFmtId="0" fontId="1" fillId="38" borderId="41" xfId="63" applyFill="1" applyBorder="1">
      <alignment vertical="center"/>
    </xf>
    <xf numFmtId="38" fontId="1" fillId="0" borderId="42" xfId="63" applyNumberFormat="1" applyBorder="1">
      <alignment vertical="center"/>
    </xf>
    <xf numFmtId="0" fontId="1" fillId="33" borderId="40" xfId="63" applyFill="1" applyBorder="1">
      <alignment vertical="center"/>
    </xf>
    <xf numFmtId="0" fontId="1" fillId="33" borderId="41" xfId="63" applyFill="1" applyBorder="1">
      <alignment vertical="center"/>
    </xf>
    <xf numFmtId="0" fontId="1" fillId="33" borderId="43" xfId="63" applyFill="1" applyBorder="1">
      <alignment vertical="center"/>
    </xf>
    <xf numFmtId="0" fontId="1" fillId="33" borderId="44" xfId="63" applyFill="1" applyBorder="1">
      <alignment vertical="center"/>
    </xf>
    <xf numFmtId="0" fontId="35" fillId="0" borderId="0" xfId="0" applyFont="1" applyAlignment="1">
      <alignment horizontal="center" vertical="center"/>
    </xf>
    <xf numFmtId="0" fontId="21" fillId="0" borderId="0" xfId="0" applyFont="1">
      <alignment vertical="center"/>
    </xf>
    <xf numFmtId="0" fontId="36" fillId="0" borderId="0" xfId="0" applyFont="1">
      <alignment vertical="center"/>
    </xf>
    <xf numFmtId="0" fontId="36" fillId="0" borderId="0" xfId="0" applyFont="1" applyAlignment="1">
      <alignment horizontal="center" vertical="center"/>
    </xf>
    <xf numFmtId="0" fontId="36" fillId="0" borderId="0" xfId="0" applyFont="1" applyAlignment="1">
      <alignment horizontal="left" vertical="center" wrapText="1"/>
    </xf>
    <xf numFmtId="0" fontId="36" fillId="0" borderId="0" xfId="0" applyFont="1" applyAlignment="1">
      <alignment horizontal="left" vertical="center"/>
    </xf>
    <xf numFmtId="0" fontId="37" fillId="0" borderId="0" xfId="41" applyFont="1" applyProtection="1">
      <alignment vertical="center"/>
      <protection locked="0"/>
    </xf>
    <xf numFmtId="0" fontId="37" fillId="0" borderId="0" xfId="41" applyFont="1" applyAlignment="1" applyProtection="1">
      <alignment horizontal="left" vertical="center"/>
      <protection locked="0"/>
    </xf>
    <xf numFmtId="0" fontId="38" fillId="0" borderId="0" xfId="41" applyFont="1" applyAlignment="1" applyProtection="1">
      <alignment horizontal="center" vertical="center"/>
      <protection locked="0"/>
    </xf>
    <xf numFmtId="0" fontId="37" fillId="0" borderId="0" xfId="41" applyFont="1" applyAlignment="1" applyProtection="1">
      <alignment horizontal="left" vertical="center" wrapText="1"/>
      <protection locked="0"/>
    </xf>
    <xf numFmtId="0" fontId="38" fillId="0" borderId="0" xfId="41" applyFont="1" applyProtection="1">
      <alignment vertical="center"/>
      <protection locked="0"/>
    </xf>
    <xf numFmtId="0" fontId="37" fillId="0" borderId="34" xfId="41" applyFont="1" applyBorder="1" applyAlignment="1" applyProtection="1">
      <alignment horizontal="center" vertical="center"/>
      <protection locked="0"/>
    </xf>
    <xf numFmtId="178" fontId="37" fillId="39" borderId="34" xfId="41" applyNumberFormat="1" applyFont="1" applyFill="1" applyBorder="1" applyProtection="1">
      <alignment vertical="center"/>
      <protection locked="0"/>
    </xf>
    <xf numFmtId="0" fontId="37" fillId="0" borderId="32" xfId="41" applyFont="1" applyBorder="1" applyAlignment="1" applyProtection="1">
      <alignment horizontal="center" vertical="center"/>
      <protection locked="0"/>
    </xf>
    <xf numFmtId="0" fontId="37" fillId="0" borderId="0" xfId="41" applyFont="1" applyAlignment="1" applyProtection="1">
      <alignment vertical="center" wrapText="1"/>
      <protection locked="0"/>
    </xf>
    <xf numFmtId="0" fontId="37" fillId="0" borderId="0" xfId="41" applyFont="1" applyAlignment="1" applyProtection="1">
      <alignment horizontal="center" vertical="center"/>
      <protection locked="0"/>
    </xf>
    <xf numFmtId="0" fontId="37" fillId="39" borderId="34" xfId="41" applyFont="1" applyFill="1" applyBorder="1" applyAlignment="1" applyProtection="1">
      <alignment horizontal="center" vertical="center"/>
      <protection locked="0"/>
    </xf>
    <xf numFmtId="179" fontId="37" fillId="0" borderId="34" xfId="41" applyNumberFormat="1" applyFont="1" applyBorder="1">
      <alignment vertical="center"/>
    </xf>
    <xf numFmtId="0" fontId="37" fillId="0" borderId="0" xfId="41" applyFont="1" applyAlignment="1" applyProtection="1">
      <alignment horizontal="right" vertical="center"/>
      <protection locked="0"/>
    </xf>
    <xf numFmtId="0" fontId="39" fillId="0" borderId="0" xfId="41" applyFont="1" applyProtection="1">
      <alignment vertical="center"/>
      <protection locked="0"/>
    </xf>
    <xf numFmtId="179" fontId="37" fillId="0" borderId="34" xfId="41" applyNumberFormat="1" applyFont="1" applyBorder="1" applyProtection="1">
      <alignment vertical="center"/>
      <protection locked="0"/>
    </xf>
    <xf numFmtId="0" fontId="37" fillId="0" borderId="34" xfId="41" applyFont="1" applyBorder="1" applyAlignment="1" applyProtection="1">
      <alignment vertical="center" wrapText="1"/>
      <protection locked="0"/>
    </xf>
    <xf numFmtId="0" fontId="37" fillId="0" borderId="34" xfId="41" applyFont="1" applyBorder="1" applyProtection="1">
      <alignment vertical="center"/>
      <protection locked="0"/>
    </xf>
    <xf numFmtId="0" fontId="37" fillId="0" borderId="19" xfId="41" applyFont="1" applyBorder="1" applyAlignment="1" applyProtection="1">
      <alignment horizontal="right" vertical="center"/>
      <protection locked="0"/>
    </xf>
    <xf numFmtId="0" fontId="39" fillId="39" borderId="0" xfId="41" applyFont="1" applyFill="1" applyAlignment="1" applyProtection="1">
      <alignment horizontal="right" vertical="center"/>
      <protection locked="0"/>
    </xf>
    <xf numFmtId="179" fontId="37" fillId="39" borderId="34" xfId="41" applyNumberFormat="1" applyFont="1" applyFill="1" applyBorder="1" applyProtection="1">
      <alignment vertical="center"/>
      <protection locked="0"/>
    </xf>
    <xf numFmtId="179" fontId="37" fillId="0" borderId="0" xfId="41" applyNumberFormat="1" applyFont="1" applyProtection="1">
      <alignment vertical="center"/>
      <protection locked="0"/>
    </xf>
    <xf numFmtId="179" fontId="37" fillId="0" borderId="0" xfId="41" applyNumberFormat="1" applyFont="1" applyAlignment="1" applyProtection="1">
      <alignment horizontal="right" vertical="center"/>
      <protection locked="0"/>
    </xf>
    <xf numFmtId="0" fontId="40" fillId="0" borderId="0" xfId="41" applyFont="1">
      <alignment vertical="center"/>
    </xf>
    <xf numFmtId="0" fontId="41" fillId="0" borderId="0" xfId="41" applyFont="1" applyAlignment="1">
      <alignment horizontal="right" vertical="center"/>
    </xf>
    <xf numFmtId="0" fontId="40" fillId="0" borderId="0" xfId="41" applyFont="1" applyAlignment="1">
      <alignment horizontal="left" vertical="center"/>
    </xf>
    <xf numFmtId="0" fontId="40" fillId="0" borderId="34" xfId="41" applyFont="1" applyBorder="1" applyAlignment="1">
      <alignment horizontal="center" vertical="center"/>
    </xf>
    <xf numFmtId="0" fontId="40" fillId="0" borderId="34" xfId="41" applyFont="1" applyBorder="1">
      <alignment vertical="center"/>
    </xf>
    <xf numFmtId="0" fontId="42" fillId="0" borderId="0" xfId="41" applyFont="1" applyAlignment="1" applyProtection="1">
      <alignment horizontal="left" vertical="center"/>
      <protection locked="0"/>
    </xf>
    <xf numFmtId="178" fontId="37" fillId="0" borderId="0" xfId="41" applyNumberFormat="1" applyFont="1" applyProtection="1">
      <alignment vertical="center"/>
      <protection locked="0"/>
    </xf>
    <xf numFmtId="0" fontId="43" fillId="0" borderId="0" xfId="40" applyFont="1">
      <alignment vertical="center"/>
    </xf>
    <xf numFmtId="0" fontId="43" fillId="0" borderId="47" xfId="40" applyFont="1" applyBorder="1" applyAlignment="1">
      <alignment horizontal="center" vertical="center" textRotation="255"/>
    </xf>
    <xf numFmtId="0" fontId="43" fillId="0" borderId="48" xfId="40" applyFont="1" applyBorder="1" applyAlignment="1">
      <alignment horizontal="center" vertical="center" textRotation="255"/>
    </xf>
    <xf numFmtId="0" fontId="43" fillId="0" borderId="49" xfId="40" applyFont="1" applyBorder="1" applyAlignment="1">
      <alignment horizontal="center" vertical="center" textRotation="255"/>
    </xf>
    <xf numFmtId="0" fontId="44" fillId="40" borderId="50" xfId="40" applyFont="1" applyFill="1" applyBorder="1" applyAlignment="1">
      <alignment horizontal="center" vertical="center"/>
    </xf>
    <xf numFmtId="0" fontId="43" fillId="0" borderId="51" xfId="40" applyFont="1" applyBorder="1" applyAlignment="1">
      <alignment horizontal="center" vertical="center"/>
    </xf>
    <xf numFmtId="0" fontId="43" fillId="0" borderId="52" xfId="40" applyFont="1" applyBorder="1" applyAlignment="1">
      <alignment horizontal="center" vertical="center"/>
    </xf>
    <xf numFmtId="0" fontId="45" fillId="0" borderId="0" xfId="40" applyFont="1" applyAlignment="1">
      <alignment horizontal="center" vertical="center"/>
    </xf>
    <xf numFmtId="0" fontId="46" fillId="0" borderId="0" xfId="40" applyFont="1">
      <alignment vertical="center"/>
    </xf>
    <xf numFmtId="0" fontId="47" fillId="35" borderId="53" xfId="40" applyFont="1" applyFill="1" applyBorder="1" applyAlignment="1" applyProtection="1">
      <alignment horizontal="left" vertical="center"/>
      <protection locked="0"/>
    </xf>
    <xf numFmtId="0" fontId="43" fillId="0" borderId="54" xfId="40" applyFont="1" applyBorder="1" applyAlignment="1">
      <alignment horizontal="center" vertical="center"/>
    </xf>
    <xf numFmtId="0" fontId="43" fillId="0" borderId="55" xfId="40" applyFont="1" applyBorder="1" applyAlignment="1">
      <alignment horizontal="center" vertical="center"/>
    </xf>
    <xf numFmtId="0" fontId="44" fillId="40" borderId="56" xfId="40" applyFont="1" applyFill="1" applyBorder="1" applyAlignment="1">
      <alignment horizontal="center" vertical="center"/>
    </xf>
    <xf numFmtId="0" fontId="43" fillId="0" borderId="57" xfId="40" applyFont="1" applyBorder="1" applyAlignment="1">
      <alignment horizontal="center" vertical="center"/>
    </xf>
    <xf numFmtId="0" fontId="43" fillId="0" borderId="58" xfId="40" applyFont="1" applyBorder="1" applyAlignment="1">
      <alignment horizontal="center" vertical="center"/>
    </xf>
    <xf numFmtId="0" fontId="43" fillId="0" borderId="59" xfId="40" applyFont="1" applyBorder="1" applyAlignment="1">
      <alignment horizontal="center" vertical="center" textRotation="255"/>
    </xf>
    <xf numFmtId="0" fontId="43" fillId="0" borderId="60" xfId="40" applyFont="1" applyBorder="1" applyAlignment="1">
      <alignment horizontal="center" vertical="center" textRotation="255"/>
    </xf>
    <xf numFmtId="0" fontId="44" fillId="40" borderId="21" xfId="40" applyFont="1" applyFill="1" applyBorder="1" applyAlignment="1">
      <alignment horizontal="center" vertical="center"/>
    </xf>
    <xf numFmtId="0" fontId="43" fillId="35" borderId="61" xfId="40" applyFont="1" applyFill="1" applyBorder="1" applyAlignment="1" applyProtection="1">
      <alignment vertical="center" wrapText="1"/>
      <protection locked="0"/>
    </xf>
    <xf numFmtId="180" fontId="43" fillId="0" borderId="62" xfId="40" applyNumberFormat="1" applyFont="1" applyBorder="1">
      <alignment vertical="center"/>
    </xf>
    <xf numFmtId="0" fontId="47" fillId="0" borderId="0" xfId="40" applyFont="1" applyProtection="1">
      <alignment vertical="center"/>
      <protection locked="0"/>
    </xf>
    <xf numFmtId="0" fontId="43" fillId="0" borderId="63" xfId="40" applyFont="1" applyBorder="1" applyAlignment="1">
      <alignment horizontal="center" vertical="center" textRotation="255" wrapText="1"/>
    </xf>
    <xf numFmtId="0" fontId="43" fillId="0" borderId="19" xfId="40" applyFont="1" applyBorder="1" applyAlignment="1">
      <alignment horizontal="center" vertical="center" textRotation="255" wrapText="1"/>
    </xf>
    <xf numFmtId="0" fontId="43" fillId="0" borderId="64" xfId="40" applyFont="1" applyBorder="1" applyAlignment="1">
      <alignment horizontal="center" vertical="center" textRotation="255" wrapText="1"/>
    </xf>
    <xf numFmtId="0" fontId="44" fillId="40" borderId="65" xfId="40" applyFont="1" applyFill="1" applyBorder="1" applyAlignment="1">
      <alignment horizontal="center" vertical="center"/>
    </xf>
    <xf numFmtId="181" fontId="43" fillId="35" borderId="36" xfId="40" applyNumberFormat="1" applyFont="1" applyFill="1" applyBorder="1" applyAlignment="1">
      <alignment vertical="center" shrinkToFit="1"/>
    </xf>
    <xf numFmtId="180" fontId="43" fillId="0" borderId="66" xfId="40" applyNumberFormat="1" applyFont="1" applyBorder="1">
      <alignment vertical="center"/>
    </xf>
    <xf numFmtId="0" fontId="43" fillId="0" borderId="67" xfId="40" applyFont="1" applyBorder="1" applyAlignment="1">
      <alignment horizontal="left" vertical="center" wrapText="1"/>
    </xf>
    <xf numFmtId="0" fontId="43" fillId="0" borderId="0" xfId="40" applyFont="1" applyAlignment="1">
      <alignment horizontal="left" vertical="center" wrapText="1"/>
    </xf>
    <xf numFmtId="0" fontId="43" fillId="0" borderId="59" xfId="40" applyFont="1" applyBorder="1" applyAlignment="1">
      <alignment horizontal="center" vertical="center" textRotation="255" wrapText="1"/>
    </xf>
    <xf numFmtId="0" fontId="43" fillId="0" borderId="60" xfId="40" applyFont="1" applyBorder="1" applyAlignment="1">
      <alignment horizontal="center" vertical="center" textRotation="255" wrapText="1"/>
    </xf>
    <xf numFmtId="0" fontId="43" fillId="0" borderId="68" xfId="40" applyFont="1" applyBorder="1" applyAlignment="1">
      <alignment horizontal="center" vertical="center" textRotation="255" wrapText="1"/>
    </xf>
    <xf numFmtId="0" fontId="44" fillId="40" borderId="69" xfId="40" applyFont="1" applyFill="1" applyBorder="1" applyAlignment="1">
      <alignment horizontal="center" vertical="center"/>
    </xf>
    <xf numFmtId="181" fontId="43" fillId="35" borderId="34" xfId="40" applyNumberFormat="1" applyFont="1" applyFill="1" applyBorder="1" applyAlignment="1">
      <alignment vertical="center" shrinkToFit="1"/>
    </xf>
    <xf numFmtId="0" fontId="43" fillId="0" borderId="59" xfId="40" applyFont="1" applyBorder="1" applyAlignment="1">
      <alignment horizontal="center" vertical="top" textRotation="255" wrapText="1"/>
    </xf>
    <xf numFmtId="0" fontId="43" fillId="0" borderId="60" xfId="40" applyFont="1" applyBorder="1" applyAlignment="1">
      <alignment horizontal="center" vertical="top" textRotation="255" wrapText="1"/>
    </xf>
    <xf numFmtId="0" fontId="43" fillId="0" borderId="68" xfId="40" applyFont="1" applyBorder="1" applyAlignment="1">
      <alignment horizontal="center" vertical="top" textRotation="255" wrapText="1"/>
    </xf>
    <xf numFmtId="0" fontId="47" fillId="0" borderId="53" xfId="40" applyFont="1" applyBorder="1" applyProtection="1">
      <alignment vertical="center"/>
      <protection locked="0"/>
    </xf>
    <xf numFmtId="180" fontId="43" fillId="35" borderId="60" xfId="40" applyNumberFormat="1" applyFont="1" applyFill="1" applyBorder="1" applyAlignment="1">
      <alignment horizontal="center" vertical="center"/>
    </xf>
    <xf numFmtId="0" fontId="47" fillId="0" borderId="0" xfId="40" applyFont="1" applyAlignment="1" applyProtection="1">
      <alignment horizontal="center" vertical="center"/>
      <protection locked="0"/>
    </xf>
    <xf numFmtId="14" fontId="43" fillId="35" borderId="60" xfId="40" applyNumberFormat="1" applyFont="1" applyFill="1" applyBorder="1" applyAlignment="1">
      <alignment horizontal="center" vertical="center"/>
    </xf>
    <xf numFmtId="0" fontId="44" fillId="40" borderId="16" xfId="40" applyFont="1" applyFill="1" applyBorder="1" applyAlignment="1">
      <alignment horizontal="center" vertical="center"/>
    </xf>
    <xf numFmtId="0" fontId="43" fillId="35" borderId="61" xfId="40" applyFont="1" applyFill="1" applyBorder="1" applyAlignment="1" applyProtection="1">
      <alignment horizontal="center" vertical="center" wrapText="1"/>
      <protection locked="0"/>
    </xf>
    <xf numFmtId="0" fontId="48" fillId="0" borderId="0" xfId="40" applyFont="1" applyProtection="1">
      <alignment vertical="center"/>
      <protection locked="0"/>
    </xf>
    <xf numFmtId="0" fontId="44" fillId="40" borderId="70" xfId="40" applyFont="1" applyFill="1" applyBorder="1" applyAlignment="1">
      <alignment horizontal="center" vertical="center"/>
    </xf>
    <xf numFmtId="0" fontId="43" fillId="35" borderId="11" xfId="40" applyFont="1" applyFill="1" applyBorder="1" applyAlignment="1" applyProtection="1">
      <alignment horizontal="center" vertical="center" wrapText="1"/>
      <protection locked="0"/>
    </xf>
    <xf numFmtId="180" fontId="43" fillId="0" borderId="71" xfId="40" applyNumberFormat="1" applyFont="1" applyBorder="1">
      <alignment vertical="center"/>
    </xf>
    <xf numFmtId="0" fontId="43" fillId="0" borderId="72" xfId="40" applyFont="1" applyBorder="1" applyAlignment="1">
      <alignment horizontal="center" vertical="center"/>
    </xf>
    <xf numFmtId="0" fontId="43" fillId="0" borderId="50" xfId="40" applyFont="1" applyBorder="1">
      <alignment vertical="center"/>
    </xf>
    <xf numFmtId="0" fontId="43" fillId="0" borderId="73" xfId="40" applyFont="1" applyBorder="1" applyAlignment="1">
      <alignment horizontal="center" vertical="center" textRotation="255"/>
    </xf>
    <xf numFmtId="0" fontId="43" fillId="0" borderId="55" xfId="40" applyFont="1" applyBorder="1" applyAlignment="1">
      <alignment horizontal="center" vertical="center" textRotation="255"/>
    </xf>
    <xf numFmtId="180" fontId="43" fillId="35" borderId="50" xfId="40" applyNumberFormat="1" applyFont="1" applyFill="1" applyBorder="1">
      <alignment vertical="center"/>
    </xf>
    <xf numFmtId="180" fontId="43" fillId="0" borderId="58" xfId="40" applyNumberFormat="1" applyFont="1" applyBorder="1">
      <alignment vertical="center"/>
    </xf>
    <xf numFmtId="0" fontId="43" fillId="0" borderId="74" xfId="40" applyFont="1" applyBorder="1" applyAlignment="1">
      <alignment horizontal="center" vertical="center"/>
    </xf>
    <xf numFmtId="0" fontId="43" fillId="0" borderId="35" xfId="40" applyFont="1" applyBorder="1" applyAlignment="1">
      <alignment horizontal="center" vertical="center" textRotation="255"/>
    </xf>
    <xf numFmtId="180" fontId="43" fillId="35" borderId="60" xfId="40" applyNumberFormat="1" applyFont="1" applyFill="1" applyBorder="1">
      <alignment vertical="center"/>
    </xf>
    <xf numFmtId="180" fontId="43" fillId="0" borderId="75" xfId="40" applyNumberFormat="1" applyFont="1" applyBorder="1">
      <alignment vertical="center"/>
    </xf>
    <xf numFmtId="0" fontId="49" fillId="0" borderId="0" xfId="40" applyFont="1">
      <alignment vertical="center"/>
    </xf>
    <xf numFmtId="0" fontId="43" fillId="0" borderId="0" xfId="40" applyFont="1" applyAlignment="1">
      <alignment horizontal="center" vertical="center" textRotation="255"/>
    </xf>
    <xf numFmtId="180" fontId="43" fillId="0" borderId="11" xfId="40" applyNumberFormat="1" applyFont="1" applyBorder="1">
      <alignment vertical="center"/>
    </xf>
    <xf numFmtId="180" fontId="43" fillId="0" borderId="76" xfId="40" applyNumberFormat="1" applyFont="1" applyBorder="1">
      <alignment vertical="center"/>
    </xf>
    <xf numFmtId="0" fontId="43" fillId="0" borderId="72" xfId="40" applyFont="1" applyBorder="1" applyAlignment="1">
      <alignment horizontal="center" vertical="center" wrapText="1"/>
    </xf>
    <xf numFmtId="0" fontId="43" fillId="0" borderId="50" xfId="40" applyFont="1" applyBorder="1" applyAlignment="1">
      <alignment horizontal="center" vertical="center"/>
    </xf>
    <xf numFmtId="0" fontId="43" fillId="0" borderId="74" xfId="40" applyFont="1" applyBorder="1" applyAlignment="1">
      <alignment horizontal="center" vertical="center" wrapText="1"/>
    </xf>
    <xf numFmtId="0" fontId="43" fillId="0" borderId="77" xfId="40" applyFont="1" applyBorder="1" applyAlignment="1">
      <alignment horizontal="center" vertical="center" wrapText="1"/>
    </xf>
    <xf numFmtId="180" fontId="43" fillId="0" borderId="57" xfId="40" applyNumberFormat="1" applyFont="1" applyBorder="1">
      <alignment vertical="center"/>
    </xf>
    <xf numFmtId="180" fontId="43" fillId="0" borderId="61" xfId="40" applyNumberFormat="1" applyFont="1" applyBorder="1">
      <alignment vertical="center"/>
    </xf>
    <xf numFmtId="180" fontId="43" fillId="0" borderId="78" xfId="40" applyNumberFormat="1" applyFont="1" applyBorder="1">
      <alignment vertical="center"/>
    </xf>
    <xf numFmtId="0" fontId="50" fillId="0" borderId="0" xfId="40" applyFont="1" applyAlignment="1">
      <alignment vertical="center"/>
    </xf>
    <xf numFmtId="180" fontId="43" fillId="35" borderId="57" xfId="40" applyNumberFormat="1" applyFont="1" applyFill="1" applyBorder="1">
      <alignment vertical="center"/>
    </xf>
    <xf numFmtId="0" fontId="50" fillId="0" borderId="32" xfId="40" applyFont="1" applyBorder="1" applyAlignment="1">
      <alignment horizontal="left" vertical="center"/>
    </xf>
    <xf numFmtId="180" fontId="43" fillId="35" borderId="61" xfId="40" applyNumberFormat="1" applyFont="1" applyFill="1" applyBorder="1">
      <alignment vertical="center"/>
    </xf>
    <xf numFmtId="0" fontId="50" fillId="0" borderId="33" xfId="40" applyFont="1" applyBorder="1" applyAlignment="1">
      <alignment horizontal="left" vertical="center"/>
    </xf>
    <xf numFmtId="0" fontId="50" fillId="0" borderId="36" xfId="40" applyFont="1" applyBorder="1" applyAlignment="1">
      <alignment horizontal="left" vertical="center"/>
    </xf>
    <xf numFmtId="0" fontId="50" fillId="0" borderId="19" xfId="40" applyFont="1" applyBorder="1" applyAlignment="1">
      <alignment vertical="center"/>
    </xf>
    <xf numFmtId="0" fontId="51" fillId="0" borderId="34" xfId="40" applyFont="1" applyBorder="1" applyAlignment="1">
      <alignment horizontal="center" vertical="center"/>
    </xf>
    <xf numFmtId="0" fontId="43" fillId="0" borderId="47" xfId="40" applyFont="1" applyBorder="1" applyAlignment="1">
      <alignment horizontal="center" vertical="center" textRotation="255" wrapText="1"/>
    </xf>
    <xf numFmtId="0" fontId="44" fillId="40" borderId="79" xfId="40" applyFont="1" applyFill="1" applyBorder="1" applyAlignment="1">
      <alignment horizontal="center" vertical="center"/>
    </xf>
    <xf numFmtId="182" fontId="43" fillId="35" borderId="80" xfId="40" applyNumberFormat="1" applyFont="1" applyFill="1" applyBorder="1">
      <alignment vertical="center"/>
    </xf>
    <xf numFmtId="180" fontId="43" fillId="0" borderId="81" xfId="40" applyNumberFormat="1" applyFont="1" applyBorder="1">
      <alignment vertical="center"/>
    </xf>
    <xf numFmtId="0" fontId="43" fillId="0" borderId="82" xfId="40" applyFont="1" applyBorder="1" applyAlignment="1">
      <alignment horizontal="center" vertical="center" wrapText="1"/>
    </xf>
    <xf numFmtId="0" fontId="43" fillId="0" borderId="36" xfId="40" applyFont="1" applyBorder="1" applyAlignment="1">
      <alignment horizontal="center" vertical="center"/>
    </xf>
    <xf numFmtId="0" fontId="43" fillId="0" borderId="17" xfId="40" applyFont="1" applyBorder="1" applyAlignment="1">
      <alignment horizontal="center" vertical="center"/>
    </xf>
    <xf numFmtId="0" fontId="44" fillId="40" borderId="83" xfId="40" applyFont="1" applyFill="1" applyBorder="1" applyAlignment="1">
      <alignment horizontal="center" vertical="center" wrapText="1"/>
    </xf>
    <xf numFmtId="38" fontId="43" fillId="0" borderId="18" xfId="40" applyNumberFormat="1" applyFont="1" applyBorder="1">
      <alignment vertical="center"/>
    </xf>
    <xf numFmtId="38" fontId="43" fillId="0" borderId="84" xfId="40" applyNumberFormat="1" applyFont="1" applyBorder="1">
      <alignment vertical="center"/>
    </xf>
    <xf numFmtId="0" fontId="43" fillId="0" borderId="85" xfId="40" applyFont="1" applyBorder="1" applyAlignment="1">
      <alignment horizontal="center" vertical="center" wrapText="1"/>
    </xf>
    <xf numFmtId="0" fontId="43" fillId="0" borderId="86" xfId="40" applyFont="1" applyBorder="1" applyAlignment="1">
      <alignment horizontal="center" vertical="center" wrapText="1"/>
    </xf>
    <xf numFmtId="0" fontId="43" fillId="0" borderId="87" xfId="40" applyFont="1" applyBorder="1" applyAlignment="1">
      <alignment horizontal="center" vertical="center" wrapText="1"/>
    </xf>
    <xf numFmtId="0" fontId="44" fillId="40" borderId="88" xfId="40" applyFont="1" applyFill="1" applyBorder="1" applyAlignment="1">
      <alignment horizontal="center" vertical="center" wrapText="1"/>
    </xf>
    <xf numFmtId="38" fontId="43" fillId="0" borderId="11" xfId="40" applyNumberFormat="1" applyFont="1" applyBorder="1">
      <alignment vertical="center"/>
    </xf>
    <xf numFmtId="38" fontId="43" fillId="0" borderId="89" xfId="40" applyNumberFormat="1" applyFont="1" applyBorder="1">
      <alignment vertical="center"/>
    </xf>
    <xf numFmtId="0" fontId="43" fillId="0" borderId="0" xfId="40" applyFont="1" applyAlignment="1">
      <alignment horizontal="right" vertical="center"/>
    </xf>
    <xf numFmtId="0" fontId="43" fillId="0" borderId="90" xfId="40" applyFont="1" applyBorder="1" applyAlignment="1">
      <alignment horizontal="center" vertical="center" wrapText="1"/>
    </xf>
    <xf numFmtId="0" fontId="43" fillId="0" borderId="91" xfId="40" applyFont="1" applyBorder="1" applyAlignment="1">
      <alignment horizontal="center" vertical="center" wrapText="1"/>
    </xf>
    <xf numFmtId="0" fontId="44" fillId="40" borderId="92" xfId="40" applyFont="1" applyFill="1" applyBorder="1" applyAlignment="1">
      <alignment horizontal="center" vertical="center"/>
    </xf>
    <xf numFmtId="180" fontId="43" fillId="35" borderId="93" xfId="40" applyNumberFormat="1" applyFont="1" applyFill="1" applyBorder="1">
      <alignment vertical="center"/>
    </xf>
    <xf numFmtId="180" fontId="43" fillId="0" borderId="94" xfId="40" applyNumberFormat="1" applyFont="1" applyBorder="1">
      <alignment vertical="center"/>
    </xf>
    <xf numFmtId="0" fontId="45" fillId="0" borderId="0" xfId="40" applyFont="1">
      <alignment vertical="center"/>
    </xf>
    <xf numFmtId="0" fontId="43" fillId="0" borderId="95" xfId="40" applyFont="1" applyBorder="1" applyAlignment="1">
      <alignment horizontal="center" vertical="center" wrapText="1"/>
    </xf>
    <xf numFmtId="0" fontId="43" fillId="0" borderId="96" xfId="40" applyFont="1" applyBorder="1" applyAlignment="1">
      <alignment horizontal="center" vertical="center"/>
    </xf>
    <xf numFmtId="38" fontId="52" fillId="41" borderId="80" xfId="40" applyNumberFormat="1" applyFont="1" applyFill="1" applyBorder="1">
      <alignment vertical="center"/>
    </xf>
    <xf numFmtId="38" fontId="52" fillId="41" borderId="97" xfId="40" applyNumberFormat="1" applyFont="1" applyFill="1" applyBorder="1">
      <alignment vertical="center"/>
    </xf>
    <xf numFmtId="0" fontId="12" fillId="0" borderId="0" xfId="64" applyFont="1" applyAlignment="1">
      <alignment horizontal="right" vertical="center"/>
    </xf>
    <xf numFmtId="0" fontId="12" fillId="0" borderId="0" xfId="64" applyFont="1" applyAlignment="1">
      <alignment vertical="center" shrinkToFit="1"/>
    </xf>
    <xf numFmtId="0" fontId="53" fillId="0" borderId="0" xfId="0" applyFont="1">
      <alignment vertical="center"/>
    </xf>
    <xf numFmtId="0" fontId="54" fillId="0" borderId="0" xfId="0" applyFont="1">
      <alignment vertical="center"/>
    </xf>
    <xf numFmtId="0" fontId="54" fillId="0" borderId="0" xfId="0" applyFont="1" applyAlignment="1">
      <alignment horizontal="left" vertical="center"/>
    </xf>
    <xf numFmtId="0" fontId="54" fillId="0" borderId="0" xfId="0" applyFont="1" applyAlignment="1">
      <alignment horizontal="center" vertical="center"/>
    </xf>
    <xf numFmtId="0" fontId="12" fillId="0" borderId="0" xfId="0" applyFont="1" applyAlignment="1">
      <alignment horizontal="center" vertical="center" textRotation="255" shrinkToFit="1"/>
    </xf>
    <xf numFmtId="0" fontId="12" fillId="0" borderId="0" xfId="0" applyFont="1" applyAlignment="1">
      <alignment horizontal="centerContinuous" vertical="center"/>
    </xf>
    <xf numFmtId="0" fontId="55" fillId="0" borderId="0" xfId="64" applyFont="1" applyAlignment="1">
      <alignment horizontal="center" vertical="top"/>
    </xf>
    <xf numFmtId="0" fontId="56" fillId="0" borderId="0" xfId="64" applyFont="1" applyAlignment="1">
      <alignment horizontal="left" vertical="top"/>
    </xf>
    <xf numFmtId="0" fontId="12" fillId="0" borderId="0" xfId="64" applyFont="1" applyAlignment="1">
      <alignment horizontal="center" vertical="center" wrapText="1" shrinkToFit="1"/>
    </xf>
    <xf numFmtId="0" fontId="12" fillId="0" borderId="0" xfId="64" applyFont="1" applyAlignment="1">
      <alignment horizontal="center" vertical="center" shrinkToFit="1"/>
    </xf>
    <xf numFmtId="0" fontId="12" fillId="0" borderId="0" xfId="64" applyFont="1" applyAlignment="1" applyProtection="1">
      <alignment vertical="center" shrinkToFit="1"/>
      <protection locked="0"/>
    </xf>
    <xf numFmtId="0" fontId="12" fillId="0" borderId="0" xfId="64" applyFont="1" applyAlignment="1" applyProtection="1">
      <alignment vertical="center" wrapText="1" shrinkToFit="1"/>
      <protection locked="0"/>
    </xf>
    <xf numFmtId="183" fontId="12" fillId="0" borderId="0" xfId="64" applyNumberFormat="1" applyFont="1" applyAlignment="1">
      <alignment horizontal="center" vertical="center" wrapText="1" shrinkToFit="1"/>
    </xf>
    <xf numFmtId="0" fontId="12" fillId="0" borderId="0" xfId="0" applyFont="1" applyAlignment="1">
      <alignment horizontal="centerContinuous" vertical="center" shrinkToFit="1"/>
    </xf>
    <xf numFmtId="0" fontId="12" fillId="0" borderId="0" xfId="0" applyFont="1" applyAlignment="1">
      <alignment horizontal="left" vertical="center" wrapText="1"/>
    </xf>
    <xf numFmtId="0" fontId="12" fillId="0" borderId="0" xfId="0" applyFont="1" applyAlignment="1">
      <alignment horizontal="left" vertical="center" shrinkToFit="1"/>
    </xf>
    <xf numFmtId="0" fontId="12" fillId="0" borderId="0" xfId="0" applyFont="1" applyAlignment="1">
      <alignment horizontal="center" vertical="center" wrapText="1"/>
    </xf>
    <xf numFmtId="0" fontId="57" fillId="0" borderId="0" xfId="43" applyFont="1">
      <alignment vertical="center"/>
    </xf>
    <xf numFmtId="0" fontId="55" fillId="0" borderId="0" xfId="64" applyFont="1" applyAlignment="1">
      <alignment horizontal="left" vertical="top" wrapText="1"/>
    </xf>
    <xf numFmtId="0" fontId="12" fillId="0" borderId="0" xfId="64" applyFont="1" applyAlignment="1" applyProtection="1">
      <alignment horizontal="right" vertical="center"/>
      <protection locked="0"/>
    </xf>
    <xf numFmtId="0" fontId="12" fillId="0" borderId="0" xfId="64" applyFont="1" applyAlignment="1" applyProtection="1">
      <alignment vertical="center" wrapText="1"/>
      <protection locked="0"/>
    </xf>
    <xf numFmtId="181" fontId="12" fillId="0" borderId="0" xfId="0" applyNumberFormat="1" applyFont="1" applyAlignment="1">
      <alignment vertical="top" wrapText="1"/>
    </xf>
    <xf numFmtId="0" fontId="58" fillId="0" borderId="0" xfId="0" applyFont="1">
      <alignment vertical="center"/>
    </xf>
    <xf numFmtId="3" fontId="12" fillId="0" borderId="0" xfId="64" applyNumberFormat="1" applyFont="1" applyAlignment="1" applyProtection="1">
      <alignment vertical="center"/>
      <protection locked="0"/>
    </xf>
    <xf numFmtId="181" fontId="12" fillId="0" borderId="0" xfId="64" applyNumberFormat="1" applyFont="1" applyAlignment="1">
      <alignment vertical="center"/>
    </xf>
    <xf numFmtId="0" fontId="12" fillId="0" borderId="0" xfId="64" applyFont="1" applyAlignment="1">
      <alignment horizontal="left" vertical="top" wrapText="1"/>
    </xf>
    <xf numFmtId="181" fontId="12" fillId="0" borderId="0" xfId="0" applyNumberFormat="1" applyFont="1">
      <alignment vertical="center"/>
    </xf>
    <xf numFmtId="181" fontId="12" fillId="34" borderId="0" xfId="0" applyNumberFormat="1" applyFont="1" applyFill="1">
      <alignment vertical="center"/>
    </xf>
    <xf numFmtId="3" fontId="12" fillId="0" borderId="0" xfId="64" applyNumberFormat="1" applyFont="1" applyAlignment="1">
      <alignment vertical="center"/>
    </xf>
    <xf numFmtId="181" fontId="12" fillId="0" borderId="0" xfId="64" applyNumberFormat="1" applyFont="1" applyAlignment="1" applyProtection="1">
      <alignment vertical="center"/>
      <protection locked="0"/>
    </xf>
    <xf numFmtId="0" fontId="12" fillId="0" borderId="0" xfId="64" applyFont="1" applyAlignment="1" applyProtection="1">
      <alignment vertical="center"/>
      <protection locked="0"/>
    </xf>
    <xf numFmtId="184" fontId="12" fillId="0" borderId="0" xfId="64" applyNumberFormat="1" applyFont="1" applyAlignment="1" applyProtection="1">
      <alignment vertical="center"/>
      <protection locked="0"/>
    </xf>
    <xf numFmtId="184" fontId="12" fillId="0" borderId="0" xfId="64" applyNumberFormat="1" applyFont="1" applyAlignment="1">
      <alignment vertical="center"/>
    </xf>
    <xf numFmtId="0" fontId="58" fillId="0" borderId="0" xfId="0" applyFont="1" applyAlignment="1">
      <alignment horizontal="center" vertical="center" wrapText="1"/>
    </xf>
    <xf numFmtId="184" fontId="12" fillId="0" borderId="0" xfId="64" applyNumberFormat="1" applyFont="1" applyAlignment="1" applyProtection="1">
      <alignment horizontal="right" vertical="center"/>
      <protection locked="0"/>
    </xf>
    <xf numFmtId="0" fontId="27" fillId="0" borderId="0" xfId="64" applyFont="1" applyAlignment="1">
      <alignment horizontal="center" vertical="center"/>
    </xf>
    <xf numFmtId="0" fontId="59" fillId="0" borderId="0" xfId="64" applyFont="1" applyAlignment="1">
      <alignment horizontal="center" vertical="center" wrapText="1"/>
    </xf>
    <xf numFmtId="0" fontId="20" fillId="0" borderId="0" xfId="64" applyFont="1" applyAlignment="1">
      <alignment horizontal="center" vertical="center"/>
    </xf>
    <xf numFmtId="184" fontId="12" fillId="0" borderId="0" xfId="74" applyNumberFormat="1" applyFont="1" applyFill="1" applyBorder="1" applyAlignment="1">
      <alignment vertical="center"/>
    </xf>
    <xf numFmtId="184" fontId="20" fillId="0" borderId="0" xfId="64" applyNumberFormat="1" applyFont="1" applyAlignment="1">
      <alignment vertical="center"/>
    </xf>
    <xf numFmtId="3" fontId="60" fillId="0" borderId="0" xfId="64" applyNumberFormat="1" applyFont="1" applyAlignment="1" applyProtection="1">
      <alignment vertical="center"/>
      <protection locked="0"/>
    </xf>
    <xf numFmtId="3" fontId="60" fillId="0" borderId="0" xfId="64" applyNumberFormat="1" applyFont="1" applyAlignment="1">
      <alignment vertical="center"/>
    </xf>
    <xf numFmtId="0" fontId="60" fillId="0" borderId="0" xfId="64" applyFont="1" applyAlignment="1">
      <alignment vertical="center"/>
    </xf>
    <xf numFmtId="0" fontId="60" fillId="0" borderId="0" xfId="64" applyFont="1" applyAlignment="1" applyProtection="1">
      <alignment vertical="center"/>
      <protection locked="0"/>
    </xf>
    <xf numFmtId="0" fontId="0" fillId="0" borderId="0" xfId="0" applyAlignment="1">
      <alignment horizontal="left" vertical="center" wrapText="1"/>
    </xf>
    <xf numFmtId="0" fontId="12" fillId="0" borderId="0" xfId="0" applyFont="1" applyAlignment="1">
      <alignment horizontal="left" vertical="center" wrapText="1" shrinkToFit="1"/>
    </xf>
    <xf numFmtId="0" fontId="55" fillId="0" borderId="14" xfId="64" applyFont="1" applyBorder="1" applyAlignment="1">
      <alignment horizontal="center" vertical="top"/>
    </xf>
    <xf numFmtId="0" fontId="43" fillId="35" borderId="61" xfId="0" applyFont="1" applyFill="1" applyBorder="1">
      <alignment vertical="center"/>
    </xf>
    <xf numFmtId="0" fontId="43" fillId="42" borderId="34" xfId="0" applyFont="1" applyFill="1" applyBorder="1">
      <alignment vertical="center"/>
    </xf>
    <xf numFmtId="0" fontId="43" fillId="43" borderId="34" xfId="0" applyFont="1" applyFill="1" applyBorder="1" applyAlignment="1">
      <alignment vertical="center" wrapText="1"/>
    </xf>
    <xf numFmtId="0" fontId="43" fillId="42" borderId="98" xfId="0" applyFont="1" applyFill="1" applyBorder="1">
      <alignment vertical="center"/>
    </xf>
    <xf numFmtId="0" fontId="12" fillId="35" borderId="54" xfId="64" applyFont="1" applyFill="1" applyBorder="1" applyAlignment="1">
      <alignment horizontal="center" vertical="center" wrapText="1" shrinkToFit="1"/>
    </xf>
    <xf numFmtId="0" fontId="12" fillId="35" borderId="55" xfId="64" applyFont="1" applyFill="1" applyBorder="1" applyAlignment="1">
      <alignment horizontal="center" vertical="center" wrapText="1" shrinkToFit="1"/>
    </xf>
    <xf numFmtId="0" fontId="12" fillId="0" borderId="57" xfId="64" applyFont="1" applyBorder="1" applyAlignment="1">
      <alignment horizontal="center" vertical="center" shrinkToFit="1"/>
    </xf>
    <xf numFmtId="0" fontId="12" fillId="0" borderId="55" xfId="64" applyFont="1" applyBorder="1" applyAlignment="1" applyProtection="1">
      <alignment vertical="center" shrinkToFit="1"/>
      <protection locked="0"/>
    </xf>
    <xf numFmtId="0" fontId="12" fillId="35" borderId="99" xfId="64" applyFont="1" applyFill="1" applyBorder="1" applyAlignment="1" applyProtection="1">
      <alignment vertical="center" wrapText="1" shrinkToFit="1"/>
      <protection locked="0"/>
    </xf>
    <xf numFmtId="0" fontId="12" fillId="35" borderId="100" xfId="64" applyFont="1" applyFill="1" applyBorder="1" applyAlignment="1" applyProtection="1">
      <alignment vertical="center" wrapText="1" shrinkToFit="1"/>
      <protection locked="0"/>
    </xf>
    <xf numFmtId="0" fontId="12" fillId="35" borderId="101" xfId="64" applyFont="1" applyFill="1" applyBorder="1" applyAlignment="1" applyProtection="1">
      <alignment vertical="center" wrapText="1" shrinkToFit="1"/>
      <protection locked="0"/>
    </xf>
    <xf numFmtId="0" fontId="12" fillId="35" borderId="102" xfId="64" applyFont="1" applyFill="1" applyBorder="1" applyAlignment="1" applyProtection="1">
      <alignment vertical="center" wrapText="1" shrinkToFit="1"/>
      <protection locked="0"/>
    </xf>
    <xf numFmtId="0" fontId="12" fillId="35" borderId="103" xfId="64" applyFont="1" applyFill="1" applyBorder="1" applyAlignment="1" applyProtection="1">
      <alignment vertical="center" wrapText="1" shrinkToFit="1"/>
      <protection locked="0"/>
    </xf>
    <xf numFmtId="183" fontId="12" fillId="0" borderId="104" xfId="64" applyNumberFormat="1" applyFont="1" applyBorder="1" applyAlignment="1">
      <alignment horizontal="center" vertical="center" wrapText="1" shrinkToFit="1"/>
    </xf>
    <xf numFmtId="0" fontId="55" fillId="0" borderId="16" xfId="64" applyFont="1" applyBorder="1" applyAlignment="1">
      <alignment horizontal="center" vertical="top"/>
    </xf>
    <xf numFmtId="0" fontId="43" fillId="34" borderId="53" xfId="0" applyFont="1" applyFill="1" applyBorder="1">
      <alignment vertical="center"/>
    </xf>
    <xf numFmtId="0" fontId="12" fillId="42" borderId="60" xfId="64" applyFont="1" applyFill="1" applyBorder="1" applyAlignment="1">
      <alignment horizontal="center" vertical="center" wrapText="1"/>
    </xf>
    <xf numFmtId="0" fontId="12" fillId="0" borderId="18" xfId="64" applyFont="1" applyBorder="1" applyAlignment="1">
      <alignment horizontal="center" vertical="center" shrinkToFit="1"/>
    </xf>
    <xf numFmtId="0" fontId="12" fillId="0" borderId="19" xfId="64" applyFont="1" applyBorder="1" applyAlignment="1" applyProtection="1">
      <alignment horizontal="right" vertical="center"/>
      <protection locked="0"/>
    </xf>
    <xf numFmtId="0" fontId="12" fillId="42" borderId="34" xfId="64" applyFont="1" applyFill="1" applyBorder="1" applyAlignment="1" applyProtection="1">
      <alignment vertical="center" wrapText="1"/>
      <protection locked="0"/>
    </xf>
    <xf numFmtId="0" fontId="12" fillId="42" borderId="105" xfId="64" applyFont="1" applyFill="1" applyBorder="1" applyAlignment="1" applyProtection="1">
      <alignment vertical="center" wrapText="1"/>
      <protection locked="0"/>
    </xf>
    <xf numFmtId="0" fontId="12" fillId="42" borderId="106" xfId="64" applyFont="1" applyFill="1" applyBorder="1" applyAlignment="1" applyProtection="1">
      <alignment vertical="center" wrapText="1"/>
      <protection locked="0"/>
    </xf>
    <xf numFmtId="0" fontId="12" fillId="42" borderId="107" xfId="64" applyFont="1" applyFill="1" applyBorder="1" applyAlignment="1" applyProtection="1">
      <alignment vertical="center" wrapText="1"/>
      <protection locked="0"/>
    </xf>
    <xf numFmtId="0" fontId="12" fillId="0" borderId="108" xfId="64" applyFont="1" applyBorder="1" applyAlignment="1">
      <alignment vertical="center" wrapText="1"/>
    </xf>
    <xf numFmtId="0" fontId="12" fillId="0" borderId="35" xfId="64" applyFont="1" applyBorder="1" applyAlignment="1">
      <alignment vertical="center"/>
    </xf>
    <xf numFmtId="0" fontId="12" fillId="0" borderId="61" xfId="64" applyFont="1" applyBorder="1" applyAlignment="1">
      <alignment vertical="center"/>
    </xf>
    <xf numFmtId="181" fontId="20" fillId="0" borderId="109" xfId="0" applyNumberFormat="1" applyFont="1" applyBorder="1" applyAlignment="1">
      <alignment horizontal="left" vertical="top" wrapText="1"/>
    </xf>
    <xf numFmtId="181" fontId="12" fillId="0" borderId="110" xfId="0" applyNumberFormat="1" applyFont="1" applyBorder="1" applyAlignment="1">
      <alignment horizontal="left" vertical="top" wrapText="1"/>
    </xf>
    <xf numFmtId="181" fontId="12" fillId="0" borderId="111" xfId="0" applyNumberFormat="1" applyFont="1" applyBorder="1" applyAlignment="1">
      <alignment horizontal="left" vertical="top" wrapText="1"/>
    </xf>
    <xf numFmtId="0" fontId="12" fillId="35" borderId="59" xfId="64" applyFont="1" applyFill="1" applyBorder="1" applyAlignment="1">
      <alignment horizontal="center" vertical="center" wrapText="1"/>
    </xf>
    <xf numFmtId="0" fontId="12" fillId="35" borderId="60" xfId="64" applyFont="1" applyFill="1" applyBorder="1" applyAlignment="1">
      <alignment horizontal="center" vertical="center" wrapText="1"/>
    </xf>
    <xf numFmtId="0" fontId="12" fillId="0" borderId="61" xfId="64" applyFont="1" applyBorder="1" applyAlignment="1">
      <alignment horizontal="center" vertical="center"/>
    </xf>
    <xf numFmtId="3" fontId="12" fillId="35" borderId="34" xfId="64" applyNumberFormat="1" applyFont="1" applyFill="1" applyBorder="1" applyAlignment="1" applyProtection="1">
      <alignment vertical="center"/>
      <protection locked="0"/>
    </xf>
    <xf numFmtId="3" fontId="12" fillId="35" borderId="105" xfId="64" applyNumberFormat="1" applyFont="1" applyFill="1" applyBorder="1" applyAlignment="1" applyProtection="1">
      <alignment vertical="center"/>
      <protection locked="0"/>
    </xf>
    <xf numFmtId="3" fontId="12" fillId="35" borderId="112" xfId="64" applyNumberFormat="1" applyFont="1" applyFill="1" applyBorder="1" applyAlignment="1" applyProtection="1">
      <alignment vertical="center"/>
      <protection locked="0"/>
    </xf>
    <xf numFmtId="3" fontId="12" fillId="35" borderId="113" xfId="64" applyNumberFormat="1" applyFont="1" applyFill="1" applyBorder="1" applyAlignment="1" applyProtection="1">
      <alignment vertical="center"/>
      <protection locked="0"/>
    </xf>
    <xf numFmtId="3" fontId="12" fillId="35" borderId="114" xfId="64" applyNumberFormat="1" applyFont="1" applyFill="1" applyBorder="1" applyAlignment="1" applyProtection="1">
      <alignment vertical="center"/>
      <protection locked="0"/>
    </xf>
    <xf numFmtId="181" fontId="12" fillId="0" borderId="108" xfId="64" applyNumberFormat="1" applyFont="1" applyBorder="1" applyAlignment="1">
      <alignment vertical="center"/>
    </xf>
    <xf numFmtId="181" fontId="12" fillId="0" borderId="115" xfId="0" applyNumberFormat="1" applyFont="1" applyBorder="1" applyAlignment="1">
      <alignment horizontal="left" vertical="top" wrapText="1"/>
    </xf>
    <xf numFmtId="181" fontId="12" fillId="0" borderId="0" xfId="0" applyNumberFormat="1" applyFont="1" applyAlignment="1">
      <alignment horizontal="left" vertical="top" wrapText="1"/>
    </xf>
    <xf numFmtId="181" fontId="12" fillId="0" borderId="116" xfId="0" applyNumberFormat="1" applyFont="1" applyBorder="1" applyAlignment="1">
      <alignment horizontal="left" vertical="top" wrapText="1"/>
    </xf>
    <xf numFmtId="0" fontId="12" fillId="43" borderId="59" xfId="64" applyFont="1" applyFill="1" applyBorder="1" applyAlignment="1">
      <alignment horizontal="center" vertical="center" wrapText="1"/>
    </xf>
    <xf numFmtId="0" fontId="12" fillId="43" borderId="60" xfId="64" applyFont="1" applyFill="1" applyBorder="1" applyAlignment="1">
      <alignment horizontal="center" vertical="center" wrapText="1"/>
    </xf>
    <xf numFmtId="0" fontId="12" fillId="0" borderId="61" xfId="64" applyFont="1" applyBorder="1" applyAlignment="1">
      <alignment horizontal="center" vertical="center" shrinkToFit="1"/>
    </xf>
    <xf numFmtId="3" fontId="12" fillId="43" borderId="34" xfId="64" applyNumberFormat="1" applyFont="1" applyFill="1" applyBorder="1" applyAlignment="1">
      <alignment vertical="center"/>
    </xf>
    <xf numFmtId="3" fontId="12" fillId="43" borderId="105" xfId="64" applyNumberFormat="1" applyFont="1" applyFill="1" applyBorder="1" applyAlignment="1">
      <alignment vertical="center"/>
    </xf>
    <xf numFmtId="3" fontId="12" fillId="43" borderId="112" xfId="64" applyNumberFormat="1" applyFont="1" applyFill="1" applyBorder="1" applyAlignment="1">
      <alignment vertical="center"/>
    </xf>
    <xf numFmtId="3" fontId="12" fillId="43" borderId="113" xfId="64" applyNumberFormat="1" applyFont="1" applyFill="1" applyBorder="1" applyAlignment="1">
      <alignment vertical="center"/>
    </xf>
    <xf numFmtId="3" fontId="12" fillId="43" borderId="114" xfId="64" applyNumberFormat="1" applyFont="1" applyFill="1" applyBorder="1" applyAlignment="1">
      <alignment vertical="center"/>
    </xf>
    <xf numFmtId="0" fontId="12" fillId="0" borderId="60" xfId="64" applyFont="1" applyBorder="1" applyAlignment="1" applyProtection="1">
      <alignment horizontal="right" vertical="center"/>
      <protection locked="0"/>
    </xf>
    <xf numFmtId="181" fontId="12" fillId="35" borderId="34" xfId="64" applyNumberFormat="1" applyFont="1" applyFill="1" applyBorder="1" applyAlignment="1" applyProtection="1">
      <alignment vertical="center"/>
      <protection locked="0"/>
    </xf>
    <xf numFmtId="181" fontId="12" fillId="35" borderId="105" xfId="64" applyNumberFormat="1" applyFont="1" applyFill="1" applyBorder="1" applyAlignment="1" applyProtection="1">
      <alignment vertical="center"/>
      <protection locked="0"/>
    </xf>
    <xf numFmtId="181" fontId="12" fillId="35" borderId="112" xfId="64" applyNumberFormat="1" applyFont="1" applyFill="1" applyBorder="1" applyAlignment="1" applyProtection="1">
      <alignment vertical="center"/>
      <protection locked="0"/>
    </xf>
    <xf numFmtId="181" fontId="12" fillId="35" borderId="114" xfId="64" applyNumberFormat="1" applyFont="1" applyFill="1" applyBorder="1" applyAlignment="1" applyProtection="1">
      <alignment vertical="center"/>
      <protection locked="0"/>
    </xf>
    <xf numFmtId="0" fontId="12" fillId="0" borderId="35" xfId="64" applyFont="1" applyBorder="1" applyAlignment="1" applyProtection="1">
      <alignment vertical="center"/>
      <protection locked="0"/>
    </xf>
    <xf numFmtId="0" fontId="12" fillId="0" borderId="60" xfId="64" applyFont="1" applyBorder="1" applyAlignment="1">
      <alignment vertical="center"/>
    </xf>
    <xf numFmtId="0" fontId="12" fillId="43" borderId="63" xfId="64" applyFont="1" applyFill="1" applyBorder="1" applyAlignment="1">
      <alignment horizontal="center" vertical="center" wrapText="1"/>
    </xf>
    <xf numFmtId="0" fontId="12" fillId="43" borderId="19" xfId="64" applyFont="1" applyFill="1" applyBorder="1" applyAlignment="1">
      <alignment horizontal="center" vertical="center" wrapText="1"/>
    </xf>
    <xf numFmtId="0" fontId="12" fillId="0" borderId="18" xfId="64" applyFont="1" applyBorder="1" applyAlignment="1">
      <alignment horizontal="center" vertical="center"/>
    </xf>
    <xf numFmtId="184" fontId="12" fillId="43" borderId="36" xfId="64" applyNumberFormat="1" applyFont="1" applyFill="1" applyBorder="1" applyAlignment="1" applyProtection="1">
      <alignment vertical="center"/>
      <protection locked="0"/>
    </xf>
    <xf numFmtId="184" fontId="12" fillId="43" borderId="117" xfId="64" applyNumberFormat="1" applyFont="1" applyFill="1" applyBorder="1" applyAlignment="1" applyProtection="1">
      <alignment vertical="center"/>
      <protection locked="0"/>
    </xf>
    <xf numFmtId="184" fontId="12" fillId="43" borderId="118" xfId="64" applyNumberFormat="1" applyFont="1" applyFill="1" applyBorder="1" applyAlignment="1" applyProtection="1">
      <alignment vertical="center"/>
      <protection locked="0"/>
    </xf>
    <xf numFmtId="184" fontId="12" fillId="43" borderId="119" xfId="64" applyNumberFormat="1" applyFont="1" applyFill="1" applyBorder="1" applyAlignment="1" applyProtection="1">
      <alignment vertical="center"/>
      <protection locked="0"/>
    </xf>
    <xf numFmtId="184" fontId="12" fillId="43" borderId="120" xfId="64" applyNumberFormat="1" applyFont="1" applyFill="1" applyBorder="1" applyAlignment="1" applyProtection="1">
      <alignment vertical="center"/>
      <protection locked="0"/>
    </xf>
    <xf numFmtId="184" fontId="12" fillId="0" borderId="108" xfId="64" applyNumberFormat="1" applyFont="1" applyBorder="1" applyAlignment="1">
      <alignment vertical="center"/>
    </xf>
    <xf numFmtId="184" fontId="12" fillId="43" borderId="34" xfId="64" applyNumberFormat="1" applyFont="1" applyFill="1" applyBorder="1" applyAlignment="1" applyProtection="1">
      <alignment vertical="center"/>
      <protection locked="0"/>
    </xf>
    <xf numFmtId="184" fontId="12" fillId="43" borderId="105" xfId="64" applyNumberFormat="1" applyFont="1" applyFill="1" applyBorder="1" applyAlignment="1" applyProtection="1">
      <alignment vertical="center"/>
      <protection locked="0"/>
    </xf>
    <xf numFmtId="184" fontId="12" fillId="43" borderId="106" xfId="64" applyNumberFormat="1" applyFont="1" applyFill="1" applyBorder="1" applyAlignment="1" applyProtection="1">
      <alignment vertical="center"/>
      <protection locked="0"/>
    </xf>
    <xf numFmtId="184" fontId="12" fillId="43" borderId="107" xfId="64" applyNumberFormat="1" applyFont="1" applyFill="1" applyBorder="1" applyAlignment="1" applyProtection="1">
      <alignment vertical="center"/>
      <protection locked="0"/>
    </xf>
    <xf numFmtId="0" fontId="0" fillId="42" borderId="59" xfId="0" applyFont="1" applyFill="1" applyBorder="1" applyAlignment="1">
      <alignment horizontal="center" vertical="center" wrapText="1"/>
    </xf>
    <xf numFmtId="184" fontId="12" fillId="42" borderId="34" xfId="64" applyNumberFormat="1" applyFont="1" applyFill="1" applyBorder="1" applyAlignment="1" applyProtection="1">
      <alignment horizontal="right" vertical="center"/>
      <protection locked="0"/>
    </xf>
    <xf numFmtId="184" fontId="12" fillId="42" borderId="105" xfId="64" applyNumberFormat="1" applyFont="1" applyFill="1" applyBorder="1" applyAlignment="1" applyProtection="1">
      <alignment horizontal="right" vertical="center"/>
      <protection locked="0"/>
    </xf>
    <xf numFmtId="184" fontId="12" fillId="42" borderId="106" xfId="64" applyNumberFormat="1" applyFont="1" applyFill="1" applyBorder="1" applyAlignment="1" applyProtection="1">
      <alignment horizontal="right" vertical="center"/>
      <protection locked="0"/>
    </xf>
    <xf numFmtId="184" fontId="12" fillId="42" borderId="107" xfId="64" applyNumberFormat="1" applyFont="1" applyFill="1" applyBorder="1" applyAlignment="1" applyProtection="1">
      <alignment horizontal="right" vertical="center"/>
      <protection locked="0"/>
    </xf>
    <xf numFmtId="0" fontId="12" fillId="43" borderId="69" xfId="64" applyFont="1" applyFill="1" applyBorder="1" applyAlignment="1">
      <alignment horizontal="center" vertical="center" wrapText="1"/>
    </xf>
    <xf numFmtId="0" fontId="12" fillId="43" borderId="34" xfId="64" applyFont="1" applyFill="1" applyBorder="1" applyAlignment="1">
      <alignment horizontal="center" vertical="center"/>
    </xf>
    <xf numFmtId="0" fontId="12" fillId="43" borderId="35" xfId="64" applyFont="1" applyFill="1" applyBorder="1" applyAlignment="1">
      <alignment horizontal="center" vertical="center"/>
    </xf>
    <xf numFmtId="0" fontId="12" fillId="0" borderId="35" xfId="64" applyFont="1" applyBorder="1" applyAlignment="1" applyProtection="1">
      <alignment horizontal="right" vertical="center"/>
      <protection locked="0"/>
    </xf>
    <xf numFmtId="184" fontId="12" fillId="43" borderId="34" xfId="64" applyNumberFormat="1" applyFont="1" applyFill="1" applyBorder="1" applyAlignment="1">
      <alignment vertical="center"/>
    </xf>
    <xf numFmtId="184" fontId="12" fillId="43" borderId="105" xfId="64" applyNumberFormat="1" applyFont="1" applyFill="1" applyBorder="1" applyAlignment="1">
      <alignment vertical="center"/>
    </xf>
    <xf numFmtId="184" fontId="12" fillId="43" borderId="112" xfId="64" applyNumberFormat="1" applyFont="1" applyFill="1" applyBorder="1" applyAlignment="1">
      <alignment vertical="center"/>
    </xf>
    <xf numFmtId="184" fontId="12" fillId="43" borderId="114" xfId="64" applyNumberFormat="1" applyFont="1" applyFill="1" applyBorder="1" applyAlignment="1">
      <alignment vertical="center"/>
    </xf>
    <xf numFmtId="0" fontId="20" fillId="43" borderId="34" xfId="64" applyFont="1" applyFill="1" applyBorder="1" applyAlignment="1">
      <alignment horizontal="center" vertical="center"/>
    </xf>
    <xf numFmtId="0" fontId="20" fillId="43" borderId="35" xfId="64" applyFont="1" applyFill="1" applyBorder="1" applyAlignment="1">
      <alignment horizontal="center" vertical="center"/>
    </xf>
    <xf numFmtId="184" fontId="12" fillId="43" borderId="113" xfId="74" applyNumberFormat="1" applyFont="1" applyFill="1" applyBorder="1" applyAlignment="1">
      <alignment vertical="center"/>
    </xf>
    <xf numFmtId="184" fontId="20" fillId="0" borderId="68" xfId="64" applyNumberFormat="1" applyFont="1" applyBorder="1" applyAlignment="1">
      <alignment vertical="center"/>
    </xf>
    <xf numFmtId="181" fontId="12" fillId="0" borderId="121" xfId="0" applyNumberFormat="1" applyFont="1" applyBorder="1" applyAlignment="1">
      <alignment horizontal="left" vertical="top" wrapText="1"/>
    </xf>
    <xf numFmtId="181" fontId="12" fillId="0" borderId="122" xfId="0" applyNumberFormat="1" applyFont="1" applyBorder="1" applyAlignment="1">
      <alignment horizontal="left" vertical="top" wrapText="1"/>
    </xf>
    <xf numFmtId="181" fontId="12" fillId="0" borderId="123" xfId="0" applyNumberFormat="1" applyFont="1" applyBorder="1" applyAlignment="1">
      <alignment horizontal="left" vertical="top" wrapText="1"/>
    </xf>
    <xf numFmtId="0" fontId="12" fillId="43" borderId="67" xfId="64" applyFont="1" applyFill="1" applyBorder="1" applyAlignment="1">
      <alignment horizontal="center" vertical="center" wrapText="1"/>
    </xf>
    <xf numFmtId="0" fontId="12" fillId="43" borderId="0" xfId="64" applyFont="1" applyFill="1" applyAlignment="1">
      <alignment horizontal="center" vertical="center" wrapText="1"/>
    </xf>
    <xf numFmtId="0" fontId="12" fillId="0" borderId="36" xfId="64" applyFont="1" applyBorder="1" applyAlignment="1" applyProtection="1">
      <alignment horizontal="right" vertical="center"/>
      <protection locked="0"/>
    </xf>
    <xf numFmtId="184" fontId="12" fillId="43" borderId="124" xfId="74" applyNumberFormat="1" applyFont="1" applyFill="1" applyBorder="1" applyAlignment="1">
      <alignment vertical="center"/>
    </xf>
    <xf numFmtId="184" fontId="12" fillId="43" borderId="125" xfId="74" applyNumberFormat="1" applyFont="1" applyFill="1" applyBorder="1" applyAlignment="1">
      <alignment vertical="center"/>
    </xf>
    <xf numFmtId="184" fontId="12" fillId="43" borderId="126" xfId="74" applyNumberFormat="1" applyFont="1" applyFill="1" applyBorder="1" applyAlignment="1">
      <alignment vertical="center"/>
    </xf>
    <xf numFmtId="184" fontId="12" fillId="43" borderId="127" xfId="74" applyNumberFormat="1" applyFont="1" applyFill="1" applyBorder="1" applyAlignment="1">
      <alignment vertical="center"/>
    </xf>
    <xf numFmtId="184" fontId="12" fillId="43" borderId="128" xfId="74" applyNumberFormat="1" applyFont="1" applyFill="1" applyBorder="1" applyAlignment="1">
      <alignment vertical="center"/>
    </xf>
    <xf numFmtId="184" fontId="12" fillId="43" borderId="129" xfId="74" applyNumberFormat="1" applyFont="1" applyFill="1" applyBorder="1" applyAlignment="1">
      <alignment vertical="center"/>
    </xf>
    <xf numFmtId="184" fontId="12" fillId="43" borderId="130" xfId="74" applyNumberFormat="1" applyFont="1" applyFill="1" applyBorder="1" applyAlignment="1">
      <alignment vertical="center"/>
    </xf>
    <xf numFmtId="184" fontId="20" fillId="0" borderId="131" xfId="64" applyNumberFormat="1" applyFont="1" applyBorder="1" applyAlignment="1">
      <alignment vertical="center"/>
    </xf>
    <xf numFmtId="0" fontId="12" fillId="0" borderId="67" xfId="64" applyFont="1" applyBorder="1" applyAlignment="1">
      <alignment vertical="center"/>
    </xf>
    <xf numFmtId="0" fontId="55" fillId="0" borderId="132" xfId="64" applyFont="1" applyBorder="1" applyAlignment="1">
      <alignment horizontal="center" vertical="top"/>
    </xf>
    <xf numFmtId="0" fontId="12" fillId="43" borderId="133" xfId="64" applyFont="1" applyFill="1" applyBorder="1" applyAlignment="1">
      <alignment horizontal="center" vertical="center" wrapText="1"/>
    </xf>
    <xf numFmtId="0" fontId="12" fillId="43" borderId="134" xfId="64" applyFont="1" applyFill="1" applyBorder="1" applyAlignment="1">
      <alignment horizontal="center" vertical="center" wrapText="1"/>
    </xf>
    <xf numFmtId="0" fontId="12" fillId="0" borderId="135" xfId="64" applyFont="1" applyBorder="1" applyAlignment="1" applyProtection="1">
      <alignment horizontal="right" vertical="center"/>
      <protection locked="0"/>
    </xf>
    <xf numFmtId="184" fontId="12" fillId="43" borderId="136" xfId="74" applyNumberFormat="1" applyFont="1" applyFill="1" applyBorder="1" applyAlignment="1">
      <alignment vertical="center"/>
    </xf>
    <xf numFmtId="184" fontId="12" fillId="43" borderId="137" xfId="74" applyNumberFormat="1" applyFont="1" applyFill="1" applyBorder="1" applyAlignment="1">
      <alignment vertical="center"/>
    </xf>
    <xf numFmtId="184" fontId="12" fillId="43" borderId="138" xfId="74" applyNumberFormat="1" applyFont="1" applyFill="1" applyBorder="1" applyAlignment="1">
      <alignment vertical="center"/>
    </xf>
    <xf numFmtId="184" fontId="12" fillId="43" borderId="139" xfId="74" applyNumberFormat="1" applyFont="1" applyFill="1" applyBorder="1" applyAlignment="1">
      <alignment vertical="center"/>
    </xf>
    <xf numFmtId="184" fontId="12" fillId="43" borderId="140" xfId="74" applyNumberFormat="1" applyFont="1" applyFill="1" applyBorder="1" applyAlignment="1">
      <alignment vertical="center"/>
    </xf>
    <xf numFmtId="184" fontId="12" fillId="43" borderId="141" xfId="74" applyNumberFormat="1" applyFont="1" applyFill="1" applyBorder="1" applyAlignment="1">
      <alignment vertical="center"/>
    </xf>
    <xf numFmtId="184" fontId="20" fillId="0" borderId="142" xfId="64" applyNumberFormat="1" applyFont="1" applyBorder="1" applyAlignment="1">
      <alignment vertical="center"/>
    </xf>
    <xf numFmtId="0" fontId="12" fillId="0" borderId="50" xfId="64" applyFont="1" applyBorder="1" applyAlignment="1">
      <alignment vertical="center"/>
    </xf>
    <xf numFmtId="3" fontId="60" fillId="0" borderId="50" xfId="64" applyNumberFormat="1" applyFont="1" applyBorder="1" applyAlignment="1" applyProtection="1">
      <alignment vertical="center"/>
      <protection locked="0"/>
    </xf>
    <xf numFmtId="0" fontId="61" fillId="0" borderId="14" xfId="0" applyFont="1" applyBorder="1" applyAlignment="1">
      <alignment horizontal="center" vertical="center"/>
    </xf>
    <xf numFmtId="0" fontId="62" fillId="35" borderId="61" xfId="0" applyFont="1" applyFill="1" applyBorder="1" applyAlignment="1">
      <alignment vertical="center"/>
    </xf>
    <xf numFmtId="0" fontId="62" fillId="42" borderId="34" xfId="0" applyFont="1" applyFill="1" applyBorder="1" applyAlignment="1">
      <alignment vertical="center"/>
    </xf>
    <xf numFmtId="0" fontId="62" fillId="43" borderId="34" xfId="0" applyFont="1" applyFill="1" applyBorder="1" applyAlignment="1">
      <alignment vertical="center"/>
    </xf>
    <xf numFmtId="0" fontId="63" fillId="0" borderId="0" xfId="64" applyFont="1" applyAlignment="1">
      <alignment horizontal="left" vertical="center"/>
    </xf>
    <xf numFmtId="0" fontId="64" fillId="0" borderId="0" xfId="0" applyFont="1" applyAlignment="1">
      <alignment horizontal="center" vertical="center"/>
    </xf>
    <xf numFmtId="0" fontId="43" fillId="42" borderId="143" xfId="0" applyFont="1" applyFill="1" applyBorder="1" applyAlignment="1">
      <alignment vertical="center"/>
    </xf>
    <xf numFmtId="0" fontId="65" fillId="35" borderId="144" xfId="0" applyFont="1" applyFill="1" applyBorder="1" applyAlignment="1">
      <alignment horizontal="center" vertical="center" wrapText="1"/>
    </xf>
    <xf numFmtId="0" fontId="66" fillId="35" borderId="145" xfId="0" applyFont="1" applyFill="1" applyBorder="1" applyAlignment="1">
      <alignment horizontal="center" vertical="center" wrapText="1"/>
    </xf>
    <xf numFmtId="0" fontId="66" fillId="0" borderId="146" xfId="0" applyFont="1" applyBorder="1" applyAlignment="1">
      <alignment vertical="top" wrapText="1"/>
    </xf>
    <xf numFmtId="0" fontId="66" fillId="35" borderId="147" xfId="0" applyFont="1" applyFill="1" applyBorder="1" applyAlignment="1">
      <alignment vertical="center" wrapText="1"/>
    </xf>
    <xf numFmtId="0" fontId="66" fillId="35" borderId="148" xfId="0" applyFont="1" applyFill="1" applyBorder="1" applyAlignment="1">
      <alignment vertical="center" wrapText="1"/>
    </xf>
    <xf numFmtId="0" fontId="66" fillId="35" borderId="149" xfId="0" applyFont="1" applyFill="1" applyBorder="1" applyAlignment="1">
      <alignment vertical="center" wrapText="1"/>
    </xf>
    <xf numFmtId="0" fontId="66" fillId="0" borderId="150" xfId="0" applyFont="1" applyBorder="1" applyAlignment="1">
      <alignment horizontal="right" vertical="center" shrinkToFit="1"/>
    </xf>
    <xf numFmtId="0" fontId="66" fillId="0" borderId="0" xfId="0" applyFont="1">
      <alignment vertical="center"/>
    </xf>
    <xf numFmtId="0" fontId="66" fillId="0" borderId="0" xfId="0" applyFont="1" applyAlignment="1">
      <alignment horizontal="left" vertical="center"/>
    </xf>
    <xf numFmtId="0" fontId="24" fillId="0" borderId="0" xfId="0" applyFont="1">
      <alignment vertical="center"/>
    </xf>
    <xf numFmtId="0" fontId="65" fillId="0" borderId="0" xfId="0" applyFont="1">
      <alignment vertical="center"/>
    </xf>
    <xf numFmtId="0" fontId="65" fillId="0" borderId="0" xfId="0" applyFont="1" applyAlignment="1">
      <alignment horizontal="left" vertical="center" wrapText="1"/>
    </xf>
    <xf numFmtId="0" fontId="61" fillId="0" borderId="16" xfId="0" applyFont="1" applyBorder="1" applyAlignment="1">
      <alignment horizontal="center" vertical="center"/>
    </xf>
    <xf numFmtId="0" fontId="65" fillId="0" borderId="0" xfId="0" applyFont="1" applyAlignment="1">
      <alignment horizontal="left" vertical="center"/>
    </xf>
    <xf numFmtId="0" fontId="43" fillId="0" borderId="53" xfId="0" applyFont="1" applyFill="1" applyBorder="1" applyAlignment="1">
      <alignment vertical="center"/>
    </xf>
    <xf numFmtId="0" fontId="65" fillId="42" borderId="151" xfId="0" applyFont="1" applyFill="1" applyBorder="1" applyAlignment="1">
      <alignment horizontal="center" vertical="center" wrapText="1"/>
    </xf>
    <xf numFmtId="0" fontId="65" fillId="42" borderId="152" xfId="0" applyFont="1" applyFill="1" applyBorder="1" applyAlignment="1">
      <alignment horizontal="center" vertical="center" wrapText="1"/>
    </xf>
    <xf numFmtId="0" fontId="66" fillId="0" borderId="153" xfId="0" applyFont="1" applyBorder="1" applyAlignment="1">
      <alignment horizontal="right" vertical="top" wrapText="1"/>
    </xf>
    <xf numFmtId="0" fontId="66" fillId="42" borderId="154" xfId="0" applyFont="1" applyFill="1" applyBorder="1" applyAlignment="1">
      <alignment vertical="center" wrapText="1"/>
    </xf>
    <xf numFmtId="0" fontId="66" fillId="42" borderId="155" xfId="0" applyFont="1" applyFill="1" applyBorder="1" applyAlignment="1">
      <alignment vertical="center" wrapText="1"/>
    </xf>
    <xf numFmtId="0" fontId="66" fillId="42" borderId="156" xfId="0" applyFont="1" applyFill="1" applyBorder="1" applyAlignment="1">
      <alignment vertical="center" wrapText="1"/>
    </xf>
    <xf numFmtId="0" fontId="66" fillId="42" borderId="157" xfId="0" applyFont="1" applyFill="1" applyBorder="1" applyAlignment="1">
      <alignment vertical="center" wrapText="1"/>
    </xf>
    <xf numFmtId="0" fontId="66" fillId="0" borderId="158" xfId="0" applyFont="1" applyBorder="1" applyAlignment="1">
      <alignment horizontal="right" vertical="center" shrinkToFit="1"/>
    </xf>
    <xf numFmtId="0" fontId="25" fillId="0" borderId="35" xfId="64" applyFont="1" applyBorder="1" applyAlignment="1">
      <alignment vertical="center"/>
    </xf>
    <xf numFmtId="0" fontId="25" fillId="0" borderId="61" xfId="64" applyFont="1" applyBorder="1" applyAlignment="1">
      <alignment vertical="center"/>
    </xf>
    <xf numFmtId="0" fontId="67" fillId="0" borderId="0" xfId="0" applyFont="1">
      <alignment vertical="center"/>
    </xf>
    <xf numFmtId="0" fontId="65" fillId="35" borderId="0" xfId="0" applyFont="1" applyFill="1" applyBorder="1" applyAlignment="1">
      <alignment horizontal="center" vertical="center" wrapText="1"/>
    </xf>
    <xf numFmtId="0" fontId="66" fillId="35" borderId="159" xfId="0" applyFont="1" applyFill="1" applyBorder="1" applyAlignment="1">
      <alignment horizontal="center" vertical="center" wrapText="1"/>
    </xf>
    <xf numFmtId="0" fontId="66" fillId="35" borderId="154" xfId="0" applyFont="1" applyFill="1" applyBorder="1" applyAlignment="1">
      <alignment vertical="center" wrapText="1"/>
    </xf>
    <xf numFmtId="0" fontId="66" fillId="35" borderId="155" xfId="0" applyFont="1" applyFill="1" applyBorder="1" applyAlignment="1">
      <alignment vertical="center" wrapText="1"/>
    </xf>
    <xf numFmtId="0" fontId="66" fillId="35" borderId="156" xfId="0" applyFont="1" applyFill="1" applyBorder="1" applyAlignment="1">
      <alignment vertical="center" wrapText="1"/>
    </xf>
    <xf numFmtId="0" fontId="66" fillId="35" borderId="160" xfId="0" applyFont="1" applyFill="1" applyBorder="1" applyAlignment="1">
      <alignment vertical="center" wrapText="1"/>
    </xf>
    <xf numFmtId="0" fontId="66" fillId="0" borderId="161" xfId="0" applyFont="1" applyBorder="1" applyAlignment="1">
      <alignment horizontal="right" vertical="center" shrinkToFit="1"/>
    </xf>
    <xf numFmtId="0" fontId="24" fillId="35" borderId="48" xfId="0" applyFont="1" applyFill="1" applyBorder="1" applyAlignment="1">
      <alignment horizontal="center" vertical="center" wrapText="1"/>
    </xf>
    <xf numFmtId="0" fontId="66" fillId="35" borderId="49" xfId="0" applyFont="1" applyFill="1" applyBorder="1" applyAlignment="1">
      <alignment horizontal="center" vertical="center" wrapText="1"/>
    </xf>
    <xf numFmtId="0" fontId="66" fillId="0" borderId="162" xfId="0" applyFont="1" applyBorder="1" applyAlignment="1">
      <alignment vertical="top" wrapText="1"/>
    </xf>
    <xf numFmtId="0" fontId="66" fillId="35" borderId="162" xfId="0" applyFont="1" applyFill="1" applyBorder="1" applyAlignment="1">
      <alignment vertical="center" wrapText="1"/>
    </xf>
    <xf numFmtId="0" fontId="66" fillId="35" borderId="163" xfId="0" applyFont="1" applyFill="1" applyBorder="1" applyAlignment="1">
      <alignment vertical="center" wrapText="1"/>
    </xf>
    <xf numFmtId="0" fontId="66" fillId="35" borderId="162" xfId="0" applyFont="1" applyFill="1" applyBorder="1" applyAlignment="1">
      <alignment horizontal="center" vertical="center" wrapText="1"/>
    </xf>
    <xf numFmtId="0" fontId="65" fillId="0" borderId="164" xfId="0" applyFont="1" applyBorder="1" applyAlignment="1">
      <alignment horizontal="center" vertical="center" wrapText="1"/>
    </xf>
    <xf numFmtId="0" fontId="66" fillId="0" borderId="165" xfId="0" applyFont="1" applyBorder="1" applyAlignment="1">
      <alignment horizontal="right" vertical="center" wrapText="1"/>
    </xf>
    <xf numFmtId="181" fontId="66" fillId="35" borderId="166" xfId="0" applyNumberFormat="1" applyFont="1" applyFill="1" applyBorder="1" applyAlignment="1">
      <alignment vertical="center" shrinkToFit="1"/>
    </xf>
    <xf numFmtId="181" fontId="66" fillId="35" borderId="167" xfId="0" applyNumberFormat="1" applyFont="1" applyFill="1" applyBorder="1" applyAlignment="1">
      <alignment vertical="center" shrinkToFit="1"/>
    </xf>
    <xf numFmtId="181" fontId="66" fillId="35" borderId="168" xfId="0" applyNumberFormat="1" applyFont="1" applyFill="1" applyBorder="1" applyAlignment="1">
      <alignment vertical="center" shrinkToFit="1"/>
    </xf>
    <xf numFmtId="181" fontId="66" fillId="0" borderId="169" xfId="0" applyNumberFormat="1" applyFont="1" applyBorder="1" applyAlignment="1">
      <alignment vertical="center" shrinkToFit="1"/>
    </xf>
    <xf numFmtId="0" fontId="66" fillId="35" borderId="170" xfId="0" applyFont="1" applyFill="1" applyBorder="1" applyAlignment="1">
      <alignment horizontal="center" vertical="center" wrapText="1"/>
    </xf>
    <xf numFmtId="0" fontId="66" fillId="0" borderId="164" xfId="0" applyFont="1" applyBorder="1" applyAlignment="1">
      <alignment horizontal="center" vertical="center" wrapText="1"/>
    </xf>
    <xf numFmtId="181" fontId="66" fillId="0" borderId="171" xfId="0" applyNumberFormat="1" applyFont="1" applyBorder="1" applyAlignment="1">
      <alignment vertical="center" shrinkToFit="1"/>
    </xf>
    <xf numFmtId="0" fontId="66" fillId="43" borderId="170" xfId="0" applyFont="1" applyFill="1" applyBorder="1" applyAlignment="1">
      <alignment horizontal="center" vertical="center" wrapText="1"/>
    </xf>
    <xf numFmtId="181" fontId="66" fillId="43" borderId="166" xfId="0" applyNumberFormat="1" applyFont="1" applyFill="1" applyBorder="1" applyAlignment="1">
      <alignment vertical="center" shrinkToFit="1"/>
    </xf>
    <xf numFmtId="181" fontId="66" fillId="43" borderId="167" xfId="0" applyNumberFormat="1" applyFont="1" applyFill="1" applyBorder="1" applyAlignment="1">
      <alignment vertical="center" shrinkToFit="1"/>
    </xf>
    <xf numFmtId="181" fontId="66" fillId="0" borderId="172" xfId="0" applyNumberFormat="1" applyFont="1" applyBorder="1" applyAlignment="1">
      <alignment vertical="center" shrinkToFit="1"/>
    </xf>
    <xf numFmtId="3" fontId="66" fillId="43" borderId="166" xfId="0" applyNumberFormat="1" applyFont="1" applyFill="1" applyBorder="1" applyAlignment="1">
      <alignment vertical="center" shrinkToFit="1"/>
    </xf>
    <xf numFmtId="3" fontId="66" fillId="43" borderId="167" xfId="0" applyNumberFormat="1" applyFont="1" applyFill="1" applyBorder="1" applyAlignment="1">
      <alignment vertical="center" shrinkToFit="1"/>
    </xf>
    <xf numFmtId="3" fontId="66" fillId="43" borderId="173" xfId="0" applyNumberFormat="1" applyFont="1" applyFill="1" applyBorder="1" applyAlignment="1">
      <alignment vertical="center" shrinkToFit="1"/>
    </xf>
    <xf numFmtId="0" fontId="65" fillId="0" borderId="174" xfId="0" applyFont="1" applyBorder="1" applyAlignment="1">
      <alignment horizontal="center" vertical="center" wrapText="1"/>
    </xf>
    <xf numFmtId="181" fontId="66" fillId="43" borderId="151" xfId="0" applyNumberFormat="1" applyFont="1" applyFill="1" applyBorder="1" applyAlignment="1">
      <alignment vertical="center" shrinkToFit="1"/>
    </xf>
    <xf numFmtId="56" fontId="0" fillId="0" borderId="0" xfId="0" applyNumberFormat="1" applyFont="1">
      <alignment vertical="center"/>
    </xf>
    <xf numFmtId="0" fontId="26" fillId="0" borderId="0" xfId="0" applyFont="1">
      <alignment vertical="center"/>
    </xf>
    <xf numFmtId="0" fontId="0" fillId="0" borderId="175" xfId="0" applyFont="1" applyBorder="1">
      <alignment vertical="center"/>
    </xf>
    <xf numFmtId="0" fontId="66" fillId="43" borderId="151" xfId="0" applyFont="1" applyFill="1" applyBorder="1" applyAlignment="1">
      <alignment horizontal="center" vertical="center" wrapText="1"/>
    </xf>
    <xf numFmtId="0" fontId="65" fillId="0" borderId="49" xfId="0" applyFont="1" applyBorder="1" applyAlignment="1">
      <alignment horizontal="center" vertical="center" wrapText="1"/>
    </xf>
    <xf numFmtId="0" fontId="66" fillId="0" borderId="176" xfId="0" applyFont="1" applyBorder="1" applyAlignment="1">
      <alignment horizontal="right" vertical="center" wrapText="1"/>
    </xf>
    <xf numFmtId="12" fontId="66" fillId="43" borderId="177" xfId="0" applyNumberFormat="1" applyFont="1" applyFill="1" applyBorder="1" applyAlignment="1">
      <alignment vertical="center" shrinkToFit="1"/>
    </xf>
    <xf numFmtId="12" fontId="66" fillId="43" borderId="178" xfId="0" applyNumberFormat="1" applyFont="1" applyFill="1" applyBorder="1" applyAlignment="1">
      <alignment vertical="center" shrinkToFit="1"/>
    </xf>
    <xf numFmtId="12" fontId="66" fillId="43" borderId="151" xfId="0" applyNumberFormat="1" applyFont="1" applyFill="1" applyBorder="1" applyAlignment="1">
      <alignment vertical="center" shrinkToFit="1"/>
    </xf>
    <xf numFmtId="181" fontId="66" fillId="0" borderId="179" xfId="0" applyNumberFormat="1" applyFont="1" applyBorder="1" applyAlignment="1">
      <alignment vertical="center" shrinkToFit="1"/>
    </xf>
    <xf numFmtId="0" fontId="66" fillId="43" borderId="176" xfId="0" applyFont="1" applyFill="1" applyBorder="1" applyAlignment="1">
      <alignment horizontal="center" vertical="center" wrapText="1"/>
    </xf>
    <xf numFmtId="0" fontId="65" fillId="0" borderId="49" xfId="0" applyFont="1" applyBorder="1" applyAlignment="1">
      <alignment horizontal="center" vertical="center" shrinkToFit="1"/>
    </xf>
    <xf numFmtId="38" fontId="66" fillId="43" borderId="177" xfId="74" applyFont="1" applyFill="1" applyBorder="1" applyAlignment="1">
      <alignment vertical="center" shrinkToFit="1"/>
    </xf>
    <xf numFmtId="38" fontId="66" fillId="43" borderId="178" xfId="74" applyFont="1" applyFill="1" applyBorder="1" applyAlignment="1">
      <alignment vertical="center" shrinkToFit="1"/>
    </xf>
    <xf numFmtId="0" fontId="66" fillId="35" borderId="180" xfId="0" applyFont="1" applyFill="1" applyBorder="1" applyAlignment="1">
      <alignment horizontal="center" vertical="center" wrapText="1"/>
    </xf>
    <xf numFmtId="181" fontId="66" fillId="35" borderId="177" xfId="0" applyNumberFormat="1" applyFont="1" applyFill="1" applyBorder="1" applyAlignment="1">
      <alignment vertical="center" shrinkToFit="1"/>
    </xf>
    <xf numFmtId="181" fontId="66" fillId="44" borderId="177" xfId="0" applyNumberFormat="1" applyFont="1" applyFill="1" applyBorder="1" applyAlignment="1">
      <alignment vertical="center" shrinkToFit="1"/>
    </xf>
    <xf numFmtId="181" fontId="66" fillId="35" borderId="178" xfId="0" applyNumberFormat="1" applyFont="1" applyFill="1" applyBorder="1" applyAlignment="1">
      <alignment vertical="center" shrinkToFit="1"/>
    </xf>
    <xf numFmtId="181" fontId="66" fillId="35" borderId="173" xfId="0" applyNumberFormat="1" applyFont="1" applyFill="1" applyBorder="1" applyAlignment="1">
      <alignment vertical="center" shrinkToFit="1"/>
    </xf>
    <xf numFmtId="0" fontId="61" fillId="0" borderId="132" xfId="0" applyFont="1" applyBorder="1" applyAlignment="1">
      <alignment horizontal="center" vertical="center"/>
    </xf>
    <xf numFmtId="0" fontId="24" fillId="43" borderId="170" xfId="0" applyFont="1" applyFill="1" applyBorder="1" applyAlignment="1">
      <alignment horizontal="center" vertical="center" wrapText="1"/>
    </xf>
    <xf numFmtId="0" fontId="66" fillId="0" borderId="47" xfId="0" applyFont="1" applyBorder="1" applyAlignment="1">
      <alignment horizontal="right" vertical="center" wrapText="1"/>
    </xf>
    <xf numFmtId="181" fontId="66" fillId="43" borderId="181" xfId="0" applyNumberFormat="1" applyFont="1" applyFill="1" applyBorder="1" applyAlignment="1">
      <alignment vertical="center" shrinkToFit="1"/>
    </xf>
    <xf numFmtId="181" fontId="24" fillId="0" borderId="182" xfId="0" applyNumberFormat="1" applyFont="1" applyBorder="1" applyAlignment="1">
      <alignment vertical="center" shrinkToFit="1"/>
    </xf>
    <xf numFmtId="0" fontId="61" fillId="0" borderId="0" xfId="0" applyFont="1" applyAlignment="1">
      <alignment horizontal="center" vertical="center"/>
    </xf>
    <xf numFmtId="0" fontId="24" fillId="43" borderId="183" xfId="0" applyFont="1" applyFill="1" applyBorder="1" applyAlignment="1">
      <alignment horizontal="center" vertical="center" wrapText="1"/>
    </xf>
    <xf numFmtId="0" fontId="65" fillId="0" borderId="48" xfId="0" applyFont="1" applyBorder="1" applyAlignment="1">
      <alignment horizontal="center" vertical="center" wrapText="1"/>
    </xf>
    <xf numFmtId="181" fontId="66" fillId="43" borderId="184" xfId="0" applyNumberFormat="1" applyFont="1" applyFill="1" applyBorder="1" applyAlignment="1">
      <alignment vertical="center" shrinkToFit="1"/>
    </xf>
    <xf numFmtId="181" fontId="66" fillId="43" borderId="185" xfId="0" applyNumberFormat="1" applyFont="1" applyFill="1" applyBorder="1" applyAlignment="1">
      <alignment vertical="center" shrinkToFit="1"/>
    </xf>
    <xf numFmtId="181" fontId="66" fillId="43" borderId="186" xfId="0" applyNumberFormat="1" applyFont="1" applyFill="1" applyBorder="1" applyAlignment="1">
      <alignment vertical="center" shrinkToFit="1"/>
    </xf>
    <xf numFmtId="181" fontId="66" fillId="43" borderId="187" xfId="0" applyNumberFormat="1" applyFont="1" applyFill="1" applyBorder="1" applyAlignment="1">
      <alignment vertical="center" shrinkToFit="1"/>
    </xf>
    <xf numFmtId="181" fontId="67" fillId="0" borderId="188" xfId="0" applyNumberFormat="1" applyFont="1" applyBorder="1" applyAlignment="1">
      <alignment vertical="center" shrinkToFit="1"/>
    </xf>
    <xf numFmtId="0" fontId="24" fillId="43" borderId="189" xfId="0" applyFont="1" applyFill="1" applyBorder="1" applyAlignment="1">
      <alignment horizontal="center" vertical="center" wrapText="1"/>
    </xf>
    <xf numFmtId="0" fontId="65" fillId="0" borderId="190" xfId="0" applyFont="1" applyBorder="1" applyAlignment="1">
      <alignment horizontal="center" vertical="center" wrapText="1"/>
    </xf>
    <xf numFmtId="0" fontId="66" fillId="0" borderId="191" xfId="0" applyFont="1" applyBorder="1" applyAlignment="1">
      <alignment horizontal="right" vertical="center" wrapText="1"/>
    </xf>
    <xf numFmtId="181" fontId="66" fillId="43" borderId="192" xfId="0" applyNumberFormat="1" applyFont="1" applyFill="1" applyBorder="1" applyAlignment="1">
      <alignment vertical="center" shrinkToFit="1"/>
    </xf>
    <xf numFmtId="181" fontId="66" fillId="43" borderId="193" xfId="0" applyNumberFormat="1" applyFont="1" applyFill="1" applyBorder="1" applyAlignment="1">
      <alignment vertical="center" shrinkToFit="1"/>
    </xf>
    <xf numFmtId="181" fontId="67" fillId="0" borderId="194" xfId="0" applyNumberFormat="1" applyFont="1" applyBorder="1" applyAlignment="1">
      <alignment vertical="center" shrinkToFit="1"/>
    </xf>
    <xf numFmtId="0" fontId="0" fillId="0" borderId="0" xfId="0" applyFont="1" applyAlignment="1">
      <alignment horizontal="center" vertical="center"/>
    </xf>
    <xf numFmtId="12" fontId="0" fillId="0" borderId="0" xfId="0" applyNumberFormat="1" applyFont="1" applyAlignment="1">
      <alignment horizontal="center" vertical="center"/>
    </xf>
    <xf numFmtId="0" fontId="43" fillId="0" borderId="0" xfId="0" applyFont="1" applyFill="1" applyBorder="1" applyAlignment="1">
      <alignment vertical="center"/>
    </xf>
    <xf numFmtId="0" fontId="65" fillId="42" borderId="165" xfId="0" applyFont="1" applyFill="1" applyBorder="1" applyAlignment="1">
      <alignment horizontal="center" vertical="center" wrapText="1"/>
    </xf>
    <xf numFmtId="0" fontId="66" fillId="0" borderId="153" xfId="0" applyFont="1" applyBorder="1" applyAlignment="1">
      <alignment vertical="top" wrapText="1"/>
    </xf>
    <xf numFmtId="0" fontId="66" fillId="0" borderId="195" xfId="0" applyFont="1" applyBorder="1" applyAlignment="1">
      <alignment horizontal="right" vertical="center" shrinkToFit="1"/>
    </xf>
    <xf numFmtId="0" fontId="43" fillId="0" borderId="196" xfId="0" applyFont="1" applyFill="1" applyBorder="1" applyAlignment="1">
      <alignment vertical="center"/>
    </xf>
    <xf numFmtId="0" fontId="65" fillId="35" borderId="197" xfId="0" applyFont="1" applyFill="1" applyBorder="1" applyAlignment="1">
      <alignment horizontal="center" vertical="center" wrapText="1"/>
    </xf>
    <xf numFmtId="0" fontId="66" fillId="35" borderId="164" xfId="0" applyFont="1" applyFill="1" applyBorder="1" applyAlignment="1">
      <alignment horizontal="center" vertical="center" wrapText="1"/>
    </xf>
    <xf numFmtId="0" fontId="66" fillId="35" borderId="157" xfId="0" applyFont="1" applyFill="1" applyBorder="1" applyAlignment="1">
      <alignment vertical="center" wrapText="1"/>
    </xf>
    <xf numFmtId="0" fontId="66" fillId="0" borderId="198" xfId="0" applyFont="1" applyBorder="1" applyAlignment="1">
      <alignment horizontal="right" vertical="center" shrinkToFit="1"/>
    </xf>
    <xf numFmtId="0" fontId="65" fillId="35" borderId="170" xfId="0" applyFont="1" applyFill="1" applyBorder="1" applyAlignment="1">
      <alignment horizontal="center" vertical="center" wrapText="1"/>
    </xf>
    <xf numFmtId="0" fontId="65" fillId="35" borderId="152" xfId="0" applyFont="1" applyFill="1" applyBorder="1" applyAlignment="1">
      <alignment horizontal="center" vertical="center" wrapText="1"/>
    </xf>
    <xf numFmtId="185" fontId="66" fillId="35" borderId="154" xfId="0" applyNumberFormat="1" applyFont="1" applyFill="1" applyBorder="1" applyAlignment="1">
      <alignment vertical="center" wrapText="1"/>
    </xf>
    <xf numFmtId="185" fontId="66" fillId="35" borderId="155" xfId="0" applyNumberFormat="1" applyFont="1" applyFill="1" applyBorder="1" applyAlignment="1">
      <alignment vertical="center" wrapText="1"/>
    </xf>
    <xf numFmtId="185" fontId="66" fillId="35" borderId="156" xfId="0" applyNumberFormat="1" applyFont="1" applyFill="1" applyBorder="1" applyAlignment="1">
      <alignment vertical="center" wrapText="1"/>
    </xf>
    <xf numFmtId="185" fontId="66" fillId="35" borderId="157" xfId="0" applyNumberFormat="1" applyFont="1" applyFill="1" applyBorder="1" applyAlignment="1">
      <alignment vertical="center" wrapText="1"/>
    </xf>
    <xf numFmtId="184" fontId="66" fillId="35" borderId="154" xfId="0" applyNumberFormat="1" applyFont="1" applyFill="1" applyBorder="1" applyAlignment="1">
      <alignment vertical="center" wrapText="1"/>
    </xf>
    <xf numFmtId="0" fontId="43" fillId="0" borderId="196" xfId="0" applyFont="1" applyBorder="1">
      <alignment vertical="center"/>
    </xf>
    <xf numFmtId="184" fontId="66" fillId="35" borderId="155" xfId="0" applyNumberFormat="1" applyFont="1" applyFill="1" applyBorder="1" applyAlignment="1">
      <alignment vertical="center" wrapText="1"/>
    </xf>
    <xf numFmtId="184" fontId="66" fillId="35" borderId="156" xfId="0" applyNumberFormat="1" applyFont="1" applyFill="1" applyBorder="1" applyAlignment="1">
      <alignment vertical="center" wrapText="1"/>
    </xf>
    <xf numFmtId="184" fontId="66" fillId="35" borderId="157" xfId="0" applyNumberFormat="1" applyFont="1" applyFill="1" applyBorder="1" applyAlignment="1">
      <alignment vertical="center" wrapText="1"/>
    </xf>
    <xf numFmtId="181" fontId="66" fillId="43" borderId="199" xfId="0" applyNumberFormat="1" applyFont="1" applyFill="1" applyBorder="1" applyAlignment="1">
      <alignment vertical="center" shrinkToFit="1"/>
    </xf>
    <xf numFmtId="181" fontId="66" fillId="43" borderId="156" xfId="0" applyNumberFormat="1" applyFont="1" applyFill="1" applyBorder="1" applyAlignment="1">
      <alignment vertical="center" shrinkToFit="1"/>
    </xf>
    <xf numFmtId="181" fontId="66" fillId="43" borderId="200" xfId="0" applyNumberFormat="1" applyFont="1" applyFill="1" applyBorder="1" applyAlignment="1">
      <alignment vertical="center" shrinkToFit="1"/>
    </xf>
    <xf numFmtId="0" fontId="65" fillId="0" borderId="201" xfId="0" applyFont="1" applyBorder="1" applyAlignment="1">
      <alignment horizontal="center" vertical="center" wrapText="1"/>
    </xf>
    <xf numFmtId="0" fontId="66" fillId="0" borderId="151" xfId="0" applyFont="1" applyBorder="1" applyAlignment="1">
      <alignment horizontal="right" vertical="center" wrapText="1"/>
    </xf>
    <xf numFmtId="0" fontId="66" fillId="43" borderId="180" xfId="0" applyFont="1" applyFill="1" applyBorder="1" applyAlignment="1">
      <alignment horizontal="center" vertical="center" wrapText="1"/>
    </xf>
    <xf numFmtId="0" fontId="65" fillId="0" borderId="0" xfId="0" applyFont="1" applyAlignment="1">
      <alignment horizontal="center" vertical="center" shrinkToFit="1"/>
    </xf>
    <xf numFmtId="0" fontId="66" fillId="0" borderId="166" xfId="0" applyFont="1" applyBorder="1" applyAlignment="1">
      <alignment horizontal="right" vertical="center" wrapText="1"/>
    </xf>
    <xf numFmtId="181" fontId="66" fillId="43" borderId="177" xfId="0" applyNumberFormat="1" applyFont="1" applyFill="1" applyBorder="1" applyAlignment="1">
      <alignment vertical="center" shrinkToFit="1"/>
    </xf>
    <xf numFmtId="181" fontId="66" fillId="43" borderId="178" xfId="0" applyNumberFormat="1" applyFont="1" applyFill="1" applyBorder="1" applyAlignment="1">
      <alignment vertical="center" shrinkToFit="1"/>
    </xf>
    <xf numFmtId="0" fontId="24" fillId="43" borderId="180" xfId="0" applyFont="1" applyFill="1" applyBorder="1" applyAlignment="1">
      <alignment horizontal="center" vertical="center" wrapText="1"/>
    </xf>
    <xf numFmtId="0" fontId="65" fillId="0" borderId="202" xfId="0" applyFont="1" applyBorder="1" applyAlignment="1">
      <alignment horizontal="center" vertical="center" wrapText="1"/>
    </xf>
    <xf numFmtId="0" fontId="66" fillId="0" borderId="203" xfId="0" applyFont="1" applyBorder="1" applyAlignment="1">
      <alignment horizontal="right" vertical="center" wrapText="1"/>
    </xf>
    <xf numFmtId="181" fontId="66" fillId="43" borderId="204" xfId="0" applyNumberFormat="1" applyFont="1" applyFill="1" applyBorder="1" applyAlignment="1">
      <alignment vertical="center" shrinkToFit="1"/>
    </xf>
    <xf numFmtId="181" fontId="66" fillId="43" borderId="205" xfId="0" applyNumberFormat="1" applyFont="1" applyFill="1" applyBorder="1" applyAlignment="1">
      <alignment vertical="center" shrinkToFit="1"/>
    </xf>
    <xf numFmtId="181" fontId="66" fillId="43" borderId="206" xfId="0" applyNumberFormat="1" applyFont="1" applyFill="1" applyBorder="1" applyAlignment="1">
      <alignment vertical="center" shrinkToFit="1"/>
    </xf>
    <xf numFmtId="181" fontId="24" fillId="0" borderId="207" xfId="0" applyNumberFormat="1" applyFont="1" applyBorder="1" applyAlignment="1">
      <alignment vertical="center" shrinkToFit="1"/>
    </xf>
    <xf numFmtId="0" fontId="0" fillId="0" borderId="208" xfId="0" applyFont="1" applyBorder="1">
      <alignment vertical="center"/>
    </xf>
    <xf numFmtId="0" fontId="43" fillId="42" borderId="209" xfId="0" applyFont="1" applyFill="1" applyBorder="1" applyAlignment="1">
      <alignment horizontal="center" vertical="center"/>
    </xf>
    <xf numFmtId="183" fontId="12" fillId="0" borderId="58" xfId="64" applyNumberFormat="1" applyFont="1" applyBorder="1" applyAlignment="1">
      <alignment horizontal="center" vertical="center" wrapText="1" shrinkToFit="1"/>
    </xf>
    <xf numFmtId="0" fontId="43" fillId="42" borderId="210" xfId="0" applyFont="1" applyFill="1" applyBorder="1" applyAlignment="1">
      <alignment horizontal="center" vertical="center"/>
    </xf>
    <xf numFmtId="0" fontId="12" fillId="42" borderId="59" xfId="64" applyFont="1" applyFill="1" applyBorder="1" applyAlignment="1">
      <alignment horizontal="center" vertical="center" wrapText="1"/>
    </xf>
    <xf numFmtId="0" fontId="12" fillId="0" borderId="211" xfId="64" applyFont="1" applyBorder="1" applyAlignment="1">
      <alignment vertical="center" wrapText="1"/>
    </xf>
    <xf numFmtId="181" fontId="12" fillId="0" borderId="109" xfId="0" applyNumberFormat="1" applyFont="1" applyBorder="1" applyAlignment="1">
      <alignment horizontal="left" vertical="top" wrapText="1"/>
    </xf>
    <xf numFmtId="181" fontId="12" fillId="0" borderId="211" xfId="64" applyNumberFormat="1" applyFont="1" applyBorder="1" applyAlignment="1">
      <alignment vertical="center"/>
    </xf>
    <xf numFmtId="184" fontId="12" fillId="43" borderId="112" xfId="64" applyNumberFormat="1" applyFont="1" applyFill="1" applyBorder="1" applyAlignment="1" applyProtection="1">
      <alignment vertical="center"/>
      <protection locked="0"/>
    </xf>
    <xf numFmtId="184" fontId="12" fillId="0" borderId="211" xfId="64" applyNumberFormat="1" applyFont="1" applyBorder="1" applyAlignment="1">
      <alignment vertical="center"/>
    </xf>
    <xf numFmtId="0" fontId="58" fillId="42" borderId="59" xfId="0" applyFont="1" applyFill="1" applyBorder="1" applyAlignment="1">
      <alignment horizontal="center" vertical="center" wrapText="1"/>
    </xf>
    <xf numFmtId="0" fontId="27" fillId="0" borderId="61" xfId="64" applyFont="1" applyBorder="1" applyAlignment="1">
      <alignment horizontal="center" vertical="center"/>
    </xf>
    <xf numFmtId="0" fontId="12" fillId="43" borderId="212" xfId="64" applyFont="1" applyFill="1" applyBorder="1" applyAlignment="1">
      <alignment horizontal="center" vertical="center" wrapText="1"/>
    </xf>
    <xf numFmtId="0" fontId="20" fillId="43" borderId="213" xfId="64" applyFont="1" applyFill="1" applyBorder="1" applyAlignment="1">
      <alignment horizontal="center" vertical="center"/>
    </xf>
    <xf numFmtId="0" fontId="20" fillId="43" borderId="214" xfId="64" applyFont="1" applyFill="1" applyBorder="1" applyAlignment="1">
      <alignment horizontal="center" vertical="center"/>
    </xf>
    <xf numFmtId="0" fontId="12" fillId="0" borderId="215" xfId="64" applyFont="1" applyBorder="1" applyAlignment="1">
      <alignment horizontal="center" vertical="center"/>
    </xf>
    <xf numFmtId="0" fontId="12" fillId="0" borderId="214" xfId="64" applyFont="1" applyBorder="1" applyAlignment="1" applyProtection="1">
      <alignment horizontal="right" vertical="center"/>
      <protection locked="0"/>
    </xf>
    <xf numFmtId="184" fontId="12" fillId="43" borderId="213" xfId="74" applyNumberFormat="1" applyFont="1" applyFill="1" applyBorder="1" applyAlignment="1">
      <alignment vertical="center"/>
    </xf>
    <xf numFmtId="184" fontId="12" fillId="43" borderId="216" xfId="74" applyNumberFormat="1" applyFont="1" applyFill="1" applyBorder="1" applyAlignment="1">
      <alignment vertical="center"/>
    </xf>
    <xf numFmtId="184" fontId="12" fillId="43" borderId="217" xfId="64" applyNumberFormat="1" applyFont="1" applyFill="1" applyBorder="1" applyAlignment="1">
      <alignment vertical="center"/>
    </xf>
    <xf numFmtId="184" fontId="20" fillId="0" borderId="89" xfId="64" applyNumberFormat="1" applyFont="1" applyBorder="1" applyAlignment="1">
      <alignment vertical="center"/>
    </xf>
    <xf numFmtId="0" fontId="37" fillId="0" borderId="0" xfId="41" applyFont="1">
      <alignment vertical="center"/>
    </xf>
    <xf numFmtId="0" fontId="37" fillId="0" borderId="0" xfId="41" applyFont="1" applyAlignment="1">
      <alignment horizontal="left" vertical="center"/>
    </xf>
    <xf numFmtId="0" fontId="38" fillId="0" borderId="0" xfId="41" applyFont="1" applyAlignment="1">
      <alignment horizontal="center" vertical="center"/>
    </xf>
    <xf numFmtId="0" fontId="37" fillId="0" borderId="0" xfId="41" applyFont="1" applyAlignment="1">
      <alignment horizontal="left" vertical="center" wrapText="1"/>
    </xf>
    <xf numFmtId="0" fontId="38" fillId="0" borderId="0" xfId="41" applyFont="1">
      <alignment vertical="center"/>
    </xf>
    <xf numFmtId="0" fontId="37" fillId="0" borderId="34" xfId="41" applyFont="1" applyBorder="1" applyAlignment="1">
      <alignment horizontal="center" vertical="center"/>
    </xf>
    <xf numFmtId="0" fontId="37" fillId="0" borderId="0" xfId="41" applyFont="1" applyAlignment="1">
      <alignment horizontal="center" vertical="center"/>
    </xf>
    <xf numFmtId="178" fontId="37" fillId="0" borderId="0" xfId="41" applyNumberFormat="1" applyFont="1">
      <alignment vertical="center"/>
    </xf>
    <xf numFmtId="0" fontId="37" fillId="0" borderId="32" xfId="41" applyFont="1" applyBorder="1" applyAlignment="1">
      <alignment horizontal="center" vertical="center"/>
    </xf>
    <xf numFmtId="0" fontId="37" fillId="0" borderId="0" xfId="41" applyFont="1" applyAlignment="1">
      <alignment vertical="center" wrapText="1"/>
    </xf>
    <xf numFmtId="0" fontId="37" fillId="39" borderId="34" xfId="41" applyFont="1" applyFill="1" applyBorder="1" applyAlignment="1">
      <alignment horizontal="center" vertical="center"/>
    </xf>
    <xf numFmtId="179" fontId="37" fillId="0" borderId="0" xfId="41" applyNumberFormat="1" applyFont="1">
      <alignment vertical="center"/>
    </xf>
    <xf numFmtId="0" fontId="39" fillId="0" borderId="0" xfId="41" applyFont="1">
      <alignment vertical="center"/>
    </xf>
    <xf numFmtId="0" fontId="37" fillId="0" borderId="34" xfId="41" applyFont="1" applyBorder="1" applyAlignment="1">
      <alignment vertical="center" wrapText="1"/>
    </xf>
    <xf numFmtId="0" fontId="37" fillId="0" borderId="34" xfId="41" applyFont="1" applyBorder="1">
      <alignment vertical="center"/>
    </xf>
    <xf numFmtId="0" fontId="37" fillId="0" borderId="0" xfId="41" applyFont="1" applyAlignment="1">
      <alignment horizontal="right" vertical="center"/>
    </xf>
    <xf numFmtId="0" fontId="39" fillId="39" borderId="0" xfId="41" applyFont="1" applyFill="1" applyAlignment="1">
      <alignment horizontal="right" vertical="center"/>
    </xf>
    <xf numFmtId="179" fontId="37" fillId="39" borderId="34" xfId="41" applyNumberFormat="1" applyFont="1" applyFill="1" applyBorder="1">
      <alignment vertical="center"/>
    </xf>
    <xf numFmtId="179" fontId="37" fillId="0" borderId="0" xfId="41" applyNumberFormat="1" applyFont="1" applyAlignment="1">
      <alignment horizontal="right" vertical="center"/>
    </xf>
    <xf numFmtId="0" fontId="42" fillId="0" borderId="0" xfId="41" applyFont="1" applyAlignment="1">
      <alignment horizontal="left" vertical="center"/>
    </xf>
  </cellXfs>
  <cellStyles count="7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桁区切り 2" xfId="33"/>
    <cellStyle name="桁区切り 3" xfId="34"/>
    <cellStyle name="桁区切り 4" xfId="35"/>
    <cellStyle name="桁区切り 5" xfId="36"/>
    <cellStyle name="桁区切り 6" xfId="37"/>
    <cellStyle name="桁区切り 7" xfId="38"/>
    <cellStyle name="標準" xfId="0" builtinId="0"/>
    <cellStyle name="標準 10" xfId="39"/>
    <cellStyle name="標準 11" xfId="40"/>
    <cellStyle name="標準 12" xfId="41"/>
    <cellStyle name="標準 13" xfId="42"/>
    <cellStyle name="標準 2" xfId="43"/>
    <cellStyle name="標準 2 2" xfId="44"/>
    <cellStyle name="標準 2 2 2" xfId="45"/>
    <cellStyle name="標準 2 2 2 2" xfId="46"/>
    <cellStyle name="標準 2 2 2 5" xfId="47"/>
    <cellStyle name="標準 2 2_交付金交付申請書H27 改修前後比較資料 20150109" xfId="48"/>
    <cellStyle name="標準 2 2_交付金交付申請書H27 改修前後比較資料 20150109 2" xfId="49"/>
    <cellStyle name="標準 2 2_交付金交付申請書（一般）H25配布用 20130122 2" xfId="50"/>
    <cellStyle name="標準 2 3" xfId="51"/>
    <cellStyle name="標準 2 4" xfId="52"/>
    <cellStyle name="標準 2 5" xfId="53"/>
    <cellStyle name="標準 2 6" xfId="54"/>
    <cellStyle name="標準 2 8" xfId="55"/>
    <cellStyle name="標準 3" xfId="56"/>
    <cellStyle name="標準 4" xfId="57"/>
    <cellStyle name="標準 5" xfId="58"/>
    <cellStyle name="標準 6" xfId="59"/>
    <cellStyle name="標準 7" xfId="60"/>
    <cellStyle name="標準 8" xfId="61"/>
    <cellStyle name="標準 8 2" xfId="62"/>
    <cellStyle name="標準 9" xfId="63"/>
    <cellStyle name="標準_交付要綱（様式編②）" xfId="64"/>
    <cellStyle name="良い" xfId="65" builtinId="26" customBuiltin="1"/>
    <cellStyle name="見出し 1" xfId="66" builtinId="16" customBuiltin="1"/>
    <cellStyle name="見出し 2" xfId="67" builtinId="17" customBuiltin="1"/>
    <cellStyle name="見出し 3" xfId="68" builtinId="18" customBuiltin="1"/>
    <cellStyle name="見出し 4" xfId="69" builtinId="19" customBuiltin="1"/>
    <cellStyle name="計算" xfId="70" builtinId="22" customBuiltin="1"/>
    <cellStyle name="説明文" xfId="71" builtinId="53" customBuiltin="1"/>
    <cellStyle name="警告文" xfId="72" builtinId="11" customBuiltin="1"/>
    <cellStyle name="集計" xfId="73" builtinId="25" customBuiltin="1"/>
    <cellStyle name="桁区切り" xfId="74" builtinId="6"/>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CCCC"/>
      <color rgb="FFFFFFCC"/>
      <color rgb="FFEBC8C7"/>
      <color rgb="FFFFCCFF"/>
      <color rgb="FFFFFF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sheetMetadata" Target="metadata.xml" /><Relationship Id="rId22" Type="http://schemas.openxmlformats.org/officeDocument/2006/relationships/customXml" Target="../customXml/item2.xml" /><Relationship Id="rId23" Type="http://schemas.openxmlformats.org/officeDocument/2006/relationships/customXml" Target="../customXml/item1.xml" /><Relationship Id="rId24" Type="http://schemas.openxmlformats.org/officeDocument/2006/relationships/customXml" Target="../customXml/item3.xml" /><Relationship Id="rId25" Type="http://schemas.openxmlformats.org/officeDocument/2006/relationships/theme" Target="theme/theme1.xml" /><Relationship Id="rId26" Type="http://schemas.openxmlformats.org/officeDocument/2006/relationships/sharedStrings" Target="sharedStrings.xml" /><Relationship Id="rId27"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11</xdr:col>
      <xdr:colOff>313690</xdr:colOff>
      <xdr:row>1</xdr:row>
      <xdr:rowOff>89535</xdr:rowOff>
    </xdr:from>
    <xdr:to xmlns:xdr="http://schemas.openxmlformats.org/drawingml/2006/spreadsheetDrawing">
      <xdr:col>15</xdr:col>
      <xdr:colOff>381000</xdr:colOff>
      <xdr:row>5</xdr:row>
      <xdr:rowOff>156845</xdr:rowOff>
    </xdr:to>
    <xdr:sp macro="" textlink="">
      <xdr:nvSpPr>
        <xdr:cNvPr id="2" name="テキスト ボックス 1"/>
        <xdr:cNvSpPr txBox="1"/>
      </xdr:nvSpPr>
      <xdr:spPr>
        <a:xfrm>
          <a:off x="7466965" y="260985"/>
          <a:ext cx="2810510" cy="7531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100"/>
            <a:t>補助金の受領等を法人から施設に委任する際の委任状ひな形を作成していますので、ご参考にしてください。</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266700</xdr:colOff>
          <xdr:row>13</xdr:row>
          <xdr:rowOff>95250</xdr:rowOff>
        </xdr:from>
        <xdr:to xmlns:xdr="http://schemas.openxmlformats.org/drawingml/2006/spreadsheetDrawing">
          <xdr:col>1</xdr:col>
          <xdr:colOff>495300</xdr:colOff>
          <xdr:row>15</xdr:row>
          <xdr:rowOff>47625</xdr:rowOff>
        </xdr:to>
        <xdr:sp textlink="">
          <xdr:nvSpPr>
            <xdr:cNvPr id="5121" name="チェック 1" hidden="1">
              <a:extLst>
                <a:ext uri="{63B3BB69-23CF-44E3-9099-C40C66FF867C}">
                  <a14:compatExt spid="_x0000_s5121"/>
                </a:ext>
              </a:extLst>
            </xdr:cNvPr>
            <xdr:cNvSpPr>
              <a:spLocks noRot="1" noChangeShapeType="1"/>
            </xdr:cNvSpPr>
          </xdr:nvSpPr>
          <xdr:spPr>
            <a:xfrm>
              <a:off x="476250" y="345757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17</xdr:row>
          <xdr:rowOff>85725</xdr:rowOff>
        </xdr:from>
        <xdr:to xmlns:xdr="http://schemas.openxmlformats.org/drawingml/2006/spreadsheetDrawing">
          <xdr:col>1</xdr:col>
          <xdr:colOff>504825</xdr:colOff>
          <xdr:row>19</xdr:row>
          <xdr:rowOff>38100</xdr:rowOff>
        </xdr:to>
        <xdr:sp textlink="">
          <xdr:nvSpPr>
            <xdr:cNvPr id="5122" name="チェック 2" hidden="1">
              <a:extLst>
                <a:ext uri="{63B3BB69-23CF-44E3-9099-C40C66FF867C}">
                  <a14:compatExt spid="_x0000_s5122"/>
                </a:ext>
              </a:extLst>
            </xdr:cNvPr>
            <xdr:cNvSpPr>
              <a:spLocks noRot="1" noChangeShapeType="1"/>
            </xdr:cNvSpPr>
          </xdr:nvSpPr>
          <xdr:spPr>
            <a:xfrm>
              <a:off x="485775" y="41719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29</xdr:row>
          <xdr:rowOff>95250</xdr:rowOff>
        </xdr:from>
        <xdr:to xmlns:xdr="http://schemas.openxmlformats.org/drawingml/2006/spreadsheetDrawing">
          <xdr:col>1</xdr:col>
          <xdr:colOff>504825</xdr:colOff>
          <xdr:row>31</xdr:row>
          <xdr:rowOff>47625</xdr:rowOff>
        </xdr:to>
        <xdr:sp textlink="">
          <xdr:nvSpPr>
            <xdr:cNvPr id="5123" name="チェック 3" hidden="1">
              <a:extLst>
                <a:ext uri="{63B3BB69-23CF-44E3-9099-C40C66FF867C}">
                  <a14:compatExt spid="_x0000_s5123"/>
                </a:ext>
              </a:extLst>
            </xdr:cNvPr>
            <xdr:cNvSpPr>
              <a:spLocks noRot="1" noChangeShapeType="1"/>
            </xdr:cNvSpPr>
          </xdr:nvSpPr>
          <xdr:spPr>
            <a:xfrm>
              <a:off x="485775" y="635317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285115</xdr:colOff>
          <xdr:row>33</xdr:row>
          <xdr:rowOff>161925</xdr:rowOff>
        </xdr:from>
        <xdr:to xmlns:xdr="http://schemas.openxmlformats.org/drawingml/2006/spreadsheetDrawing">
          <xdr:col>1</xdr:col>
          <xdr:colOff>514350</xdr:colOff>
          <xdr:row>35</xdr:row>
          <xdr:rowOff>47625</xdr:rowOff>
        </xdr:to>
        <xdr:sp textlink="">
          <xdr:nvSpPr>
            <xdr:cNvPr id="5124" name="チェック 4" hidden="1">
              <a:extLst>
                <a:ext uri="{63B3BB69-23CF-44E3-9099-C40C66FF867C}">
                  <a14:compatExt spid="_x0000_s5124"/>
                </a:ext>
              </a:extLst>
            </xdr:cNvPr>
            <xdr:cNvSpPr>
              <a:spLocks noRot="1" noChangeShapeType="1"/>
            </xdr:cNvSpPr>
          </xdr:nvSpPr>
          <xdr:spPr>
            <a:xfrm>
              <a:off x="494665" y="7210425"/>
              <a:ext cx="229235" cy="314325"/>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4</xdr:row>
          <xdr:rowOff>399415</xdr:rowOff>
        </xdr:from>
        <xdr:to xmlns:xdr="http://schemas.openxmlformats.org/drawingml/2006/spreadsheetDrawing">
          <xdr:col>2</xdr:col>
          <xdr:colOff>847090</xdr:colOff>
          <xdr:row>5</xdr:row>
          <xdr:rowOff>295275</xdr:rowOff>
        </xdr:to>
        <xdr:sp textlink="">
          <xdr:nvSpPr>
            <xdr:cNvPr id="6145" name="チェック 1" hidden="1">
              <a:extLst>
                <a:ext uri="{63B3BB69-23CF-44E3-9099-C40C66FF867C}">
                  <a14:compatExt spid="_x0000_s6145"/>
                </a:ext>
              </a:extLst>
            </xdr:cNvPr>
            <xdr:cNvSpPr>
              <a:spLocks noRot="1" noChangeShapeType="1"/>
            </xdr:cNvSpPr>
          </xdr:nvSpPr>
          <xdr:spPr>
            <a:xfrm>
              <a:off x="6210935" y="1142365"/>
              <a:ext cx="227330"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8</xdr:row>
          <xdr:rowOff>9525</xdr:rowOff>
        </xdr:to>
        <xdr:sp textlink="">
          <xdr:nvSpPr>
            <xdr:cNvPr id="6146" name="チェック 2" hidden="1">
              <a:extLst>
                <a:ext uri="{63B3BB69-23CF-44E3-9099-C40C66FF867C}">
                  <a14:compatExt spid="_x0000_s6146"/>
                </a:ext>
              </a:extLst>
            </xdr:cNvPr>
            <xdr:cNvSpPr>
              <a:spLocks noRot="1" noChangeShapeType="1"/>
            </xdr:cNvSpPr>
          </xdr:nvSpPr>
          <xdr:spPr>
            <a:xfrm>
              <a:off x="6210935" y="1771650"/>
              <a:ext cx="22733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8</xdr:row>
          <xdr:rowOff>0</xdr:rowOff>
        </xdr:from>
        <xdr:to xmlns:xdr="http://schemas.openxmlformats.org/drawingml/2006/spreadsheetDrawing">
          <xdr:col>2</xdr:col>
          <xdr:colOff>847090</xdr:colOff>
          <xdr:row>9</xdr:row>
          <xdr:rowOff>9525</xdr:rowOff>
        </xdr:to>
        <xdr:sp textlink="">
          <xdr:nvSpPr>
            <xdr:cNvPr id="6147" name="チェック 3" hidden="1">
              <a:extLst>
                <a:ext uri="{63B3BB69-23CF-44E3-9099-C40C66FF867C}">
                  <a14:compatExt spid="_x0000_s6147"/>
                </a:ext>
              </a:extLst>
            </xdr:cNvPr>
            <xdr:cNvSpPr>
              <a:spLocks noRot="1" noChangeShapeType="1"/>
            </xdr:cNvSpPr>
          </xdr:nvSpPr>
          <xdr:spPr>
            <a:xfrm>
              <a:off x="6210935" y="2076450"/>
              <a:ext cx="22733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8</xdr:row>
          <xdr:rowOff>0</xdr:rowOff>
        </xdr:from>
        <xdr:to xmlns:xdr="http://schemas.openxmlformats.org/drawingml/2006/spreadsheetDrawing">
          <xdr:col>2</xdr:col>
          <xdr:colOff>847090</xdr:colOff>
          <xdr:row>9</xdr:row>
          <xdr:rowOff>9525</xdr:rowOff>
        </xdr:to>
        <xdr:sp textlink="">
          <xdr:nvSpPr>
            <xdr:cNvPr id="6148" name="チェック 4" hidden="1">
              <a:extLst>
                <a:ext uri="{63B3BB69-23CF-44E3-9099-C40C66FF867C}">
                  <a14:compatExt spid="_x0000_s6148"/>
                </a:ext>
              </a:extLst>
            </xdr:cNvPr>
            <xdr:cNvSpPr>
              <a:spLocks noRot="1" noChangeShapeType="1"/>
            </xdr:cNvSpPr>
          </xdr:nvSpPr>
          <xdr:spPr>
            <a:xfrm>
              <a:off x="6210935" y="2076450"/>
              <a:ext cx="22733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8</xdr:row>
          <xdr:rowOff>0</xdr:rowOff>
        </xdr:from>
        <xdr:to xmlns:xdr="http://schemas.openxmlformats.org/drawingml/2006/spreadsheetDrawing">
          <xdr:col>2</xdr:col>
          <xdr:colOff>847090</xdr:colOff>
          <xdr:row>9</xdr:row>
          <xdr:rowOff>9525</xdr:rowOff>
        </xdr:to>
        <xdr:sp textlink="">
          <xdr:nvSpPr>
            <xdr:cNvPr id="6149" name="チェック 5" hidden="1">
              <a:extLst>
                <a:ext uri="{63B3BB69-23CF-44E3-9099-C40C66FF867C}">
                  <a14:compatExt spid="_x0000_s6149"/>
                </a:ext>
              </a:extLst>
            </xdr:cNvPr>
            <xdr:cNvSpPr>
              <a:spLocks noRot="1" noChangeShapeType="1"/>
            </xdr:cNvSpPr>
          </xdr:nvSpPr>
          <xdr:spPr>
            <a:xfrm>
              <a:off x="6210935" y="2076450"/>
              <a:ext cx="22733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8</xdr:row>
          <xdr:rowOff>0</xdr:rowOff>
        </xdr:from>
        <xdr:to xmlns:xdr="http://schemas.openxmlformats.org/drawingml/2006/spreadsheetDrawing">
          <xdr:col>2</xdr:col>
          <xdr:colOff>847090</xdr:colOff>
          <xdr:row>9</xdr:row>
          <xdr:rowOff>9525</xdr:rowOff>
        </xdr:to>
        <xdr:sp textlink="">
          <xdr:nvSpPr>
            <xdr:cNvPr id="6150" name="チェック 6" hidden="1">
              <a:extLst>
                <a:ext uri="{63B3BB69-23CF-44E3-9099-C40C66FF867C}">
                  <a14:compatExt spid="_x0000_s6150"/>
                </a:ext>
              </a:extLst>
            </xdr:cNvPr>
            <xdr:cNvSpPr>
              <a:spLocks noRot="1" noChangeShapeType="1"/>
            </xdr:cNvSpPr>
          </xdr:nvSpPr>
          <xdr:spPr>
            <a:xfrm>
              <a:off x="6210935" y="2076450"/>
              <a:ext cx="22733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9</xdr:row>
          <xdr:rowOff>0</xdr:rowOff>
        </xdr:from>
        <xdr:to xmlns:xdr="http://schemas.openxmlformats.org/drawingml/2006/spreadsheetDrawing">
          <xdr:col>2</xdr:col>
          <xdr:colOff>847090</xdr:colOff>
          <xdr:row>9</xdr:row>
          <xdr:rowOff>313690</xdr:rowOff>
        </xdr:to>
        <xdr:sp textlink="">
          <xdr:nvSpPr>
            <xdr:cNvPr id="6151" name="チェック 7" hidden="1">
              <a:extLst>
                <a:ext uri="{63B3BB69-23CF-44E3-9099-C40C66FF867C}">
                  <a14:compatExt spid="_x0000_s6151"/>
                </a:ext>
              </a:extLst>
            </xdr:cNvPr>
            <xdr:cNvSpPr>
              <a:spLocks noRot="1" noChangeShapeType="1"/>
            </xdr:cNvSpPr>
          </xdr:nvSpPr>
          <xdr:spPr>
            <a:xfrm>
              <a:off x="6210935" y="23812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9</xdr:row>
          <xdr:rowOff>0</xdr:rowOff>
        </xdr:from>
        <xdr:to xmlns:xdr="http://schemas.openxmlformats.org/drawingml/2006/spreadsheetDrawing">
          <xdr:col>2</xdr:col>
          <xdr:colOff>847090</xdr:colOff>
          <xdr:row>9</xdr:row>
          <xdr:rowOff>313690</xdr:rowOff>
        </xdr:to>
        <xdr:sp textlink="">
          <xdr:nvSpPr>
            <xdr:cNvPr id="6152" name="チェック 8" hidden="1">
              <a:extLst>
                <a:ext uri="{63B3BB69-23CF-44E3-9099-C40C66FF867C}">
                  <a14:compatExt spid="_x0000_s6152"/>
                </a:ext>
              </a:extLst>
            </xdr:cNvPr>
            <xdr:cNvSpPr>
              <a:spLocks noRot="1" noChangeShapeType="1"/>
            </xdr:cNvSpPr>
          </xdr:nvSpPr>
          <xdr:spPr>
            <a:xfrm>
              <a:off x="6210935" y="23812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9</xdr:row>
          <xdr:rowOff>0</xdr:rowOff>
        </xdr:from>
        <xdr:to xmlns:xdr="http://schemas.openxmlformats.org/drawingml/2006/spreadsheetDrawing">
          <xdr:col>2</xdr:col>
          <xdr:colOff>847090</xdr:colOff>
          <xdr:row>9</xdr:row>
          <xdr:rowOff>313690</xdr:rowOff>
        </xdr:to>
        <xdr:sp textlink="">
          <xdr:nvSpPr>
            <xdr:cNvPr id="6153" name="チェック 9" hidden="1">
              <a:extLst>
                <a:ext uri="{63B3BB69-23CF-44E3-9099-C40C66FF867C}">
                  <a14:compatExt spid="_x0000_s6153"/>
                </a:ext>
              </a:extLst>
            </xdr:cNvPr>
            <xdr:cNvSpPr>
              <a:spLocks noRot="1" noChangeShapeType="1"/>
            </xdr:cNvSpPr>
          </xdr:nvSpPr>
          <xdr:spPr>
            <a:xfrm>
              <a:off x="6210935" y="23812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6</xdr:row>
          <xdr:rowOff>0</xdr:rowOff>
        </xdr:from>
        <xdr:to xmlns:xdr="http://schemas.openxmlformats.org/drawingml/2006/spreadsheetDrawing">
          <xdr:col>2</xdr:col>
          <xdr:colOff>847090</xdr:colOff>
          <xdr:row>7</xdr:row>
          <xdr:rowOff>9525</xdr:rowOff>
        </xdr:to>
        <xdr:sp textlink="">
          <xdr:nvSpPr>
            <xdr:cNvPr id="6154" name="チェック 10" hidden="1">
              <a:extLst>
                <a:ext uri="{63B3BB69-23CF-44E3-9099-C40C66FF867C}">
                  <a14:compatExt spid="_x0000_s6154"/>
                </a:ext>
              </a:extLst>
            </xdr:cNvPr>
            <xdr:cNvSpPr>
              <a:spLocks noRot="1" noChangeShapeType="1"/>
            </xdr:cNvSpPr>
          </xdr:nvSpPr>
          <xdr:spPr>
            <a:xfrm>
              <a:off x="6210935" y="1466850"/>
              <a:ext cx="227330" cy="314325"/>
            </a:xfrm>
            <a:prstGeom prst="rec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266700</xdr:colOff>
          <xdr:row>13</xdr:row>
          <xdr:rowOff>123190</xdr:rowOff>
        </xdr:from>
        <xdr:to xmlns:xdr="http://schemas.openxmlformats.org/drawingml/2006/spreadsheetDrawing">
          <xdr:col>1</xdr:col>
          <xdr:colOff>495300</xdr:colOff>
          <xdr:row>15</xdr:row>
          <xdr:rowOff>38100</xdr:rowOff>
        </xdr:to>
        <xdr:sp textlink="">
          <xdr:nvSpPr>
            <xdr:cNvPr id="7169" name="チェック 1" hidden="1">
              <a:extLst>
                <a:ext uri="{63B3BB69-23CF-44E3-9099-C40C66FF867C}">
                  <a14:compatExt spid="_x0000_s7169"/>
                </a:ext>
              </a:extLst>
            </xdr:cNvPr>
            <xdr:cNvSpPr>
              <a:spLocks noRot="1" noChangeShapeType="1"/>
            </xdr:cNvSpPr>
          </xdr:nvSpPr>
          <xdr:spPr>
            <a:xfrm>
              <a:off x="476250" y="3485515"/>
              <a:ext cx="228600"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17</xdr:row>
          <xdr:rowOff>85725</xdr:rowOff>
        </xdr:from>
        <xdr:to xmlns:xdr="http://schemas.openxmlformats.org/drawingml/2006/spreadsheetDrawing">
          <xdr:col>1</xdr:col>
          <xdr:colOff>504825</xdr:colOff>
          <xdr:row>19</xdr:row>
          <xdr:rowOff>38100</xdr:rowOff>
        </xdr:to>
        <xdr:sp textlink="">
          <xdr:nvSpPr>
            <xdr:cNvPr id="7170" name="チェック 2" hidden="1">
              <a:extLst>
                <a:ext uri="{63B3BB69-23CF-44E3-9099-C40C66FF867C}">
                  <a14:compatExt spid="_x0000_s7170"/>
                </a:ext>
              </a:extLst>
            </xdr:cNvPr>
            <xdr:cNvSpPr>
              <a:spLocks noRot="1" noChangeShapeType="1"/>
            </xdr:cNvSpPr>
          </xdr:nvSpPr>
          <xdr:spPr>
            <a:xfrm>
              <a:off x="485775" y="42100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29</xdr:row>
          <xdr:rowOff>95250</xdr:rowOff>
        </xdr:from>
        <xdr:to xmlns:xdr="http://schemas.openxmlformats.org/drawingml/2006/spreadsheetDrawing">
          <xdr:col>1</xdr:col>
          <xdr:colOff>504825</xdr:colOff>
          <xdr:row>31</xdr:row>
          <xdr:rowOff>47625</xdr:rowOff>
        </xdr:to>
        <xdr:sp textlink="">
          <xdr:nvSpPr>
            <xdr:cNvPr id="7171" name="チェック 3" hidden="1">
              <a:extLst>
                <a:ext uri="{63B3BB69-23CF-44E3-9099-C40C66FF867C}">
                  <a14:compatExt spid="_x0000_s7171"/>
                </a:ext>
              </a:extLst>
            </xdr:cNvPr>
            <xdr:cNvSpPr>
              <a:spLocks noRot="1" noChangeShapeType="1"/>
            </xdr:cNvSpPr>
          </xdr:nvSpPr>
          <xdr:spPr>
            <a:xfrm>
              <a:off x="485775" y="639127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285115</xdr:colOff>
          <xdr:row>33</xdr:row>
          <xdr:rowOff>161925</xdr:rowOff>
        </xdr:from>
        <xdr:to xmlns:xdr="http://schemas.openxmlformats.org/drawingml/2006/spreadsheetDrawing">
          <xdr:col>1</xdr:col>
          <xdr:colOff>514350</xdr:colOff>
          <xdr:row>35</xdr:row>
          <xdr:rowOff>47625</xdr:rowOff>
        </xdr:to>
        <xdr:sp textlink="">
          <xdr:nvSpPr>
            <xdr:cNvPr id="7172" name="チェック 4" hidden="1">
              <a:extLst>
                <a:ext uri="{63B3BB69-23CF-44E3-9099-C40C66FF867C}">
                  <a14:compatExt spid="_x0000_s7172"/>
                </a:ext>
              </a:extLst>
            </xdr:cNvPr>
            <xdr:cNvSpPr>
              <a:spLocks noRot="1" noChangeShapeType="1"/>
            </xdr:cNvSpPr>
          </xdr:nvSpPr>
          <xdr:spPr>
            <a:xfrm>
              <a:off x="494665" y="7248525"/>
              <a:ext cx="229235" cy="314325"/>
            </a:xfrm>
            <a:prstGeom prst="rec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4</xdr:row>
          <xdr:rowOff>399415</xdr:rowOff>
        </xdr:from>
        <xdr:to xmlns:xdr="http://schemas.openxmlformats.org/drawingml/2006/spreadsheetDrawing">
          <xdr:col>2</xdr:col>
          <xdr:colOff>847090</xdr:colOff>
          <xdr:row>5</xdr:row>
          <xdr:rowOff>295275</xdr:rowOff>
        </xdr:to>
        <xdr:sp textlink="">
          <xdr:nvSpPr>
            <xdr:cNvPr id="8193" name="チェック 1" hidden="1">
              <a:extLst>
                <a:ext uri="{63B3BB69-23CF-44E3-9099-C40C66FF867C}">
                  <a14:compatExt spid="_x0000_s8193"/>
                </a:ext>
              </a:extLst>
            </xdr:cNvPr>
            <xdr:cNvSpPr>
              <a:spLocks noRot="1" noChangeShapeType="1"/>
            </xdr:cNvSpPr>
          </xdr:nvSpPr>
          <xdr:spPr>
            <a:xfrm>
              <a:off x="6210935" y="1142365"/>
              <a:ext cx="227330"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8194" name="チェック 2" hidden="1">
              <a:extLst>
                <a:ext uri="{63B3BB69-23CF-44E3-9099-C40C66FF867C}">
                  <a14:compatExt spid="_x0000_s8194"/>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8195" name="チェック 3" hidden="1">
              <a:extLst>
                <a:ext uri="{63B3BB69-23CF-44E3-9099-C40C66FF867C}">
                  <a14:compatExt spid="_x0000_s8195"/>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8196" name="チェック 4" hidden="1">
              <a:extLst>
                <a:ext uri="{63B3BB69-23CF-44E3-9099-C40C66FF867C}">
                  <a14:compatExt spid="_x0000_s8196"/>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8197" name="チェック 5" hidden="1">
              <a:extLst>
                <a:ext uri="{63B3BB69-23CF-44E3-9099-C40C66FF867C}">
                  <a14:compatExt spid="_x0000_s8197"/>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8198" name="チェック 6" hidden="1">
              <a:extLst>
                <a:ext uri="{63B3BB69-23CF-44E3-9099-C40C66FF867C}">
                  <a14:compatExt spid="_x0000_s8198"/>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8199" name="チェック 7" hidden="1">
              <a:extLst>
                <a:ext uri="{63B3BB69-23CF-44E3-9099-C40C66FF867C}">
                  <a14:compatExt spid="_x0000_s8199"/>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8200" name="チェック 8" hidden="1">
              <a:extLst>
                <a:ext uri="{63B3BB69-23CF-44E3-9099-C40C66FF867C}">
                  <a14:compatExt spid="_x0000_s8200"/>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8201" name="チェック 9" hidden="1">
              <a:extLst>
                <a:ext uri="{63B3BB69-23CF-44E3-9099-C40C66FF867C}">
                  <a14:compatExt spid="_x0000_s8201"/>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6</xdr:row>
          <xdr:rowOff>0</xdr:rowOff>
        </xdr:from>
        <xdr:to xmlns:xdr="http://schemas.openxmlformats.org/drawingml/2006/spreadsheetDrawing">
          <xdr:col>2</xdr:col>
          <xdr:colOff>847090</xdr:colOff>
          <xdr:row>7</xdr:row>
          <xdr:rowOff>9525</xdr:rowOff>
        </xdr:to>
        <xdr:sp textlink="">
          <xdr:nvSpPr>
            <xdr:cNvPr id="8202" name="チェック 10" hidden="1">
              <a:extLst>
                <a:ext uri="{63B3BB69-23CF-44E3-9099-C40C66FF867C}">
                  <a14:compatExt spid="_x0000_s8202"/>
                </a:ext>
              </a:extLst>
            </xdr:cNvPr>
            <xdr:cNvSpPr>
              <a:spLocks noRot="1" noChangeShapeType="1"/>
            </xdr:cNvSpPr>
          </xdr:nvSpPr>
          <xdr:spPr>
            <a:xfrm>
              <a:off x="6210935" y="1466850"/>
              <a:ext cx="227330" cy="314325"/>
            </a:xfrm>
            <a:prstGeom prst="rec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266700</xdr:colOff>
          <xdr:row>13</xdr:row>
          <xdr:rowOff>95250</xdr:rowOff>
        </xdr:from>
        <xdr:to xmlns:xdr="http://schemas.openxmlformats.org/drawingml/2006/spreadsheetDrawing">
          <xdr:col>1</xdr:col>
          <xdr:colOff>495300</xdr:colOff>
          <xdr:row>15</xdr:row>
          <xdr:rowOff>47625</xdr:rowOff>
        </xdr:to>
        <xdr:sp textlink="">
          <xdr:nvSpPr>
            <xdr:cNvPr id="46081" name="チェック 1" hidden="1">
              <a:extLst>
                <a:ext uri="{63B3BB69-23CF-44E3-9099-C40C66FF867C}">
                  <a14:compatExt spid="_x0000_s46081"/>
                </a:ext>
              </a:extLst>
            </xdr:cNvPr>
            <xdr:cNvSpPr>
              <a:spLocks noRot="1" noChangeShapeType="1"/>
            </xdr:cNvSpPr>
          </xdr:nvSpPr>
          <xdr:spPr>
            <a:xfrm>
              <a:off x="476250" y="345757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18</xdr:row>
          <xdr:rowOff>85725</xdr:rowOff>
        </xdr:from>
        <xdr:to xmlns:xdr="http://schemas.openxmlformats.org/drawingml/2006/spreadsheetDrawing">
          <xdr:col>1</xdr:col>
          <xdr:colOff>504825</xdr:colOff>
          <xdr:row>20</xdr:row>
          <xdr:rowOff>38100</xdr:rowOff>
        </xdr:to>
        <xdr:sp textlink="">
          <xdr:nvSpPr>
            <xdr:cNvPr id="46082" name="チェック 2" hidden="1">
              <a:extLst>
                <a:ext uri="{63B3BB69-23CF-44E3-9099-C40C66FF867C}">
                  <a14:compatExt spid="_x0000_s46082"/>
                </a:ext>
              </a:extLst>
            </xdr:cNvPr>
            <xdr:cNvSpPr>
              <a:spLocks noRot="1" noChangeShapeType="1"/>
            </xdr:cNvSpPr>
          </xdr:nvSpPr>
          <xdr:spPr>
            <a:xfrm>
              <a:off x="485775" y="435292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30</xdr:row>
          <xdr:rowOff>95250</xdr:rowOff>
        </xdr:from>
        <xdr:to xmlns:xdr="http://schemas.openxmlformats.org/drawingml/2006/spreadsheetDrawing">
          <xdr:col>1</xdr:col>
          <xdr:colOff>504825</xdr:colOff>
          <xdr:row>32</xdr:row>
          <xdr:rowOff>47625</xdr:rowOff>
        </xdr:to>
        <xdr:sp textlink="">
          <xdr:nvSpPr>
            <xdr:cNvPr id="46083" name="チェック 3" hidden="1">
              <a:extLst>
                <a:ext uri="{63B3BB69-23CF-44E3-9099-C40C66FF867C}">
                  <a14:compatExt spid="_x0000_s46083"/>
                </a:ext>
              </a:extLst>
            </xdr:cNvPr>
            <xdr:cNvSpPr>
              <a:spLocks noRot="1" noChangeShapeType="1"/>
            </xdr:cNvSpPr>
          </xdr:nvSpPr>
          <xdr:spPr>
            <a:xfrm>
              <a:off x="485775" y="65341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285115</xdr:colOff>
          <xdr:row>34</xdr:row>
          <xdr:rowOff>161925</xdr:rowOff>
        </xdr:from>
        <xdr:to xmlns:xdr="http://schemas.openxmlformats.org/drawingml/2006/spreadsheetDrawing">
          <xdr:col>1</xdr:col>
          <xdr:colOff>514350</xdr:colOff>
          <xdr:row>36</xdr:row>
          <xdr:rowOff>47625</xdr:rowOff>
        </xdr:to>
        <xdr:sp textlink="">
          <xdr:nvSpPr>
            <xdr:cNvPr id="46084" name="チェック 4" hidden="1">
              <a:extLst>
                <a:ext uri="{63B3BB69-23CF-44E3-9099-C40C66FF867C}">
                  <a14:compatExt spid="_x0000_s46084"/>
                </a:ext>
              </a:extLst>
            </xdr:cNvPr>
            <xdr:cNvSpPr>
              <a:spLocks noRot="1" noChangeShapeType="1"/>
            </xdr:cNvSpPr>
          </xdr:nvSpPr>
          <xdr:spPr>
            <a:xfrm>
              <a:off x="494665" y="7391400"/>
              <a:ext cx="229235" cy="314325"/>
            </a:xfrm>
            <a:prstGeom prst="rec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4</xdr:row>
          <xdr:rowOff>399415</xdr:rowOff>
        </xdr:from>
        <xdr:to xmlns:xdr="http://schemas.openxmlformats.org/drawingml/2006/spreadsheetDrawing">
          <xdr:col>2</xdr:col>
          <xdr:colOff>847090</xdr:colOff>
          <xdr:row>5</xdr:row>
          <xdr:rowOff>295275</xdr:rowOff>
        </xdr:to>
        <xdr:sp textlink="">
          <xdr:nvSpPr>
            <xdr:cNvPr id="47105" name="チェック 1" hidden="1">
              <a:extLst>
                <a:ext uri="{63B3BB69-23CF-44E3-9099-C40C66FF867C}">
                  <a14:compatExt spid="_x0000_s47105"/>
                </a:ext>
              </a:extLst>
            </xdr:cNvPr>
            <xdr:cNvSpPr>
              <a:spLocks noRot="1" noChangeShapeType="1"/>
            </xdr:cNvSpPr>
          </xdr:nvSpPr>
          <xdr:spPr>
            <a:xfrm>
              <a:off x="6210935" y="1142365"/>
              <a:ext cx="227330"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8</xdr:row>
          <xdr:rowOff>9525</xdr:rowOff>
        </xdr:to>
        <xdr:sp textlink="">
          <xdr:nvSpPr>
            <xdr:cNvPr id="47106" name="チェック 2" hidden="1">
              <a:extLst>
                <a:ext uri="{63B3BB69-23CF-44E3-9099-C40C66FF867C}">
                  <a14:compatExt spid="_x0000_s47106"/>
                </a:ext>
              </a:extLst>
            </xdr:cNvPr>
            <xdr:cNvSpPr>
              <a:spLocks noRot="1" noChangeShapeType="1"/>
            </xdr:cNvSpPr>
          </xdr:nvSpPr>
          <xdr:spPr>
            <a:xfrm>
              <a:off x="6210935" y="1771650"/>
              <a:ext cx="22733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8</xdr:row>
          <xdr:rowOff>0</xdr:rowOff>
        </xdr:from>
        <xdr:to xmlns:xdr="http://schemas.openxmlformats.org/drawingml/2006/spreadsheetDrawing">
          <xdr:col>2</xdr:col>
          <xdr:colOff>847090</xdr:colOff>
          <xdr:row>9</xdr:row>
          <xdr:rowOff>9525</xdr:rowOff>
        </xdr:to>
        <xdr:sp textlink="">
          <xdr:nvSpPr>
            <xdr:cNvPr id="47107" name="チェック 3" hidden="1">
              <a:extLst>
                <a:ext uri="{63B3BB69-23CF-44E3-9099-C40C66FF867C}">
                  <a14:compatExt spid="_x0000_s47107"/>
                </a:ext>
              </a:extLst>
            </xdr:cNvPr>
            <xdr:cNvSpPr>
              <a:spLocks noRot="1" noChangeShapeType="1"/>
            </xdr:cNvSpPr>
          </xdr:nvSpPr>
          <xdr:spPr>
            <a:xfrm>
              <a:off x="6210935" y="2076450"/>
              <a:ext cx="22733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8</xdr:row>
          <xdr:rowOff>0</xdr:rowOff>
        </xdr:from>
        <xdr:to xmlns:xdr="http://schemas.openxmlformats.org/drawingml/2006/spreadsheetDrawing">
          <xdr:col>2</xdr:col>
          <xdr:colOff>847090</xdr:colOff>
          <xdr:row>9</xdr:row>
          <xdr:rowOff>9525</xdr:rowOff>
        </xdr:to>
        <xdr:sp textlink="">
          <xdr:nvSpPr>
            <xdr:cNvPr id="47108" name="チェック 4" hidden="1">
              <a:extLst>
                <a:ext uri="{63B3BB69-23CF-44E3-9099-C40C66FF867C}">
                  <a14:compatExt spid="_x0000_s47108"/>
                </a:ext>
              </a:extLst>
            </xdr:cNvPr>
            <xdr:cNvSpPr>
              <a:spLocks noRot="1" noChangeShapeType="1"/>
            </xdr:cNvSpPr>
          </xdr:nvSpPr>
          <xdr:spPr>
            <a:xfrm>
              <a:off x="6210935" y="2076450"/>
              <a:ext cx="22733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8</xdr:row>
          <xdr:rowOff>0</xdr:rowOff>
        </xdr:from>
        <xdr:to xmlns:xdr="http://schemas.openxmlformats.org/drawingml/2006/spreadsheetDrawing">
          <xdr:col>2</xdr:col>
          <xdr:colOff>847090</xdr:colOff>
          <xdr:row>9</xdr:row>
          <xdr:rowOff>9525</xdr:rowOff>
        </xdr:to>
        <xdr:sp textlink="">
          <xdr:nvSpPr>
            <xdr:cNvPr id="47109" name="チェック 5" hidden="1">
              <a:extLst>
                <a:ext uri="{63B3BB69-23CF-44E3-9099-C40C66FF867C}">
                  <a14:compatExt spid="_x0000_s47109"/>
                </a:ext>
              </a:extLst>
            </xdr:cNvPr>
            <xdr:cNvSpPr>
              <a:spLocks noRot="1" noChangeShapeType="1"/>
            </xdr:cNvSpPr>
          </xdr:nvSpPr>
          <xdr:spPr>
            <a:xfrm>
              <a:off x="6210935" y="2076450"/>
              <a:ext cx="22733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8</xdr:row>
          <xdr:rowOff>0</xdr:rowOff>
        </xdr:from>
        <xdr:to xmlns:xdr="http://schemas.openxmlformats.org/drawingml/2006/spreadsheetDrawing">
          <xdr:col>2</xdr:col>
          <xdr:colOff>847090</xdr:colOff>
          <xdr:row>9</xdr:row>
          <xdr:rowOff>9525</xdr:rowOff>
        </xdr:to>
        <xdr:sp textlink="">
          <xdr:nvSpPr>
            <xdr:cNvPr id="47110" name="チェック 6" hidden="1">
              <a:extLst>
                <a:ext uri="{63B3BB69-23CF-44E3-9099-C40C66FF867C}">
                  <a14:compatExt spid="_x0000_s47110"/>
                </a:ext>
              </a:extLst>
            </xdr:cNvPr>
            <xdr:cNvSpPr>
              <a:spLocks noRot="1" noChangeShapeType="1"/>
            </xdr:cNvSpPr>
          </xdr:nvSpPr>
          <xdr:spPr>
            <a:xfrm>
              <a:off x="6210935" y="2076450"/>
              <a:ext cx="22733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9</xdr:row>
          <xdr:rowOff>0</xdr:rowOff>
        </xdr:from>
        <xdr:to xmlns:xdr="http://schemas.openxmlformats.org/drawingml/2006/spreadsheetDrawing">
          <xdr:col>2</xdr:col>
          <xdr:colOff>847090</xdr:colOff>
          <xdr:row>9</xdr:row>
          <xdr:rowOff>313690</xdr:rowOff>
        </xdr:to>
        <xdr:sp textlink="">
          <xdr:nvSpPr>
            <xdr:cNvPr id="47111" name="チェック 7" hidden="1">
              <a:extLst>
                <a:ext uri="{63B3BB69-23CF-44E3-9099-C40C66FF867C}">
                  <a14:compatExt spid="_x0000_s47111"/>
                </a:ext>
              </a:extLst>
            </xdr:cNvPr>
            <xdr:cNvSpPr>
              <a:spLocks noRot="1" noChangeShapeType="1"/>
            </xdr:cNvSpPr>
          </xdr:nvSpPr>
          <xdr:spPr>
            <a:xfrm>
              <a:off x="6210935" y="23812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9</xdr:row>
          <xdr:rowOff>0</xdr:rowOff>
        </xdr:from>
        <xdr:to xmlns:xdr="http://schemas.openxmlformats.org/drawingml/2006/spreadsheetDrawing">
          <xdr:col>2</xdr:col>
          <xdr:colOff>847090</xdr:colOff>
          <xdr:row>9</xdr:row>
          <xdr:rowOff>313690</xdr:rowOff>
        </xdr:to>
        <xdr:sp textlink="">
          <xdr:nvSpPr>
            <xdr:cNvPr id="47112" name="チェック 8" hidden="1">
              <a:extLst>
                <a:ext uri="{63B3BB69-23CF-44E3-9099-C40C66FF867C}">
                  <a14:compatExt spid="_x0000_s47112"/>
                </a:ext>
              </a:extLst>
            </xdr:cNvPr>
            <xdr:cNvSpPr>
              <a:spLocks noRot="1" noChangeShapeType="1"/>
            </xdr:cNvSpPr>
          </xdr:nvSpPr>
          <xdr:spPr>
            <a:xfrm>
              <a:off x="6210935" y="23812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9</xdr:row>
          <xdr:rowOff>0</xdr:rowOff>
        </xdr:from>
        <xdr:to xmlns:xdr="http://schemas.openxmlformats.org/drawingml/2006/spreadsheetDrawing">
          <xdr:col>2</xdr:col>
          <xdr:colOff>847090</xdr:colOff>
          <xdr:row>9</xdr:row>
          <xdr:rowOff>313690</xdr:rowOff>
        </xdr:to>
        <xdr:sp textlink="">
          <xdr:nvSpPr>
            <xdr:cNvPr id="47113" name="チェック 9" hidden="1">
              <a:extLst>
                <a:ext uri="{63B3BB69-23CF-44E3-9099-C40C66FF867C}">
                  <a14:compatExt spid="_x0000_s47113"/>
                </a:ext>
              </a:extLst>
            </xdr:cNvPr>
            <xdr:cNvSpPr>
              <a:spLocks noRot="1" noChangeShapeType="1"/>
            </xdr:cNvSpPr>
          </xdr:nvSpPr>
          <xdr:spPr>
            <a:xfrm>
              <a:off x="6210935" y="23812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6</xdr:row>
          <xdr:rowOff>0</xdr:rowOff>
        </xdr:from>
        <xdr:to xmlns:xdr="http://schemas.openxmlformats.org/drawingml/2006/spreadsheetDrawing">
          <xdr:col>2</xdr:col>
          <xdr:colOff>847090</xdr:colOff>
          <xdr:row>7</xdr:row>
          <xdr:rowOff>9525</xdr:rowOff>
        </xdr:to>
        <xdr:sp textlink="">
          <xdr:nvSpPr>
            <xdr:cNvPr id="47114" name="チェック 10" hidden="1">
              <a:extLst>
                <a:ext uri="{63B3BB69-23CF-44E3-9099-C40C66FF867C}">
                  <a14:compatExt spid="_x0000_s47114"/>
                </a:ext>
              </a:extLst>
            </xdr:cNvPr>
            <xdr:cNvSpPr>
              <a:spLocks noRot="1" noChangeShapeType="1"/>
            </xdr:cNvSpPr>
          </xdr:nvSpPr>
          <xdr:spPr>
            <a:xfrm>
              <a:off x="6210935" y="1466850"/>
              <a:ext cx="227330" cy="314325"/>
            </a:xfrm>
            <a:prstGeom prst="rec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266700</xdr:colOff>
          <xdr:row>13</xdr:row>
          <xdr:rowOff>95250</xdr:rowOff>
        </xdr:from>
        <xdr:to xmlns:xdr="http://schemas.openxmlformats.org/drawingml/2006/spreadsheetDrawing">
          <xdr:col>1</xdr:col>
          <xdr:colOff>495300</xdr:colOff>
          <xdr:row>15</xdr:row>
          <xdr:rowOff>47625</xdr:rowOff>
        </xdr:to>
        <xdr:sp textlink="">
          <xdr:nvSpPr>
            <xdr:cNvPr id="48129" name="チェック 1" hidden="1">
              <a:extLst>
                <a:ext uri="{63B3BB69-23CF-44E3-9099-C40C66FF867C}">
                  <a14:compatExt spid="_x0000_s48129"/>
                </a:ext>
              </a:extLst>
            </xdr:cNvPr>
            <xdr:cNvSpPr>
              <a:spLocks noRot="1" noChangeShapeType="1"/>
            </xdr:cNvSpPr>
          </xdr:nvSpPr>
          <xdr:spPr>
            <a:xfrm>
              <a:off x="476250" y="345757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18</xdr:row>
          <xdr:rowOff>85725</xdr:rowOff>
        </xdr:from>
        <xdr:to xmlns:xdr="http://schemas.openxmlformats.org/drawingml/2006/spreadsheetDrawing">
          <xdr:col>1</xdr:col>
          <xdr:colOff>504825</xdr:colOff>
          <xdr:row>20</xdr:row>
          <xdr:rowOff>38100</xdr:rowOff>
        </xdr:to>
        <xdr:sp textlink="">
          <xdr:nvSpPr>
            <xdr:cNvPr id="48130" name="チェック 2" hidden="1">
              <a:extLst>
                <a:ext uri="{63B3BB69-23CF-44E3-9099-C40C66FF867C}">
                  <a14:compatExt spid="_x0000_s48130"/>
                </a:ext>
              </a:extLst>
            </xdr:cNvPr>
            <xdr:cNvSpPr>
              <a:spLocks noRot="1" noChangeShapeType="1"/>
            </xdr:cNvSpPr>
          </xdr:nvSpPr>
          <xdr:spPr>
            <a:xfrm>
              <a:off x="485775" y="4352925"/>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276225</xdr:colOff>
          <xdr:row>30</xdr:row>
          <xdr:rowOff>95250</xdr:rowOff>
        </xdr:from>
        <xdr:to xmlns:xdr="http://schemas.openxmlformats.org/drawingml/2006/spreadsheetDrawing">
          <xdr:col>1</xdr:col>
          <xdr:colOff>504825</xdr:colOff>
          <xdr:row>32</xdr:row>
          <xdr:rowOff>47625</xdr:rowOff>
        </xdr:to>
        <xdr:sp textlink="">
          <xdr:nvSpPr>
            <xdr:cNvPr id="48131" name="チェック 3" hidden="1">
              <a:extLst>
                <a:ext uri="{63B3BB69-23CF-44E3-9099-C40C66FF867C}">
                  <a14:compatExt spid="_x0000_s48131"/>
                </a:ext>
              </a:extLst>
            </xdr:cNvPr>
            <xdr:cNvSpPr>
              <a:spLocks noRot="1" noChangeShapeType="1"/>
            </xdr:cNvSpPr>
          </xdr:nvSpPr>
          <xdr:spPr>
            <a:xfrm>
              <a:off x="485775" y="6534150"/>
              <a:ext cx="228600"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285115</xdr:colOff>
          <xdr:row>34</xdr:row>
          <xdr:rowOff>161925</xdr:rowOff>
        </xdr:from>
        <xdr:to xmlns:xdr="http://schemas.openxmlformats.org/drawingml/2006/spreadsheetDrawing">
          <xdr:col>1</xdr:col>
          <xdr:colOff>514350</xdr:colOff>
          <xdr:row>36</xdr:row>
          <xdr:rowOff>47625</xdr:rowOff>
        </xdr:to>
        <xdr:sp textlink="">
          <xdr:nvSpPr>
            <xdr:cNvPr id="48132" name="チェック 4" hidden="1">
              <a:extLst>
                <a:ext uri="{63B3BB69-23CF-44E3-9099-C40C66FF867C}">
                  <a14:compatExt spid="_x0000_s48132"/>
                </a:ext>
              </a:extLst>
            </xdr:cNvPr>
            <xdr:cNvSpPr>
              <a:spLocks noRot="1" noChangeShapeType="1"/>
            </xdr:cNvSpPr>
          </xdr:nvSpPr>
          <xdr:spPr>
            <a:xfrm>
              <a:off x="494665" y="7391400"/>
              <a:ext cx="229235"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266700</xdr:colOff>
          <xdr:row>13</xdr:row>
          <xdr:rowOff>95250</xdr:rowOff>
        </xdr:from>
        <xdr:to xmlns:xdr="http://schemas.openxmlformats.org/drawingml/2006/spreadsheetDrawing">
          <xdr:col>1</xdr:col>
          <xdr:colOff>495300</xdr:colOff>
          <xdr:row>15</xdr:row>
          <xdr:rowOff>47625</xdr:rowOff>
        </xdr:to>
        <xdr:sp textlink="">
          <xdr:nvSpPr>
            <xdr:cNvPr id="48133" name="チェック 5" hidden="1">
              <a:extLst>
                <a:ext uri="{63B3BB69-23CF-44E3-9099-C40C66FF867C}">
                  <a14:compatExt spid="_x0000_s48133"/>
                </a:ext>
              </a:extLst>
            </xdr:cNvPr>
            <xdr:cNvSpPr>
              <a:spLocks noRot="1" noChangeShapeType="1"/>
            </xdr:cNvSpPr>
          </xdr:nvSpPr>
          <xdr:spPr>
            <a:xfrm>
              <a:off x="476250" y="3457575"/>
              <a:ext cx="228600" cy="314325"/>
            </a:xfrm>
            <a:prstGeom prst="rect"/>
          </xdr:spPr>
        </xdr:sp>
        <xdr:clientData/>
      </xdr:twoCellAnchor>
    </mc:Choice>
    <mc:Fallback/>
  </mc:AlternateContent>
  <xdr:twoCellAnchor>
    <xdr:from xmlns:xdr="http://schemas.openxmlformats.org/drawingml/2006/spreadsheetDrawing">
      <xdr:col>1</xdr:col>
      <xdr:colOff>0</xdr:colOff>
      <xdr:row>2</xdr:row>
      <xdr:rowOff>0</xdr:rowOff>
    </xdr:from>
    <xdr:to xmlns:xdr="http://schemas.openxmlformats.org/drawingml/2006/spreadsheetDrawing">
      <xdr:col>5</xdr:col>
      <xdr:colOff>238125</xdr:colOff>
      <xdr:row>3</xdr:row>
      <xdr:rowOff>171450</xdr:rowOff>
    </xdr:to>
    <xdr:sp macro="" textlink="">
      <xdr:nvSpPr>
        <xdr:cNvPr id="2" name="テキスト ボックス 1"/>
        <xdr:cNvSpPr txBox="1"/>
      </xdr:nvSpPr>
      <xdr:spPr>
        <a:xfrm>
          <a:off x="209550" y="609600"/>
          <a:ext cx="3067050" cy="504825"/>
        </a:xfrm>
        <a:prstGeom prst="rect">
          <a:avLst/>
        </a:prstGeom>
        <a:solidFill>
          <a:schemeClr val="accent1"/>
        </a:solidFill>
        <a:ln w="9525" cmpd="sng">
          <a:solidFill>
            <a:schemeClr val="accent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solidFill>
                <a:schemeClr val="bg1"/>
              </a:solidFill>
            </a:rPr>
            <a:t>正式発出時までに計算式等の確認を行います。</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4</xdr:row>
          <xdr:rowOff>399415</xdr:rowOff>
        </xdr:from>
        <xdr:to xmlns:xdr="http://schemas.openxmlformats.org/drawingml/2006/spreadsheetDrawing">
          <xdr:col>2</xdr:col>
          <xdr:colOff>847090</xdr:colOff>
          <xdr:row>5</xdr:row>
          <xdr:rowOff>295275</xdr:rowOff>
        </xdr:to>
        <xdr:sp textlink="">
          <xdr:nvSpPr>
            <xdr:cNvPr id="49153" name="チェック 1" hidden="1">
              <a:extLst>
                <a:ext uri="{63B3BB69-23CF-44E3-9099-C40C66FF867C}">
                  <a14:compatExt spid="_x0000_s49153"/>
                </a:ext>
              </a:extLst>
            </xdr:cNvPr>
            <xdr:cNvSpPr>
              <a:spLocks noRot="1" noChangeShapeType="1"/>
            </xdr:cNvSpPr>
          </xdr:nvSpPr>
          <xdr:spPr>
            <a:xfrm>
              <a:off x="6210935" y="1142365"/>
              <a:ext cx="227330"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49154" name="チェック 2" hidden="1">
              <a:extLst>
                <a:ext uri="{63B3BB69-23CF-44E3-9099-C40C66FF867C}">
                  <a14:compatExt spid="_x0000_s49154"/>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49155" name="チェック 3" hidden="1">
              <a:extLst>
                <a:ext uri="{63B3BB69-23CF-44E3-9099-C40C66FF867C}">
                  <a14:compatExt spid="_x0000_s49155"/>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49156" name="チェック 4" hidden="1">
              <a:extLst>
                <a:ext uri="{63B3BB69-23CF-44E3-9099-C40C66FF867C}">
                  <a14:compatExt spid="_x0000_s49156"/>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49157" name="チェック 5" hidden="1">
              <a:extLst>
                <a:ext uri="{63B3BB69-23CF-44E3-9099-C40C66FF867C}">
                  <a14:compatExt spid="_x0000_s49157"/>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49158" name="チェック 6" hidden="1">
              <a:extLst>
                <a:ext uri="{63B3BB69-23CF-44E3-9099-C40C66FF867C}">
                  <a14:compatExt spid="_x0000_s49158"/>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49159" name="チェック 7" hidden="1">
              <a:extLst>
                <a:ext uri="{63B3BB69-23CF-44E3-9099-C40C66FF867C}">
                  <a14:compatExt spid="_x0000_s49159"/>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49160" name="チェック 8" hidden="1">
              <a:extLst>
                <a:ext uri="{63B3BB69-23CF-44E3-9099-C40C66FF867C}">
                  <a14:compatExt spid="_x0000_s49160"/>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7</xdr:row>
          <xdr:rowOff>0</xdr:rowOff>
        </xdr:from>
        <xdr:to xmlns:xdr="http://schemas.openxmlformats.org/drawingml/2006/spreadsheetDrawing">
          <xdr:col>2</xdr:col>
          <xdr:colOff>847090</xdr:colOff>
          <xdr:row>7</xdr:row>
          <xdr:rowOff>313690</xdr:rowOff>
        </xdr:to>
        <xdr:sp textlink="">
          <xdr:nvSpPr>
            <xdr:cNvPr id="49161" name="チェック 9" hidden="1">
              <a:extLst>
                <a:ext uri="{63B3BB69-23CF-44E3-9099-C40C66FF867C}">
                  <a14:compatExt spid="_x0000_s49161"/>
                </a:ext>
              </a:extLst>
            </xdr:cNvPr>
            <xdr:cNvSpPr>
              <a:spLocks noRot="1" noChangeShapeType="1"/>
            </xdr:cNvSpPr>
          </xdr:nvSpPr>
          <xdr:spPr>
            <a:xfrm>
              <a:off x="6210935" y="1771650"/>
              <a:ext cx="22733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619760</xdr:colOff>
          <xdr:row>6</xdr:row>
          <xdr:rowOff>0</xdr:rowOff>
        </xdr:from>
        <xdr:to xmlns:xdr="http://schemas.openxmlformats.org/drawingml/2006/spreadsheetDrawing">
          <xdr:col>2</xdr:col>
          <xdr:colOff>847090</xdr:colOff>
          <xdr:row>7</xdr:row>
          <xdr:rowOff>9525</xdr:rowOff>
        </xdr:to>
        <xdr:sp textlink="">
          <xdr:nvSpPr>
            <xdr:cNvPr id="49162" name="チェック 10" hidden="1">
              <a:extLst>
                <a:ext uri="{63B3BB69-23CF-44E3-9099-C40C66FF867C}">
                  <a14:compatExt spid="_x0000_s49162"/>
                </a:ext>
              </a:extLst>
            </xdr:cNvPr>
            <xdr:cNvSpPr>
              <a:spLocks noRot="1" noChangeShapeType="1"/>
            </xdr:cNvSpPr>
          </xdr:nvSpPr>
          <xdr:spPr>
            <a:xfrm>
              <a:off x="6210935" y="1466850"/>
              <a:ext cx="227330" cy="31432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 Id="rId3" Type="http://schemas.openxmlformats.org/officeDocument/2006/relationships/vmlDrawing" Target="../drawings/vmlDrawing2.vml" /><Relationship Id="rId4" Type="http://schemas.openxmlformats.org/officeDocument/2006/relationships/ctrlProp" Target="../ctrlProps/ctrlProp5.xml" /><Relationship Id="rId5" Type="http://schemas.openxmlformats.org/officeDocument/2006/relationships/ctrlProp" Target="../ctrlProps/ctrlProp6.xml" /><Relationship Id="rId6" Type="http://schemas.openxmlformats.org/officeDocument/2006/relationships/ctrlProp" Target="../ctrlProps/ctrlProp7.xml" /><Relationship Id="rId7" Type="http://schemas.openxmlformats.org/officeDocument/2006/relationships/ctrlProp" Target="../ctrlProps/ctrlProp8.xml" /><Relationship Id="rId8" Type="http://schemas.openxmlformats.org/officeDocument/2006/relationships/ctrlProp" Target="../ctrlProps/ctrlProp9.xml" /><Relationship Id="rId9" Type="http://schemas.openxmlformats.org/officeDocument/2006/relationships/ctrlProp" Target="../ctrlProps/ctrlProp10.xml" /><Relationship Id="rId10" Type="http://schemas.openxmlformats.org/officeDocument/2006/relationships/ctrlProp" Target="../ctrlProps/ctrlProp11.xml" /><Relationship Id="rId11" Type="http://schemas.openxmlformats.org/officeDocument/2006/relationships/ctrlProp" Target="../ctrlProps/ctrlProp12.xml" /><Relationship Id="rId12" Type="http://schemas.openxmlformats.org/officeDocument/2006/relationships/ctrlProp" Target="../ctrlProps/ctrlProp13.xml" /><Relationship Id="rId13" Type="http://schemas.openxmlformats.org/officeDocument/2006/relationships/ctrlProp" Target="../ctrlProps/ctrlProp1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 Id="rId3" Type="http://schemas.openxmlformats.org/officeDocument/2006/relationships/vmlDrawing" Target="../drawings/vmlDrawing3.vml" /><Relationship Id="rId4" Type="http://schemas.openxmlformats.org/officeDocument/2006/relationships/ctrlProp" Target="../ctrlProps/ctrlProp15.xml" /><Relationship Id="rId5" Type="http://schemas.openxmlformats.org/officeDocument/2006/relationships/ctrlProp" Target="../ctrlProps/ctrlProp16.xml" /><Relationship Id="rId6" Type="http://schemas.openxmlformats.org/officeDocument/2006/relationships/ctrlProp" Target="../ctrlProps/ctrlProp17.xml" /><Relationship Id="rId7" Type="http://schemas.openxmlformats.org/officeDocument/2006/relationships/ctrlProp" Target="../ctrlProps/ctrlProp18.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5.xml" /><Relationship Id="rId3" Type="http://schemas.openxmlformats.org/officeDocument/2006/relationships/vmlDrawing" Target="../drawings/vmlDrawing4.vml" /><Relationship Id="rId4" Type="http://schemas.openxmlformats.org/officeDocument/2006/relationships/ctrlProp" Target="../ctrlProps/ctrlProp19.xml" /><Relationship Id="rId5" Type="http://schemas.openxmlformats.org/officeDocument/2006/relationships/ctrlProp" Target="../ctrlProps/ctrlProp20.xml" /><Relationship Id="rId6" Type="http://schemas.openxmlformats.org/officeDocument/2006/relationships/ctrlProp" Target="../ctrlProps/ctrlProp21.xml" /><Relationship Id="rId7" Type="http://schemas.openxmlformats.org/officeDocument/2006/relationships/ctrlProp" Target="../ctrlProps/ctrlProp22.xml" /><Relationship Id="rId8" Type="http://schemas.openxmlformats.org/officeDocument/2006/relationships/ctrlProp" Target="../ctrlProps/ctrlProp23.xml" /><Relationship Id="rId9" Type="http://schemas.openxmlformats.org/officeDocument/2006/relationships/ctrlProp" Target="../ctrlProps/ctrlProp24.xml" /><Relationship Id="rId10" Type="http://schemas.openxmlformats.org/officeDocument/2006/relationships/ctrlProp" Target="../ctrlProps/ctrlProp25.xml" /><Relationship Id="rId11" Type="http://schemas.openxmlformats.org/officeDocument/2006/relationships/ctrlProp" Target="../ctrlProps/ctrlProp26.xml" /><Relationship Id="rId12" Type="http://schemas.openxmlformats.org/officeDocument/2006/relationships/ctrlProp" Target="../ctrlProps/ctrlProp27.xml" /><Relationship Id="rId13" Type="http://schemas.openxmlformats.org/officeDocument/2006/relationships/ctrlProp" Target="../ctrlProps/ctrlProp28.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6.xml" /><Relationship Id="rId3" Type="http://schemas.openxmlformats.org/officeDocument/2006/relationships/vmlDrawing" Target="../drawings/vmlDrawing5.vml" /><Relationship Id="rId4" Type="http://schemas.openxmlformats.org/officeDocument/2006/relationships/ctrlProp" Target="../ctrlProps/ctrlProp29.xml" /><Relationship Id="rId5" Type="http://schemas.openxmlformats.org/officeDocument/2006/relationships/ctrlProp" Target="../ctrlProps/ctrlProp30.xml" /><Relationship Id="rId6" Type="http://schemas.openxmlformats.org/officeDocument/2006/relationships/ctrlProp" Target="../ctrlProps/ctrlProp31.xml" /><Relationship Id="rId7" Type="http://schemas.openxmlformats.org/officeDocument/2006/relationships/ctrlProp" Target="../ctrlProps/ctrlProp32.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7.xml" /><Relationship Id="rId3" Type="http://schemas.openxmlformats.org/officeDocument/2006/relationships/vmlDrawing" Target="../drawings/vmlDrawing6.vml" /><Relationship Id="rId4" Type="http://schemas.openxmlformats.org/officeDocument/2006/relationships/ctrlProp" Target="../ctrlProps/ctrlProp33.xml" /><Relationship Id="rId5" Type="http://schemas.openxmlformats.org/officeDocument/2006/relationships/ctrlProp" Target="../ctrlProps/ctrlProp34.xml" /><Relationship Id="rId6" Type="http://schemas.openxmlformats.org/officeDocument/2006/relationships/ctrlProp" Target="../ctrlProps/ctrlProp35.xml" /><Relationship Id="rId7" Type="http://schemas.openxmlformats.org/officeDocument/2006/relationships/ctrlProp" Target="../ctrlProps/ctrlProp36.xml" /><Relationship Id="rId8" Type="http://schemas.openxmlformats.org/officeDocument/2006/relationships/ctrlProp" Target="../ctrlProps/ctrlProp37.xml" /><Relationship Id="rId9" Type="http://schemas.openxmlformats.org/officeDocument/2006/relationships/ctrlProp" Target="../ctrlProps/ctrlProp38.xml" /><Relationship Id="rId10" Type="http://schemas.openxmlformats.org/officeDocument/2006/relationships/ctrlProp" Target="../ctrlProps/ctrlProp39.xml" /><Relationship Id="rId11" Type="http://schemas.openxmlformats.org/officeDocument/2006/relationships/ctrlProp" Target="../ctrlProps/ctrlProp40.xml" /><Relationship Id="rId12" Type="http://schemas.openxmlformats.org/officeDocument/2006/relationships/ctrlProp" Target="../ctrlProps/ctrlProp41.xml" /><Relationship Id="rId13" Type="http://schemas.openxmlformats.org/officeDocument/2006/relationships/ctrlProp" Target="../ctrlProps/ctrlProp42.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8.xml" /><Relationship Id="rId3" Type="http://schemas.openxmlformats.org/officeDocument/2006/relationships/vmlDrawing" Target="../drawings/vmlDrawing7.vml" /><Relationship Id="rId4" Type="http://schemas.openxmlformats.org/officeDocument/2006/relationships/ctrlProp" Target="../ctrlProps/ctrlProp43.xml" /><Relationship Id="rId5" Type="http://schemas.openxmlformats.org/officeDocument/2006/relationships/ctrlProp" Target="../ctrlProps/ctrlProp44.xml" /><Relationship Id="rId6" Type="http://schemas.openxmlformats.org/officeDocument/2006/relationships/ctrlProp" Target="../ctrlProps/ctrlProp45.xml" /><Relationship Id="rId7" Type="http://schemas.openxmlformats.org/officeDocument/2006/relationships/ctrlProp" Target="../ctrlProps/ctrlProp46.xml" /><Relationship Id="rId8" Type="http://schemas.openxmlformats.org/officeDocument/2006/relationships/ctrlProp" Target="../ctrlProps/ctrlProp47.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9.xml" /><Relationship Id="rId3" Type="http://schemas.openxmlformats.org/officeDocument/2006/relationships/vmlDrawing" Target="../drawings/vmlDrawing8.vml" /><Relationship Id="rId4" Type="http://schemas.openxmlformats.org/officeDocument/2006/relationships/ctrlProp" Target="../ctrlProps/ctrlProp48.xml" /><Relationship Id="rId5" Type="http://schemas.openxmlformats.org/officeDocument/2006/relationships/ctrlProp" Target="../ctrlProps/ctrlProp49.xml" /><Relationship Id="rId6" Type="http://schemas.openxmlformats.org/officeDocument/2006/relationships/ctrlProp" Target="../ctrlProps/ctrlProp50.xml" /><Relationship Id="rId7" Type="http://schemas.openxmlformats.org/officeDocument/2006/relationships/ctrlProp" Target="../ctrlProps/ctrlProp51.xml" /><Relationship Id="rId8" Type="http://schemas.openxmlformats.org/officeDocument/2006/relationships/ctrlProp" Target="../ctrlProps/ctrlProp52.xml" /><Relationship Id="rId9" Type="http://schemas.openxmlformats.org/officeDocument/2006/relationships/ctrlProp" Target="../ctrlProps/ctrlProp53.xml" /><Relationship Id="rId10" Type="http://schemas.openxmlformats.org/officeDocument/2006/relationships/ctrlProp" Target="../ctrlProps/ctrlProp54.xml" /><Relationship Id="rId11" Type="http://schemas.openxmlformats.org/officeDocument/2006/relationships/ctrlProp" Target="../ctrlProps/ctrlProp55.xml" /><Relationship Id="rId12" Type="http://schemas.openxmlformats.org/officeDocument/2006/relationships/ctrlProp" Target="../ctrlProps/ctrlProp56.xml" /><Relationship Id="rId13" Type="http://schemas.openxmlformats.org/officeDocument/2006/relationships/ctrlProp" Target="../ctrlProps/ctrlProp57.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Z106"/>
  <sheetViews>
    <sheetView showGridLines="0" view="pageBreakPreview" topLeftCell="A7" zoomScaleSheetLayoutView="100" workbookViewId="0">
      <selection activeCell="N19" sqref="N19:AM20"/>
    </sheetView>
  </sheetViews>
  <sheetFormatPr defaultColWidth="1.375" defaultRowHeight="6.75" customHeight="1"/>
  <cols>
    <col min="1" max="5" width="3.375" style="1" customWidth="1"/>
    <col min="6" max="6" width="5.375" style="1" customWidth="1"/>
    <col min="7" max="12" width="1.375" style="1"/>
    <col min="13" max="13" width="11.375" style="1" customWidth="1"/>
    <col min="14" max="16384" width="1.375" style="1"/>
  </cols>
  <sheetData>
    <row r="1" spans="1:77" ht="6.75" customHeight="1">
      <c r="A1" s="2" t="s">
        <v>1</v>
      </c>
      <c r="B1" s="2"/>
      <c r="J1" s="4"/>
      <c r="K1" s="4"/>
      <c r="L1" s="4"/>
      <c r="M1" s="4"/>
      <c r="N1" s="4"/>
      <c r="O1" s="4"/>
      <c r="P1" s="4"/>
      <c r="Q1" s="4"/>
      <c r="R1" s="86"/>
      <c r="S1" s="86"/>
      <c r="T1" s="86"/>
      <c r="U1" s="86"/>
      <c r="BJ1" s="185"/>
      <c r="BK1" s="185"/>
      <c r="BQ1" s="195"/>
      <c r="BR1" s="195"/>
      <c r="BS1" s="185"/>
      <c r="BT1" s="185"/>
      <c r="BU1" s="185"/>
      <c r="BV1" s="185"/>
      <c r="BW1" s="185"/>
      <c r="BX1" s="185"/>
      <c r="BY1" s="185"/>
    </row>
    <row r="2" spans="1:77" ht="6.75" customHeight="1">
      <c r="A2" s="2"/>
      <c r="B2" s="2"/>
      <c r="C2" s="43" t="s">
        <v>7</v>
      </c>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185"/>
      <c r="BX2" s="185"/>
      <c r="BY2" s="185"/>
    </row>
    <row r="3" spans="1:77" ht="6.75" customHeight="1">
      <c r="A3" s="2"/>
      <c r="B3" s="2"/>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185"/>
      <c r="BX3" s="185"/>
      <c r="BY3" s="185"/>
    </row>
    <row r="4" spans="1:77" ht="6.75" customHeight="1">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185"/>
      <c r="BX4" s="185"/>
      <c r="BY4" s="185"/>
    </row>
    <row r="5" spans="1:77" ht="6.75" customHeight="1">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row>
    <row r="6" spans="1:77" ht="6.75" customHeight="1">
      <c r="B6" s="25" t="s">
        <v>11</v>
      </c>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3"/>
      <c r="BO6" s="3"/>
      <c r="BP6" s="3"/>
      <c r="BQ6" s="3"/>
      <c r="BR6" s="3"/>
      <c r="BS6" s="3"/>
      <c r="BT6" s="3"/>
      <c r="BU6" s="3"/>
      <c r="BV6" s="3"/>
      <c r="BW6" s="3"/>
      <c r="BX6" s="3"/>
      <c r="BY6" s="3"/>
    </row>
    <row r="7" spans="1:77" ht="6.75" customHeight="1">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185"/>
      <c r="BO7" s="185"/>
      <c r="BP7" s="185"/>
      <c r="BQ7" s="185"/>
      <c r="BR7" s="185"/>
      <c r="BS7" s="185"/>
      <c r="BT7" s="185"/>
      <c r="BU7" s="185"/>
      <c r="BV7" s="185"/>
      <c r="BW7" s="185"/>
      <c r="BX7" s="185"/>
      <c r="BY7" s="185"/>
    </row>
    <row r="8" spans="1:77" ht="6.75" customHeight="1">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185"/>
      <c r="BO8" s="185"/>
      <c r="BP8" s="185"/>
      <c r="BQ8" s="185"/>
      <c r="BR8" s="185"/>
      <c r="BS8" s="185"/>
      <c r="BT8" s="185"/>
      <c r="BU8" s="185"/>
      <c r="BV8" s="185"/>
      <c r="BW8" s="185"/>
      <c r="BX8" s="185"/>
      <c r="BY8" s="185"/>
    </row>
    <row r="9" spans="1:77" ht="6.75" customHeight="1">
      <c r="B9" s="26" t="s">
        <v>9</v>
      </c>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row>
    <row r="10" spans="1:77" ht="7.5" customHeight="1">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row>
    <row r="11" spans="1:77" ht="6.75" customHeight="1">
      <c r="A11" s="3"/>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row>
    <row r="12" spans="1:77" ht="6.75" customHeight="1">
      <c r="A12" s="3"/>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row>
    <row r="13" spans="1:77" ht="6.75" customHeight="1">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146" t="str">
        <f>IF(AND('【参考】集計用シート'!P3&gt;=45748,'【参考】集計用シート'!P3&lt;=46112),"","↓申請対象機関の日付を入力してください")</f>
        <v>↓申請対象機関の日付を入力してください</v>
      </c>
      <c r="BA13" s="146"/>
      <c r="BB13" s="146"/>
      <c r="BC13" s="146"/>
      <c r="BD13" s="146"/>
      <c r="BE13" s="146"/>
      <c r="BF13" s="146"/>
      <c r="BG13" s="146"/>
      <c r="BH13" s="146"/>
      <c r="BI13" s="146"/>
      <c r="BJ13" s="146"/>
      <c r="BK13" s="146"/>
      <c r="BL13" s="146"/>
      <c r="BM13" s="146"/>
      <c r="BN13" s="146"/>
      <c r="BO13" s="146"/>
      <c r="BP13" s="146"/>
      <c r="BQ13" s="146"/>
      <c r="BR13" s="146"/>
      <c r="BS13" s="146"/>
      <c r="BT13" s="146"/>
      <c r="BU13" s="146"/>
      <c r="BV13" s="146"/>
      <c r="BW13" s="146"/>
      <c r="BX13" s="146"/>
      <c r="BY13" s="146"/>
    </row>
    <row r="14" spans="1:77" ht="6.75" customHeight="1">
      <c r="A14" s="3"/>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146"/>
      <c r="BA14" s="146"/>
      <c r="BB14" s="146"/>
      <c r="BC14" s="146"/>
      <c r="BD14" s="146"/>
      <c r="BE14" s="146"/>
      <c r="BF14" s="146"/>
      <c r="BG14" s="146"/>
      <c r="BH14" s="146"/>
      <c r="BI14" s="146"/>
      <c r="BJ14" s="146"/>
      <c r="BK14" s="146"/>
      <c r="BL14" s="146"/>
      <c r="BM14" s="146"/>
      <c r="BN14" s="146"/>
      <c r="BO14" s="146"/>
      <c r="BP14" s="146"/>
      <c r="BQ14" s="146"/>
      <c r="BR14" s="146"/>
      <c r="BS14" s="146"/>
      <c r="BT14" s="146"/>
      <c r="BU14" s="146"/>
      <c r="BV14" s="146"/>
      <c r="BW14" s="146"/>
      <c r="BX14" s="146"/>
      <c r="BY14" s="146"/>
    </row>
    <row r="15" spans="1:77" ht="6.75" customHeight="1">
      <c r="A15" s="3"/>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row>
    <row r="16" spans="1:77" ht="6.75" customHeight="1">
      <c r="A16" s="4" t="s">
        <v>14</v>
      </c>
      <c r="B16" s="4"/>
      <c r="C16" s="4"/>
      <c r="D16" s="4"/>
      <c r="E16" s="4"/>
      <c r="F16" s="4"/>
      <c r="G16" s="4"/>
      <c r="H16" s="4"/>
      <c r="I16" s="4"/>
      <c r="J16" s="4"/>
      <c r="K16" s="4"/>
      <c r="L16" s="4"/>
      <c r="M16" s="4"/>
      <c r="N16" s="4"/>
      <c r="O16" s="4"/>
      <c r="P16" s="4"/>
      <c r="Q16" s="84"/>
      <c r="R16" s="84"/>
      <c r="S16" s="84"/>
      <c r="T16" s="84"/>
      <c r="U16" s="84"/>
      <c r="V16" s="84"/>
      <c r="W16" s="84"/>
      <c r="X16" s="84"/>
      <c r="Y16" s="84"/>
      <c r="Z16" s="84"/>
      <c r="AA16" s="84"/>
      <c r="AB16" s="84"/>
      <c r="AC16" s="84"/>
      <c r="AD16" s="84"/>
      <c r="AE16" s="84"/>
      <c r="AF16" s="84"/>
      <c r="AG16" s="84"/>
      <c r="AH16" s="84"/>
      <c r="AI16" s="84"/>
      <c r="AJ16" s="84"/>
      <c r="AK16" s="84"/>
      <c r="AL16" s="84"/>
      <c r="AM16" s="84"/>
      <c r="AN16" s="126" t="s">
        <v>17</v>
      </c>
      <c r="AO16" s="129"/>
      <c r="AP16" s="129"/>
      <c r="AQ16" s="129"/>
      <c r="AR16" s="129"/>
      <c r="AS16" s="129"/>
      <c r="AT16" s="129"/>
      <c r="AU16" s="129"/>
      <c r="AV16" s="129"/>
      <c r="AW16" s="129"/>
      <c r="AX16" s="129"/>
      <c r="AY16" s="141"/>
      <c r="AZ16" s="147">
        <v>2026</v>
      </c>
      <c r="BA16" s="159"/>
      <c r="BB16" s="159"/>
      <c r="BC16" s="159"/>
      <c r="BD16" s="159"/>
      <c r="BE16" s="159"/>
      <c r="BF16" s="159"/>
      <c r="BG16" s="159"/>
      <c r="BH16" s="182" t="s">
        <v>19</v>
      </c>
      <c r="BI16" s="182"/>
      <c r="BJ16" s="186">
        <v>12</v>
      </c>
      <c r="BK16" s="186"/>
      <c r="BL16" s="186"/>
      <c r="BM16" s="186"/>
      <c r="BN16" s="186"/>
      <c r="BO16" s="186"/>
      <c r="BP16" s="192" t="s">
        <v>3</v>
      </c>
      <c r="BQ16" s="192"/>
      <c r="BR16" s="77">
        <v>31</v>
      </c>
      <c r="BS16" s="77"/>
      <c r="BT16" s="77"/>
      <c r="BU16" s="77"/>
      <c r="BV16" s="77"/>
      <c r="BW16" s="77"/>
      <c r="BX16" s="192" t="s">
        <v>20</v>
      </c>
      <c r="BY16" s="196"/>
    </row>
    <row r="17" spans="1:78" ht="6.75" customHeight="1">
      <c r="A17" s="4"/>
      <c r="B17" s="4"/>
      <c r="C17" s="4"/>
      <c r="D17" s="4"/>
      <c r="E17" s="4"/>
      <c r="F17" s="4"/>
      <c r="G17" s="4"/>
      <c r="H17" s="4"/>
      <c r="I17" s="4"/>
      <c r="J17" s="4"/>
      <c r="K17" s="4"/>
      <c r="L17" s="4"/>
      <c r="M17" s="4"/>
      <c r="N17" s="4"/>
      <c r="O17" s="4"/>
      <c r="P17" s="4"/>
      <c r="Q17" s="84"/>
      <c r="R17" s="84"/>
      <c r="S17" s="84"/>
      <c r="T17" s="84"/>
      <c r="U17" s="84"/>
      <c r="V17" s="84"/>
      <c r="W17" s="84"/>
      <c r="X17" s="84"/>
      <c r="Y17" s="84"/>
      <c r="Z17" s="84"/>
      <c r="AA17" s="84"/>
      <c r="AB17" s="84"/>
      <c r="AC17" s="84"/>
      <c r="AD17" s="84"/>
      <c r="AE17" s="84"/>
      <c r="AF17" s="84"/>
      <c r="AG17" s="84"/>
      <c r="AH17" s="84"/>
      <c r="AI17" s="84"/>
      <c r="AJ17" s="84"/>
      <c r="AK17" s="84"/>
      <c r="AL17" s="84"/>
      <c r="AM17" s="84"/>
      <c r="AN17" s="127"/>
      <c r="AO17" s="130"/>
      <c r="AP17" s="130"/>
      <c r="AQ17" s="130"/>
      <c r="AR17" s="130"/>
      <c r="AS17" s="130"/>
      <c r="AT17" s="130"/>
      <c r="AU17" s="130"/>
      <c r="AV17" s="130"/>
      <c r="AW17" s="130"/>
      <c r="AX17" s="130"/>
      <c r="AY17" s="142"/>
      <c r="AZ17" s="148"/>
      <c r="BA17" s="160"/>
      <c r="BB17" s="160"/>
      <c r="BC17" s="160"/>
      <c r="BD17" s="160"/>
      <c r="BE17" s="160"/>
      <c r="BF17" s="160"/>
      <c r="BG17" s="160"/>
      <c r="BH17" s="183"/>
      <c r="BI17" s="183"/>
      <c r="BJ17" s="187"/>
      <c r="BK17" s="187"/>
      <c r="BL17" s="187"/>
      <c r="BM17" s="187"/>
      <c r="BN17" s="187"/>
      <c r="BO17" s="187"/>
      <c r="BP17" s="193"/>
      <c r="BQ17" s="193"/>
      <c r="BR17" s="78"/>
      <c r="BS17" s="78"/>
      <c r="BT17" s="78"/>
      <c r="BU17" s="78"/>
      <c r="BV17" s="78"/>
      <c r="BW17" s="78"/>
      <c r="BX17" s="193"/>
      <c r="BY17" s="197"/>
    </row>
    <row r="18" spans="1:78" ht="6.75" customHeight="1">
      <c r="A18" s="4"/>
      <c r="B18" s="4"/>
      <c r="C18" s="4"/>
      <c r="D18" s="4"/>
      <c r="E18" s="4"/>
      <c r="F18" s="4"/>
      <c r="G18" s="4"/>
      <c r="H18" s="4"/>
      <c r="I18" s="4"/>
      <c r="J18" s="4"/>
      <c r="K18" s="4"/>
      <c r="L18" s="4"/>
      <c r="M18" s="4"/>
      <c r="N18" s="4"/>
      <c r="O18" s="4"/>
      <c r="P18" s="4"/>
      <c r="Q18" s="84"/>
      <c r="R18" s="84"/>
      <c r="S18" s="84"/>
      <c r="T18" s="84"/>
      <c r="U18" s="84"/>
      <c r="V18" s="84"/>
      <c r="W18" s="84"/>
      <c r="X18" s="84"/>
      <c r="Y18" s="84"/>
      <c r="Z18" s="84"/>
      <c r="AA18" s="84"/>
      <c r="AB18" s="84"/>
      <c r="AC18" s="84"/>
      <c r="AD18" s="84"/>
      <c r="AE18" s="84"/>
      <c r="AF18" s="84"/>
      <c r="AG18" s="84"/>
      <c r="AH18" s="84"/>
      <c r="AI18" s="84"/>
      <c r="AJ18" s="84"/>
      <c r="AK18" s="84"/>
      <c r="AL18" s="84"/>
      <c r="AM18" s="84"/>
      <c r="AN18" s="128"/>
      <c r="AO18" s="131"/>
      <c r="AP18" s="131"/>
      <c r="AQ18" s="131"/>
      <c r="AR18" s="131"/>
      <c r="AS18" s="131"/>
      <c r="AT18" s="131"/>
      <c r="AU18" s="131"/>
      <c r="AV18" s="131"/>
      <c r="AW18" s="131"/>
      <c r="AX18" s="131"/>
      <c r="AY18" s="143"/>
      <c r="AZ18" s="149"/>
      <c r="BA18" s="161"/>
      <c r="BB18" s="161"/>
      <c r="BC18" s="161"/>
      <c r="BD18" s="161"/>
      <c r="BE18" s="161"/>
      <c r="BF18" s="161"/>
      <c r="BG18" s="161"/>
      <c r="BH18" s="184"/>
      <c r="BI18" s="184"/>
      <c r="BJ18" s="188"/>
      <c r="BK18" s="188"/>
      <c r="BL18" s="188"/>
      <c r="BM18" s="188"/>
      <c r="BN18" s="188"/>
      <c r="BO18" s="188"/>
      <c r="BP18" s="194"/>
      <c r="BQ18" s="194"/>
      <c r="BR18" s="79"/>
      <c r="BS18" s="79"/>
      <c r="BT18" s="79"/>
      <c r="BU18" s="79"/>
      <c r="BV18" s="79"/>
      <c r="BW18" s="79"/>
      <c r="BX18" s="194"/>
      <c r="BY18" s="198"/>
    </row>
    <row r="19" spans="1:78" ht="6.75" customHeight="1">
      <c r="A19" s="5" t="s">
        <v>22</v>
      </c>
      <c r="B19" s="29"/>
      <c r="C19" s="29"/>
      <c r="D19" s="29"/>
      <c r="E19" s="29"/>
      <c r="F19" s="29"/>
      <c r="G19" s="29"/>
      <c r="H19" s="29"/>
      <c r="I19" s="29"/>
      <c r="J19" s="29"/>
      <c r="K19" s="29"/>
      <c r="L19" s="29"/>
      <c r="M19" s="48"/>
      <c r="N19" s="55" t="s">
        <v>18</v>
      </c>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121"/>
      <c r="AN19" s="5" t="s">
        <v>12</v>
      </c>
      <c r="AO19" s="29"/>
      <c r="AP19" s="29"/>
      <c r="AQ19" s="29"/>
      <c r="AR19" s="29"/>
      <c r="AS19" s="29"/>
      <c r="AT19" s="29"/>
      <c r="AU19" s="29"/>
      <c r="AV19" s="29"/>
      <c r="AW19" s="29"/>
      <c r="AX19" s="29"/>
      <c r="AY19" s="48"/>
      <c r="AZ19" s="150" t="s">
        <v>23</v>
      </c>
      <c r="BA19" s="162"/>
      <c r="BB19" s="72">
        <v>123</v>
      </c>
      <c r="BC19" s="72"/>
      <c r="BD19" s="72"/>
      <c r="BE19" s="72"/>
      <c r="BF19" s="72"/>
      <c r="BG19" s="42" t="s">
        <v>15</v>
      </c>
      <c r="BH19" s="42"/>
      <c r="BI19" s="72">
        <v>4567</v>
      </c>
      <c r="BJ19" s="72"/>
      <c r="BK19" s="72"/>
      <c r="BL19" s="72"/>
      <c r="BM19" s="72"/>
      <c r="BN19" s="72"/>
      <c r="BO19" s="72"/>
      <c r="BP19" s="72"/>
      <c r="BQ19" s="72"/>
      <c r="BR19" s="72"/>
      <c r="BS19" s="10"/>
      <c r="BT19" s="10"/>
      <c r="BU19" s="10"/>
      <c r="BV19" s="10"/>
      <c r="BW19" s="10"/>
      <c r="BX19" s="10"/>
      <c r="BY19" s="199"/>
      <c r="BZ19" s="2"/>
    </row>
    <row r="20" spans="1:78" ht="6.75" customHeight="1">
      <c r="A20" s="6"/>
      <c r="B20" s="30"/>
      <c r="C20" s="30"/>
      <c r="D20" s="30"/>
      <c r="E20" s="30"/>
      <c r="F20" s="30"/>
      <c r="G20" s="30"/>
      <c r="H20" s="30"/>
      <c r="I20" s="30"/>
      <c r="J20" s="30"/>
      <c r="K20" s="30"/>
      <c r="L20" s="30"/>
      <c r="M20" s="49"/>
      <c r="N20" s="56"/>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122"/>
      <c r="AN20" s="7"/>
      <c r="AO20" s="31"/>
      <c r="AP20" s="31"/>
      <c r="AQ20" s="31"/>
      <c r="AR20" s="31"/>
      <c r="AS20" s="31"/>
      <c r="AT20" s="31"/>
      <c r="AU20" s="31"/>
      <c r="AV20" s="31"/>
      <c r="AW20" s="31"/>
      <c r="AX20" s="31"/>
      <c r="AY20" s="50"/>
      <c r="AZ20" s="150"/>
      <c r="BA20" s="162"/>
      <c r="BB20" s="72"/>
      <c r="BC20" s="72"/>
      <c r="BD20" s="72"/>
      <c r="BE20" s="72"/>
      <c r="BF20" s="72"/>
      <c r="BG20" s="42"/>
      <c r="BH20" s="42"/>
      <c r="BI20" s="72"/>
      <c r="BJ20" s="72"/>
      <c r="BK20" s="72"/>
      <c r="BL20" s="72"/>
      <c r="BM20" s="72"/>
      <c r="BN20" s="72"/>
      <c r="BO20" s="72"/>
      <c r="BP20" s="72"/>
      <c r="BQ20" s="72"/>
      <c r="BR20" s="72"/>
      <c r="BS20" s="10"/>
      <c r="BT20" s="10"/>
      <c r="BU20" s="10"/>
      <c r="BV20" s="10"/>
      <c r="BW20" s="10"/>
      <c r="BX20" s="10"/>
      <c r="BY20" s="199"/>
      <c r="BZ20" s="2"/>
    </row>
    <row r="21" spans="1:78" ht="6.75" customHeight="1">
      <c r="A21" s="5" t="s">
        <v>24</v>
      </c>
      <c r="B21" s="29"/>
      <c r="C21" s="29"/>
      <c r="D21" s="29"/>
      <c r="E21" s="29"/>
      <c r="F21" s="29"/>
      <c r="G21" s="29"/>
      <c r="H21" s="29"/>
      <c r="I21" s="29"/>
      <c r="J21" s="29"/>
      <c r="K21" s="29"/>
      <c r="L21" s="29"/>
      <c r="M21" s="48"/>
      <c r="N21" s="57" t="s">
        <v>27</v>
      </c>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123"/>
      <c r="AN21" s="7"/>
      <c r="AO21" s="31"/>
      <c r="AP21" s="31"/>
      <c r="AQ21" s="31"/>
      <c r="AR21" s="31"/>
      <c r="AS21" s="31"/>
      <c r="AT21" s="31"/>
      <c r="AU21" s="31"/>
      <c r="AV21" s="31"/>
      <c r="AW21" s="31"/>
      <c r="AX21" s="31"/>
      <c r="AY21" s="50"/>
      <c r="AZ21" s="151" t="s">
        <v>29</v>
      </c>
      <c r="BA21" s="164"/>
      <c r="BB21" s="164"/>
      <c r="BC21" s="164"/>
      <c r="BD21" s="164"/>
      <c r="BE21" s="164"/>
      <c r="BF21" s="164"/>
      <c r="BG21" s="164"/>
      <c r="BH21" s="164"/>
      <c r="BI21" s="164"/>
      <c r="BJ21" s="164"/>
      <c r="BK21" s="164"/>
      <c r="BL21" s="164"/>
      <c r="BM21" s="164"/>
      <c r="BN21" s="164"/>
      <c r="BO21" s="164"/>
      <c r="BP21" s="164"/>
      <c r="BQ21" s="164"/>
      <c r="BR21" s="164"/>
      <c r="BS21" s="164"/>
      <c r="BT21" s="164"/>
      <c r="BU21" s="164"/>
      <c r="BV21" s="164"/>
      <c r="BW21" s="164"/>
      <c r="BX21" s="164"/>
      <c r="BY21" s="200"/>
      <c r="BZ21" s="2"/>
    </row>
    <row r="22" spans="1:78" ht="6.75" customHeight="1">
      <c r="A22" s="7"/>
      <c r="B22" s="31"/>
      <c r="C22" s="31"/>
      <c r="D22" s="31"/>
      <c r="E22" s="31"/>
      <c r="F22" s="31"/>
      <c r="G22" s="31"/>
      <c r="H22" s="31"/>
      <c r="I22" s="31"/>
      <c r="J22" s="31"/>
      <c r="K22" s="31"/>
      <c r="L22" s="31"/>
      <c r="M22" s="50"/>
      <c r="N22" s="58"/>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124"/>
      <c r="AN22" s="7"/>
      <c r="AO22" s="31"/>
      <c r="AP22" s="31"/>
      <c r="AQ22" s="31"/>
      <c r="AR22" s="31"/>
      <c r="AS22" s="31"/>
      <c r="AT22" s="31"/>
      <c r="AU22" s="31"/>
      <c r="AV22" s="31"/>
      <c r="AW22" s="31"/>
      <c r="AX22" s="31"/>
      <c r="AY22" s="50"/>
      <c r="AZ22" s="151"/>
      <c r="BA22" s="164"/>
      <c r="BB22" s="164"/>
      <c r="BC22" s="164"/>
      <c r="BD22" s="164"/>
      <c r="BE22" s="164"/>
      <c r="BF22" s="164"/>
      <c r="BG22" s="164"/>
      <c r="BH22" s="164"/>
      <c r="BI22" s="164"/>
      <c r="BJ22" s="164"/>
      <c r="BK22" s="164"/>
      <c r="BL22" s="164"/>
      <c r="BM22" s="164"/>
      <c r="BN22" s="164"/>
      <c r="BO22" s="164"/>
      <c r="BP22" s="164"/>
      <c r="BQ22" s="164"/>
      <c r="BR22" s="164"/>
      <c r="BS22" s="164"/>
      <c r="BT22" s="164"/>
      <c r="BU22" s="164"/>
      <c r="BV22" s="164"/>
      <c r="BW22" s="164"/>
      <c r="BX22" s="164"/>
      <c r="BY22" s="200"/>
    </row>
    <row r="23" spans="1:78" ht="6.75" customHeight="1">
      <c r="A23" s="7"/>
      <c r="B23" s="31"/>
      <c r="C23" s="31"/>
      <c r="D23" s="31"/>
      <c r="E23" s="31"/>
      <c r="F23" s="31"/>
      <c r="G23" s="31"/>
      <c r="H23" s="31"/>
      <c r="I23" s="31"/>
      <c r="J23" s="31"/>
      <c r="K23" s="31"/>
      <c r="L23" s="31"/>
      <c r="M23" s="50"/>
      <c r="N23" s="58"/>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124"/>
      <c r="AN23" s="7"/>
      <c r="AO23" s="31"/>
      <c r="AP23" s="31"/>
      <c r="AQ23" s="31"/>
      <c r="AR23" s="31"/>
      <c r="AS23" s="31"/>
      <c r="AT23" s="31"/>
      <c r="AU23" s="31"/>
      <c r="AV23" s="31"/>
      <c r="AW23" s="31"/>
      <c r="AX23" s="31"/>
      <c r="AY23" s="50"/>
      <c r="AZ23" s="151"/>
      <c r="BA23" s="164"/>
      <c r="BB23" s="164"/>
      <c r="BC23" s="164"/>
      <c r="BD23" s="164"/>
      <c r="BE23" s="164"/>
      <c r="BF23" s="164"/>
      <c r="BG23" s="164"/>
      <c r="BH23" s="164"/>
      <c r="BI23" s="164"/>
      <c r="BJ23" s="164"/>
      <c r="BK23" s="164"/>
      <c r="BL23" s="164"/>
      <c r="BM23" s="164"/>
      <c r="BN23" s="164"/>
      <c r="BO23" s="164"/>
      <c r="BP23" s="164"/>
      <c r="BQ23" s="164"/>
      <c r="BR23" s="164"/>
      <c r="BS23" s="164"/>
      <c r="BT23" s="164"/>
      <c r="BU23" s="164"/>
      <c r="BV23" s="164"/>
      <c r="BW23" s="164"/>
      <c r="BX23" s="164"/>
      <c r="BY23" s="200"/>
    </row>
    <row r="24" spans="1:78" ht="6.75" customHeight="1">
      <c r="A24" s="7"/>
      <c r="B24" s="31"/>
      <c r="C24" s="31"/>
      <c r="D24" s="31"/>
      <c r="E24" s="31"/>
      <c r="F24" s="31"/>
      <c r="G24" s="31"/>
      <c r="H24" s="31"/>
      <c r="I24" s="31"/>
      <c r="J24" s="31"/>
      <c r="K24" s="31"/>
      <c r="L24" s="31"/>
      <c r="M24" s="50"/>
      <c r="N24" s="58"/>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124"/>
      <c r="AN24" s="7"/>
      <c r="AO24" s="31"/>
      <c r="AP24" s="31"/>
      <c r="AQ24" s="31"/>
      <c r="AR24" s="31"/>
      <c r="AS24" s="31"/>
      <c r="AT24" s="31"/>
      <c r="AU24" s="31"/>
      <c r="AV24" s="31"/>
      <c r="AW24" s="31"/>
      <c r="AX24" s="31"/>
      <c r="AY24" s="50"/>
      <c r="AZ24" s="151"/>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200"/>
    </row>
    <row r="25" spans="1:78" ht="6.75" customHeight="1">
      <c r="A25" s="7"/>
      <c r="B25" s="31"/>
      <c r="C25" s="31"/>
      <c r="D25" s="31"/>
      <c r="E25" s="31"/>
      <c r="F25" s="31"/>
      <c r="G25" s="31"/>
      <c r="H25" s="31"/>
      <c r="I25" s="31"/>
      <c r="J25" s="31"/>
      <c r="K25" s="31"/>
      <c r="L25" s="31"/>
      <c r="M25" s="50"/>
      <c r="N25" s="59" t="s">
        <v>31</v>
      </c>
      <c r="O25" s="74"/>
      <c r="P25" s="74"/>
      <c r="Q25" s="74"/>
      <c r="R25" s="74"/>
      <c r="S25" s="74"/>
      <c r="T25" s="74"/>
      <c r="U25" s="74"/>
      <c r="V25" s="74"/>
      <c r="W25" s="74"/>
      <c r="X25" s="74"/>
      <c r="Y25" s="74"/>
      <c r="Z25" s="72">
        <v>1234567890</v>
      </c>
      <c r="AA25" s="72"/>
      <c r="AB25" s="72"/>
      <c r="AC25" s="72"/>
      <c r="AD25" s="72"/>
      <c r="AE25" s="72"/>
      <c r="AF25" s="72"/>
      <c r="AG25" s="72"/>
      <c r="AH25" s="72"/>
      <c r="AI25" s="72"/>
      <c r="AJ25" s="72"/>
      <c r="AK25" s="72"/>
      <c r="AL25" s="72"/>
      <c r="AM25" s="124"/>
      <c r="AN25" s="7"/>
      <c r="AO25" s="31"/>
      <c r="AP25" s="31"/>
      <c r="AQ25" s="31"/>
      <c r="AR25" s="31"/>
      <c r="AS25" s="31"/>
      <c r="AT25" s="31"/>
      <c r="AU25" s="31"/>
      <c r="AV25" s="31"/>
      <c r="AW25" s="31"/>
      <c r="AX25" s="31"/>
      <c r="AY25" s="50"/>
      <c r="AZ25" s="151"/>
      <c r="BA25" s="164"/>
      <c r="BB25" s="164"/>
      <c r="BC25" s="164"/>
      <c r="BD25" s="164"/>
      <c r="BE25" s="164"/>
      <c r="BF25" s="164"/>
      <c r="BG25" s="164"/>
      <c r="BH25" s="164"/>
      <c r="BI25" s="164"/>
      <c r="BJ25" s="164"/>
      <c r="BK25" s="164"/>
      <c r="BL25" s="164"/>
      <c r="BM25" s="164"/>
      <c r="BN25" s="164"/>
      <c r="BO25" s="164"/>
      <c r="BP25" s="164"/>
      <c r="BQ25" s="164"/>
      <c r="BR25" s="164"/>
      <c r="BS25" s="164"/>
      <c r="BT25" s="164"/>
      <c r="BU25" s="164"/>
      <c r="BV25" s="164"/>
      <c r="BW25" s="164"/>
      <c r="BX25" s="164"/>
      <c r="BY25" s="200"/>
    </row>
    <row r="26" spans="1:78" ht="6.75" customHeight="1">
      <c r="A26" s="6"/>
      <c r="B26" s="30"/>
      <c r="C26" s="30"/>
      <c r="D26" s="30"/>
      <c r="E26" s="30"/>
      <c r="F26" s="30"/>
      <c r="G26" s="30"/>
      <c r="H26" s="30"/>
      <c r="I26" s="30"/>
      <c r="J26" s="30"/>
      <c r="K26" s="30"/>
      <c r="L26" s="30"/>
      <c r="M26" s="49"/>
      <c r="N26" s="60"/>
      <c r="O26" s="73"/>
      <c r="P26" s="73"/>
      <c r="Q26" s="73"/>
      <c r="R26" s="73"/>
      <c r="S26" s="73"/>
      <c r="T26" s="73"/>
      <c r="U26" s="73"/>
      <c r="V26" s="73"/>
      <c r="W26" s="73"/>
      <c r="X26" s="73"/>
      <c r="Y26" s="73"/>
      <c r="Z26" s="75"/>
      <c r="AA26" s="75"/>
      <c r="AB26" s="75"/>
      <c r="AC26" s="75"/>
      <c r="AD26" s="75"/>
      <c r="AE26" s="75"/>
      <c r="AF26" s="75"/>
      <c r="AG26" s="75"/>
      <c r="AH26" s="75"/>
      <c r="AI26" s="75"/>
      <c r="AJ26" s="75"/>
      <c r="AK26" s="75"/>
      <c r="AL26" s="75"/>
      <c r="AM26" s="125"/>
      <c r="AN26" s="6"/>
      <c r="AO26" s="30"/>
      <c r="AP26" s="30"/>
      <c r="AQ26" s="30"/>
      <c r="AR26" s="30"/>
      <c r="AS26" s="30"/>
      <c r="AT26" s="30"/>
      <c r="AU26" s="30"/>
      <c r="AV26" s="30"/>
      <c r="AW26" s="30"/>
      <c r="AX26" s="30"/>
      <c r="AY26" s="49"/>
      <c r="AZ26" s="152"/>
      <c r="BA26" s="163"/>
      <c r="BB26" s="163"/>
      <c r="BC26" s="163"/>
      <c r="BD26" s="163"/>
      <c r="BE26" s="163"/>
      <c r="BF26" s="163"/>
      <c r="BG26" s="163"/>
      <c r="BH26" s="163"/>
      <c r="BI26" s="163"/>
      <c r="BJ26" s="163"/>
      <c r="BK26" s="163"/>
      <c r="BL26" s="163"/>
      <c r="BM26" s="163"/>
      <c r="BN26" s="163"/>
      <c r="BO26" s="163"/>
      <c r="BP26" s="163"/>
      <c r="BQ26" s="163"/>
      <c r="BR26" s="163"/>
      <c r="BS26" s="163"/>
      <c r="BT26" s="163"/>
      <c r="BU26" s="163"/>
      <c r="BV26" s="163"/>
      <c r="BW26" s="163"/>
      <c r="BX26" s="163"/>
      <c r="BY26" s="201"/>
    </row>
    <row r="27" spans="1:78" ht="6.75" customHeight="1">
      <c r="A27" s="5" t="s">
        <v>22</v>
      </c>
      <c r="B27" s="29"/>
      <c r="C27" s="29"/>
      <c r="D27" s="29"/>
      <c r="E27" s="29"/>
      <c r="F27" s="29"/>
      <c r="G27" s="29"/>
      <c r="H27" s="29"/>
      <c r="I27" s="29"/>
      <c r="J27" s="29"/>
      <c r="K27" s="29"/>
      <c r="L27" s="29"/>
      <c r="M27" s="29"/>
      <c r="N27" s="55" t="s">
        <v>0</v>
      </c>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121"/>
      <c r="AN27" s="5" t="s">
        <v>38</v>
      </c>
      <c r="AO27" s="29"/>
      <c r="AP27" s="29"/>
      <c r="AQ27" s="29"/>
      <c r="AR27" s="29"/>
      <c r="AS27" s="29"/>
      <c r="AT27" s="29"/>
      <c r="AU27" s="29"/>
      <c r="AV27" s="29"/>
      <c r="AW27" s="29"/>
      <c r="AX27" s="29"/>
      <c r="AY27" s="48"/>
      <c r="AZ27" s="153" t="s">
        <v>41</v>
      </c>
      <c r="BA27" s="165"/>
      <c r="BB27" s="165"/>
      <c r="BC27" s="165"/>
      <c r="BD27" s="165"/>
      <c r="BE27" s="174"/>
      <c r="BF27" s="55" t="s">
        <v>44</v>
      </c>
      <c r="BG27" s="69"/>
      <c r="BH27" s="69"/>
      <c r="BI27" s="69"/>
      <c r="BJ27" s="69"/>
      <c r="BK27" s="69"/>
      <c r="BL27" s="69"/>
      <c r="BM27" s="69"/>
      <c r="BN27" s="69"/>
      <c r="BO27" s="69"/>
      <c r="BP27" s="69"/>
      <c r="BQ27" s="69"/>
      <c r="BR27" s="69"/>
      <c r="BS27" s="69"/>
      <c r="BT27" s="69"/>
      <c r="BU27" s="69"/>
      <c r="BV27" s="69"/>
      <c r="BW27" s="69"/>
      <c r="BX27" s="69"/>
      <c r="BY27" s="121"/>
    </row>
    <row r="28" spans="1:78" ht="6.75" customHeight="1">
      <c r="A28" s="6"/>
      <c r="B28" s="30"/>
      <c r="C28" s="30"/>
      <c r="D28" s="30"/>
      <c r="E28" s="30"/>
      <c r="F28" s="30"/>
      <c r="G28" s="30"/>
      <c r="H28" s="30"/>
      <c r="I28" s="30"/>
      <c r="J28" s="30"/>
      <c r="K28" s="30"/>
      <c r="L28" s="30"/>
      <c r="M28" s="30"/>
      <c r="N28" s="56"/>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122"/>
      <c r="AN28" s="7"/>
      <c r="AO28" s="31"/>
      <c r="AP28" s="31"/>
      <c r="AQ28" s="31"/>
      <c r="AR28" s="31"/>
      <c r="AS28" s="31"/>
      <c r="AT28" s="31"/>
      <c r="AU28" s="31"/>
      <c r="AV28" s="31"/>
      <c r="AW28" s="31"/>
      <c r="AX28" s="31"/>
      <c r="AY28" s="50"/>
      <c r="AZ28" s="154"/>
      <c r="BA28" s="166"/>
      <c r="BB28" s="166"/>
      <c r="BC28" s="166"/>
      <c r="BD28" s="166"/>
      <c r="BE28" s="175"/>
      <c r="BF28" s="56"/>
      <c r="BG28" s="70"/>
      <c r="BH28" s="70"/>
      <c r="BI28" s="70"/>
      <c r="BJ28" s="70"/>
      <c r="BK28" s="70"/>
      <c r="BL28" s="70"/>
      <c r="BM28" s="70"/>
      <c r="BN28" s="70"/>
      <c r="BO28" s="70"/>
      <c r="BP28" s="70"/>
      <c r="BQ28" s="70"/>
      <c r="BR28" s="70"/>
      <c r="BS28" s="70"/>
      <c r="BT28" s="70"/>
      <c r="BU28" s="70"/>
      <c r="BV28" s="70"/>
      <c r="BW28" s="70"/>
      <c r="BX28" s="70"/>
      <c r="BY28" s="122"/>
    </row>
    <row r="29" spans="1:78" ht="6.75" customHeight="1">
      <c r="A29" s="8" t="s">
        <v>32</v>
      </c>
      <c r="B29" s="29"/>
      <c r="C29" s="29"/>
      <c r="D29" s="29"/>
      <c r="E29" s="29"/>
      <c r="F29" s="29"/>
      <c r="G29" s="29"/>
      <c r="H29" s="29"/>
      <c r="I29" s="29"/>
      <c r="J29" s="29"/>
      <c r="K29" s="29"/>
      <c r="L29" s="29"/>
      <c r="M29" s="48"/>
      <c r="N29" s="57" t="s">
        <v>47</v>
      </c>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123"/>
      <c r="AN29" s="7"/>
      <c r="AO29" s="31"/>
      <c r="AP29" s="31"/>
      <c r="AQ29" s="31"/>
      <c r="AR29" s="31"/>
      <c r="AS29" s="31"/>
      <c r="AT29" s="31"/>
      <c r="AU29" s="31"/>
      <c r="AV29" s="31"/>
      <c r="AW29" s="31"/>
      <c r="AX29" s="31"/>
      <c r="AY29" s="50"/>
      <c r="AZ29" s="155" t="s">
        <v>48</v>
      </c>
      <c r="BA29" s="167"/>
      <c r="BB29" s="167"/>
      <c r="BC29" s="167"/>
      <c r="BD29" s="167"/>
      <c r="BE29" s="176"/>
      <c r="BF29" s="55" t="s">
        <v>49</v>
      </c>
      <c r="BG29" s="69"/>
      <c r="BH29" s="69"/>
      <c r="BI29" s="69"/>
      <c r="BJ29" s="69"/>
      <c r="BK29" s="69"/>
      <c r="BL29" s="69"/>
      <c r="BM29" s="69"/>
      <c r="BN29" s="69"/>
      <c r="BO29" s="69"/>
      <c r="BP29" s="69"/>
      <c r="BQ29" s="69"/>
      <c r="BR29" s="69"/>
      <c r="BS29" s="69"/>
      <c r="BT29" s="69"/>
      <c r="BU29" s="69"/>
      <c r="BV29" s="69"/>
      <c r="BW29" s="69"/>
      <c r="BX29" s="69"/>
      <c r="BY29" s="121"/>
    </row>
    <row r="30" spans="1:78" ht="6.75" customHeight="1">
      <c r="A30" s="7"/>
      <c r="B30" s="31"/>
      <c r="C30" s="31"/>
      <c r="D30" s="31"/>
      <c r="E30" s="31"/>
      <c r="F30" s="31"/>
      <c r="G30" s="31"/>
      <c r="H30" s="31"/>
      <c r="I30" s="31"/>
      <c r="J30" s="31"/>
      <c r="K30" s="31"/>
      <c r="L30" s="31"/>
      <c r="M30" s="50"/>
      <c r="N30" s="58"/>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124"/>
      <c r="AN30" s="7"/>
      <c r="AO30" s="31"/>
      <c r="AP30" s="31"/>
      <c r="AQ30" s="31"/>
      <c r="AR30" s="31"/>
      <c r="AS30" s="31"/>
      <c r="AT30" s="31"/>
      <c r="AU30" s="31"/>
      <c r="AV30" s="31"/>
      <c r="AW30" s="31"/>
      <c r="AX30" s="31"/>
      <c r="AY30" s="50"/>
      <c r="AZ30" s="156"/>
      <c r="BA30" s="168"/>
      <c r="BB30" s="168"/>
      <c r="BC30" s="168"/>
      <c r="BD30" s="168"/>
      <c r="BE30" s="177"/>
      <c r="BF30" s="56"/>
      <c r="BG30" s="70"/>
      <c r="BH30" s="70"/>
      <c r="BI30" s="70"/>
      <c r="BJ30" s="70"/>
      <c r="BK30" s="70"/>
      <c r="BL30" s="70"/>
      <c r="BM30" s="70"/>
      <c r="BN30" s="70"/>
      <c r="BO30" s="70"/>
      <c r="BP30" s="70"/>
      <c r="BQ30" s="70"/>
      <c r="BR30" s="70"/>
      <c r="BS30" s="70"/>
      <c r="BT30" s="70"/>
      <c r="BU30" s="70"/>
      <c r="BV30" s="70"/>
      <c r="BW30" s="70"/>
      <c r="BX30" s="70"/>
      <c r="BY30" s="122"/>
    </row>
    <row r="31" spans="1:78" ht="6.75" customHeight="1">
      <c r="A31" s="7"/>
      <c r="B31" s="31"/>
      <c r="C31" s="31"/>
      <c r="D31" s="31"/>
      <c r="E31" s="31"/>
      <c r="F31" s="31"/>
      <c r="G31" s="31"/>
      <c r="H31" s="31"/>
      <c r="I31" s="31"/>
      <c r="J31" s="31"/>
      <c r="K31" s="31"/>
      <c r="L31" s="31"/>
      <c r="M31" s="50"/>
      <c r="N31" s="58"/>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124"/>
      <c r="AN31" s="7"/>
      <c r="AO31" s="31"/>
      <c r="AP31" s="31"/>
      <c r="AQ31" s="31"/>
      <c r="AR31" s="31"/>
      <c r="AS31" s="31"/>
      <c r="AT31" s="31"/>
      <c r="AU31" s="31"/>
      <c r="AV31" s="31"/>
      <c r="AW31" s="31"/>
      <c r="AX31" s="31"/>
      <c r="AY31" s="50"/>
      <c r="AZ31" s="157" t="s">
        <v>51</v>
      </c>
      <c r="BA31" s="157"/>
      <c r="BB31" s="157"/>
      <c r="BC31" s="157"/>
      <c r="BD31" s="157"/>
      <c r="BE31" s="157"/>
      <c r="BF31" s="180" t="s">
        <v>55</v>
      </c>
      <c r="BG31" s="180"/>
      <c r="BH31" s="180"/>
      <c r="BI31" s="180"/>
      <c r="BJ31" s="180"/>
      <c r="BK31" s="180"/>
      <c r="BL31" s="180"/>
      <c r="BM31" s="180"/>
      <c r="BN31" s="180"/>
      <c r="BO31" s="180"/>
      <c r="BP31" s="180"/>
      <c r="BQ31" s="180"/>
      <c r="BR31" s="180"/>
      <c r="BS31" s="180"/>
      <c r="BT31" s="180"/>
      <c r="BU31" s="180"/>
      <c r="BV31" s="180"/>
      <c r="BW31" s="180"/>
      <c r="BX31" s="180"/>
      <c r="BY31" s="180"/>
    </row>
    <row r="32" spans="1:78" ht="6.75" customHeight="1">
      <c r="A32" s="7"/>
      <c r="B32" s="31"/>
      <c r="C32" s="31"/>
      <c r="D32" s="31"/>
      <c r="E32" s="31"/>
      <c r="F32" s="31"/>
      <c r="G32" s="31"/>
      <c r="H32" s="31"/>
      <c r="I32" s="31"/>
      <c r="J32" s="31"/>
      <c r="K32" s="31"/>
      <c r="L32" s="31"/>
      <c r="M32" s="50"/>
      <c r="N32" s="58" t="s">
        <v>56</v>
      </c>
      <c r="O32" s="72"/>
      <c r="P32" s="72"/>
      <c r="Q32" s="72"/>
      <c r="R32" s="72"/>
      <c r="S32" s="72"/>
      <c r="T32" s="72"/>
      <c r="U32" s="72"/>
      <c r="V32" s="72"/>
      <c r="W32" s="72"/>
      <c r="X32" s="72"/>
      <c r="Y32" s="72"/>
      <c r="Z32" s="72" t="s">
        <v>41</v>
      </c>
      <c r="AA32" s="72"/>
      <c r="AB32" s="72"/>
      <c r="AC32" s="72"/>
      <c r="AD32" s="72"/>
      <c r="AE32" s="72"/>
      <c r="AF32" s="72"/>
      <c r="AG32" s="72"/>
      <c r="AH32" s="72"/>
      <c r="AI32" s="72"/>
      <c r="AJ32" s="72"/>
      <c r="AK32" s="72"/>
      <c r="AL32" s="72"/>
      <c r="AM32" s="124"/>
      <c r="AN32" s="7"/>
      <c r="AO32" s="31"/>
      <c r="AP32" s="31"/>
      <c r="AQ32" s="31"/>
      <c r="AR32" s="31"/>
      <c r="AS32" s="31"/>
      <c r="AT32" s="31"/>
      <c r="AU32" s="31"/>
      <c r="AV32" s="31"/>
      <c r="AW32" s="31"/>
      <c r="AX32" s="31"/>
      <c r="AY32" s="50"/>
      <c r="AZ32" s="157"/>
      <c r="BA32" s="157"/>
      <c r="BB32" s="157"/>
      <c r="BC32" s="157"/>
      <c r="BD32" s="157"/>
      <c r="BE32" s="157"/>
      <c r="BF32" s="180"/>
      <c r="BG32" s="180"/>
      <c r="BH32" s="180"/>
      <c r="BI32" s="180"/>
      <c r="BJ32" s="180"/>
      <c r="BK32" s="180"/>
      <c r="BL32" s="180"/>
      <c r="BM32" s="180"/>
      <c r="BN32" s="180"/>
      <c r="BO32" s="180"/>
      <c r="BP32" s="180"/>
      <c r="BQ32" s="180"/>
      <c r="BR32" s="180"/>
      <c r="BS32" s="180"/>
      <c r="BT32" s="180"/>
      <c r="BU32" s="180"/>
      <c r="BV32" s="180"/>
      <c r="BW32" s="180"/>
      <c r="BX32" s="180"/>
      <c r="BY32" s="180"/>
    </row>
    <row r="33" spans="1:78" ht="8.25" customHeight="1">
      <c r="A33" s="7"/>
      <c r="B33" s="31"/>
      <c r="C33" s="31"/>
      <c r="D33" s="31"/>
      <c r="E33" s="31"/>
      <c r="F33" s="31"/>
      <c r="G33" s="31"/>
      <c r="H33" s="31"/>
      <c r="I33" s="31"/>
      <c r="J33" s="31"/>
      <c r="K33" s="31"/>
      <c r="L33" s="31"/>
      <c r="M33" s="50"/>
      <c r="N33" s="58"/>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124"/>
      <c r="AN33" s="7"/>
      <c r="AO33" s="31"/>
      <c r="AP33" s="31"/>
      <c r="AQ33" s="31"/>
      <c r="AR33" s="31"/>
      <c r="AS33" s="31"/>
      <c r="AT33" s="31"/>
      <c r="AU33" s="31"/>
      <c r="AV33" s="31"/>
      <c r="AW33" s="31"/>
      <c r="AX33" s="31"/>
      <c r="AY33" s="50"/>
      <c r="AZ33" s="157" t="s">
        <v>25</v>
      </c>
      <c r="BA33" s="157"/>
      <c r="BB33" s="157"/>
      <c r="BC33" s="157"/>
      <c r="BD33" s="157"/>
      <c r="BE33" s="157"/>
      <c r="BF33" s="180" t="s">
        <v>60</v>
      </c>
      <c r="BG33" s="180"/>
      <c r="BH33" s="180"/>
      <c r="BI33" s="180"/>
      <c r="BJ33" s="180"/>
      <c r="BK33" s="180"/>
      <c r="BL33" s="180"/>
      <c r="BM33" s="180"/>
      <c r="BN33" s="180"/>
      <c r="BO33" s="180"/>
      <c r="BP33" s="180"/>
      <c r="BQ33" s="180"/>
      <c r="BR33" s="180"/>
      <c r="BS33" s="180"/>
      <c r="BT33" s="180"/>
      <c r="BU33" s="180"/>
      <c r="BV33" s="180"/>
      <c r="BW33" s="180"/>
      <c r="BX33" s="180"/>
      <c r="BY33" s="180"/>
    </row>
    <row r="34" spans="1:78" ht="6.75" customHeight="1">
      <c r="A34" s="7"/>
      <c r="B34" s="31"/>
      <c r="C34" s="31"/>
      <c r="D34" s="31"/>
      <c r="E34" s="31"/>
      <c r="F34" s="31"/>
      <c r="G34" s="31"/>
      <c r="H34" s="31"/>
      <c r="I34" s="31"/>
      <c r="J34" s="31"/>
      <c r="K34" s="31"/>
      <c r="L34" s="31"/>
      <c r="M34" s="50"/>
      <c r="N34" s="61"/>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125"/>
      <c r="AN34" s="7"/>
      <c r="AO34" s="31"/>
      <c r="AP34" s="31"/>
      <c r="AQ34" s="31"/>
      <c r="AR34" s="31"/>
      <c r="AS34" s="31"/>
      <c r="AT34" s="31"/>
      <c r="AU34" s="31"/>
      <c r="AV34" s="31"/>
      <c r="AW34" s="31"/>
      <c r="AX34" s="31"/>
      <c r="AY34" s="50"/>
      <c r="AZ34" s="158"/>
      <c r="BA34" s="158"/>
      <c r="BB34" s="158"/>
      <c r="BC34" s="158"/>
      <c r="BD34" s="158"/>
      <c r="BE34" s="158"/>
      <c r="BF34" s="181"/>
      <c r="BG34" s="181"/>
      <c r="BH34" s="181"/>
      <c r="BI34" s="181"/>
      <c r="BJ34" s="181"/>
      <c r="BK34" s="181"/>
      <c r="BL34" s="181"/>
      <c r="BM34" s="181"/>
      <c r="BN34" s="181"/>
      <c r="BO34" s="181"/>
      <c r="BP34" s="181"/>
      <c r="BQ34" s="181"/>
      <c r="BR34" s="181"/>
      <c r="BS34" s="181"/>
      <c r="BT34" s="181"/>
      <c r="BU34" s="181"/>
      <c r="BV34" s="181"/>
      <c r="BW34" s="181"/>
      <c r="BX34" s="181"/>
      <c r="BY34" s="181"/>
    </row>
    <row r="35" spans="1:78" ht="6.75" customHeight="1">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row>
    <row r="36" spans="1:78" ht="8.2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row>
    <row r="37" spans="1:78" ht="7.5" customHeight="1">
      <c r="A37" s="11" t="s">
        <v>61</v>
      </c>
      <c r="B37" s="11"/>
      <c r="C37" s="11"/>
      <c r="D37" s="11"/>
      <c r="E37" s="11"/>
      <c r="F37" s="11"/>
      <c r="G37" s="11"/>
      <c r="H37" s="11"/>
      <c r="I37" s="11"/>
      <c r="J37" s="11"/>
      <c r="K37" s="11"/>
      <c r="L37" s="11"/>
      <c r="M37" s="11"/>
      <c r="N37" s="11"/>
      <c r="O37" s="11"/>
      <c r="P37" s="11"/>
      <c r="Q37" s="42"/>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206"/>
    </row>
    <row r="38" spans="1:78" ht="6.75" customHeight="1">
      <c r="A38" s="11"/>
      <c r="B38" s="11"/>
      <c r="C38" s="11"/>
      <c r="D38" s="11"/>
      <c r="E38" s="11"/>
      <c r="F38" s="11"/>
      <c r="G38" s="11"/>
      <c r="H38" s="11"/>
      <c r="I38" s="11"/>
      <c r="J38" s="11"/>
      <c r="K38" s="11"/>
      <c r="L38" s="11"/>
      <c r="M38" s="11"/>
      <c r="N38" s="11"/>
      <c r="O38" s="11"/>
      <c r="P38" s="11"/>
      <c r="Q38" s="42"/>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206"/>
    </row>
    <row r="39" spans="1:78" ht="6.75" customHeight="1">
      <c r="A39" s="11"/>
      <c r="B39" s="11"/>
      <c r="C39" s="11"/>
      <c r="D39" s="11"/>
      <c r="E39" s="11"/>
      <c r="F39" s="11"/>
      <c r="G39" s="11"/>
      <c r="H39" s="11"/>
      <c r="I39" s="11"/>
      <c r="J39" s="11"/>
      <c r="K39" s="11"/>
      <c r="L39" s="11"/>
      <c r="M39" s="11"/>
      <c r="N39" s="11"/>
      <c r="O39" s="11"/>
      <c r="P39" s="11"/>
      <c r="Q39" s="42"/>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206"/>
    </row>
    <row r="40" spans="1:78" ht="30.75" customHeight="1">
      <c r="A40" s="12" t="s">
        <v>62</v>
      </c>
      <c r="B40" s="32"/>
      <c r="C40" s="32"/>
      <c r="D40" s="32"/>
      <c r="E40" s="32"/>
      <c r="F40" s="32"/>
      <c r="G40" s="32"/>
      <c r="H40" s="32"/>
      <c r="I40" s="32"/>
      <c r="J40" s="32" t="s">
        <v>66</v>
      </c>
      <c r="K40" s="32"/>
      <c r="L40" s="32"/>
      <c r="M40" s="51"/>
      <c r="N40" s="62" t="e">
        <f>VLOOKUP(A40,#REF!,2,FALSE)</f>
        <v>#REF!</v>
      </c>
      <c r="O40" s="76"/>
      <c r="P40" s="76"/>
      <c r="Q40" s="76"/>
      <c r="R40" s="76"/>
      <c r="S40" s="76"/>
      <c r="T40" s="76"/>
      <c r="U40" s="76"/>
      <c r="V40" s="76"/>
      <c r="W40" s="88"/>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07"/>
    </row>
    <row r="41" spans="1:78" ht="30.75" customHeight="1">
      <c r="A41" s="12" t="s">
        <v>63</v>
      </c>
      <c r="B41" s="32"/>
      <c r="C41" s="32"/>
      <c r="D41" s="32"/>
      <c r="E41" s="32"/>
      <c r="F41" s="32"/>
      <c r="G41" s="32"/>
      <c r="H41" s="32"/>
      <c r="I41" s="32"/>
      <c r="J41" s="32" t="s">
        <v>66</v>
      </c>
      <c r="K41" s="32"/>
      <c r="L41" s="32"/>
      <c r="M41" s="51"/>
      <c r="N41" s="62" t="e">
        <f>VLOOKUP(A41,#REF!,2,FALSE)</f>
        <v>#REF!</v>
      </c>
      <c r="O41" s="76"/>
      <c r="P41" s="76"/>
      <c r="Q41" s="76"/>
      <c r="R41" s="76"/>
      <c r="S41" s="76"/>
      <c r="T41" s="76"/>
      <c r="U41" s="76"/>
      <c r="V41" s="76"/>
      <c r="W41" s="88"/>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07"/>
    </row>
    <row r="42" spans="1:78" ht="30.75" customHeight="1">
      <c r="A42" s="12" t="s">
        <v>71</v>
      </c>
      <c r="B42" s="32"/>
      <c r="C42" s="32"/>
      <c r="D42" s="32"/>
      <c r="E42" s="32"/>
      <c r="F42" s="32"/>
      <c r="G42" s="32"/>
      <c r="H42" s="32"/>
      <c r="I42" s="32"/>
      <c r="J42" s="32" t="s">
        <v>66</v>
      </c>
      <c r="K42" s="32"/>
      <c r="L42" s="32"/>
      <c r="M42" s="51"/>
      <c r="N42" s="62" t="e">
        <f>VLOOKUP(A42,#REF!,2,FALSE)</f>
        <v>#REF!</v>
      </c>
      <c r="O42" s="76"/>
      <c r="P42" s="76"/>
      <c r="Q42" s="76"/>
      <c r="R42" s="76"/>
      <c r="S42" s="76"/>
      <c r="T42" s="76"/>
      <c r="U42" s="76"/>
      <c r="V42" s="76"/>
      <c r="W42" s="88"/>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07"/>
    </row>
    <row r="43" spans="1:78" ht="30.75" customHeight="1">
      <c r="A43" s="12" t="s">
        <v>72</v>
      </c>
      <c r="B43" s="32"/>
      <c r="C43" s="32"/>
      <c r="D43" s="32"/>
      <c r="E43" s="32"/>
      <c r="F43" s="32"/>
      <c r="G43" s="32"/>
      <c r="H43" s="32"/>
      <c r="I43" s="32"/>
      <c r="J43" s="32" t="s">
        <v>66</v>
      </c>
      <c r="K43" s="32"/>
      <c r="L43" s="32"/>
      <c r="M43" s="51"/>
      <c r="N43" s="62" t="e">
        <f>VLOOKUP(A43,#REF!,2,FALSE)</f>
        <v>#REF!</v>
      </c>
      <c r="O43" s="76"/>
      <c r="P43" s="76"/>
      <c r="Q43" s="76"/>
      <c r="R43" s="76"/>
      <c r="S43" s="76"/>
      <c r="T43" s="76"/>
      <c r="U43" s="76"/>
      <c r="V43" s="76"/>
      <c r="W43" s="88"/>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07"/>
    </row>
    <row r="44" spans="1:78" ht="30.75" customHeight="1">
      <c r="A44" s="12" t="s">
        <v>74</v>
      </c>
      <c r="B44" s="32"/>
      <c r="C44" s="32"/>
      <c r="D44" s="32"/>
      <c r="E44" s="32"/>
      <c r="F44" s="32"/>
      <c r="G44" s="32"/>
      <c r="H44" s="32"/>
      <c r="I44" s="32"/>
      <c r="J44" s="32" t="s">
        <v>66</v>
      </c>
      <c r="K44" s="32"/>
      <c r="L44" s="32"/>
      <c r="M44" s="51"/>
      <c r="N44" s="62" t="e">
        <f>VLOOKUP(A44,#REF!,2,FALSE)</f>
        <v>#REF!</v>
      </c>
      <c r="O44" s="76"/>
      <c r="P44" s="76"/>
      <c r="Q44" s="76"/>
      <c r="R44" s="76"/>
      <c r="S44" s="76"/>
      <c r="T44" s="76"/>
      <c r="U44" s="76"/>
      <c r="V44" s="76"/>
      <c r="W44" s="88"/>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07"/>
    </row>
    <row r="45" spans="1:78" ht="30.75" customHeight="1">
      <c r="A45" s="12" t="s">
        <v>75</v>
      </c>
      <c r="B45" s="32"/>
      <c r="C45" s="32"/>
      <c r="D45" s="32"/>
      <c r="E45" s="32"/>
      <c r="F45" s="32"/>
      <c r="G45" s="32"/>
      <c r="H45" s="32"/>
      <c r="I45" s="32"/>
      <c r="J45" s="32" t="s">
        <v>66</v>
      </c>
      <c r="K45" s="32"/>
      <c r="L45" s="32"/>
      <c r="M45" s="51"/>
      <c r="N45" s="62" t="e">
        <f>VLOOKUP(A45,#REF!,2,FALSE)</f>
        <v>#REF!</v>
      </c>
      <c r="O45" s="76"/>
      <c r="P45" s="76"/>
      <c r="Q45" s="76"/>
      <c r="R45" s="76"/>
      <c r="S45" s="76"/>
      <c r="T45" s="76"/>
      <c r="U45" s="76"/>
      <c r="V45" s="76"/>
      <c r="W45" s="88"/>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07"/>
    </row>
    <row r="46" spans="1:78" ht="30.75" customHeight="1">
      <c r="A46" s="12" t="s">
        <v>77</v>
      </c>
      <c r="B46" s="32"/>
      <c r="C46" s="32"/>
      <c r="D46" s="32"/>
      <c r="E46" s="32"/>
      <c r="F46" s="32"/>
      <c r="G46" s="32"/>
      <c r="H46" s="32"/>
      <c r="I46" s="32"/>
      <c r="J46" s="32" t="s">
        <v>66</v>
      </c>
      <c r="K46" s="32"/>
      <c r="L46" s="32"/>
      <c r="M46" s="51"/>
      <c r="N46" s="62" t="e">
        <f>VLOOKUP(A46,#REF!,2,FALSE)</f>
        <v>#REF!</v>
      </c>
      <c r="O46" s="76"/>
      <c r="P46" s="76"/>
      <c r="Q46" s="76"/>
      <c r="R46" s="76"/>
      <c r="S46" s="76"/>
      <c r="T46" s="76"/>
      <c r="U46" s="76"/>
      <c r="V46" s="76"/>
      <c r="W46" s="88"/>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07"/>
    </row>
    <row r="47" spans="1:78" ht="30.75" customHeight="1">
      <c r="A47" s="12" t="s">
        <v>79</v>
      </c>
      <c r="B47" s="32"/>
      <c r="C47" s="32"/>
      <c r="D47" s="32"/>
      <c r="E47" s="32"/>
      <c r="F47" s="32"/>
      <c r="G47" s="32"/>
      <c r="H47" s="32"/>
      <c r="I47" s="32"/>
      <c r="J47" s="32" t="s">
        <v>66</v>
      </c>
      <c r="K47" s="32"/>
      <c r="L47" s="32"/>
      <c r="M47" s="51"/>
      <c r="N47" s="62" t="e">
        <f>VLOOKUP(A47,#REF!,2,FALSE)</f>
        <v>#REF!</v>
      </c>
      <c r="O47" s="76"/>
      <c r="P47" s="76"/>
      <c r="Q47" s="76"/>
      <c r="R47" s="76"/>
      <c r="S47" s="76"/>
      <c r="T47" s="76"/>
      <c r="U47" s="76"/>
      <c r="V47" s="76"/>
      <c r="W47" s="88"/>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07"/>
    </row>
    <row r="48" spans="1:78" ht="29.25" customHeight="1">
      <c r="A48" s="12" t="s">
        <v>46</v>
      </c>
      <c r="B48" s="32"/>
      <c r="C48" s="32"/>
      <c r="D48" s="32"/>
      <c r="E48" s="32"/>
      <c r="F48" s="32"/>
      <c r="G48" s="32"/>
      <c r="H48" s="32"/>
      <c r="I48" s="32"/>
      <c r="J48" s="32" t="s">
        <v>66</v>
      </c>
      <c r="K48" s="32"/>
      <c r="L48" s="32"/>
      <c r="M48" s="51"/>
      <c r="N48" s="62">
        <f t="array" ref="N48">SUM(IFERROR(N40:W47,0))</f>
        <v>0</v>
      </c>
      <c r="O48" s="76"/>
      <c r="P48" s="76"/>
      <c r="Q48" s="76"/>
      <c r="R48" s="76"/>
      <c r="S48" s="76"/>
      <c r="T48" s="76"/>
      <c r="U48" s="76"/>
      <c r="V48" s="76"/>
      <c r="W48" s="88"/>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07"/>
    </row>
    <row r="49" spans="1:77" ht="8.2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22"/>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22"/>
      <c r="BJ49" s="13"/>
      <c r="BK49" s="13"/>
      <c r="BL49" s="13"/>
      <c r="BM49" s="13"/>
      <c r="BN49" s="13"/>
      <c r="BO49" s="13"/>
      <c r="BP49" s="13"/>
      <c r="BQ49" s="13"/>
      <c r="BR49" s="13"/>
      <c r="BS49" s="13"/>
      <c r="BT49" s="13"/>
      <c r="BU49" s="13"/>
      <c r="BV49" s="13"/>
      <c r="BW49" s="13"/>
      <c r="BX49" s="13"/>
      <c r="BY49" s="13"/>
    </row>
    <row r="50" spans="1:77" ht="8.25" customHeight="1">
      <c r="A50" s="14" t="s">
        <v>81</v>
      </c>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22"/>
      <c r="AG50" s="13"/>
      <c r="AH50" s="13"/>
      <c r="AI50" s="13"/>
      <c r="AJ50" s="13"/>
      <c r="AK50" s="13"/>
      <c r="AL50" s="13"/>
      <c r="AM50" s="13"/>
      <c r="AN50" s="13"/>
      <c r="AO50" s="13"/>
      <c r="AP50" s="13"/>
      <c r="AQ50" s="13"/>
      <c r="AR50" s="13"/>
      <c r="AS50" s="13"/>
      <c r="AT50" s="13"/>
      <c r="AU50" s="13"/>
      <c r="AV50" s="13"/>
      <c r="AW50" s="13"/>
      <c r="AX50" s="13"/>
      <c r="AY50" s="144"/>
      <c r="AZ50" s="144"/>
      <c r="BA50" s="144"/>
      <c r="BB50" s="144"/>
      <c r="BC50" s="144"/>
      <c r="BD50" s="144"/>
      <c r="BE50" s="144"/>
      <c r="BF50" s="144"/>
      <c r="BG50" s="144"/>
      <c r="BH50" s="144"/>
      <c r="BI50" s="22"/>
      <c r="BJ50" s="13"/>
      <c r="BK50" s="13"/>
      <c r="BL50" s="13"/>
      <c r="BM50" s="13"/>
      <c r="BN50" s="13"/>
      <c r="BO50" s="13"/>
      <c r="BP50" s="13"/>
      <c r="BQ50" s="13"/>
      <c r="BR50" s="13"/>
      <c r="BS50" s="13"/>
      <c r="BT50" s="13"/>
      <c r="BU50" s="13"/>
      <c r="BV50" s="13"/>
      <c r="BW50" s="13"/>
      <c r="BX50" s="13"/>
      <c r="BY50" s="13"/>
    </row>
    <row r="51" spans="1:77" ht="8.25" customHeight="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22"/>
      <c r="AG51" s="13"/>
      <c r="AH51" s="13"/>
      <c r="AI51" s="13"/>
      <c r="AJ51" s="13"/>
      <c r="AK51" s="13"/>
      <c r="AL51" s="13"/>
      <c r="AM51" s="13"/>
      <c r="AN51" s="13"/>
      <c r="AO51" s="13"/>
      <c r="AP51" s="13"/>
      <c r="AQ51" s="13"/>
      <c r="AR51" s="13"/>
      <c r="AS51" s="13"/>
      <c r="AT51" s="13"/>
      <c r="AU51" s="13"/>
      <c r="AV51" s="13"/>
      <c r="AW51" s="13"/>
      <c r="AX51" s="13"/>
      <c r="AY51" s="144"/>
      <c r="AZ51" s="144"/>
      <c r="BA51" s="144"/>
      <c r="BB51" s="144"/>
      <c r="BC51" s="144"/>
      <c r="BD51" s="144"/>
      <c r="BE51" s="144"/>
      <c r="BF51" s="144"/>
      <c r="BG51" s="144"/>
      <c r="BH51" s="144"/>
      <c r="BI51" s="22"/>
      <c r="BJ51" s="13"/>
      <c r="BK51" s="13"/>
      <c r="BL51" s="13"/>
      <c r="BM51" s="13"/>
      <c r="BN51" s="13"/>
      <c r="BO51" s="13"/>
      <c r="BP51" s="13"/>
      <c r="BQ51" s="13"/>
      <c r="BR51" s="13"/>
      <c r="BS51" s="13"/>
      <c r="BT51" s="13"/>
      <c r="BU51" s="13"/>
      <c r="BV51" s="13"/>
      <c r="BW51" s="13"/>
      <c r="BX51" s="13"/>
      <c r="BY51" s="13"/>
    </row>
    <row r="52" spans="1:77" ht="8.25" customHeight="1">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22"/>
      <c r="AG52" s="13"/>
      <c r="AH52" s="13"/>
      <c r="AI52" s="13"/>
      <c r="AJ52" s="13"/>
      <c r="AK52" s="13"/>
      <c r="AL52" s="13"/>
      <c r="AM52" s="13"/>
      <c r="AN52" s="13"/>
      <c r="AO52" s="13"/>
      <c r="AP52" s="13"/>
      <c r="AQ52" s="13"/>
      <c r="AR52" s="13"/>
      <c r="AS52" s="13"/>
      <c r="AT52" s="13"/>
      <c r="AU52" s="13"/>
      <c r="AV52" s="13"/>
      <c r="AW52" s="13"/>
      <c r="AX52" s="13"/>
      <c r="AY52" s="144"/>
      <c r="AZ52" s="144"/>
      <c r="BA52" s="144"/>
      <c r="BB52" s="144"/>
      <c r="BC52" s="144"/>
      <c r="BD52" s="144"/>
      <c r="BE52" s="144"/>
      <c r="BF52" s="144"/>
      <c r="BG52" s="144"/>
      <c r="BH52" s="144"/>
      <c r="BI52" s="22"/>
      <c r="BJ52" s="13"/>
      <c r="BK52" s="13"/>
      <c r="BL52" s="13"/>
      <c r="BM52" s="13"/>
      <c r="BN52" s="13"/>
      <c r="BO52" s="13"/>
      <c r="BP52" s="13"/>
      <c r="BQ52" s="13"/>
      <c r="BR52" s="13"/>
      <c r="BS52" s="13"/>
      <c r="BT52" s="13"/>
      <c r="BU52" s="13"/>
      <c r="BV52" s="13"/>
      <c r="BW52" s="13"/>
      <c r="BX52" s="13"/>
      <c r="BY52" s="13"/>
    </row>
    <row r="53" spans="1:77" ht="12.75" customHeight="1">
      <c r="A53" s="5" t="s">
        <v>82</v>
      </c>
      <c r="B53" s="29"/>
      <c r="C53" s="29"/>
      <c r="D53" s="29"/>
      <c r="E53" s="29"/>
      <c r="F53" s="29"/>
      <c r="G53" s="29"/>
      <c r="H53" s="29"/>
      <c r="I53" s="29"/>
      <c r="J53" s="29"/>
      <c r="K53" s="29"/>
      <c r="L53" s="29"/>
      <c r="M53" s="48"/>
      <c r="N53" s="63"/>
      <c r="O53" s="77"/>
      <c r="P53" s="77"/>
      <c r="Q53" s="77"/>
      <c r="R53" s="77"/>
      <c r="S53" s="77"/>
      <c r="T53" s="77"/>
      <c r="U53" s="77"/>
      <c r="V53" s="77"/>
      <c r="W53" s="77"/>
      <c r="X53" s="77"/>
      <c r="Y53" s="77"/>
      <c r="Z53" s="77"/>
      <c r="AA53" s="77"/>
      <c r="AB53" s="92" t="s">
        <v>69</v>
      </c>
      <c r="AC53" s="97"/>
      <c r="AD53" s="97"/>
      <c r="AE53" s="97"/>
      <c r="AF53" s="97"/>
      <c r="AG53" s="97"/>
      <c r="AH53" s="106"/>
      <c r="AI53" s="109"/>
      <c r="AJ53" s="115"/>
      <c r="AK53" s="115"/>
      <c r="AL53" s="115"/>
      <c r="AM53" s="115"/>
      <c r="AN53" s="115"/>
      <c r="AO53" s="115"/>
      <c r="AP53" s="132"/>
      <c r="AQ53" s="5" t="s">
        <v>83</v>
      </c>
      <c r="AR53" s="29"/>
      <c r="AS53" s="29"/>
      <c r="AT53" s="29"/>
      <c r="AU53" s="29"/>
      <c r="AV53" s="29"/>
      <c r="AW53" s="29"/>
      <c r="AX53" s="29"/>
      <c r="AY53" s="29"/>
      <c r="AZ53" s="29"/>
      <c r="BA53" s="48"/>
      <c r="BB53" s="63"/>
      <c r="BC53" s="77"/>
      <c r="BD53" s="77"/>
      <c r="BE53" s="77"/>
      <c r="BF53" s="77"/>
      <c r="BG53" s="77"/>
      <c r="BH53" s="77"/>
      <c r="BI53" s="77"/>
      <c r="BJ53" s="77"/>
      <c r="BK53" s="77"/>
      <c r="BL53" s="77"/>
      <c r="BM53" s="189"/>
      <c r="BN53" s="92" t="s">
        <v>5</v>
      </c>
      <c r="BO53" s="97"/>
      <c r="BP53" s="97"/>
      <c r="BQ53" s="97"/>
      <c r="BR53" s="97"/>
      <c r="BS53" s="106"/>
      <c r="BT53" s="109"/>
      <c r="BU53" s="115"/>
      <c r="BV53" s="115"/>
      <c r="BW53" s="115"/>
      <c r="BX53" s="115"/>
      <c r="BY53" s="132"/>
    </row>
    <row r="54" spans="1:77" ht="12.75" customHeight="1">
      <c r="A54" s="7"/>
      <c r="B54" s="31"/>
      <c r="C54" s="31"/>
      <c r="D54" s="31"/>
      <c r="E54" s="31"/>
      <c r="F54" s="31"/>
      <c r="G54" s="31"/>
      <c r="H54" s="31"/>
      <c r="I54" s="31"/>
      <c r="J54" s="31"/>
      <c r="K54" s="31"/>
      <c r="L54" s="31"/>
      <c r="M54" s="50"/>
      <c r="N54" s="64"/>
      <c r="O54" s="78"/>
      <c r="P54" s="78"/>
      <c r="Q54" s="78"/>
      <c r="R54" s="78"/>
      <c r="S54" s="78"/>
      <c r="T54" s="78"/>
      <c r="U54" s="78"/>
      <c r="V54" s="78"/>
      <c r="W54" s="78"/>
      <c r="X54" s="78"/>
      <c r="Y54" s="78"/>
      <c r="Z54" s="78"/>
      <c r="AA54" s="78"/>
      <c r="AB54" s="93"/>
      <c r="AC54" s="98"/>
      <c r="AD54" s="98"/>
      <c r="AE54" s="98"/>
      <c r="AF54" s="98"/>
      <c r="AG54" s="98"/>
      <c r="AH54" s="107"/>
      <c r="AI54" s="110"/>
      <c r="AJ54" s="116"/>
      <c r="AK54" s="116"/>
      <c r="AL54" s="116"/>
      <c r="AM54" s="116"/>
      <c r="AN54" s="116"/>
      <c r="AO54" s="116"/>
      <c r="AP54" s="133"/>
      <c r="AQ54" s="7"/>
      <c r="AR54" s="31"/>
      <c r="AS54" s="31"/>
      <c r="AT54" s="31"/>
      <c r="AU54" s="31"/>
      <c r="AV54" s="31"/>
      <c r="AW54" s="31"/>
      <c r="AX54" s="31"/>
      <c r="AY54" s="31"/>
      <c r="AZ54" s="31"/>
      <c r="BA54" s="50"/>
      <c r="BB54" s="64"/>
      <c r="BC54" s="78"/>
      <c r="BD54" s="78"/>
      <c r="BE54" s="78"/>
      <c r="BF54" s="78"/>
      <c r="BG54" s="78"/>
      <c r="BH54" s="78"/>
      <c r="BI54" s="78"/>
      <c r="BJ54" s="78"/>
      <c r="BK54" s="78"/>
      <c r="BL54" s="78"/>
      <c r="BM54" s="190"/>
      <c r="BN54" s="93"/>
      <c r="BO54" s="98"/>
      <c r="BP54" s="98"/>
      <c r="BQ54" s="98"/>
      <c r="BR54" s="98"/>
      <c r="BS54" s="107"/>
      <c r="BT54" s="110"/>
      <c r="BU54" s="116"/>
      <c r="BV54" s="116"/>
      <c r="BW54" s="116"/>
      <c r="BX54" s="116"/>
      <c r="BY54" s="133"/>
    </row>
    <row r="55" spans="1:77" ht="12.75" customHeight="1">
      <c r="A55" s="6"/>
      <c r="B55" s="30"/>
      <c r="C55" s="30"/>
      <c r="D55" s="30"/>
      <c r="E55" s="30"/>
      <c r="F55" s="30"/>
      <c r="G55" s="30"/>
      <c r="H55" s="30"/>
      <c r="I55" s="30"/>
      <c r="J55" s="30"/>
      <c r="K55" s="30"/>
      <c r="L55" s="30"/>
      <c r="M55" s="49"/>
      <c r="N55" s="65"/>
      <c r="O55" s="79"/>
      <c r="P55" s="79"/>
      <c r="Q55" s="79"/>
      <c r="R55" s="79"/>
      <c r="S55" s="79"/>
      <c r="T55" s="79"/>
      <c r="U55" s="79"/>
      <c r="V55" s="79"/>
      <c r="W55" s="79"/>
      <c r="X55" s="79"/>
      <c r="Y55" s="79"/>
      <c r="Z55" s="79"/>
      <c r="AA55" s="79"/>
      <c r="AB55" s="94"/>
      <c r="AC55" s="99"/>
      <c r="AD55" s="99"/>
      <c r="AE55" s="99"/>
      <c r="AF55" s="99"/>
      <c r="AG55" s="99"/>
      <c r="AH55" s="108"/>
      <c r="AI55" s="111"/>
      <c r="AJ55" s="117"/>
      <c r="AK55" s="117"/>
      <c r="AL55" s="117"/>
      <c r="AM55" s="117"/>
      <c r="AN55" s="117"/>
      <c r="AO55" s="117"/>
      <c r="AP55" s="134"/>
      <c r="AQ55" s="6"/>
      <c r="AR55" s="30"/>
      <c r="AS55" s="30"/>
      <c r="AT55" s="30"/>
      <c r="AU55" s="30"/>
      <c r="AV55" s="30"/>
      <c r="AW55" s="30"/>
      <c r="AX55" s="30"/>
      <c r="AY55" s="30"/>
      <c r="AZ55" s="30"/>
      <c r="BA55" s="49"/>
      <c r="BB55" s="65"/>
      <c r="BC55" s="79"/>
      <c r="BD55" s="79"/>
      <c r="BE55" s="79"/>
      <c r="BF55" s="79"/>
      <c r="BG55" s="79"/>
      <c r="BH55" s="79"/>
      <c r="BI55" s="79"/>
      <c r="BJ55" s="79"/>
      <c r="BK55" s="79"/>
      <c r="BL55" s="79"/>
      <c r="BM55" s="191"/>
      <c r="BN55" s="94"/>
      <c r="BO55" s="99"/>
      <c r="BP55" s="99"/>
      <c r="BQ55" s="99"/>
      <c r="BR55" s="99"/>
      <c r="BS55" s="108"/>
      <c r="BT55" s="111"/>
      <c r="BU55" s="117"/>
      <c r="BV55" s="117"/>
      <c r="BW55" s="117"/>
      <c r="BX55" s="117"/>
      <c r="BY55" s="134"/>
    </row>
    <row r="56" spans="1:77" ht="12.75" customHeight="1">
      <c r="A56" s="8" t="s">
        <v>84</v>
      </c>
      <c r="B56" s="33"/>
      <c r="C56" s="33"/>
      <c r="D56" s="33"/>
      <c r="E56" s="33"/>
      <c r="F56" s="33"/>
      <c r="G56" s="33"/>
      <c r="H56" s="33"/>
      <c r="I56" s="33"/>
      <c r="J56" s="33"/>
      <c r="K56" s="33"/>
      <c r="L56" s="33"/>
      <c r="M56" s="52"/>
      <c r="N56" s="66"/>
      <c r="O56" s="80"/>
      <c r="P56" s="80"/>
      <c r="Q56" s="80"/>
      <c r="R56" s="80"/>
      <c r="S56" s="80"/>
      <c r="T56" s="80"/>
      <c r="U56" s="80"/>
      <c r="V56" s="80"/>
      <c r="W56" s="80"/>
      <c r="X56" s="80"/>
      <c r="Y56" s="80"/>
      <c r="Z56" s="80"/>
      <c r="AA56" s="89"/>
      <c r="AB56" s="92" t="s">
        <v>86</v>
      </c>
      <c r="AC56" s="100"/>
      <c r="AD56" s="100"/>
      <c r="AE56" s="100"/>
      <c r="AF56" s="100"/>
      <c r="AG56" s="100"/>
      <c r="AH56" s="100"/>
      <c r="AI56" s="112"/>
      <c r="AJ56" s="118"/>
      <c r="AK56" s="118"/>
      <c r="AL56" s="118"/>
      <c r="AM56" s="118"/>
      <c r="AN56" s="118"/>
      <c r="AO56" s="118"/>
      <c r="AP56" s="135"/>
      <c r="AQ56" s="138" t="s">
        <v>22</v>
      </c>
      <c r="AR56" s="139"/>
      <c r="AS56" s="139"/>
      <c r="AT56" s="139"/>
      <c r="AU56" s="139"/>
      <c r="AV56" s="139"/>
      <c r="AW56" s="139"/>
      <c r="AX56" s="139"/>
      <c r="AY56" s="139"/>
      <c r="AZ56" s="139"/>
      <c r="BA56" s="169"/>
      <c r="BB56" s="170"/>
      <c r="BC56" s="173"/>
      <c r="BD56" s="173"/>
      <c r="BE56" s="173"/>
      <c r="BF56" s="173"/>
      <c r="BG56" s="173"/>
      <c r="BH56" s="173"/>
      <c r="BI56" s="173"/>
      <c r="BJ56" s="173"/>
      <c r="BK56" s="173"/>
      <c r="BL56" s="173"/>
      <c r="BM56" s="173"/>
      <c r="BN56" s="173"/>
      <c r="BO56" s="173"/>
      <c r="BP56" s="173"/>
      <c r="BQ56" s="173"/>
      <c r="BR56" s="173"/>
      <c r="BS56" s="173"/>
      <c r="BT56" s="173"/>
      <c r="BU56" s="173"/>
      <c r="BV56" s="173"/>
      <c r="BW56" s="173"/>
      <c r="BX56" s="173"/>
      <c r="BY56" s="202"/>
    </row>
    <row r="57" spans="1:77" ht="12.75" customHeight="1">
      <c r="A57" s="15"/>
      <c r="B57" s="34"/>
      <c r="C57" s="34"/>
      <c r="D57" s="34"/>
      <c r="E57" s="34"/>
      <c r="F57" s="34"/>
      <c r="G57" s="34"/>
      <c r="H57" s="34"/>
      <c r="I57" s="34"/>
      <c r="J57" s="34"/>
      <c r="K57" s="34"/>
      <c r="L57" s="34"/>
      <c r="M57" s="53"/>
      <c r="N57" s="67"/>
      <c r="O57" s="81"/>
      <c r="P57" s="81"/>
      <c r="Q57" s="81"/>
      <c r="R57" s="81"/>
      <c r="S57" s="81"/>
      <c r="T57" s="81"/>
      <c r="U57" s="81"/>
      <c r="V57" s="81"/>
      <c r="W57" s="81"/>
      <c r="X57" s="81"/>
      <c r="Y57" s="81"/>
      <c r="Z57" s="81"/>
      <c r="AA57" s="90"/>
      <c r="AB57" s="95"/>
      <c r="AC57" s="101"/>
      <c r="AD57" s="101"/>
      <c r="AE57" s="101"/>
      <c r="AF57" s="101"/>
      <c r="AG57" s="101"/>
      <c r="AH57" s="101"/>
      <c r="AI57" s="113"/>
      <c r="AJ57" s="119"/>
      <c r="AK57" s="119"/>
      <c r="AL57" s="119"/>
      <c r="AM57" s="119"/>
      <c r="AN57" s="119"/>
      <c r="AO57" s="119"/>
      <c r="AP57" s="136"/>
      <c r="AQ57" s="8" t="s">
        <v>76</v>
      </c>
      <c r="AR57" s="33"/>
      <c r="AS57" s="33"/>
      <c r="AT57" s="33"/>
      <c r="AU57" s="33"/>
      <c r="AV57" s="33"/>
      <c r="AW57" s="33"/>
      <c r="AX57" s="33"/>
      <c r="AY57" s="33"/>
      <c r="AZ57" s="33"/>
      <c r="BA57" s="52"/>
      <c r="BB57" s="112"/>
      <c r="BC57" s="118"/>
      <c r="BD57" s="118"/>
      <c r="BE57" s="118"/>
      <c r="BF57" s="118"/>
      <c r="BG57" s="118"/>
      <c r="BH57" s="118"/>
      <c r="BI57" s="118"/>
      <c r="BJ57" s="118"/>
      <c r="BK57" s="118"/>
      <c r="BL57" s="118"/>
      <c r="BM57" s="118"/>
      <c r="BN57" s="118"/>
      <c r="BO57" s="118"/>
      <c r="BP57" s="118"/>
      <c r="BQ57" s="118"/>
      <c r="BR57" s="118"/>
      <c r="BS57" s="118"/>
      <c r="BT57" s="118"/>
      <c r="BU57" s="118"/>
      <c r="BV57" s="118"/>
      <c r="BW57" s="118"/>
      <c r="BX57" s="118"/>
      <c r="BY57" s="135"/>
    </row>
    <row r="58" spans="1:77" ht="12.75" customHeight="1">
      <c r="A58" s="16"/>
      <c r="B58" s="35"/>
      <c r="C58" s="35"/>
      <c r="D58" s="35"/>
      <c r="E58" s="35"/>
      <c r="F58" s="35"/>
      <c r="G58" s="35"/>
      <c r="H58" s="35"/>
      <c r="I58" s="35"/>
      <c r="J58" s="35"/>
      <c r="K58" s="35"/>
      <c r="L58" s="35"/>
      <c r="M58" s="54"/>
      <c r="N58" s="68"/>
      <c r="O58" s="82"/>
      <c r="P58" s="82"/>
      <c r="Q58" s="82"/>
      <c r="R58" s="82"/>
      <c r="S58" s="82"/>
      <c r="T58" s="82"/>
      <c r="U58" s="82"/>
      <c r="V58" s="82"/>
      <c r="W58" s="82"/>
      <c r="X58" s="82"/>
      <c r="Y58" s="82"/>
      <c r="Z58" s="82"/>
      <c r="AA58" s="91"/>
      <c r="AB58" s="96"/>
      <c r="AC58" s="102"/>
      <c r="AD58" s="102"/>
      <c r="AE58" s="102"/>
      <c r="AF58" s="102"/>
      <c r="AG58" s="102"/>
      <c r="AH58" s="102"/>
      <c r="AI58" s="114"/>
      <c r="AJ58" s="120"/>
      <c r="AK58" s="120"/>
      <c r="AL58" s="120"/>
      <c r="AM58" s="120"/>
      <c r="AN58" s="120"/>
      <c r="AO58" s="120"/>
      <c r="AP58" s="137"/>
      <c r="AQ58" s="16"/>
      <c r="AR58" s="35"/>
      <c r="AS58" s="35"/>
      <c r="AT58" s="35"/>
      <c r="AU58" s="35"/>
      <c r="AV58" s="35"/>
      <c r="AW58" s="35"/>
      <c r="AX58" s="35"/>
      <c r="AY58" s="35"/>
      <c r="AZ58" s="35"/>
      <c r="BA58" s="54"/>
      <c r="BB58" s="114"/>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37"/>
    </row>
    <row r="59" spans="1:77" ht="17.25" customHeight="1">
      <c r="A59" s="17" t="s">
        <v>33</v>
      </c>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row>
    <row r="60" spans="1:77" ht="5.25" customHeight="1">
      <c r="A60" s="18"/>
      <c r="B60" s="18"/>
      <c r="C60" s="18"/>
      <c r="D60" s="18"/>
      <c r="E60" s="18"/>
      <c r="F60" s="18"/>
      <c r="G60" s="18"/>
      <c r="H60" s="18"/>
      <c r="I60" s="18"/>
      <c r="J60" s="18"/>
      <c r="K60" s="18"/>
      <c r="L60" s="47"/>
      <c r="M60" s="47"/>
      <c r="N60" s="47"/>
      <c r="O60" s="47"/>
      <c r="P60" s="47"/>
      <c r="Q60" s="85"/>
      <c r="R60" s="47"/>
      <c r="S60" s="47"/>
      <c r="T60" s="47"/>
      <c r="U60" s="47"/>
      <c r="V60" s="47"/>
      <c r="W60" s="47"/>
      <c r="X60" s="22"/>
      <c r="Y60" s="22"/>
      <c r="Z60" s="22"/>
      <c r="AA60" s="22"/>
      <c r="AB60" s="22"/>
      <c r="AC60" s="22"/>
      <c r="AD60" s="22"/>
      <c r="AE60" s="22"/>
      <c r="AF60" s="22"/>
      <c r="AG60" s="22"/>
      <c r="AH60" s="22"/>
      <c r="AI60" s="22"/>
      <c r="AJ60" s="22"/>
      <c r="AK60" s="22"/>
      <c r="AL60" s="22"/>
      <c r="AM60" s="22"/>
      <c r="AN60" s="22"/>
      <c r="AO60" s="47"/>
      <c r="AP60" s="47"/>
      <c r="AQ60" s="47"/>
      <c r="AR60" s="47"/>
      <c r="AS60" s="47"/>
      <c r="AT60" s="47"/>
      <c r="AU60" s="47"/>
      <c r="AV60" s="47"/>
      <c r="AW60" s="47"/>
      <c r="AX60" s="47"/>
      <c r="AY60" s="47"/>
      <c r="AZ60" s="22"/>
      <c r="BA60" s="22"/>
      <c r="BB60" s="22"/>
      <c r="BC60" s="22"/>
      <c r="BD60" s="22"/>
      <c r="BE60" s="22"/>
      <c r="BF60" s="22"/>
      <c r="BG60" s="22"/>
      <c r="BH60" s="22"/>
      <c r="BI60" s="22"/>
      <c r="BJ60" s="22"/>
      <c r="BK60" s="22"/>
      <c r="BL60" s="22"/>
      <c r="BM60" s="22"/>
      <c r="BN60" s="22"/>
      <c r="BO60" s="22"/>
      <c r="BP60" s="47"/>
      <c r="BQ60" s="47"/>
      <c r="BR60" s="47"/>
      <c r="BS60" s="47"/>
      <c r="BT60" s="47"/>
      <c r="BU60" s="47"/>
      <c r="BV60" s="47"/>
      <c r="BW60" s="47"/>
      <c r="BX60" s="47"/>
      <c r="BY60" s="47"/>
    </row>
    <row r="61" spans="1:77" ht="8.25" customHeight="1">
      <c r="A61" s="14" t="s">
        <v>91</v>
      </c>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22"/>
      <c r="AG61" s="13"/>
      <c r="AH61" s="13"/>
      <c r="AI61" s="13"/>
      <c r="AJ61" s="13"/>
      <c r="AK61" s="13"/>
      <c r="AL61" s="13"/>
      <c r="AM61" s="13"/>
      <c r="AN61" s="13"/>
      <c r="AO61" s="13"/>
      <c r="AP61" s="13"/>
      <c r="AQ61" s="13"/>
      <c r="AR61" s="13"/>
      <c r="AS61" s="13"/>
      <c r="AT61" s="13"/>
      <c r="AU61" s="13"/>
      <c r="AV61" s="13"/>
      <c r="AW61" s="13"/>
      <c r="AX61" s="13"/>
      <c r="AY61" s="144"/>
      <c r="AZ61" s="144"/>
      <c r="BA61" s="144"/>
      <c r="BB61" s="144"/>
      <c r="BC61" s="144"/>
      <c r="BD61" s="144"/>
      <c r="BE61" s="144"/>
      <c r="BF61" s="144"/>
      <c r="BG61" s="144"/>
      <c r="BH61" s="144"/>
      <c r="BI61" s="22"/>
      <c r="BJ61" s="13"/>
      <c r="BK61" s="13"/>
      <c r="BL61" s="13"/>
      <c r="BM61" s="13"/>
      <c r="BN61" s="13"/>
      <c r="BO61" s="13"/>
      <c r="BP61" s="13"/>
      <c r="BQ61" s="13"/>
      <c r="BR61" s="13"/>
      <c r="BS61" s="13"/>
      <c r="BT61" s="13"/>
      <c r="BU61" s="13"/>
      <c r="BV61" s="13"/>
      <c r="BW61" s="13"/>
      <c r="BX61" s="13"/>
      <c r="BY61" s="13"/>
    </row>
    <row r="62" spans="1:77" ht="8.25" customHeight="1">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22"/>
      <c r="AG62" s="13"/>
      <c r="AH62" s="13"/>
      <c r="AI62" s="13"/>
      <c r="AJ62" s="13"/>
      <c r="AK62" s="13"/>
      <c r="AL62" s="13"/>
      <c r="AM62" s="13"/>
      <c r="AN62" s="13"/>
      <c r="AO62" s="13"/>
      <c r="AP62" s="13"/>
      <c r="AQ62" s="13"/>
      <c r="AR62" s="13"/>
      <c r="AS62" s="13"/>
      <c r="AT62" s="13"/>
      <c r="AU62" s="13"/>
      <c r="AV62" s="13"/>
      <c r="AW62" s="13"/>
      <c r="AX62" s="13"/>
      <c r="AY62" s="144"/>
      <c r="AZ62" s="144"/>
      <c r="BA62" s="144"/>
      <c r="BB62" s="144"/>
      <c r="BC62" s="144"/>
      <c r="BD62" s="144"/>
      <c r="BE62" s="144"/>
      <c r="BF62" s="144"/>
      <c r="BG62" s="144"/>
      <c r="BH62" s="144"/>
      <c r="BI62" s="22"/>
      <c r="BJ62" s="13"/>
      <c r="BK62" s="13"/>
      <c r="BL62" s="13"/>
      <c r="BM62" s="13"/>
      <c r="BN62" s="13"/>
      <c r="BO62" s="13"/>
      <c r="BP62" s="13"/>
      <c r="BQ62" s="13"/>
      <c r="BR62" s="13"/>
      <c r="BS62" s="13"/>
      <c r="BT62" s="13"/>
      <c r="BU62" s="13"/>
      <c r="BV62" s="13"/>
      <c r="BW62" s="13"/>
      <c r="BX62" s="13"/>
      <c r="BY62" s="13"/>
    </row>
    <row r="63" spans="1:77" ht="8.25" customHeight="1">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22"/>
      <c r="AG63" s="13"/>
      <c r="AH63" s="13"/>
      <c r="AI63" s="13"/>
      <c r="AJ63" s="13"/>
      <c r="AK63" s="13"/>
      <c r="AL63" s="13"/>
      <c r="AM63" s="13"/>
      <c r="AN63" s="13"/>
      <c r="AO63" s="13"/>
      <c r="AP63" s="13"/>
      <c r="AQ63" s="13"/>
      <c r="AR63" s="13"/>
      <c r="AS63" s="13"/>
      <c r="AT63" s="13"/>
      <c r="AU63" s="13"/>
      <c r="AV63" s="13"/>
      <c r="AW63" s="13"/>
      <c r="AX63" s="13"/>
      <c r="AY63" s="144"/>
      <c r="AZ63" s="144"/>
      <c r="BA63" s="144"/>
      <c r="BB63" s="144"/>
      <c r="BC63" s="144"/>
      <c r="BD63" s="144"/>
      <c r="BE63" s="144"/>
      <c r="BF63" s="144"/>
      <c r="BG63" s="144"/>
      <c r="BH63" s="144"/>
      <c r="BI63" s="22"/>
      <c r="BJ63" s="13"/>
      <c r="BK63" s="13"/>
      <c r="BL63" s="13"/>
      <c r="BM63" s="13"/>
      <c r="BN63" s="13"/>
      <c r="BO63" s="13"/>
      <c r="BP63" s="13"/>
      <c r="BQ63" s="13"/>
      <c r="BR63" s="13"/>
      <c r="BS63" s="13"/>
      <c r="BT63" s="13"/>
      <c r="BU63" s="13"/>
      <c r="BV63" s="13"/>
      <c r="BW63" s="13"/>
      <c r="BX63" s="13"/>
      <c r="BY63" s="13"/>
    </row>
    <row r="64" spans="1:77" ht="8.25" customHeight="1">
      <c r="A64" s="19" t="s">
        <v>36</v>
      </c>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203"/>
    </row>
    <row r="65" spans="1:77" ht="8.25" customHeight="1">
      <c r="A65" s="20"/>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204"/>
    </row>
    <row r="66" spans="1:77" ht="8.25" customHeight="1">
      <c r="A66" s="20"/>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204"/>
    </row>
    <row r="67" spans="1:77" ht="8.25" customHeight="1">
      <c r="A67" s="20"/>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204"/>
    </row>
    <row r="68" spans="1:77" ht="8.25" customHeight="1">
      <c r="A68" s="20"/>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204"/>
    </row>
    <row r="69" spans="1:77" ht="8.25" customHeight="1">
      <c r="A69" s="20"/>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204"/>
    </row>
    <row r="70" spans="1:77" ht="8.25" customHeight="1">
      <c r="A70" s="20"/>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204"/>
    </row>
    <row r="71" spans="1:77" ht="10.5" customHeight="1">
      <c r="A71" s="21"/>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205"/>
    </row>
    <row r="72" spans="1:77" ht="6" customHeight="1">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row>
    <row r="73" spans="1:77" ht="6" customHeight="1">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row>
    <row r="74" spans="1:77" ht="5.25" customHeight="1">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row>
    <row r="75" spans="1:77" ht="5.25" customHeight="1">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row>
    <row r="76" spans="1:77" ht="5.25" customHeight="1">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row>
    <row r="77" spans="1:77" ht="3" customHeight="1">
      <c r="A77" s="23"/>
      <c r="B77" s="23"/>
      <c r="C77" s="23"/>
      <c r="D77" s="23"/>
      <c r="E77" s="23"/>
      <c r="F77" s="23"/>
      <c r="G77" s="23"/>
      <c r="H77" s="45"/>
      <c r="I77" s="45"/>
      <c r="J77" s="45"/>
      <c r="K77" s="45"/>
      <c r="L77" s="45"/>
      <c r="M77" s="45"/>
      <c r="N77" s="45"/>
      <c r="O77" s="45"/>
      <c r="P77" s="45"/>
      <c r="Q77" s="45"/>
      <c r="R77" s="45"/>
      <c r="S77" s="45"/>
      <c r="T77" s="45"/>
      <c r="U77" s="45"/>
      <c r="V77" s="45"/>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row>
    <row r="78" spans="1:77" ht="3" customHeight="1">
      <c r="A78" s="23"/>
      <c r="B78" s="23"/>
      <c r="C78" s="23"/>
      <c r="D78" s="23"/>
      <c r="E78" s="23"/>
      <c r="F78" s="23"/>
      <c r="G78" s="23"/>
      <c r="H78" s="45"/>
      <c r="I78" s="45"/>
      <c r="J78" s="45"/>
      <c r="K78" s="45"/>
      <c r="L78" s="45"/>
      <c r="M78" s="45"/>
      <c r="N78" s="45"/>
      <c r="O78" s="45"/>
      <c r="P78" s="45"/>
      <c r="Q78" s="45"/>
      <c r="R78" s="45"/>
      <c r="S78" s="45"/>
      <c r="T78" s="45"/>
      <c r="U78" s="45"/>
      <c r="V78" s="45"/>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row>
    <row r="79" spans="1:77" ht="3" customHeight="1">
      <c r="A79" s="23"/>
      <c r="B79" s="23"/>
      <c r="C79" s="23"/>
      <c r="D79" s="23"/>
      <c r="E79" s="23"/>
      <c r="F79" s="23"/>
      <c r="G79" s="23"/>
      <c r="H79" s="45"/>
      <c r="I79" s="45"/>
      <c r="J79" s="45"/>
      <c r="K79" s="45"/>
      <c r="L79" s="45"/>
      <c r="M79" s="45"/>
      <c r="N79" s="45"/>
      <c r="O79" s="45"/>
      <c r="P79" s="45"/>
      <c r="Q79" s="45"/>
      <c r="R79" s="45"/>
      <c r="S79" s="45"/>
      <c r="T79" s="45"/>
      <c r="U79" s="45"/>
      <c r="V79" s="45"/>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row>
    <row r="80" spans="1:77" ht="3" customHeight="1">
      <c r="A80" s="23"/>
      <c r="B80" s="23"/>
      <c r="C80" s="23"/>
      <c r="D80" s="23"/>
      <c r="E80" s="23"/>
      <c r="F80" s="23"/>
      <c r="G80" s="23"/>
      <c r="H80" s="45"/>
      <c r="I80" s="45"/>
      <c r="J80" s="45"/>
      <c r="K80" s="45"/>
      <c r="L80" s="45"/>
      <c r="M80" s="45"/>
      <c r="N80" s="45"/>
      <c r="O80" s="45"/>
      <c r="P80" s="45"/>
      <c r="Q80" s="45"/>
      <c r="R80" s="45"/>
      <c r="S80" s="45"/>
      <c r="T80" s="45"/>
      <c r="U80" s="45"/>
      <c r="V80" s="45"/>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row>
    <row r="81" spans="1:78" ht="3" customHeight="1">
      <c r="A81" s="23"/>
      <c r="B81" s="23"/>
      <c r="C81" s="23"/>
      <c r="D81" s="23"/>
      <c r="E81" s="23"/>
      <c r="F81" s="23"/>
      <c r="G81" s="23"/>
      <c r="H81" s="45"/>
      <c r="I81" s="45"/>
      <c r="J81" s="45"/>
      <c r="K81" s="45"/>
      <c r="L81" s="45"/>
      <c r="M81" s="45"/>
      <c r="N81" s="45"/>
      <c r="O81" s="45"/>
      <c r="P81" s="45"/>
      <c r="Q81" s="45"/>
      <c r="R81" s="45"/>
      <c r="S81" s="45"/>
      <c r="T81" s="45"/>
      <c r="U81" s="45"/>
      <c r="V81" s="45"/>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row>
    <row r="82" spans="1:78" ht="3" customHeight="1">
      <c r="A82" s="23"/>
      <c r="B82" s="23"/>
      <c r="C82" s="23"/>
      <c r="D82" s="23"/>
      <c r="E82" s="23"/>
      <c r="F82" s="23"/>
      <c r="G82" s="23"/>
      <c r="H82" s="45"/>
      <c r="I82" s="45"/>
      <c r="J82" s="45"/>
      <c r="K82" s="45"/>
      <c r="L82" s="45"/>
      <c r="M82" s="45"/>
      <c r="N82" s="45"/>
      <c r="O82" s="45"/>
      <c r="P82" s="45"/>
      <c r="Q82" s="45"/>
      <c r="R82" s="45"/>
      <c r="S82" s="45"/>
      <c r="T82" s="45"/>
      <c r="U82" s="45"/>
      <c r="V82" s="45"/>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row>
    <row r="83" spans="1:78" ht="4.5" customHeight="1">
      <c r="A83" s="24"/>
      <c r="B83" s="24"/>
      <c r="C83" s="24"/>
      <c r="D83" s="44"/>
      <c r="E83" s="44"/>
      <c r="F83" s="44"/>
      <c r="G83" s="44"/>
      <c r="H83" s="24"/>
      <c r="I83" s="24"/>
      <c r="J83" s="24"/>
      <c r="K83" s="44"/>
      <c r="L83" s="44"/>
      <c r="M83" s="44"/>
      <c r="N83" s="44"/>
      <c r="O83" s="83"/>
      <c r="P83" s="83"/>
      <c r="Q83" s="83"/>
      <c r="R83" s="83"/>
      <c r="S83" s="87"/>
      <c r="T83" s="87"/>
      <c r="U83" s="87"/>
      <c r="V83" s="83"/>
      <c r="W83" s="83"/>
      <c r="X83" s="87"/>
      <c r="Y83" s="87"/>
      <c r="Z83" s="87"/>
      <c r="AA83" s="87"/>
      <c r="AB83" s="22"/>
      <c r="AC83" s="83"/>
      <c r="AD83" s="103"/>
      <c r="AE83" s="104"/>
      <c r="AF83" s="104"/>
      <c r="AG83" s="104"/>
      <c r="AH83" s="104"/>
      <c r="AI83" s="104"/>
      <c r="AJ83" s="103"/>
      <c r="AK83" s="103"/>
      <c r="AL83" s="11"/>
      <c r="AM83" s="11"/>
      <c r="AN83" s="11"/>
      <c r="AO83" s="11"/>
      <c r="AP83" s="11"/>
      <c r="AQ83" s="83"/>
      <c r="AR83" s="83"/>
      <c r="AS83" s="103"/>
      <c r="AT83" s="103"/>
      <c r="AU83" s="103"/>
      <c r="AV83" s="103"/>
      <c r="AW83" s="103"/>
      <c r="AX83" s="103"/>
      <c r="AY83" s="103"/>
      <c r="AZ83" s="103"/>
      <c r="BA83" s="103"/>
      <c r="BB83" s="103"/>
      <c r="BC83" s="103"/>
      <c r="BD83" s="103"/>
      <c r="BE83" s="103"/>
      <c r="BF83" s="103"/>
      <c r="BG83" s="103"/>
      <c r="BH83" s="103"/>
      <c r="BI83" s="11"/>
      <c r="BJ83" s="11"/>
      <c r="BK83" s="11"/>
      <c r="BL83" s="11"/>
      <c r="BM83" s="11"/>
      <c r="BN83" s="11"/>
      <c r="BO83" s="11"/>
      <c r="BP83" s="11"/>
      <c r="BQ83" s="11"/>
      <c r="BR83" s="11"/>
      <c r="BS83" s="11"/>
      <c r="BT83" s="11"/>
      <c r="BU83" s="11"/>
      <c r="BV83" s="11"/>
      <c r="BW83" s="11"/>
      <c r="BX83" s="11"/>
      <c r="BY83" s="11"/>
      <c r="BZ83" s="4"/>
    </row>
    <row r="84" spans="1:78" ht="6.75" customHeight="1">
      <c r="A84" s="22"/>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row>
    <row r="85" spans="1:78" ht="6.75" customHeight="1">
      <c r="A85" s="22"/>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22"/>
      <c r="AM85" s="22"/>
      <c r="AN85" s="22"/>
      <c r="AO85" s="22"/>
      <c r="AP85" s="22"/>
      <c r="AQ85" s="22"/>
      <c r="AR85" s="22"/>
      <c r="AS85" s="140"/>
      <c r="AT85" s="140"/>
      <c r="AU85" s="140"/>
      <c r="AV85" s="140"/>
      <c r="AW85" s="140"/>
      <c r="AX85" s="140"/>
      <c r="AY85" s="140"/>
      <c r="AZ85" s="140"/>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140"/>
    </row>
    <row r="86" spans="1:78" ht="6" customHeight="1">
      <c r="A86" s="22"/>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22"/>
      <c r="AN86" s="22"/>
      <c r="AO86" s="22"/>
      <c r="AP86" s="22"/>
      <c r="AQ86" s="22"/>
      <c r="AR86" s="22"/>
      <c r="AS86" s="140"/>
      <c r="AT86" s="140"/>
      <c r="AU86" s="140"/>
      <c r="AV86" s="140"/>
      <c r="AW86" s="140"/>
      <c r="AX86" s="140"/>
      <c r="AY86" s="140"/>
      <c r="AZ86" s="140"/>
      <c r="BA86" s="22"/>
      <c r="BB86" s="171"/>
      <c r="BC86" s="171"/>
      <c r="BD86" s="171"/>
      <c r="BE86" s="171"/>
      <c r="BF86" s="171"/>
      <c r="BG86" s="171"/>
      <c r="BH86" s="171"/>
      <c r="BI86" s="171"/>
      <c r="BJ86" s="171"/>
      <c r="BK86" s="171"/>
      <c r="BL86" s="171"/>
      <c r="BM86" s="171"/>
      <c r="BN86" s="171"/>
      <c r="BO86" s="171"/>
      <c r="BP86" s="171"/>
      <c r="BQ86" s="171"/>
      <c r="BR86" s="171"/>
      <c r="BS86" s="171"/>
      <c r="BT86" s="171"/>
      <c r="BU86" s="171"/>
      <c r="BV86" s="171"/>
      <c r="BW86" s="171"/>
      <c r="BX86" s="171"/>
      <c r="BY86" s="171"/>
    </row>
    <row r="87" spans="1:78" ht="6" customHeight="1">
      <c r="A87" s="22"/>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22"/>
      <c r="AN87" s="22"/>
      <c r="AO87" s="22"/>
      <c r="AP87" s="22"/>
      <c r="AQ87" s="22"/>
      <c r="AR87" s="22"/>
      <c r="AS87" s="140"/>
      <c r="AT87" s="140"/>
      <c r="AU87" s="140"/>
      <c r="AV87" s="140"/>
      <c r="AW87" s="140"/>
      <c r="AX87" s="140"/>
      <c r="AY87" s="140"/>
      <c r="AZ87" s="140"/>
      <c r="BA87" s="22"/>
      <c r="BB87" s="171"/>
      <c r="BC87" s="171"/>
      <c r="BD87" s="171"/>
      <c r="BE87" s="171"/>
      <c r="BF87" s="171"/>
      <c r="BG87" s="171"/>
      <c r="BH87" s="171"/>
      <c r="BI87" s="171"/>
      <c r="BJ87" s="171"/>
      <c r="BK87" s="171"/>
      <c r="BL87" s="171"/>
      <c r="BM87" s="171"/>
      <c r="BN87" s="171"/>
      <c r="BO87" s="171"/>
      <c r="BP87" s="171"/>
      <c r="BQ87" s="171"/>
      <c r="BR87" s="171"/>
      <c r="BS87" s="171"/>
      <c r="BT87" s="171"/>
      <c r="BU87" s="171"/>
      <c r="BV87" s="171"/>
      <c r="BW87" s="171"/>
      <c r="BX87" s="171"/>
      <c r="BY87" s="171"/>
    </row>
    <row r="88" spans="1:78" ht="6" customHeight="1">
      <c r="A88" s="22"/>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22"/>
      <c r="AN88" s="22"/>
      <c r="AO88" s="22"/>
      <c r="AP88" s="22"/>
      <c r="AQ88" s="22"/>
      <c r="AR88" s="22"/>
      <c r="AS88" s="22"/>
      <c r="AT88" s="22"/>
      <c r="AU88" s="22"/>
      <c r="AV88" s="22"/>
      <c r="AW88" s="22"/>
      <c r="AX88" s="22"/>
      <c r="AY88" s="22"/>
      <c r="AZ88" s="22"/>
      <c r="BA88" s="22"/>
      <c r="BB88" s="172"/>
      <c r="BC88" s="172"/>
      <c r="BD88" s="172"/>
      <c r="BE88" s="172"/>
      <c r="BF88" s="172"/>
      <c r="BG88" s="172"/>
      <c r="BH88" s="172"/>
      <c r="BI88" s="172"/>
      <c r="BJ88" s="172"/>
      <c r="BK88" s="172"/>
      <c r="BL88" s="172"/>
      <c r="BM88" s="172"/>
      <c r="BN88" s="172"/>
      <c r="BO88" s="172"/>
      <c r="BP88" s="172"/>
      <c r="BQ88" s="172"/>
      <c r="BR88" s="172"/>
      <c r="BS88" s="172"/>
      <c r="BT88" s="172"/>
      <c r="BU88" s="172"/>
      <c r="BV88" s="172"/>
      <c r="BW88" s="172"/>
      <c r="BX88" s="172"/>
      <c r="BY88" s="172"/>
    </row>
    <row r="89" spans="1:78" ht="6.75" customHeight="1">
      <c r="A89" s="22"/>
      <c r="B89" s="41"/>
      <c r="C89" s="41"/>
      <c r="D89" s="41"/>
      <c r="E89" s="41"/>
      <c r="F89" s="41"/>
      <c r="G89" s="41"/>
      <c r="H89" s="41"/>
      <c r="I89" s="41"/>
      <c r="J89" s="41"/>
      <c r="K89" s="41"/>
      <c r="L89" s="41"/>
      <c r="M89" s="41"/>
      <c r="N89" s="41"/>
      <c r="O89" s="41"/>
      <c r="P89" s="41"/>
      <c r="Q89" s="41"/>
      <c r="R89" s="41"/>
      <c r="S89" s="41"/>
      <c r="T89" s="41"/>
      <c r="U89" s="41"/>
      <c r="V89" s="41"/>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172"/>
      <c r="BC89" s="172"/>
      <c r="BD89" s="172"/>
      <c r="BE89" s="172"/>
      <c r="BF89" s="172"/>
      <c r="BG89" s="172"/>
      <c r="BH89" s="172"/>
      <c r="BI89" s="172"/>
      <c r="BJ89" s="172"/>
      <c r="BK89" s="172"/>
      <c r="BL89" s="172"/>
      <c r="BM89" s="172"/>
      <c r="BN89" s="172"/>
      <c r="BO89" s="172"/>
      <c r="BP89" s="172"/>
      <c r="BQ89" s="172"/>
      <c r="BR89" s="172"/>
      <c r="BS89" s="172"/>
      <c r="BT89" s="172"/>
      <c r="BU89" s="172"/>
      <c r="BV89" s="172"/>
      <c r="BW89" s="172"/>
      <c r="BX89" s="172"/>
      <c r="BY89" s="172"/>
    </row>
    <row r="90" spans="1:78" ht="6.75" customHeight="1">
      <c r="A90" s="22"/>
      <c r="B90" s="41"/>
      <c r="C90" s="41"/>
      <c r="D90" s="41"/>
      <c r="E90" s="41"/>
      <c r="F90" s="41"/>
      <c r="G90" s="41"/>
      <c r="H90" s="41"/>
      <c r="I90" s="41"/>
      <c r="J90" s="41"/>
      <c r="K90" s="41"/>
      <c r="L90" s="41"/>
      <c r="M90" s="41"/>
      <c r="N90" s="41"/>
      <c r="O90" s="41"/>
      <c r="P90" s="41"/>
      <c r="Q90" s="41"/>
      <c r="R90" s="41"/>
      <c r="S90" s="41"/>
      <c r="T90" s="41"/>
      <c r="U90" s="41"/>
      <c r="V90" s="41"/>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172"/>
      <c r="BC90" s="172"/>
      <c r="BD90" s="172"/>
      <c r="BE90" s="172"/>
      <c r="BF90" s="172"/>
      <c r="BG90" s="172"/>
      <c r="BH90" s="172"/>
      <c r="BI90" s="172"/>
      <c r="BJ90" s="172"/>
      <c r="BK90" s="172"/>
      <c r="BL90" s="172"/>
      <c r="BM90" s="172"/>
      <c r="BN90" s="172"/>
      <c r="BO90" s="172"/>
      <c r="BP90" s="172"/>
      <c r="BQ90" s="172"/>
      <c r="BR90" s="172"/>
      <c r="BS90" s="172"/>
      <c r="BT90" s="172"/>
      <c r="BU90" s="172"/>
      <c r="BV90" s="172"/>
      <c r="BW90" s="172"/>
      <c r="BX90" s="172"/>
      <c r="BY90" s="172"/>
    </row>
    <row r="91" spans="1:78" ht="6" customHeight="1">
      <c r="A91" s="22"/>
      <c r="B91" s="40"/>
      <c r="C91" s="40"/>
      <c r="D91" s="40"/>
      <c r="E91" s="40"/>
      <c r="F91" s="40"/>
      <c r="G91" s="40"/>
      <c r="H91" s="40"/>
      <c r="I91" s="40"/>
      <c r="J91" s="40"/>
      <c r="K91" s="40"/>
      <c r="L91" s="40"/>
      <c r="M91" s="40"/>
      <c r="N91" s="40"/>
      <c r="O91" s="40"/>
      <c r="P91" s="40"/>
      <c r="Q91" s="40"/>
      <c r="R91" s="40"/>
      <c r="S91" s="40"/>
      <c r="T91" s="40"/>
      <c r="U91" s="40"/>
      <c r="V91" s="40"/>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172"/>
      <c r="BC91" s="172"/>
      <c r="BD91" s="172"/>
      <c r="BE91" s="172"/>
      <c r="BF91" s="172"/>
      <c r="BG91" s="172"/>
      <c r="BH91" s="172"/>
      <c r="BI91" s="172"/>
      <c r="BJ91" s="172"/>
      <c r="BK91" s="172"/>
      <c r="BL91" s="172"/>
      <c r="BM91" s="172"/>
      <c r="BN91" s="172"/>
      <c r="BO91" s="172"/>
      <c r="BP91" s="172"/>
      <c r="BQ91" s="172"/>
      <c r="BR91" s="172"/>
      <c r="BS91" s="172"/>
      <c r="BT91" s="172"/>
      <c r="BU91" s="172"/>
      <c r="BV91" s="172"/>
      <c r="BW91" s="172"/>
      <c r="BX91" s="172"/>
      <c r="BY91" s="172"/>
    </row>
    <row r="92" spans="1:78" ht="6" customHeight="1">
      <c r="A92" s="22"/>
      <c r="B92" s="40"/>
      <c r="C92" s="40"/>
      <c r="D92" s="40"/>
      <c r="E92" s="40"/>
      <c r="F92" s="40"/>
      <c r="G92" s="40"/>
      <c r="H92" s="40"/>
      <c r="I92" s="40"/>
      <c r="J92" s="40"/>
      <c r="K92" s="40"/>
      <c r="L92" s="40"/>
      <c r="M92" s="40"/>
      <c r="N92" s="40"/>
      <c r="O92" s="40"/>
      <c r="P92" s="40"/>
      <c r="Q92" s="40"/>
      <c r="R92" s="40"/>
      <c r="S92" s="40"/>
      <c r="T92" s="40"/>
      <c r="U92" s="40"/>
      <c r="V92" s="40"/>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178"/>
      <c r="BF92" s="178"/>
      <c r="BG92" s="178"/>
      <c r="BH92" s="178"/>
      <c r="BI92" s="178"/>
      <c r="BJ92" s="178"/>
      <c r="BK92" s="178"/>
      <c r="BL92" s="178"/>
      <c r="BM92" s="178"/>
      <c r="BN92" s="178"/>
      <c r="BO92" s="178"/>
      <c r="BP92" s="178"/>
      <c r="BQ92" s="178"/>
      <c r="BR92" s="178"/>
      <c r="BS92" s="178"/>
      <c r="BT92" s="178"/>
      <c r="BU92" s="178"/>
      <c r="BV92" s="178"/>
      <c r="BW92" s="22"/>
      <c r="BX92" s="22"/>
      <c r="BY92" s="22"/>
    </row>
    <row r="93" spans="1:78" ht="6" customHeight="1">
      <c r="A93" s="22"/>
      <c r="B93" s="40"/>
      <c r="C93" s="40"/>
      <c r="D93" s="40"/>
      <c r="E93" s="40"/>
      <c r="F93" s="40"/>
      <c r="G93" s="40"/>
      <c r="H93" s="40"/>
      <c r="I93" s="40"/>
      <c r="J93" s="40"/>
      <c r="K93" s="40"/>
      <c r="L93" s="40"/>
      <c r="M93" s="40"/>
      <c r="N93" s="40"/>
      <c r="O93" s="40"/>
      <c r="P93" s="40"/>
      <c r="Q93" s="40"/>
      <c r="R93" s="40"/>
      <c r="S93" s="40"/>
      <c r="T93" s="40"/>
      <c r="U93" s="40"/>
      <c r="V93" s="40"/>
      <c r="W93" s="22"/>
      <c r="X93" s="22"/>
      <c r="Y93" s="22"/>
      <c r="Z93" s="22"/>
      <c r="AA93" s="22"/>
      <c r="AB93" s="22"/>
      <c r="AC93" s="22"/>
      <c r="AD93" s="22"/>
      <c r="AE93" s="105"/>
      <c r="AF93" s="105"/>
      <c r="AG93" s="105"/>
      <c r="AH93" s="105"/>
      <c r="AI93" s="105"/>
      <c r="AJ93" s="105"/>
      <c r="AK93" s="105"/>
      <c r="AL93" s="105"/>
      <c r="AM93" s="105"/>
      <c r="AN93" s="105"/>
      <c r="AO93" s="105"/>
      <c r="AP93" s="105"/>
      <c r="AQ93" s="105"/>
      <c r="AR93" s="105"/>
      <c r="AS93" s="105"/>
      <c r="AT93" s="105"/>
      <c r="AU93" s="105"/>
      <c r="AV93" s="22"/>
      <c r="AW93" s="22"/>
      <c r="AX93" s="22"/>
      <c r="AY93" s="22"/>
      <c r="AZ93" s="22"/>
      <c r="BA93" s="22"/>
      <c r="BB93" s="22"/>
      <c r="BC93" s="22"/>
      <c r="BD93" s="22"/>
      <c r="BE93" s="179"/>
      <c r="BF93" s="179"/>
      <c r="BG93" s="179"/>
      <c r="BH93" s="179"/>
      <c r="BI93" s="179"/>
      <c r="BJ93" s="179"/>
      <c r="BK93" s="179"/>
      <c r="BL93" s="179"/>
      <c r="BM93" s="179"/>
      <c r="BN93" s="179"/>
      <c r="BO93" s="179"/>
      <c r="BP93" s="179"/>
      <c r="BQ93" s="179"/>
      <c r="BR93" s="179"/>
      <c r="BS93" s="179"/>
      <c r="BT93" s="179"/>
      <c r="BU93" s="179"/>
      <c r="BV93" s="179"/>
      <c r="BW93" s="22"/>
      <c r="BX93" s="22"/>
      <c r="BY93" s="22"/>
    </row>
    <row r="94" spans="1:78" ht="9" customHeight="1">
      <c r="A94" s="22"/>
      <c r="B94" s="22"/>
      <c r="C94" s="22"/>
      <c r="D94" s="22"/>
      <c r="E94" s="22"/>
      <c r="F94" s="22"/>
      <c r="G94" s="22"/>
      <c r="H94" s="22"/>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22"/>
      <c r="BT94" s="22"/>
      <c r="BU94" s="22"/>
      <c r="BV94" s="22"/>
      <c r="BW94" s="22"/>
      <c r="BX94" s="22"/>
      <c r="BY94" s="22"/>
    </row>
    <row r="95" spans="1:78" ht="6" customHeight="1">
      <c r="A95" s="2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row>
    <row r="96" spans="1:78" ht="6" customHeight="1">
      <c r="A96" s="2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row>
    <row r="97" spans="1:77" ht="6" customHeight="1">
      <c r="A97" s="2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row>
    <row r="98" spans="1:77" ht="6.75" customHeight="1">
      <c r="A98" s="2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row>
    <row r="99" spans="1:77" ht="6.75" customHeight="1">
      <c r="A99" s="2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row>
    <row r="100" spans="1:77" ht="6.75" customHeight="1">
      <c r="A100" s="2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row>
    <row r="101" spans="1:77" ht="6.75" customHeight="1">
      <c r="A101" s="2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row>
    <row r="102" spans="1:77" ht="6.75" customHeight="1">
      <c r="A102" s="2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row>
    <row r="103" spans="1:77" ht="6.75" customHeight="1">
      <c r="A103" s="2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row>
    <row r="104" spans="1:77" ht="6.75" customHeight="1">
      <c r="A104" s="2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row>
    <row r="105" spans="1:77" ht="5.25" customHeight="1">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row>
    <row r="106" spans="1:77" ht="5.25" customHeight="1">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row>
  </sheetData>
  <mergeCells count="135">
    <mergeCell ref="A40:I40"/>
    <mergeCell ref="J40:M40"/>
    <mergeCell ref="N40:W40"/>
    <mergeCell ref="A41:I41"/>
    <mergeCell ref="J41:M41"/>
    <mergeCell ref="N41:W41"/>
    <mergeCell ref="A42:I42"/>
    <mergeCell ref="J42:M42"/>
    <mergeCell ref="N42:W42"/>
    <mergeCell ref="A43:I43"/>
    <mergeCell ref="J43:M43"/>
    <mergeCell ref="N43:W43"/>
    <mergeCell ref="A44:I44"/>
    <mergeCell ref="J44:M44"/>
    <mergeCell ref="N44:W44"/>
    <mergeCell ref="A45:I45"/>
    <mergeCell ref="J45:M45"/>
    <mergeCell ref="N45:W45"/>
    <mergeCell ref="A46:I46"/>
    <mergeCell ref="J46:M46"/>
    <mergeCell ref="N46:W46"/>
    <mergeCell ref="A47:I47"/>
    <mergeCell ref="J47:M47"/>
    <mergeCell ref="N47:W47"/>
    <mergeCell ref="A48:I48"/>
    <mergeCell ref="J48:M48"/>
    <mergeCell ref="N48:W48"/>
    <mergeCell ref="AQ56:BA56"/>
    <mergeCell ref="BB56:BY56"/>
    <mergeCell ref="A59:BY59"/>
    <mergeCell ref="AE93:AU93"/>
    <mergeCell ref="BE93:BV93"/>
    <mergeCell ref="I94:BR94"/>
    <mergeCell ref="A1:B3"/>
    <mergeCell ref="C2:BV5"/>
    <mergeCell ref="B6:BM8"/>
    <mergeCell ref="B9:BY12"/>
    <mergeCell ref="AZ13:BY15"/>
    <mergeCell ref="A16:P18"/>
    <mergeCell ref="AN16:AY18"/>
    <mergeCell ref="AZ16:BG18"/>
    <mergeCell ref="BH16:BI18"/>
    <mergeCell ref="BJ16:BO18"/>
    <mergeCell ref="BP16:BQ18"/>
    <mergeCell ref="BR16:BW18"/>
    <mergeCell ref="BX16:BY18"/>
    <mergeCell ref="A19:M20"/>
    <mergeCell ref="N19:AM20"/>
    <mergeCell ref="AZ19:BA20"/>
    <mergeCell ref="BB19:BF20"/>
    <mergeCell ref="BG19:BH20"/>
    <mergeCell ref="BI19:BR20"/>
    <mergeCell ref="A21:M26"/>
    <mergeCell ref="N21:AM24"/>
    <mergeCell ref="AZ21:BY26"/>
    <mergeCell ref="N25:Y26"/>
    <mergeCell ref="Z25:AM26"/>
    <mergeCell ref="A27:M28"/>
    <mergeCell ref="N27:AM28"/>
    <mergeCell ref="AZ27:BE28"/>
    <mergeCell ref="BF27:BY28"/>
    <mergeCell ref="A29:M34"/>
    <mergeCell ref="N29:AM31"/>
    <mergeCell ref="AZ29:BE30"/>
    <mergeCell ref="BF29:BY30"/>
    <mergeCell ref="AZ31:BE32"/>
    <mergeCell ref="BF31:BY32"/>
    <mergeCell ref="N32:Y34"/>
    <mergeCell ref="Z32:AM34"/>
    <mergeCell ref="AZ33:BE34"/>
    <mergeCell ref="BF33:BY34"/>
    <mergeCell ref="A37:P39"/>
    <mergeCell ref="A50:AE52"/>
    <mergeCell ref="A53:M55"/>
    <mergeCell ref="N53:AA55"/>
    <mergeCell ref="AB53:AH55"/>
    <mergeCell ref="AI53:AJ55"/>
    <mergeCell ref="AK53:AL55"/>
    <mergeCell ref="AM53:AN55"/>
    <mergeCell ref="AO53:AP55"/>
    <mergeCell ref="AQ53:BA55"/>
    <mergeCell ref="BB53:BM55"/>
    <mergeCell ref="BN53:BS55"/>
    <mergeCell ref="BT53:BU55"/>
    <mergeCell ref="BV53:BW55"/>
    <mergeCell ref="BX53:BY55"/>
    <mergeCell ref="A56:M58"/>
    <mergeCell ref="N56:O58"/>
    <mergeCell ref="P56:Q58"/>
    <mergeCell ref="R56:S58"/>
    <mergeCell ref="T56:U58"/>
    <mergeCell ref="V56:W58"/>
    <mergeCell ref="X56:Y58"/>
    <mergeCell ref="Z56:AA58"/>
    <mergeCell ref="AB56:AH58"/>
    <mergeCell ref="AI56:AP58"/>
    <mergeCell ref="AQ57:BA58"/>
    <mergeCell ref="BB57:BY58"/>
    <mergeCell ref="A61:AE63"/>
    <mergeCell ref="B84:AK85"/>
    <mergeCell ref="B86:C88"/>
    <mergeCell ref="D86:E88"/>
    <mergeCell ref="F86:G88"/>
    <mergeCell ref="H86:I88"/>
    <mergeCell ref="J86:K88"/>
    <mergeCell ref="L86:M88"/>
    <mergeCell ref="N86:O88"/>
    <mergeCell ref="P86:R88"/>
    <mergeCell ref="S86:T88"/>
    <mergeCell ref="U86:V88"/>
    <mergeCell ref="W86:X88"/>
    <mergeCell ref="Y86:Z88"/>
    <mergeCell ref="AA86:AB88"/>
    <mergeCell ref="AC86:AD88"/>
    <mergeCell ref="AE86:AF88"/>
    <mergeCell ref="AG86:AH88"/>
    <mergeCell ref="AI86:AJ88"/>
    <mergeCell ref="AK86:AL88"/>
    <mergeCell ref="BB86:BM87"/>
    <mergeCell ref="BN86:BY87"/>
    <mergeCell ref="B89:V90"/>
    <mergeCell ref="B91:C93"/>
    <mergeCell ref="D91:E93"/>
    <mergeCell ref="F91:G93"/>
    <mergeCell ref="H91:I93"/>
    <mergeCell ref="J91:K93"/>
    <mergeCell ref="L91:M93"/>
    <mergeCell ref="N91:O93"/>
    <mergeCell ref="P91:R93"/>
    <mergeCell ref="S91:T93"/>
    <mergeCell ref="U91:V93"/>
    <mergeCell ref="AN19:AY26"/>
    <mergeCell ref="AN27:AY34"/>
    <mergeCell ref="A64:BY71"/>
    <mergeCell ref="B95:BY104"/>
  </mergeCells>
  <phoneticPr fontId="22"/>
  <dataValidations count="13">
    <dataValidation allowBlank="1" showDropDown="0" showInputMessage="1" showErrorMessage="1" promptTitle="開設者" prompt="氏名を記載してください" sqref="Z32:AM34"/>
    <dataValidation allowBlank="1" showDropDown="0" showInputMessage="1" showErrorMessage="1" promptTitle="開設者" prompt="代表者の職を記載してください（個人の場合は記載不要）" sqref="N32:Y34"/>
    <dataValidation allowBlank="1" showDropDown="0" showInputMessage="1" showErrorMessage="1" promptTitle="開設者" prompt="法人名を記載してください（個人の場合は記載不要）" sqref="N29:AM31"/>
    <dataValidation type="whole" imeMode="disabled" allowBlank="1" showDropDown="0" showInputMessage="1" showErrorMessage="1" sqref="AI53:AP55 N56:AA58 BT53:BY55">
      <formula1>0</formula1>
      <formula2>9</formula2>
    </dataValidation>
    <dataValidation type="whole" allowBlank="1" showDropDown="0" showInputMessage="1" showErrorMessage="1" errorTitle="医療機関コード" error="10桁の医療機関コードをご入力ください" promptTitle="医療機関コード" prompt="10桁の医療機関コードをご入力ください_x000a_訪問看護STは７桁のステーションコードをご入力ください" sqref="Z25:AM26">
      <formula1>1000000000</formula1>
      <formula2>9999999999</formula2>
    </dataValidation>
    <dataValidation type="whole" imeMode="disabled" allowBlank="1" showDropDown="0" showInputMessage="1" showErrorMessage="1" errorTitle="郵便番号" error="半角で入力してください" promptTitle="郵便番号" prompt="半角で入力してください" sqref="BI19:BR20">
      <formula1>0</formula1>
      <formula2>9999</formula2>
    </dataValidation>
    <dataValidation type="whole" imeMode="disabled" allowBlank="1" showDropDown="0" showInputMessage="1" showErrorMessage="1" errorTitle="郵便番号" error="半角で入力してください" promptTitle="郵便番号" prompt="半角で入力してください" sqref="BB19:BF20">
      <formula1>100</formula1>
      <formula2>999</formula2>
    </dataValidation>
    <dataValidation type="whole" imeMode="disabled" allowBlank="1" showDropDown="0" showInputMessage="1" showErrorMessage="1" errorTitle="申請日" error="1~31の数字（半角）を入力してください" promptTitle="申請日" prompt="1~31の数字（半角）を入力してください" sqref="BR16:BW18">
      <formula1>1</formula1>
      <formula2>31</formula2>
    </dataValidation>
    <dataValidation type="whole" imeMode="disabled" allowBlank="1" showDropDown="0" showInputMessage="1" showErrorMessage="1" errorTitle="申請月" error="1~12の数字（半角）を入力してください" promptTitle="申請月" prompt="1~12の数字（半角）を入力してください_x000a_" sqref="BJ16:BO18">
      <formula1>1</formula1>
      <formula2>12</formula2>
    </dataValidation>
    <dataValidation type="whole" imeMode="disabled" allowBlank="1" showDropDown="0" showInputMessage="1" showErrorMessage="1" errorTitle="申請年" error="西暦（半角）で入力してください" promptTitle="申請年" prompt="西暦（半角）で入力してください" sqref="AZ16:BG18">
      <formula1>2025</formula1>
      <formula2>2026</formula2>
    </dataValidation>
    <dataValidation imeMode="disabled" allowBlank="1" showDropDown="0" showInputMessage="1" showErrorMessage="1" sqref="BF29:BY34"/>
    <dataValidation imeMode="fullKatakana" allowBlank="1" showDropDown="0" showInputMessage="1" showErrorMessage="1" sqref="N19:AM20 N27:AM28 BB56:BY56"/>
    <dataValidation type="list" allowBlank="1" showDropDown="0" showInputMessage="1" showErrorMessage="1" sqref="AI56:AP58">
      <formula1>"普通,当座"</formula1>
    </dataValidation>
  </dataValidations>
  <printOptions horizontalCentered="1"/>
  <pageMargins left="0.19685039370078741" right="0.19685039370078741" top="0.74803149606299213" bottom="0.74803149606299213" header="0.31496062992125984" footer="0.31496062992125984"/>
  <pageSetup paperSize="9" scale="75" fitToWidth="1" fitToHeight="1" orientation="portrait" usePrinterDefaults="1"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1:AG5"/>
  <sheetViews>
    <sheetView workbookViewId="0">
      <pane xSplit="3" ySplit="2" topLeftCell="D3" activePane="bottomRight" state="frozen"/>
      <selection pane="topRight"/>
      <selection pane="bottomLeft"/>
      <selection pane="bottomRight" activeCell="N19" sqref="N19:AM20"/>
    </sheetView>
  </sheetViews>
  <sheetFormatPr defaultColWidth="9" defaultRowHeight="13.5"/>
  <cols>
    <col min="1" max="1" width="14.375" style="208" bestFit="1" customWidth="1"/>
    <col min="2" max="6" width="14.375" style="208" customWidth="1"/>
    <col min="7" max="7" width="16.375" style="208" bestFit="1" customWidth="1"/>
    <col min="8" max="8" width="9.375" style="208" bestFit="1" customWidth="1"/>
    <col min="9" max="9" width="8.375" style="208" bestFit="1" customWidth="1"/>
    <col min="10" max="10" width="8.375" style="208" customWidth="1"/>
    <col min="11" max="14" width="12.375" style="208" customWidth="1"/>
    <col min="15" max="15" width="11.375" style="208" bestFit="1" customWidth="1"/>
    <col min="16" max="16" width="15.375" style="208" bestFit="1" customWidth="1"/>
    <col min="17" max="17" width="15.875" style="208" bestFit="1" customWidth="1"/>
    <col min="18" max="16384" width="9" style="208"/>
  </cols>
  <sheetData>
    <row r="1" spans="1:33">
      <c r="A1" s="209" t="s">
        <v>93</v>
      </c>
      <c r="B1" s="212" t="s">
        <v>95</v>
      </c>
      <c r="C1" s="215"/>
      <c r="D1" s="218" t="s">
        <v>21</v>
      </c>
      <c r="E1" s="221"/>
      <c r="F1" s="221"/>
      <c r="G1" s="221"/>
      <c r="H1" s="221" t="s">
        <v>96</v>
      </c>
      <c r="I1" s="221"/>
      <c r="J1" s="221"/>
      <c r="K1" s="221" t="s">
        <v>38</v>
      </c>
      <c r="L1" s="221"/>
      <c r="M1" s="221"/>
      <c r="N1" s="221"/>
      <c r="O1" s="221" t="s">
        <v>37</v>
      </c>
      <c r="P1" s="221"/>
      <c r="Q1" s="221"/>
      <c r="R1" s="227" t="s">
        <v>97</v>
      </c>
      <c r="S1" s="227"/>
      <c r="T1" s="227"/>
      <c r="U1" s="227"/>
      <c r="V1" s="227"/>
      <c r="W1" s="227"/>
      <c r="X1" s="227"/>
      <c r="Y1" s="230" t="s">
        <v>50</v>
      </c>
      <c r="Z1" s="230"/>
      <c r="AA1" s="230"/>
      <c r="AB1" s="230"/>
      <c r="AC1" s="230"/>
      <c r="AD1" s="230"/>
      <c r="AE1" s="230"/>
      <c r="AF1" s="230"/>
      <c r="AG1" s="232"/>
    </row>
    <row r="2" spans="1:33">
      <c r="A2" s="210"/>
      <c r="B2" s="213"/>
      <c r="C2" s="216" t="s">
        <v>43</v>
      </c>
      <c r="D2" s="219"/>
      <c r="E2" s="222" t="s">
        <v>56</v>
      </c>
      <c r="F2" s="222" t="s">
        <v>68</v>
      </c>
      <c r="G2" s="222" t="s">
        <v>43</v>
      </c>
      <c r="H2" s="222" t="s">
        <v>92</v>
      </c>
      <c r="I2" s="222" t="s">
        <v>52</v>
      </c>
      <c r="J2" s="222" t="s">
        <v>89</v>
      </c>
      <c r="K2" s="222" t="s">
        <v>41</v>
      </c>
      <c r="L2" s="222" t="s">
        <v>48</v>
      </c>
      <c r="M2" s="222" t="s">
        <v>51</v>
      </c>
      <c r="N2" s="222" t="s">
        <v>25</v>
      </c>
      <c r="O2" s="222" t="s">
        <v>92</v>
      </c>
      <c r="P2" s="222" t="s">
        <v>98</v>
      </c>
      <c r="Q2" s="222" t="s">
        <v>99</v>
      </c>
      <c r="R2" s="228" t="s">
        <v>62</v>
      </c>
      <c r="S2" s="228" t="s">
        <v>63</v>
      </c>
      <c r="T2" s="228" t="s">
        <v>71</v>
      </c>
      <c r="U2" s="228" t="s">
        <v>72</v>
      </c>
      <c r="V2" s="228" t="s">
        <v>74</v>
      </c>
      <c r="W2" s="228" t="s">
        <v>75</v>
      </c>
      <c r="X2" s="228" t="s">
        <v>46</v>
      </c>
      <c r="Y2" s="231" t="s">
        <v>100</v>
      </c>
      <c r="Z2" s="231" t="s">
        <v>83</v>
      </c>
      <c r="AA2" s="231" t="s">
        <v>86</v>
      </c>
      <c r="AB2" s="231" t="s">
        <v>102</v>
      </c>
      <c r="AC2" s="231" t="s">
        <v>103</v>
      </c>
      <c r="AD2" s="231" t="s">
        <v>86</v>
      </c>
      <c r="AE2" s="231" t="s">
        <v>104</v>
      </c>
      <c r="AF2" s="231" t="s">
        <v>106</v>
      </c>
      <c r="AG2" s="233"/>
    </row>
    <row r="3" spans="1:33">
      <c r="A3" s="211">
        <f>'【参考】申請書（医療機関等→都道府県）'!Z25</f>
        <v>1234567890</v>
      </c>
      <c r="B3" s="214" t="str">
        <f>'【参考】申請書（医療機関等→都道府県）'!N21</f>
        <v>●●病院</v>
      </c>
      <c r="C3" s="217" t="str">
        <f>'【参考】申請書（医療機関等→都道府県）'!N19</f>
        <v>ビョウイン</v>
      </c>
      <c r="D3" s="220" t="str">
        <f>'【参考】申請書（医療機関等→都道府県）'!N29</f>
        <v>法人名（個人の場合は記載不要）</v>
      </c>
      <c r="E3" s="214" t="str">
        <f>'【参考】申請書（医療機関等→都道府県）'!N32</f>
        <v>代表者職</v>
      </c>
      <c r="F3" s="214" t="str">
        <f>'【参考】申請書（医療機関等→都道府県）'!Z32</f>
        <v>氏名</v>
      </c>
      <c r="G3" s="214" t="str">
        <f>'【参考】申請書（医療機関等→都道府県）'!N27</f>
        <v>マルマルホウジン</v>
      </c>
      <c r="H3" s="214" t="str">
        <f>'【参考】申請書（医療機関等→都道府県）'!BB19&amp;"-"&amp;'【参考】申請書（医療機関等→都道府県）'!BI19</f>
        <v>123-4567</v>
      </c>
      <c r="I3" s="214">
        <f>VALUE('【参考】申請書（医療機関等→都道府県）'!BB19&amp;'【参考】申請書（医療機関等→都道府県）'!BI19)</f>
        <v>1234567</v>
      </c>
      <c r="J3" s="214" t="str">
        <f>'【参考】申請書（医療機関等→都道府県）'!AZ21</f>
        <v>a</v>
      </c>
      <c r="K3" s="214" t="str">
        <f>'【参考】申請書（医療機関等→都道府県）'!BF27</f>
        <v>i</v>
      </c>
      <c r="L3" s="214" t="str">
        <f>'【参考】申請書（医療機関等→都道府県）'!BF29</f>
        <v>u</v>
      </c>
      <c r="M3" s="214" t="str">
        <f>'【参考】申請書（医療機関等→都道府県）'!BF31</f>
        <v>e</v>
      </c>
      <c r="N3" s="214" t="str">
        <f>'【参考】申請書（医療機関等→都道府県）'!BF33</f>
        <v>o</v>
      </c>
      <c r="O3" s="223" t="str">
        <f>'【参考】申請書（医療機関等→都道府県）'!AZ16&amp;"/"&amp;'【参考】申請書（医療機関等→都道府県）'!BJ16&amp;"/"&amp;'【参考】申請書（医療機関等→都道府県）'!BR16</f>
        <v>2026/12/31</v>
      </c>
      <c r="P3" s="225">
        <f>VALUE(O3)</f>
        <v>46387</v>
      </c>
      <c r="Q3" s="226">
        <f>VALUE(O3)</f>
        <v>46387</v>
      </c>
      <c r="R3" s="229" t="e">
        <f>'【参考】申請書（医療機関等→都道府県）'!N40</f>
        <v>#REF!</v>
      </c>
      <c r="S3" s="229" t="e">
        <f>'【参考】申請書（医療機関等→都道府県）'!N41</f>
        <v>#REF!</v>
      </c>
      <c r="T3" s="229" t="e">
        <f>'【参考】申請書（医療機関等→都道府県）'!N42</f>
        <v>#REF!</v>
      </c>
      <c r="U3" s="229" t="e">
        <f>'【参考】申請書（医療機関等→都道府県）'!N43</f>
        <v>#REF!</v>
      </c>
      <c r="V3" s="229" t="e">
        <f>'【参考】申請書（医療機関等→都道府県）'!N44</f>
        <v>#REF!</v>
      </c>
      <c r="W3" s="229" t="e">
        <f>'【参考】申請書（医療機関等→都道府県）'!N45</f>
        <v>#REF!</v>
      </c>
      <c r="X3" s="229">
        <f>'【参考】申請書（医療機関等→都道府県）'!N48</f>
        <v>0</v>
      </c>
      <c r="Y3" s="214">
        <f>'【参考】申請書（医療機関等→都道府県）'!N53</f>
        <v>0</v>
      </c>
      <c r="Z3" s="214">
        <f>'【参考】申請書（医療機関等→都道府県）'!BB53</f>
        <v>0</v>
      </c>
      <c r="AA3" s="214">
        <f>'【参考】申請書（医療機関等→都道府県）'!AI56</f>
        <v>0</v>
      </c>
      <c r="AB3" s="214" t="str">
        <f>'【参考】申請書（医療機関等→都道府県）'!AI53&amp;'【参考】申請書（医療機関等→都道府県）'!AK53&amp;'【参考】申請書（医療機関等→都道府県）'!AM53&amp;'【参考】申請書（医療機関等→都道府県）'!AO53</f>
        <v/>
      </c>
      <c r="AC3" s="214" t="str">
        <f>'【参考】申請書（医療機関等→都道府県）'!BT53&amp;'【参考】申請書（医療機関等→都道府県）'!BV53&amp;'【参考】申請書（医療機関等→都道府県）'!BX53</f>
        <v/>
      </c>
      <c r="AD3" s="214" t="str">
        <f>IF(AA3="普通",1,IF(AA3="当座",2,"未入力"))</f>
        <v>未入力</v>
      </c>
      <c r="AE3" s="214" t="str">
        <f>'【参考】申請書（医療機関等→都道府県）'!N56&amp;'【参考】申請書（医療機関等→都道府県）'!P56&amp;'【参考】申請書（医療機関等→都道府県）'!R56&amp;'【参考】申請書（医療機関等→都道府県）'!T56&amp;'【参考】申請書（医療機関等→都道府県）'!V56&amp;'【参考】申請書（医療機関等→都道府県）'!X56&amp;'【参考】申請書（医療機関等→都道府県）'!Z56</f>
        <v/>
      </c>
      <c r="AF3" s="214">
        <f>'【参考】申請書（医療機関等→都道府県）'!BB56</f>
        <v>0</v>
      </c>
      <c r="AG3" s="217">
        <f>'【参考】申請書（医療機関等→都道府県）'!BB57</f>
        <v>0</v>
      </c>
    </row>
    <row r="4" spans="1:33">
      <c r="O4" s="224"/>
    </row>
    <row r="5" spans="1:33">
      <c r="O5" s="224"/>
    </row>
  </sheetData>
  <phoneticPr fontId="22"/>
  <pageMargins left="0.7" right="0.7" top="0.75" bottom="0.75" header="0.3" footer="0.3"/>
  <pageSetup paperSize="9"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B2:J40"/>
  <sheetViews>
    <sheetView view="pageBreakPreview" zoomScale="115" zoomScaleSheetLayoutView="115" workbookViewId="0">
      <selection activeCell="N19" sqref="N19:AM20"/>
    </sheetView>
  </sheetViews>
  <sheetFormatPr defaultRowHeight="13.5"/>
  <cols>
    <col min="1" max="1" width="3" customWidth="1"/>
    <col min="3" max="3" width="10.75" customWidth="1"/>
    <col min="4" max="4" width="10.875" customWidth="1"/>
    <col min="6" max="6" width="6" customWidth="1"/>
    <col min="7" max="7" width="11.375" customWidth="1"/>
    <col min="9" max="9" width="11.375" customWidth="1"/>
    <col min="10" max="10" width="10.375" customWidth="1"/>
    <col min="11" max="11" width="3.125" customWidth="1"/>
  </cols>
  <sheetData>
    <row r="2" spans="2:10">
      <c r="B2" s="234" t="s">
        <v>108</v>
      </c>
      <c r="C2" s="234"/>
      <c r="D2" s="234"/>
      <c r="E2" s="234"/>
      <c r="F2" s="234"/>
      <c r="G2" s="234"/>
      <c r="H2" s="234"/>
      <c r="I2" s="234"/>
      <c r="J2" s="234"/>
    </row>
    <row r="3" spans="2:10" ht="13.5" customHeight="1">
      <c r="B3" s="234"/>
      <c r="C3" s="234"/>
      <c r="D3" s="234"/>
      <c r="E3" s="234"/>
      <c r="F3" s="234"/>
      <c r="G3" s="234"/>
      <c r="H3" s="234"/>
      <c r="I3" s="234"/>
      <c r="J3" s="234"/>
    </row>
    <row r="4" spans="2:10" ht="13.5" customHeight="1">
      <c r="B4" s="234"/>
      <c r="C4" s="234"/>
      <c r="D4" s="234"/>
      <c r="E4" s="234"/>
      <c r="F4" s="234"/>
      <c r="G4" s="234"/>
      <c r="H4" s="234"/>
      <c r="I4" s="234"/>
      <c r="J4" s="234"/>
    </row>
    <row r="5" spans="2:10">
      <c r="B5" s="235"/>
      <c r="C5" s="235"/>
      <c r="D5" s="235"/>
      <c r="E5" s="235"/>
      <c r="F5" s="235"/>
      <c r="G5" s="235"/>
      <c r="H5" s="235"/>
      <c r="I5" s="235"/>
      <c r="J5" s="235"/>
    </row>
    <row r="6" spans="2:10">
      <c r="B6" s="235"/>
      <c r="C6" s="235"/>
      <c r="D6" s="235"/>
      <c r="E6" s="235"/>
      <c r="F6" s="235"/>
      <c r="G6" s="235"/>
      <c r="H6" s="235"/>
      <c r="I6" s="235"/>
      <c r="J6" s="235"/>
    </row>
    <row r="7" spans="2:10" ht="22.5" customHeight="1">
      <c r="B7" s="236"/>
      <c r="C7" s="236"/>
      <c r="D7" s="236"/>
      <c r="E7" s="236"/>
      <c r="F7" s="236"/>
      <c r="G7" s="236"/>
      <c r="H7" s="237" t="s">
        <v>109</v>
      </c>
      <c r="I7" s="237"/>
      <c r="J7" s="237"/>
    </row>
    <row r="8" spans="2:10" ht="14.25">
      <c r="B8" s="236"/>
      <c r="C8" s="236"/>
      <c r="D8" s="236"/>
      <c r="E8" s="236"/>
      <c r="F8" s="236"/>
      <c r="G8" s="236"/>
      <c r="H8" s="236"/>
      <c r="I8" s="236"/>
      <c r="J8" s="236"/>
    </row>
    <row r="9" spans="2:10" ht="14.25">
      <c r="B9" s="236"/>
      <c r="C9" s="236"/>
      <c r="D9" s="236"/>
      <c r="E9" s="236"/>
      <c r="F9" s="236"/>
      <c r="G9" s="236"/>
      <c r="H9" s="236"/>
      <c r="I9" s="236"/>
      <c r="J9" s="236"/>
    </row>
    <row r="10" spans="2:10" ht="27" customHeight="1">
      <c r="B10" s="237" t="s">
        <v>110</v>
      </c>
      <c r="C10" s="237"/>
      <c r="D10" s="237"/>
      <c r="E10" s="236"/>
      <c r="F10" s="236"/>
      <c r="G10" s="236"/>
      <c r="H10" s="236"/>
      <c r="I10" s="236"/>
      <c r="J10" s="236"/>
    </row>
    <row r="11" spans="2:10" ht="14.25">
      <c r="B11" s="236"/>
      <c r="C11" s="236"/>
      <c r="D11" s="236"/>
      <c r="E11" s="236"/>
      <c r="F11" s="236"/>
      <c r="G11" s="236"/>
      <c r="H11" s="236"/>
      <c r="I11" s="236"/>
      <c r="J11" s="236"/>
    </row>
    <row r="12" spans="2:10" ht="19.5" customHeight="1">
      <c r="B12" s="236"/>
      <c r="C12" s="236"/>
      <c r="D12" s="236"/>
      <c r="E12" s="236"/>
      <c r="F12" s="236"/>
      <c r="G12" s="236" t="s">
        <v>111</v>
      </c>
      <c r="H12" s="239" t="s">
        <v>113</v>
      </c>
      <c r="I12" s="239"/>
      <c r="J12" s="239"/>
    </row>
    <row r="13" spans="2:10" ht="19.5" customHeight="1">
      <c r="B13" s="236"/>
      <c r="C13" s="236"/>
      <c r="D13" s="236"/>
      <c r="E13" s="236"/>
      <c r="F13" s="236"/>
      <c r="G13" s="236" t="s">
        <v>89</v>
      </c>
      <c r="H13" s="239" t="s">
        <v>115</v>
      </c>
      <c r="I13" s="239"/>
      <c r="J13" s="239"/>
    </row>
    <row r="14" spans="2:10" ht="19.5" customHeight="1">
      <c r="B14" s="236"/>
      <c r="C14" s="236"/>
      <c r="D14" s="236"/>
      <c r="E14" s="236"/>
      <c r="F14" s="236"/>
      <c r="G14" s="236" t="s">
        <v>116</v>
      </c>
      <c r="H14" s="239" t="s">
        <v>117</v>
      </c>
      <c r="I14" s="239"/>
      <c r="J14" s="239"/>
    </row>
    <row r="15" spans="2:10" ht="14.25">
      <c r="B15" s="236"/>
      <c r="C15" s="236"/>
      <c r="D15" s="236"/>
      <c r="E15" s="236"/>
      <c r="F15" s="236"/>
      <c r="G15" s="236"/>
      <c r="H15" s="236"/>
      <c r="I15" s="236"/>
      <c r="J15" s="236"/>
    </row>
    <row r="16" spans="2:10" ht="14.25">
      <c r="B16" s="236"/>
      <c r="C16" s="236"/>
      <c r="D16" s="236"/>
      <c r="E16" s="236"/>
      <c r="F16" s="236"/>
      <c r="G16" s="236"/>
      <c r="H16" s="236"/>
      <c r="I16" s="236"/>
      <c r="J16" s="236"/>
    </row>
    <row r="17" spans="2:10" ht="14.25">
      <c r="B17" s="236"/>
      <c r="C17" s="236"/>
      <c r="D17" s="236"/>
      <c r="E17" s="236"/>
      <c r="F17" s="236"/>
      <c r="G17" s="236"/>
      <c r="H17" s="236"/>
      <c r="I17" s="236"/>
      <c r="J17" s="236"/>
    </row>
    <row r="18" spans="2:10" ht="14.25">
      <c r="B18" s="236"/>
      <c r="C18" s="236"/>
      <c r="D18" s="236"/>
      <c r="E18" s="236"/>
      <c r="F18" s="236"/>
      <c r="G18" s="236"/>
      <c r="H18" s="236"/>
      <c r="I18" s="236"/>
      <c r="J18" s="236"/>
    </row>
    <row r="19" spans="2:10" ht="13.5" customHeight="1">
      <c r="B19" s="238" t="s">
        <v>118</v>
      </c>
      <c r="C19" s="238"/>
      <c r="D19" s="238"/>
      <c r="E19" s="238"/>
      <c r="F19" s="238"/>
      <c r="G19" s="238"/>
      <c r="H19" s="238"/>
      <c r="I19" s="238"/>
      <c r="J19" s="238"/>
    </row>
    <row r="20" spans="2:10">
      <c r="B20" s="238"/>
      <c r="C20" s="238"/>
      <c r="D20" s="238"/>
      <c r="E20" s="238"/>
      <c r="F20" s="238"/>
      <c r="G20" s="238"/>
      <c r="H20" s="238"/>
      <c r="I20" s="238"/>
      <c r="J20" s="238"/>
    </row>
    <row r="21" spans="2:10">
      <c r="B21" s="238"/>
      <c r="C21" s="238"/>
      <c r="D21" s="238"/>
      <c r="E21" s="238"/>
      <c r="F21" s="238"/>
      <c r="G21" s="238"/>
      <c r="H21" s="238"/>
      <c r="I21" s="238"/>
      <c r="J21" s="238"/>
    </row>
    <row r="22" spans="2:10">
      <c r="B22" s="238"/>
      <c r="C22" s="238"/>
      <c r="D22" s="238"/>
      <c r="E22" s="238"/>
      <c r="F22" s="238"/>
      <c r="G22" s="238"/>
      <c r="H22" s="238"/>
      <c r="I22" s="238"/>
      <c r="J22" s="238"/>
    </row>
    <row r="23" spans="2:10" ht="14.25">
      <c r="B23" s="236"/>
      <c r="C23" s="236"/>
      <c r="D23" s="236"/>
      <c r="E23" s="236"/>
      <c r="F23" s="236"/>
      <c r="G23" s="236"/>
      <c r="H23" s="236"/>
      <c r="I23" s="236"/>
      <c r="J23" s="236"/>
    </row>
    <row r="24" spans="2:10" ht="27.75" customHeight="1">
      <c r="B24" s="236"/>
      <c r="C24" s="236" t="s">
        <v>122</v>
      </c>
      <c r="D24" s="237" t="s">
        <v>109</v>
      </c>
      <c r="E24" s="237"/>
      <c r="F24" s="237" t="s">
        <v>123</v>
      </c>
      <c r="G24" s="237" t="s">
        <v>109</v>
      </c>
      <c r="H24" s="237"/>
      <c r="I24" s="237" t="s">
        <v>125</v>
      </c>
      <c r="J24" s="236"/>
    </row>
    <row r="25" spans="2:10" ht="14.25">
      <c r="B25" s="236"/>
      <c r="C25" s="236"/>
      <c r="D25" s="239"/>
      <c r="E25" s="239"/>
      <c r="F25" s="239"/>
      <c r="G25" s="239"/>
      <c r="H25" s="239"/>
      <c r="I25" s="239"/>
      <c r="J25" s="236"/>
    </row>
    <row r="26" spans="2:10" ht="33" customHeight="1">
      <c r="B26" s="236"/>
      <c r="C26" s="236"/>
      <c r="D26" s="239" t="s">
        <v>127</v>
      </c>
      <c r="E26" s="239"/>
      <c r="F26" s="239"/>
      <c r="G26" s="239"/>
      <c r="H26" s="239"/>
      <c r="I26" s="239"/>
      <c r="J26" s="236"/>
    </row>
    <row r="27" spans="2:10" ht="14.25">
      <c r="B27" s="236"/>
      <c r="C27" s="236"/>
      <c r="D27" s="236"/>
      <c r="E27" s="236"/>
      <c r="F27" s="236"/>
      <c r="G27" s="236"/>
      <c r="H27" s="236"/>
      <c r="I27" s="236"/>
      <c r="J27" s="236"/>
    </row>
    <row r="28" spans="2:10" ht="14.25">
      <c r="B28" s="236"/>
      <c r="C28" s="236"/>
      <c r="D28" s="236"/>
      <c r="E28" s="236"/>
      <c r="F28" s="236"/>
      <c r="G28" s="236"/>
      <c r="H28" s="236"/>
      <c r="I28" s="236"/>
      <c r="J28" s="236"/>
    </row>
    <row r="29" spans="2:10" ht="14.25">
      <c r="B29" s="236"/>
      <c r="C29" s="236"/>
      <c r="D29" s="236"/>
      <c r="E29" s="236"/>
      <c r="F29" s="236"/>
      <c r="G29" s="236"/>
      <c r="H29" s="236"/>
      <c r="I29" s="236"/>
      <c r="J29" s="236"/>
    </row>
    <row r="30" spans="2:10" ht="14.25">
      <c r="B30" s="236"/>
      <c r="C30" s="236"/>
      <c r="D30" s="236"/>
      <c r="E30" s="236"/>
      <c r="F30" s="236"/>
      <c r="G30" s="236"/>
      <c r="H30" s="236"/>
      <c r="I30" s="236"/>
      <c r="J30" s="236"/>
    </row>
    <row r="31" spans="2:10" ht="14.25">
      <c r="B31" s="236"/>
      <c r="C31" s="236"/>
      <c r="D31" s="236"/>
      <c r="E31" s="236"/>
      <c r="F31" s="236"/>
      <c r="G31" s="236"/>
      <c r="H31" s="236"/>
      <c r="I31" s="236"/>
      <c r="J31" s="236"/>
    </row>
    <row r="32" spans="2:10" ht="14.25">
      <c r="B32" s="236"/>
      <c r="C32" s="236" t="s">
        <v>128</v>
      </c>
      <c r="D32" s="236"/>
      <c r="E32" s="236"/>
      <c r="F32" s="236"/>
      <c r="G32" s="236"/>
      <c r="H32" s="236"/>
      <c r="I32" s="236"/>
      <c r="J32" s="236"/>
    </row>
    <row r="33" spans="2:10" ht="14.25">
      <c r="B33" s="236"/>
      <c r="C33" s="236"/>
      <c r="D33" s="236"/>
      <c r="E33" s="236"/>
      <c r="F33" s="236"/>
      <c r="G33" s="236"/>
      <c r="H33" s="236"/>
      <c r="I33" s="236"/>
      <c r="J33" s="236"/>
    </row>
    <row r="34" spans="2:10" ht="20.25" customHeight="1">
      <c r="B34" s="236"/>
      <c r="C34" s="236"/>
      <c r="D34" s="236" t="s">
        <v>131</v>
      </c>
      <c r="E34" s="239" t="s">
        <v>16</v>
      </c>
      <c r="F34" s="239"/>
      <c r="G34" s="239"/>
      <c r="H34" s="239"/>
      <c r="I34" s="236"/>
      <c r="J34" s="236"/>
    </row>
    <row r="35" spans="2:10" ht="20.25" customHeight="1">
      <c r="B35" s="236"/>
      <c r="C35" s="236"/>
      <c r="D35" s="236" t="s">
        <v>89</v>
      </c>
      <c r="E35" s="239" t="s">
        <v>115</v>
      </c>
      <c r="F35" s="239"/>
      <c r="G35" s="239"/>
      <c r="H35" s="239"/>
      <c r="I35" s="236"/>
      <c r="J35" s="236"/>
    </row>
    <row r="36" spans="2:10" ht="20.25" customHeight="1">
      <c r="B36" s="236"/>
      <c r="C36" s="236"/>
      <c r="D36" s="236" t="s">
        <v>116</v>
      </c>
      <c r="E36" s="239" t="s">
        <v>133</v>
      </c>
      <c r="F36" s="239"/>
      <c r="G36" s="239"/>
      <c r="H36" s="239"/>
      <c r="I36" s="236"/>
      <c r="J36" s="236"/>
    </row>
    <row r="37" spans="2:10" ht="14.25">
      <c r="B37" s="236"/>
      <c r="C37" s="236"/>
      <c r="D37" s="236"/>
      <c r="E37" s="236"/>
      <c r="F37" s="236"/>
      <c r="G37" s="236"/>
      <c r="H37" s="236"/>
      <c r="I37" s="236"/>
      <c r="J37" s="236"/>
    </row>
    <row r="38" spans="2:10" ht="14.25">
      <c r="B38" s="236"/>
      <c r="C38" s="236"/>
      <c r="D38" s="236"/>
      <c r="E38" s="236"/>
      <c r="F38" s="236"/>
      <c r="G38" s="236"/>
      <c r="H38" s="236"/>
      <c r="I38" s="236"/>
      <c r="J38" s="236"/>
    </row>
    <row r="39" spans="2:10">
      <c r="B39" s="235"/>
      <c r="C39" s="235"/>
      <c r="D39" s="235"/>
      <c r="E39" s="235"/>
      <c r="F39" s="235"/>
      <c r="G39" s="235"/>
      <c r="H39" s="235"/>
      <c r="I39" s="235"/>
      <c r="J39" s="235"/>
    </row>
    <row r="40" spans="2:10">
      <c r="B40" s="235"/>
      <c r="C40" s="235"/>
      <c r="D40" s="235"/>
      <c r="E40" s="235"/>
      <c r="F40" s="235"/>
      <c r="G40" s="235"/>
      <c r="H40" s="235"/>
      <c r="I40" s="235"/>
      <c r="J40" s="235"/>
    </row>
  </sheetData>
  <mergeCells count="14">
    <mergeCell ref="H7:J7"/>
    <mergeCell ref="B10:D10"/>
    <mergeCell ref="H12:J12"/>
    <mergeCell ref="H13:J13"/>
    <mergeCell ref="H14:J14"/>
    <mergeCell ref="D24:E24"/>
    <mergeCell ref="G24:H24"/>
    <mergeCell ref="D25:I25"/>
    <mergeCell ref="D26:I26"/>
    <mergeCell ref="E34:H34"/>
    <mergeCell ref="E35:H35"/>
    <mergeCell ref="E36:H36"/>
    <mergeCell ref="B2:J4"/>
    <mergeCell ref="B19:J22"/>
  </mergeCells>
  <phoneticPr fontId="22"/>
  <printOptions horizontalCentered="1" verticalCentered="1"/>
  <pageMargins left="0.70866141732283461" right="0.70866141732283461" top="0.74803149606299213" bottom="0.74803149606299213" header="0.31496062992125984" footer="0.31496062992125984"/>
  <pageSetup paperSize="9" fitToWidth="1" fitToHeight="1" orientation="portrait"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B1:H44"/>
  <sheetViews>
    <sheetView view="pageBreakPreview" zoomScaleSheetLayoutView="100" workbookViewId="0">
      <selection activeCell="E42" sqref="E42"/>
    </sheetView>
  </sheetViews>
  <sheetFormatPr defaultColWidth="9" defaultRowHeight="14.25"/>
  <cols>
    <col min="1" max="1" width="2.75" style="240" customWidth="1"/>
    <col min="2" max="2" width="9.75" style="240" customWidth="1"/>
    <col min="3" max="4" width="9" style="240"/>
    <col min="5" max="5" width="9.375" style="240" bestFit="1" customWidth="1"/>
    <col min="6" max="6" width="9" style="240"/>
    <col min="7" max="7" width="22.375" style="240" customWidth="1"/>
    <col min="8" max="8" width="26.75" style="240" customWidth="1"/>
    <col min="9" max="16384" width="9" style="240"/>
  </cols>
  <sheetData>
    <row r="1" spans="2:8" ht="24.75" customHeight="1">
      <c r="B1" s="241" t="s">
        <v>138</v>
      </c>
      <c r="C1" s="241"/>
      <c r="D1" s="241"/>
      <c r="E1" s="241"/>
      <c r="H1" s="249"/>
    </row>
    <row r="2" spans="2:8" ht="23.25" customHeight="1">
      <c r="B2" s="240" t="s">
        <v>139</v>
      </c>
    </row>
    <row r="3" spans="2:8" ht="26.25" customHeight="1">
      <c r="G3" s="253" t="s">
        <v>140</v>
      </c>
      <c r="H3" s="258"/>
    </row>
    <row r="4" spans="2:8" ht="26.25" customHeight="1"/>
    <row r="5" spans="2:8" ht="24.75" customHeight="1">
      <c r="B5" s="242" t="s">
        <v>141</v>
      </c>
      <c r="C5" s="242"/>
      <c r="D5" s="242"/>
      <c r="E5" s="242"/>
      <c r="F5" s="242"/>
      <c r="G5" s="242"/>
      <c r="H5" s="242"/>
    </row>
    <row r="7" spans="2:8" ht="39.75" customHeight="1">
      <c r="B7" s="243" t="s">
        <v>143</v>
      </c>
      <c r="C7" s="243"/>
      <c r="D7" s="243"/>
      <c r="E7" s="243"/>
      <c r="F7" s="243"/>
      <c r="G7" s="243"/>
      <c r="H7" s="243"/>
    </row>
    <row r="9" spans="2:8">
      <c r="B9" s="244" t="s">
        <v>144</v>
      </c>
    </row>
    <row r="10" spans="2:8">
      <c r="C10" s="245" t="s">
        <v>145</v>
      </c>
      <c r="D10" s="249"/>
      <c r="E10" s="245" t="s">
        <v>147</v>
      </c>
      <c r="F10" s="249"/>
      <c r="G10" s="245" t="s">
        <v>148</v>
      </c>
    </row>
    <row r="11" spans="2:8">
      <c r="C11" s="246"/>
      <c r="D11" s="249" t="s">
        <v>151</v>
      </c>
      <c r="E11" s="251">
        <v>40000</v>
      </c>
      <c r="F11" s="249" t="s">
        <v>152</v>
      </c>
      <c r="G11" s="254">
        <f>C11*E11</f>
        <v>0</v>
      </c>
    </row>
    <row r="13" spans="2:8">
      <c r="B13" s="244" t="s">
        <v>153</v>
      </c>
    </row>
    <row r="15" spans="2:8">
      <c r="C15" s="240" t="s">
        <v>154</v>
      </c>
    </row>
    <row r="17" spans="2:8">
      <c r="B17" s="244" t="s">
        <v>155</v>
      </c>
    </row>
    <row r="19" spans="2:8">
      <c r="C19" s="243" t="s">
        <v>156</v>
      </c>
      <c r="D19" s="243"/>
      <c r="E19" s="243"/>
      <c r="F19" s="243"/>
      <c r="G19" s="243"/>
      <c r="H19" s="243"/>
    </row>
    <row r="20" spans="2:8">
      <c r="C20" s="243"/>
      <c r="D20" s="243"/>
      <c r="E20" s="243"/>
      <c r="F20" s="243"/>
      <c r="G20" s="243"/>
      <c r="H20" s="243"/>
    </row>
    <row r="21" spans="2:8">
      <c r="C21" s="243"/>
      <c r="D21" s="243"/>
      <c r="E21" s="243"/>
      <c r="F21" s="243"/>
      <c r="G21" s="243"/>
      <c r="H21" s="243"/>
    </row>
    <row r="22" spans="2:8">
      <c r="D22" s="245" t="s">
        <v>114</v>
      </c>
      <c r="E22" s="245"/>
      <c r="F22" s="245"/>
      <c r="G22" s="245"/>
      <c r="H22" s="245" t="s">
        <v>159</v>
      </c>
    </row>
    <row r="23" spans="2:8">
      <c r="B23" s="245" t="s">
        <v>160</v>
      </c>
      <c r="C23" s="247"/>
      <c r="D23" s="250"/>
      <c r="E23" s="250"/>
      <c r="F23" s="250"/>
      <c r="G23" s="250"/>
      <c r="H23" s="259"/>
    </row>
    <row r="24" spans="2:8">
      <c r="B24" s="245"/>
      <c r="C24" s="247"/>
      <c r="D24" s="250"/>
      <c r="E24" s="250"/>
      <c r="F24" s="250"/>
      <c r="G24" s="250"/>
      <c r="H24" s="259"/>
    </row>
    <row r="25" spans="2:8">
      <c r="B25" s="245"/>
      <c r="C25" s="245"/>
      <c r="D25" s="250"/>
      <c r="E25" s="250"/>
      <c r="F25" s="250"/>
      <c r="G25" s="250"/>
      <c r="H25" s="259"/>
    </row>
    <row r="26" spans="2:8">
      <c r="B26" s="245"/>
      <c r="C26" s="245"/>
      <c r="D26" s="250"/>
      <c r="E26" s="250"/>
      <c r="F26" s="250"/>
      <c r="G26" s="250"/>
      <c r="H26" s="259"/>
    </row>
    <row r="27" spans="2:8">
      <c r="B27" s="245"/>
      <c r="C27" s="245"/>
      <c r="D27" s="250"/>
      <c r="E27" s="250"/>
      <c r="F27" s="250"/>
      <c r="G27" s="250"/>
      <c r="H27" s="259"/>
    </row>
    <row r="28" spans="2:8">
      <c r="B28" s="245"/>
      <c r="C28" s="245"/>
      <c r="D28" s="250"/>
      <c r="E28" s="250"/>
      <c r="F28" s="250"/>
      <c r="G28" s="250"/>
      <c r="H28" s="259"/>
    </row>
    <row r="29" spans="2:8">
      <c r="B29" s="245" t="s">
        <v>46</v>
      </c>
      <c r="C29" s="245"/>
      <c r="D29" s="245"/>
      <c r="E29" s="245"/>
      <c r="F29" s="245"/>
      <c r="G29" s="245"/>
      <c r="H29" s="254">
        <f>SUM(H23:H28)</f>
        <v>0</v>
      </c>
    </row>
    <row r="31" spans="2:8">
      <c r="C31" s="240" t="s">
        <v>162</v>
      </c>
    </row>
    <row r="33" spans="3:8" ht="19.5" customHeight="1">
      <c r="C33" s="248"/>
      <c r="D33" s="248"/>
      <c r="E33" s="248"/>
      <c r="F33" s="248"/>
      <c r="G33" s="255" t="s">
        <v>163</v>
      </c>
      <c r="H33" s="259"/>
    </row>
    <row r="34" spans="3:8" ht="19.5" customHeight="1">
      <c r="C34" s="248"/>
      <c r="D34" s="248"/>
      <c r="E34" s="248"/>
      <c r="F34" s="248"/>
      <c r="G34" s="248"/>
    </row>
    <row r="35" spans="3:8">
      <c r="C35" s="240" t="s">
        <v>165</v>
      </c>
    </row>
    <row r="37" spans="3:8" ht="24" customHeight="1">
      <c r="G37" s="255" t="s">
        <v>4</v>
      </c>
      <c r="H37" s="259"/>
    </row>
    <row r="38" spans="3:8" ht="15.75" customHeight="1">
      <c r="G38" s="248"/>
      <c r="H38" s="260"/>
    </row>
    <row r="39" spans="3:8" ht="20.25" customHeight="1">
      <c r="G39" s="256" t="s">
        <v>166</v>
      </c>
      <c r="H39" s="254">
        <f>H29+H33+H37</f>
        <v>0</v>
      </c>
    </row>
    <row r="40" spans="3:8" ht="20.25" customHeight="1">
      <c r="G40" s="252" t="s">
        <v>167</v>
      </c>
      <c r="H40" s="261" t="str">
        <f>IF(G11=H39,"○","×")</f>
        <v>○</v>
      </c>
    </row>
    <row r="41" spans="3:8" ht="20.25" customHeight="1">
      <c r="E41" s="252" t="s">
        <v>70</v>
      </c>
      <c r="F41" s="252"/>
      <c r="G41" s="257"/>
      <c r="H41" s="254">
        <f>IF(G11&lt;=H39,G11,H39)</f>
        <v>0</v>
      </c>
    </row>
    <row r="42" spans="3:8" ht="31.5" customHeight="1">
      <c r="G42" s="253" t="s">
        <v>119</v>
      </c>
      <c r="H42" s="253"/>
    </row>
    <row r="43" spans="3:8" ht="31.5" customHeight="1">
      <c r="G43" s="253" t="s">
        <v>105</v>
      </c>
      <c r="H43" s="253"/>
    </row>
    <row r="44" spans="3:8" ht="30.75" customHeight="1">
      <c r="G44" s="253" t="s">
        <v>168</v>
      </c>
      <c r="H44" s="253"/>
    </row>
  </sheetData>
  <mergeCells count="14">
    <mergeCell ref="B1:E1"/>
    <mergeCell ref="B5:H5"/>
    <mergeCell ref="B7:H7"/>
    <mergeCell ref="D22:G22"/>
    <mergeCell ref="D23:G23"/>
    <mergeCell ref="D24:G24"/>
    <mergeCell ref="D25:G25"/>
    <mergeCell ref="D26:G26"/>
    <mergeCell ref="D27:G27"/>
    <mergeCell ref="D28:G28"/>
    <mergeCell ref="B29:G29"/>
    <mergeCell ref="E41:G41"/>
    <mergeCell ref="C19:H20"/>
    <mergeCell ref="B23:C28"/>
  </mergeCells>
  <phoneticPr fontId="22"/>
  <printOptions horizontalCentered="1"/>
  <pageMargins left="0.25" right="0.25" top="0.75" bottom="0.75" header="0.3" footer="0.3"/>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5121" r:id="rId4" name="チェック 1">
              <controlPr defaultSize="0" autoFill="0" autoLine="0" autoPict="0">
                <anchor moveWithCells="1">
                  <from xmlns:xdr="http://schemas.openxmlformats.org/drawingml/2006/spreadsheetDrawing">
                    <xdr:col>1</xdr:col>
                    <xdr:colOff>266700</xdr:colOff>
                    <xdr:row>13</xdr:row>
                    <xdr:rowOff>95250</xdr:rowOff>
                  </from>
                  <to xmlns:xdr="http://schemas.openxmlformats.org/drawingml/2006/spreadsheetDrawing">
                    <xdr:col>1</xdr:col>
                    <xdr:colOff>495300</xdr:colOff>
                    <xdr:row>15</xdr:row>
                    <xdr:rowOff>47625</xdr:rowOff>
                  </to>
                </anchor>
              </controlPr>
            </control>
          </mc:Choice>
        </mc:AlternateContent>
        <mc:AlternateContent>
          <mc:Choice Requires="x14">
            <control shapeId="5122" r:id="rId5" name="チェック 2">
              <controlPr defaultSize="0" autoFill="0" autoLine="0" autoPict="0">
                <anchor moveWithCells="1">
                  <from xmlns:xdr="http://schemas.openxmlformats.org/drawingml/2006/spreadsheetDrawing">
                    <xdr:col>1</xdr:col>
                    <xdr:colOff>276225</xdr:colOff>
                    <xdr:row>17</xdr:row>
                    <xdr:rowOff>85725</xdr:rowOff>
                  </from>
                  <to xmlns:xdr="http://schemas.openxmlformats.org/drawingml/2006/spreadsheetDrawing">
                    <xdr:col>1</xdr:col>
                    <xdr:colOff>504825</xdr:colOff>
                    <xdr:row>19</xdr:row>
                    <xdr:rowOff>38100</xdr:rowOff>
                  </to>
                </anchor>
              </controlPr>
            </control>
          </mc:Choice>
        </mc:AlternateContent>
        <mc:AlternateContent>
          <mc:Choice Requires="x14">
            <control shapeId="5123" r:id="rId6" name="チェック 3">
              <controlPr defaultSize="0" autoFill="0" autoLine="0" autoPict="0">
                <anchor moveWithCells="1">
                  <from xmlns:xdr="http://schemas.openxmlformats.org/drawingml/2006/spreadsheetDrawing">
                    <xdr:col>1</xdr:col>
                    <xdr:colOff>276225</xdr:colOff>
                    <xdr:row>29</xdr:row>
                    <xdr:rowOff>95250</xdr:rowOff>
                  </from>
                  <to xmlns:xdr="http://schemas.openxmlformats.org/drawingml/2006/spreadsheetDrawing">
                    <xdr:col>1</xdr:col>
                    <xdr:colOff>504825</xdr:colOff>
                    <xdr:row>31</xdr:row>
                    <xdr:rowOff>47625</xdr:rowOff>
                  </to>
                </anchor>
              </controlPr>
            </control>
          </mc:Choice>
        </mc:AlternateContent>
        <mc:AlternateContent>
          <mc:Choice Requires="x14">
            <control shapeId="5124" r:id="rId7" name="チェック 4">
              <controlPr defaultSize="0" autoFill="0" autoLine="0" autoPict="0">
                <anchor moveWithCells="1">
                  <from xmlns:xdr="http://schemas.openxmlformats.org/drawingml/2006/spreadsheetDrawing">
                    <xdr:col>1</xdr:col>
                    <xdr:colOff>285115</xdr:colOff>
                    <xdr:row>33</xdr:row>
                    <xdr:rowOff>161925</xdr:rowOff>
                  </from>
                  <to xmlns:xdr="http://schemas.openxmlformats.org/drawingml/2006/spreadsheetDrawing">
                    <xdr:col>1</xdr:col>
                    <xdr:colOff>514350</xdr:colOff>
                    <xdr:row>35</xdr:row>
                    <xdr:rowOff>47625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B1:C10"/>
  <sheetViews>
    <sheetView view="pageBreakPreview" zoomScale="115" zoomScaleNormal="145" zoomScaleSheetLayoutView="115" workbookViewId="0">
      <selection activeCell="E42" sqref="E42"/>
    </sheetView>
  </sheetViews>
  <sheetFormatPr defaultColWidth="9" defaultRowHeight="13.5"/>
  <cols>
    <col min="1" max="1" width="9" style="262"/>
    <col min="2" max="2" width="64.375" style="262" customWidth="1"/>
    <col min="3" max="3" width="18.375" style="262" customWidth="1"/>
    <col min="4" max="16384" width="9" style="262"/>
  </cols>
  <sheetData>
    <row r="1" spans="2:3">
      <c r="B1" s="262" t="s">
        <v>169</v>
      </c>
    </row>
    <row r="2" spans="2:3">
      <c r="B2" s="263" t="s">
        <v>170</v>
      </c>
      <c r="C2" s="263">
        <f>'【参考】病院・有床診→都道府県への申請書'!H3</f>
        <v>0</v>
      </c>
    </row>
    <row r="4" spans="2:3" ht="18" customHeight="1">
      <c r="B4" s="264" t="s">
        <v>172</v>
      </c>
    </row>
    <row r="5" spans="2:3" ht="33" customHeight="1">
      <c r="B5" s="265" t="s">
        <v>173</v>
      </c>
      <c r="C5" s="265" t="s">
        <v>174</v>
      </c>
    </row>
    <row r="6" spans="2:3" ht="24" customHeight="1">
      <c r="B6" s="266" t="s">
        <v>175</v>
      </c>
      <c r="C6" s="266"/>
    </row>
    <row r="7" spans="2:3" ht="24" customHeight="1">
      <c r="B7" s="266" t="s">
        <v>171</v>
      </c>
      <c r="C7" s="266"/>
    </row>
    <row r="8" spans="2:3" ht="24" customHeight="1">
      <c r="B8" s="266" t="s">
        <v>107</v>
      </c>
      <c r="C8" s="266"/>
    </row>
    <row r="9" spans="2:3" ht="24" customHeight="1">
      <c r="B9" s="266" t="s">
        <v>178</v>
      </c>
      <c r="C9" s="266"/>
    </row>
    <row r="10" spans="2:3" ht="27.75" customHeight="1">
      <c r="B10" s="266" t="s">
        <v>179</v>
      </c>
      <c r="C10" s="266"/>
    </row>
    <row r="11" spans="2:3" ht="27.75" customHeight="1"/>
  </sheetData>
  <phoneticPr fontId="22"/>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6145" r:id="rId4" name="チェック 1">
              <controlPr defaultSize="0" autoFill="0" autoLine="0" autoPict="0">
                <anchor moveWithCells="1">
                  <from xmlns:xdr="http://schemas.openxmlformats.org/drawingml/2006/spreadsheetDrawing">
                    <xdr:col>2</xdr:col>
                    <xdr:colOff>619760</xdr:colOff>
                    <xdr:row>4</xdr:row>
                    <xdr:rowOff>399415</xdr:rowOff>
                  </from>
                  <to xmlns:xdr="http://schemas.openxmlformats.org/drawingml/2006/spreadsheetDrawing">
                    <xdr:col>2</xdr:col>
                    <xdr:colOff>847090</xdr:colOff>
                    <xdr:row>5</xdr:row>
                    <xdr:rowOff>295275</xdr:rowOff>
                  </to>
                </anchor>
              </controlPr>
            </control>
          </mc:Choice>
        </mc:AlternateContent>
        <mc:AlternateContent>
          <mc:Choice Requires="x14">
            <control shapeId="6146" r:id="rId5" name="チェック 2">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8</xdr:row>
                    <xdr:rowOff>9525</xdr:rowOff>
                  </to>
                </anchor>
              </controlPr>
            </control>
          </mc:Choice>
        </mc:AlternateContent>
        <mc:AlternateContent>
          <mc:Choice Requires="x14">
            <control shapeId="6147" r:id="rId6" name="チェック 3">
              <controlPr defaultSize="0" autoFill="0" autoLine="0" autoPict="0">
                <anchor moveWithCells="1">
                  <from xmlns:xdr="http://schemas.openxmlformats.org/drawingml/2006/spreadsheetDrawing">
                    <xdr:col>2</xdr:col>
                    <xdr:colOff>619760</xdr:colOff>
                    <xdr:row>8</xdr:row>
                    <xdr:rowOff>0</xdr:rowOff>
                  </from>
                  <to xmlns:xdr="http://schemas.openxmlformats.org/drawingml/2006/spreadsheetDrawing">
                    <xdr:col>2</xdr:col>
                    <xdr:colOff>847090</xdr:colOff>
                    <xdr:row>9</xdr:row>
                    <xdr:rowOff>9525</xdr:rowOff>
                  </to>
                </anchor>
              </controlPr>
            </control>
          </mc:Choice>
        </mc:AlternateContent>
        <mc:AlternateContent>
          <mc:Choice Requires="x14">
            <control shapeId="6148" r:id="rId7" name="チェック 4">
              <controlPr defaultSize="0" autoFill="0" autoLine="0" autoPict="0">
                <anchor moveWithCells="1">
                  <from xmlns:xdr="http://schemas.openxmlformats.org/drawingml/2006/spreadsheetDrawing">
                    <xdr:col>2</xdr:col>
                    <xdr:colOff>619760</xdr:colOff>
                    <xdr:row>8</xdr:row>
                    <xdr:rowOff>0</xdr:rowOff>
                  </from>
                  <to xmlns:xdr="http://schemas.openxmlformats.org/drawingml/2006/spreadsheetDrawing">
                    <xdr:col>2</xdr:col>
                    <xdr:colOff>847090</xdr:colOff>
                    <xdr:row>9</xdr:row>
                    <xdr:rowOff>9525</xdr:rowOff>
                  </to>
                </anchor>
              </controlPr>
            </control>
          </mc:Choice>
        </mc:AlternateContent>
        <mc:AlternateContent>
          <mc:Choice Requires="x14">
            <control shapeId="6149" r:id="rId8" name="チェック 5">
              <controlPr defaultSize="0" autoFill="0" autoLine="0" autoPict="0">
                <anchor moveWithCells="1">
                  <from xmlns:xdr="http://schemas.openxmlformats.org/drawingml/2006/spreadsheetDrawing">
                    <xdr:col>2</xdr:col>
                    <xdr:colOff>619760</xdr:colOff>
                    <xdr:row>8</xdr:row>
                    <xdr:rowOff>0</xdr:rowOff>
                  </from>
                  <to xmlns:xdr="http://schemas.openxmlformats.org/drawingml/2006/spreadsheetDrawing">
                    <xdr:col>2</xdr:col>
                    <xdr:colOff>847090</xdr:colOff>
                    <xdr:row>9</xdr:row>
                    <xdr:rowOff>9525</xdr:rowOff>
                  </to>
                </anchor>
              </controlPr>
            </control>
          </mc:Choice>
        </mc:AlternateContent>
        <mc:AlternateContent>
          <mc:Choice Requires="x14">
            <control shapeId="6150" r:id="rId9" name="チェック 6">
              <controlPr defaultSize="0" autoFill="0" autoLine="0" autoPict="0">
                <anchor moveWithCells="1">
                  <from xmlns:xdr="http://schemas.openxmlformats.org/drawingml/2006/spreadsheetDrawing">
                    <xdr:col>2</xdr:col>
                    <xdr:colOff>619760</xdr:colOff>
                    <xdr:row>8</xdr:row>
                    <xdr:rowOff>0</xdr:rowOff>
                  </from>
                  <to xmlns:xdr="http://schemas.openxmlformats.org/drawingml/2006/spreadsheetDrawing">
                    <xdr:col>2</xdr:col>
                    <xdr:colOff>847090</xdr:colOff>
                    <xdr:row>9</xdr:row>
                    <xdr:rowOff>9525</xdr:rowOff>
                  </to>
                </anchor>
              </controlPr>
            </control>
          </mc:Choice>
        </mc:AlternateContent>
        <mc:AlternateContent>
          <mc:Choice Requires="x14">
            <control shapeId="6151" r:id="rId10" name="チェック 7">
              <controlPr defaultSize="0" autoFill="0" autoLine="0" autoPict="0">
                <anchor moveWithCells="1">
                  <from xmlns:xdr="http://schemas.openxmlformats.org/drawingml/2006/spreadsheetDrawing">
                    <xdr:col>2</xdr:col>
                    <xdr:colOff>619760</xdr:colOff>
                    <xdr:row>9</xdr:row>
                    <xdr:rowOff>0</xdr:rowOff>
                  </from>
                  <to xmlns:xdr="http://schemas.openxmlformats.org/drawingml/2006/spreadsheetDrawing">
                    <xdr:col>2</xdr:col>
                    <xdr:colOff>847090</xdr:colOff>
                    <xdr:row>9</xdr:row>
                    <xdr:rowOff>313690</xdr:rowOff>
                  </to>
                </anchor>
              </controlPr>
            </control>
          </mc:Choice>
        </mc:AlternateContent>
        <mc:AlternateContent>
          <mc:Choice Requires="x14">
            <control shapeId="6152" r:id="rId11" name="チェック 8">
              <controlPr defaultSize="0" autoFill="0" autoLine="0" autoPict="0">
                <anchor moveWithCells="1">
                  <from xmlns:xdr="http://schemas.openxmlformats.org/drawingml/2006/spreadsheetDrawing">
                    <xdr:col>2</xdr:col>
                    <xdr:colOff>619760</xdr:colOff>
                    <xdr:row>9</xdr:row>
                    <xdr:rowOff>0</xdr:rowOff>
                  </from>
                  <to xmlns:xdr="http://schemas.openxmlformats.org/drawingml/2006/spreadsheetDrawing">
                    <xdr:col>2</xdr:col>
                    <xdr:colOff>847090</xdr:colOff>
                    <xdr:row>9</xdr:row>
                    <xdr:rowOff>313690</xdr:rowOff>
                  </to>
                </anchor>
              </controlPr>
            </control>
          </mc:Choice>
        </mc:AlternateContent>
        <mc:AlternateContent>
          <mc:Choice Requires="x14">
            <control shapeId="6153" r:id="rId12" name="チェック 9">
              <controlPr defaultSize="0" autoFill="0" autoLine="0" autoPict="0">
                <anchor moveWithCells="1">
                  <from xmlns:xdr="http://schemas.openxmlformats.org/drawingml/2006/spreadsheetDrawing">
                    <xdr:col>2</xdr:col>
                    <xdr:colOff>619760</xdr:colOff>
                    <xdr:row>9</xdr:row>
                    <xdr:rowOff>0</xdr:rowOff>
                  </from>
                  <to xmlns:xdr="http://schemas.openxmlformats.org/drawingml/2006/spreadsheetDrawing">
                    <xdr:col>2</xdr:col>
                    <xdr:colOff>847090</xdr:colOff>
                    <xdr:row>9</xdr:row>
                    <xdr:rowOff>313690</xdr:rowOff>
                  </to>
                </anchor>
              </controlPr>
            </control>
          </mc:Choice>
        </mc:AlternateContent>
        <mc:AlternateContent>
          <mc:Choice Requires="x14">
            <control shapeId="6154" r:id="rId13" name="チェック 10">
              <controlPr defaultSize="0" autoFill="0" autoLine="0" autoPict="0">
                <anchor moveWithCells="1">
                  <from xmlns:xdr="http://schemas.openxmlformats.org/drawingml/2006/spreadsheetDrawing">
                    <xdr:col>2</xdr:col>
                    <xdr:colOff>619760</xdr:colOff>
                    <xdr:row>6</xdr:row>
                    <xdr:rowOff>0</xdr:rowOff>
                  </from>
                  <to xmlns:xdr="http://schemas.openxmlformats.org/drawingml/2006/spreadsheetDrawing">
                    <xdr:col>2</xdr:col>
                    <xdr:colOff>847090</xdr:colOff>
                    <xdr:row>7</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B1:H44"/>
  <sheetViews>
    <sheetView view="pageBreakPreview" topLeftCell="A16" zoomScale="115" zoomScaleSheetLayoutView="115" workbookViewId="0">
      <selection activeCell="E42" sqref="E42"/>
    </sheetView>
  </sheetViews>
  <sheetFormatPr defaultColWidth="9" defaultRowHeight="14.25"/>
  <cols>
    <col min="1" max="1" width="2.75" style="240" customWidth="1"/>
    <col min="2" max="2" width="9.75" style="240" customWidth="1"/>
    <col min="3" max="4" width="9" style="240"/>
    <col min="5" max="5" width="9.375" style="240" bestFit="1" customWidth="1"/>
    <col min="6" max="6" width="9" style="240"/>
    <col min="7" max="7" width="22.375" style="240" customWidth="1"/>
    <col min="8" max="8" width="26.75" style="240" customWidth="1"/>
    <col min="9" max="16384" width="9" style="240"/>
  </cols>
  <sheetData>
    <row r="1" spans="2:8" ht="24.75" customHeight="1">
      <c r="B1" s="267" t="s">
        <v>180</v>
      </c>
      <c r="C1" s="267"/>
      <c r="D1" s="267"/>
      <c r="E1" s="267"/>
      <c r="H1" s="249"/>
    </row>
    <row r="2" spans="2:8" ht="23.25" customHeight="1">
      <c r="B2" s="240" t="s">
        <v>139</v>
      </c>
    </row>
    <row r="3" spans="2:8" ht="26.25" customHeight="1">
      <c r="G3" s="253" t="s">
        <v>140</v>
      </c>
      <c r="H3" s="258"/>
    </row>
    <row r="4" spans="2:8" ht="26.25" customHeight="1"/>
    <row r="5" spans="2:8" ht="24.75" customHeight="1">
      <c r="B5" s="242" t="s">
        <v>141</v>
      </c>
      <c r="C5" s="242"/>
      <c r="D5" s="242"/>
      <c r="E5" s="242"/>
      <c r="F5" s="242"/>
      <c r="G5" s="242"/>
      <c r="H5" s="242"/>
    </row>
    <row r="7" spans="2:8" ht="39.75" customHeight="1">
      <c r="B7" s="243" t="s">
        <v>143</v>
      </c>
      <c r="C7" s="243"/>
      <c r="D7" s="243"/>
      <c r="E7" s="243"/>
      <c r="F7" s="243"/>
      <c r="G7" s="243"/>
      <c r="H7" s="243"/>
    </row>
    <row r="9" spans="2:8">
      <c r="B9" s="244" t="s">
        <v>144</v>
      </c>
    </row>
    <row r="10" spans="2:8">
      <c r="C10" s="249"/>
      <c r="D10" s="249"/>
      <c r="E10" s="249"/>
      <c r="F10" s="249"/>
      <c r="G10" s="245" t="s">
        <v>148</v>
      </c>
    </row>
    <row r="11" spans="2:8">
      <c r="C11" s="268"/>
      <c r="D11" s="249"/>
      <c r="E11" s="260"/>
      <c r="F11" s="249"/>
      <c r="G11" s="251">
        <v>180000</v>
      </c>
    </row>
    <row r="13" spans="2:8">
      <c r="B13" s="244" t="s">
        <v>153</v>
      </c>
    </row>
    <row r="15" spans="2:8" ht="17.25" customHeight="1">
      <c r="C15" s="240" t="s">
        <v>154</v>
      </c>
    </row>
    <row r="17" spans="2:8">
      <c r="B17" s="244" t="s">
        <v>155</v>
      </c>
    </row>
    <row r="19" spans="2:8">
      <c r="C19" s="243" t="s">
        <v>156</v>
      </c>
      <c r="D19" s="243"/>
      <c r="E19" s="243"/>
      <c r="F19" s="243"/>
      <c r="G19" s="243"/>
      <c r="H19" s="243"/>
    </row>
    <row r="20" spans="2:8">
      <c r="C20" s="243"/>
      <c r="D20" s="243"/>
      <c r="E20" s="243"/>
      <c r="F20" s="243"/>
      <c r="G20" s="243"/>
      <c r="H20" s="243"/>
    </row>
    <row r="21" spans="2:8">
      <c r="C21" s="243"/>
      <c r="D21" s="243"/>
      <c r="E21" s="243"/>
      <c r="F21" s="243"/>
      <c r="G21" s="243"/>
      <c r="H21" s="243"/>
    </row>
    <row r="22" spans="2:8">
      <c r="D22" s="245" t="s">
        <v>114</v>
      </c>
      <c r="E22" s="245"/>
      <c r="F22" s="245"/>
      <c r="G22" s="245"/>
      <c r="H22" s="245" t="s">
        <v>159</v>
      </c>
    </row>
    <row r="23" spans="2:8">
      <c r="B23" s="245" t="s">
        <v>160</v>
      </c>
      <c r="C23" s="247"/>
      <c r="D23" s="250"/>
      <c r="E23" s="250"/>
      <c r="F23" s="250"/>
      <c r="G23" s="250"/>
      <c r="H23" s="259"/>
    </row>
    <row r="24" spans="2:8">
      <c r="B24" s="245"/>
      <c r="C24" s="247"/>
      <c r="D24" s="250"/>
      <c r="E24" s="250"/>
      <c r="F24" s="250"/>
      <c r="G24" s="250"/>
      <c r="H24" s="259"/>
    </row>
    <row r="25" spans="2:8">
      <c r="B25" s="245"/>
      <c r="C25" s="245"/>
      <c r="D25" s="250"/>
      <c r="E25" s="250"/>
      <c r="F25" s="250"/>
      <c r="G25" s="250"/>
      <c r="H25" s="259"/>
    </row>
    <row r="26" spans="2:8">
      <c r="B26" s="245"/>
      <c r="C26" s="245"/>
      <c r="D26" s="250"/>
      <c r="E26" s="250"/>
      <c r="F26" s="250"/>
      <c r="G26" s="250"/>
      <c r="H26" s="259"/>
    </row>
    <row r="27" spans="2:8">
      <c r="B27" s="245"/>
      <c r="C27" s="245"/>
      <c r="D27" s="250"/>
      <c r="E27" s="250"/>
      <c r="F27" s="250"/>
      <c r="G27" s="250"/>
      <c r="H27" s="259"/>
    </row>
    <row r="28" spans="2:8">
      <c r="B28" s="245"/>
      <c r="C28" s="245"/>
      <c r="D28" s="250"/>
      <c r="E28" s="250"/>
      <c r="F28" s="250"/>
      <c r="G28" s="250"/>
      <c r="H28" s="259"/>
    </row>
    <row r="29" spans="2:8">
      <c r="B29" s="245" t="s">
        <v>46</v>
      </c>
      <c r="C29" s="245"/>
      <c r="D29" s="245"/>
      <c r="E29" s="245"/>
      <c r="F29" s="245"/>
      <c r="G29" s="245"/>
      <c r="H29" s="254">
        <f>SUM(H23:H28)</f>
        <v>0</v>
      </c>
    </row>
    <row r="31" spans="2:8">
      <c r="C31" s="240" t="s">
        <v>162</v>
      </c>
    </row>
    <row r="33" spans="3:8" ht="19.5" customHeight="1">
      <c r="C33" s="248"/>
      <c r="D33" s="248"/>
      <c r="E33" s="248"/>
      <c r="F33" s="248"/>
      <c r="G33" s="255" t="s">
        <v>163</v>
      </c>
      <c r="H33" s="259">
        <v>0</v>
      </c>
    </row>
    <row r="34" spans="3:8" ht="19.5" customHeight="1">
      <c r="C34" s="248"/>
      <c r="D34" s="248"/>
      <c r="E34" s="248"/>
      <c r="F34" s="248"/>
      <c r="G34" s="248"/>
    </row>
    <row r="35" spans="3:8">
      <c r="C35" s="240" t="s">
        <v>165</v>
      </c>
    </row>
    <row r="37" spans="3:8" ht="24" customHeight="1">
      <c r="G37" s="255" t="s">
        <v>4</v>
      </c>
      <c r="H37" s="259"/>
    </row>
    <row r="38" spans="3:8" ht="15.75" customHeight="1">
      <c r="G38" s="248"/>
      <c r="H38" s="260"/>
    </row>
    <row r="39" spans="3:8" ht="20.25" customHeight="1">
      <c r="G39" s="256" t="s">
        <v>166</v>
      </c>
      <c r="H39" s="254">
        <f>H29+H33+H37</f>
        <v>0</v>
      </c>
    </row>
    <row r="40" spans="3:8" ht="20.25" customHeight="1">
      <c r="G40" s="252" t="s">
        <v>167</v>
      </c>
      <c r="H40" s="261" t="str">
        <f>IF(G11=H39,"○","×")</f>
        <v>×</v>
      </c>
    </row>
    <row r="41" spans="3:8" ht="20.25" customHeight="1">
      <c r="E41" s="252" t="s">
        <v>70</v>
      </c>
      <c r="F41" s="252"/>
      <c r="G41" s="257"/>
      <c r="H41" s="254">
        <f>IF(G11&lt;=H39,G11,H39)</f>
        <v>0</v>
      </c>
    </row>
    <row r="42" spans="3:8" ht="31.5" customHeight="1">
      <c r="G42" s="253" t="s">
        <v>119</v>
      </c>
      <c r="H42" s="253"/>
    </row>
    <row r="43" spans="3:8" ht="31.5" customHeight="1">
      <c r="G43" s="253" t="s">
        <v>105</v>
      </c>
      <c r="H43" s="253"/>
    </row>
    <row r="44" spans="3:8" ht="30.75" customHeight="1">
      <c r="G44" s="253" t="s">
        <v>168</v>
      </c>
      <c r="H44" s="253"/>
    </row>
  </sheetData>
  <mergeCells count="14">
    <mergeCell ref="B1:E1"/>
    <mergeCell ref="B5:H5"/>
    <mergeCell ref="B7:H7"/>
    <mergeCell ref="D22:G22"/>
    <mergeCell ref="D23:G23"/>
    <mergeCell ref="D24:G24"/>
    <mergeCell ref="D25:G25"/>
    <mergeCell ref="D26:G26"/>
    <mergeCell ref="D27:G27"/>
    <mergeCell ref="D28:G28"/>
    <mergeCell ref="B29:G29"/>
    <mergeCell ref="E41:G41"/>
    <mergeCell ref="C19:H20"/>
    <mergeCell ref="B23:C28"/>
  </mergeCells>
  <phoneticPr fontId="22"/>
  <printOptions horizontalCentered="1"/>
  <pageMargins left="0.25" right="0.25" top="0.75" bottom="0.75" header="0.3" footer="0.3"/>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7169" r:id="rId4" name="チェック 1">
              <controlPr defaultSize="0" autoFill="0" autoLine="0" autoPict="0">
                <anchor moveWithCells="1">
                  <from xmlns:xdr="http://schemas.openxmlformats.org/drawingml/2006/spreadsheetDrawing">
                    <xdr:col>1</xdr:col>
                    <xdr:colOff>266700</xdr:colOff>
                    <xdr:row>13</xdr:row>
                    <xdr:rowOff>123190</xdr:rowOff>
                  </from>
                  <to xmlns:xdr="http://schemas.openxmlformats.org/drawingml/2006/spreadsheetDrawing">
                    <xdr:col>1</xdr:col>
                    <xdr:colOff>495300</xdr:colOff>
                    <xdr:row>15</xdr:row>
                    <xdr:rowOff>38100</xdr:rowOff>
                  </to>
                </anchor>
              </controlPr>
            </control>
          </mc:Choice>
        </mc:AlternateContent>
        <mc:AlternateContent>
          <mc:Choice Requires="x14">
            <control shapeId="7170" r:id="rId5" name="チェック 2">
              <controlPr defaultSize="0" autoFill="0" autoLine="0" autoPict="0">
                <anchor moveWithCells="1">
                  <from xmlns:xdr="http://schemas.openxmlformats.org/drawingml/2006/spreadsheetDrawing">
                    <xdr:col>1</xdr:col>
                    <xdr:colOff>276225</xdr:colOff>
                    <xdr:row>17</xdr:row>
                    <xdr:rowOff>85725</xdr:rowOff>
                  </from>
                  <to xmlns:xdr="http://schemas.openxmlformats.org/drawingml/2006/spreadsheetDrawing">
                    <xdr:col>1</xdr:col>
                    <xdr:colOff>504825</xdr:colOff>
                    <xdr:row>19</xdr:row>
                    <xdr:rowOff>38100</xdr:rowOff>
                  </to>
                </anchor>
              </controlPr>
            </control>
          </mc:Choice>
        </mc:AlternateContent>
        <mc:AlternateContent>
          <mc:Choice Requires="x14">
            <control shapeId="7171" r:id="rId6" name="チェック 3">
              <controlPr defaultSize="0" autoFill="0" autoLine="0" autoPict="0">
                <anchor moveWithCells="1">
                  <from xmlns:xdr="http://schemas.openxmlformats.org/drawingml/2006/spreadsheetDrawing">
                    <xdr:col>1</xdr:col>
                    <xdr:colOff>276225</xdr:colOff>
                    <xdr:row>29</xdr:row>
                    <xdr:rowOff>95250</xdr:rowOff>
                  </from>
                  <to xmlns:xdr="http://schemas.openxmlformats.org/drawingml/2006/spreadsheetDrawing">
                    <xdr:col>1</xdr:col>
                    <xdr:colOff>504825</xdr:colOff>
                    <xdr:row>31</xdr:row>
                    <xdr:rowOff>47625</xdr:rowOff>
                  </to>
                </anchor>
              </controlPr>
            </control>
          </mc:Choice>
        </mc:AlternateContent>
        <mc:AlternateContent>
          <mc:Choice Requires="x14">
            <control shapeId="7172" r:id="rId7" name="チェック 4">
              <controlPr defaultSize="0" autoFill="0" autoLine="0" autoPict="0">
                <anchor moveWithCells="1">
                  <from xmlns:xdr="http://schemas.openxmlformats.org/drawingml/2006/spreadsheetDrawing">
                    <xdr:col>1</xdr:col>
                    <xdr:colOff>285115</xdr:colOff>
                    <xdr:row>33</xdr:row>
                    <xdr:rowOff>161925</xdr:rowOff>
                  </from>
                  <to xmlns:xdr="http://schemas.openxmlformats.org/drawingml/2006/spreadsheetDrawing">
                    <xdr:col>1</xdr:col>
                    <xdr:colOff>514350</xdr:colOff>
                    <xdr:row>35</xdr:row>
                    <xdr:rowOff>47625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B1:C8"/>
  <sheetViews>
    <sheetView view="pageBreakPreview" zoomScale="115" zoomScaleNormal="145" zoomScaleSheetLayoutView="115" workbookViewId="0">
      <selection activeCell="E42" sqref="E42"/>
    </sheetView>
  </sheetViews>
  <sheetFormatPr defaultColWidth="9" defaultRowHeight="13.5"/>
  <cols>
    <col min="1" max="1" width="9" style="262"/>
    <col min="2" max="2" width="64.375" style="262" customWidth="1"/>
    <col min="3" max="3" width="18.375" style="262" customWidth="1"/>
    <col min="4" max="16384" width="9" style="262"/>
  </cols>
  <sheetData>
    <row r="1" spans="2:3">
      <c r="B1" s="262" t="s">
        <v>181</v>
      </c>
    </row>
    <row r="2" spans="2:3">
      <c r="B2" s="263" t="s">
        <v>170</v>
      </c>
      <c r="C2" s="263">
        <f>'【参考】診療所・訪看ＳＴ→都道府県への申請書'!H3</f>
        <v>0</v>
      </c>
    </row>
    <row r="4" spans="2:3" ht="18" customHeight="1">
      <c r="B4" s="264" t="s">
        <v>172</v>
      </c>
    </row>
    <row r="5" spans="2:3" ht="33" customHeight="1">
      <c r="B5" s="265" t="s">
        <v>173</v>
      </c>
      <c r="C5" s="265" t="s">
        <v>174</v>
      </c>
    </row>
    <row r="6" spans="2:3" ht="24" customHeight="1">
      <c r="B6" s="266" t="s">
        <v>175</v>
      </c>
      <c r="C6" s="266"/>
    </row>
    <row r="7" spans="2:3" ht="24" customHeight="1">
      <c r="B7" s="266" t="s">
        <v>171</v>
      </c>
      <c r="C7" s="266"/>
    </row>
    <row r="8" spans="2:3" ht="27.75" customHeight="1">
      <c r="B8" s="266" t="s">
        <v>179</v>
      </c>
      <c r="C8" s="266"/>
    </row>
    <row r="9" spans="2:3" ht="27.75" customHeight="1"/>
  </sheetData>
  <phoneticPr fontId="22"/>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8193" r:id="rId4" name="チェック 1">
              <controlPr defaultSize="0" autoFill="0" autoLine="0" autoPict="0">
                <anchor moveWithCells="1">
                  <from xmlns:xdr="http://schemas.openxmlformats.org/drawingml/2006/spreadsheetDrawing">
                    <xdr:col>2</xdr:col>
                    <xdr:colOff>619760</xdr:colOff>
                    <xdr:row>4</xdr:row>
                    <xdr:rowOff>399415</xdr:rowOff>
                  </from>
                  <to xmlns:xdr="http://schemas.openxmlformats.org/drawingml/2006/spreadsheetDrawing">
                    <xdr:col>2</xdr:col>
                    <xdr:colOff>847090</xdr:colOff>
                    <xdr:row>5</xdr:row>
                    <xdr:rowOff>295275</xdr:rowOff>
                  </to>
                </anchor>
              </controlPr>
            </control>
          </mc:Choice>
        </mc:AlternateContent>
        <mc:AlternateContent>
          <mc:Choice Requires="x14">
            <control shapeId="8194" r:id="rId5" name="チェック 2">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8195" r:id="rId6" name="チェック 3">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8196" r:id="rId7" name="チェック 4">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8197" r:id="rId8" name="チェック 5">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8198" r:id="rId9" name="チェック 6">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8199" r:id="rId10" name="チェック 7">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8200" r:id="rId11" name="チェック 8">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8201" r:id="rId12" name="チェック 9">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8202" r:id="rId13" name="チェック 10">
              <controlPr defaultSize="0" autoFill="0" autoLine="0" autoPict="0">
                <anchor moveWithCells="1">
                  <from xmlns:xdr="http://schemas.openxmlformats.org/drawingml/2006/spreadsheetDrawing">
                    <xdr:col>2</xdr:col>
                    <xdr:colOff>619760</xdr:colOff>
                    <xdr:row>6</xdr:row>
                    <xdr:rowOff>0</xdr:rowOff>
                  </from>
                  <to xmlns:xdr="http://schemas.openxmlformats.org/drawingml/2006/spreadsheetDrawing">
                    <xdr:col>2</xdr:col>
                    <xdr:colOff>847090</xdr:colOff>
                    <xdr:row>7</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dimension ref="A1:B48"/>
  <sheetViews>
    <sheetView workbookViewId="0">
      <selection activeCell="P31" sqref="P31"/>
    </sheetView>
  </sheetViews>
  <sheetFormatPr defaultColWidth="9" defaultRowHeight="13.5"/>
  <cols>
    <col min="1" max="16384" width="9" style="208"/>
  </cols>
  <sheetData>
    <row r="1" spans="1:2">
      <c r="A1" s="208" t="s">
        <v>228</v>
      </c>
    </row>
    <row r="2" spans="1:2">
      <c r="A2" s="208" t="s">
        <v>229</v>
      </c>
      <c r="B2" s="208">
        <v>1</v>
      </c>
    </row>
    <row r="3" spans="1:2">
      <c r="A3" s="208" t="s">
        <v>231</v>
      </c>
      <c r="B3" s="208">
        <v>2</v>
      </c>
    </row>
    <row r="4" spans="1:2">
      <c r="A4" s="208" t="s">
        <v>234</v>
      </c>
      <c r="B4" s="208">
        <v>3</v>
      </c>
    </row>
    <row r="5" spans="1:2">
      <c r="A5" s="208" t="s">
        <v>235</v>
      </c>
      <c r="B5" s="208">
        <v>4</v>
      </c>
    </row>
    <row r="6" spans="1:2">
      <c r="A6" s="208" t="s">
        <v>236</v>
      </c>
      <c r="B6" s="208">
        <v>5</v>
      </c>
    </row>
    <row r="7" spans="1:2">
      <c r="A7" s="208" t="s">
        <v>239</v>
      </c>
      <c r="B7" s="208">
        <v>6</v>
      </c>
    </row>
    <row r="8" spans="1:2">
      <c r="A8" s="208" t="s">
        <v>240</v>
      </c>
      <c r="B8" s="208">
        <v>7</v>
      </c>
    </row>
    <row r="9" spans="1:2">
      <c r="A9" s="208" t="s">
        <v>242</v>
      </c>
      <c r="B9" s="208">
        <v>8</v>
      </c>
    </row>
    <row r="10" spans="1:2">
      <c r="A10" s="208" t="s">
        <v>243</v>
      </c>
      <c r="B10" s="208">
        <v>9</v>
      </c>
    </row>
    <row r="11" spans="1:2">
      <c r="A11" s="208" t="s">
        <v>244</v>
      </c>
      <c r="B11" s="208">
        <v>10</v>
      </c>
    </row>
    <row r="12" spans="1:2">
      <c r="A12" s="208" t="s">
        <v>183</v>
      </c>
      <c r="B12" s="208">
        <v>11</v>
      </c>
    </row>
    <row r="13" spans="1:2">
      <c r="A13" s="208" t="s">
        <v>73</v>
      </c>
      <c r="B13" s="208">
        <v>12</v>
      </c>
    </row>
    <row r="14" spans="1:2">
      <c r="A14" s="208" t="s">
        <v>65</v>
      </c>
      <c r="B14" s="208">
        <v>13</v>
      </c>
    </row>
    <row r="15" spans="1:2">
      <c r="A15" s="208" t="s">
        <v>245</v>
      </c>
      <c r="B15" s="208">
        <v>14</v>
      </c>
    </row>
    <row r="16" spans="1:2">
      <c r="A16" s="208" t="s">
        <v>246</v>
      </c>
      <c r="B16" s="208">
        <v>15</v>
      </c>
    </row>
    <row r="17" spans="1:2">
      <c r="A17" s="208" t="s">
        <v>248</v>
      </c>
      <c r="B17" s="208">
        <v>16</v>
      </c>
    </row>
    <row r="18" spans="1:2">
      <c r="A18" s="208" t="s">
        <v>124</v>
      </c>
      <c r="B18" s="208">
        <v>17</v>
      </c>
    </row>
    <row r="19" spans="1:2">
      <c r="A19" s="208" t="s">
        <v>249</v>
      </c>
      <c r="B19" s="208">
        <v>18</v>
      </c>
    </row>
    <row r="20" spans="1:2">
      <c r="A20" s="208" t="s">
        <v>252</v>
      </c>
      <c r="B20" s="208">
        <v>19</v>
      </c>
    </row>
    <row r="21" spans="1:2">
      <c r="A21" s="208" t="s">
        <v>253</v>
      </c>
      <c r="B21" s="208">
        <v>20</v>
      </c>
    </row>
    <row r="22" spans="1:2">
      <c r="A22" s="208" t="s">
        <v>53</v>
      </c>
      <c r="B22" s="208">
        <v>21</v>
      </c>
    </row>
    <row r="23" spans="1:2">
      <c r="A23" s="208" t="s">
        <v>254</v>
      </c>
      <c r="B23" s="208">
        <v>22</v>
      </c>
    </row>
    <row r="24" spans="1:2">
      <c r="A24" s="208" t="s">
        <v>26</v>
      </c>
      <c r="B24" s="208">
        <v>23</v>
      </c>
    </row>
    <row r="25" spans="1:2">
      <c r="A25" s="208" t="s">
        <v>255</v>
      </c>
      <c r="B25" s="208">
        <v>24</v>
      </c>
    </row>
    <row r="26" spans="1:2">
      <c r="A26" s="208" t="s">
        <v>189</v>
      </c>
      <c r="B26" s="208">
        <v>25</v>
      </c>
    </row>
    <row r="27" spans="1:2">
      <c r="A27" s="208" t="s">
        <v>256</v>
      </c>
      <c r="B27" s="208">
        <v>26</v>
      </c>
    </row>
    <row r="28" spans="1:2">
      <c r="A28" s="208" t="s">
        <v>257</v>
      </c>
      <c r="B28" s="208">
        <v>27</v>
      </c>
    </row>
    <row r="29" spans="1:2">
      <c r="A29" s="208" t="s">
        <v>259</v>
      </c>
      <c r="B29" s="208">
        <v>28</v>
      </c>
    </row>
    <row r="30" spans="1:2">
      <c r="A30" s="208" t="s">
        <v>261</v>
      </c>
      <c r="B30" s="208">
        <v>29</v>
      </c>
    </row>
    <row r="31" spans="1:2">
      <c r="A31" s="208" t="s">
        <v>161</v>
      </c>
      <c r="B31" s="208">
        <v>30</v>
      </c>
    </row>
    <row r="32" spans="1:2">
      <c r="A32" s="208" t="s">
        <v>263</v>
      </c>
      <c r="B32" s="208">
        <v>31</v>
      </c>
    </row>
    <row r="33" spans="1:2">
      <c r="A33" s="208" t="s">
        <v>264</v>
      </c>
      <c r="B33" s="208">
        <v>32</v>
      </c>
    </row>
    <row r="34" spans="1:2">
      <c r="A34" s="208" t="s">
        <v>265</v>
      </c>
      <c r="B34" s="208">
        <v>33</v>
      </c>
    </row>
    <row r="35" spans="1:2">
      <c r="A35" s="208" t="s">
        <v>94</v>
      </c>
      <c r="B35" s="208">
        <v>34</v>
      </c>
    </row>
    <row r="36" spans="1:2">
      <c r="A36" s="208" t="s">
        <v>266</v>
      </c>
      <c r="B36" s="208">
        <v>35</v>
      </c>
    </row>
    <row r="37" spans="1:2">
      <c r="A37" s="208" t="s">
        <v>268</v>
      </c>
      <c r="B37" s="208">
        <v>36</v>
      </c>
    </row>
    <row r="38" spans="1:2">
      <c r="A38" s="208" t="s">
        <v>258</v>
      </c>
      <c r="B38" s="208">
        <v>37</v>
      </c>
    </row>
    <row r="39" spans="1:2">
      <c r="A39" s="208" t="s">
        <v>135</v>
      </c>
      <c r="B39" s="208">
        <v>38</v>
      </c>
    </row>
    <row r="40" spans="1:2">
      <c r="A40" s="208" t="s">
        <v>269</v>
      </c>
      <c r="B40" s="208">
        <v>39</v>
      </c>
    </row>
    <row r="41" spans="1:2">
      <c r="A41" s="208" t="s">
        <v>270</v>
      </c>
      <c r="B41" s="208">
        <v>40</v>
      </c>
    </row>
    <row r="42" spans="1:2">
      <c r="A42" s="208" t="s">
        <v>200</v>
      </c>
      <c r="B42" s="208">
        <v>41</v>
      </c>
    </row>
    <row r="43" spans="1:2">
      <c r="A43" s="208" t="s">
        <v>271</v>
      </c>
      <c r="B43" s="208">
        <v>42</v>
      </c>
    </row>
    <row r="44" spans="1:2">
      <c r="A44" s="208" t="s">
        <v>272</v>
      </c>
      <c r="B44" s="208">
        <v>43</v>
      </c>
    </row>
    <row r="45" spans="1:2">
      <c r="A45" s="208" t="s">
        <v>274</v>
      </c>
      <c r="B45" s="208">
        <v>44</v>
      </c>
    </row>
    <row r="46" spans="1:2">
      <c r="A46" s="208" t="s">
        <v>59</v>
      </c>
      <c r="B46" s="208">
        <v>45</v>
      </c>
    </row>
    <row r="47" spans="1:2">
      <c r="A47" s="208" t="s">
        <v>78</v>
      </c>
      <c r="B47" s="208">
        <v>46</v>
      </c>
    </row>
    <row r="48" spans="1:2">
      <c r="A48" s="208" t="s">
        <v>220</v>
      </c>
      <c r="B48" s="208">
        <v>47</v>
      </c>
    </row>
  </sheetData>
  <phoneticPr fontId="22"/>
  <pageMargins left="0.7" right="0.7" top="0.75" bottom="0.75" header="0.3" footer="0.3"/>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A1:AG40"/>
  <sheetViews>
    <sheetView showGridLines="0" topLeftCell="B1" zoomScale="70" zoomScaleNormal="70" workbookViewId="0">
      <pane xSplit="1" ySplit="12" topLeftCell="C13" activePane="bottomRight" state="frozen"/>
      <selection pane="topRight"/>
      <selection pane="bottomLeft"/>
      <selection pane="bottomRight" activeCell="BX3" sqref="BX3"/>
    </sheetView>
  </sheetViews>
  <sheetFormatPr defaultColWidth="9" defaultRowHeight="18.75" customHeight="1"/>
  <cols>
    <col min="1" max="1" width="12.375" style="269" hidden="1" customWidth="1"/>
    <col min="2" max="2" width="5.375" style="269" customWidth="1"/>
    <col min="3" max="3" width="25.375" style="269" customWidth="1"/>
    <col min="4" max="8" width="10.375" style="269" customWidth="1"/>
    <col min="9" max="9" width="15" style="269" customWidth="1"/>
    <col min="10" max="10" width="9" style="269"/>
    <col min="11" max="12" width="15.375" style="269" customWidth="1"/>
    <col min="13" max="28" width="8.375" style="269" customWidth="1"/>
    <col min="29" max="29" width="9" style="269"/>
    <col min="30" max="31" width="10.375" style="269" customWidth="1"/>
    <col min="32" max="32" width="10.875" style="269" bestFit="1" customWidth="1"/>
    <col min="33" max="33" width="10.375" style="269" customWidth="1"/>
    <col min="34" max="16384" width="9" style="269"/>
  </cols>
  <sheetData>
    <row r="1" spans="1:33" ht="41.25">
      <c r="B1" s="276" t="s">
        <v>275</v>
      </c>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row>
    <row r="2" spans="1:33" ht="41.25">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c r="AB2" s="276"/>
      <c r="AC2" s="276"/>
      <c r="AD2" s="276"/>
      <c r="AE2" s="276"/>
      <c r="AF2" s="276"/>
      <c r="AG2" s="367"/>
    </row>
    <row r="3" spans="1:33" ht="41.25" customHeight="1">
      <c r="B3" s="277"/>
      <c r="Z3" s="339" t="s">
        <v>157</v>
      </c>
      <c r="AA3" s="341"/>
      <c r="AB3" s="342"/>
      <c r="AC3" s="344"/>
      <c r="AD3" s="344"/>
      <c r="AE3" s="344"/>
      <c r="AF3" s="344"/>
      <c r="AG3" s="344"/>
    </row>
    <row r="4" spans="1:33" ht="41.45" customHeight="1">
      <c r="B4" s="277"/>
      <c r="Z4" s="339" t="s">
        <v>276</v>
      </c>
      <c r="AA4" s="341"/>
      <c r="AB4" s="342"/>
      <c r="AC4" s="344"/>
      <c r="AD4" s="344"/>
      <c r="AE4" s="344"/>
      <c r="AF4" s="344"/>
      <c r="AG4" s="344"/>
    </row>
    <row r="5" spans="1:33" ht="41.45" customHeight="1">
      <c r="B5" s="277"/>
      <c r="Z5" s="339" t="s">
        <v>277</v>
      </c>
      <c r="AA5" s="341"/>
      <c r="AB5" s="342"/>
      <c r="AC5" s="344"/>
      <c r="AD5" s="344"/>
      <c r="AE5" s="344"/>
      <c r="AF5" s="344"/>
      <c r="AG5" s="344"/>
    </row>
    <row r="6" spans="1:33" ht="41.45" customHeight="1">
      <c r="B6" s="277"/>
      <c r="Y6" s="337" t="s">
        <v>168</v>
      </c>
      <c r="Z6" s="337"/>
      <c r="AA6" s="337"/>
      <c r="AB6" s="343"/>
      <c r="AC6" s="344"/>
      <c r="AD6" s="344"/>
      <c r="AE6" s="344"/>
      <c r="AF6" s="344"/>
      <c r="AG6" s="344"/>
    </row>
    <row r="7" spans="1:33" ht="25.5">
      <c r="B7" s="278"/>
      <c r="C7" s="278"/>
      <c r="D7" s="289"/>
      <c r="E7" s="289"/>
      <c r="F7" s="289"/>
      <c r="G7" s="289"/>
      <c r="H7" s="306"/>
      <c r="I7" s="308"/>
      <c r="J7" s="277"/>
      <c r="K7" s="277"/>
      <c r="AF7" s="361"/>
      <c r="AG7" s="361"/>
    </row>
    <row r="8" spans="1:33" ht="36.75" customHeight="1">
      <c r="A8" s="270" t="s">
        <v>182</v>
      </c>
      <c r="B8" s="279" t="s">
        <v>176</v>
      </c>
      <c r="C8" s="284" t="s">
        <v>185</v>
      </c>
      <c r="D8" s="290" t="s">
        <v>278</v>
      </c>
      <c r="E8" s="298" t="s">
        <v>280</v>
      </c>
      <c r="F8" s="303" t="s">
        <v>283</v>
      </c>
      <c r="G8" s="303" t="s">
        <v>284</v>
      </c>
      <c r="H8" s="298" t="s">
        <v>187</v>
      </c>
      <c r="I8" s="298" t="s">
        <v>2</v>
      </c>
      <c r="J8" s="298" t="s">
        <v>188</v>
      </c>
      <c r="K8" s="284" t="s">
        <v>190</v>
      </c>
      <c r="L8" s="298" t="s">
        <v>191</v>
      </c>
      <c r="M8" s="316" t="s">
        <v>193</v>
      </c>
      <c r="N8" s="322"/>
      <c r="O8" s="322"/>
      <c r="P8" s="322"/>
      <c r="Q8" s="330" t="s">
        <v>194</v>
      </c>
      <c r="R8" s="332"/>
      <c r="S8" s="332"/>
      <c r="T8" s="333"/>
      <c r="U8" s="316" t="s">
        <v>285</v>
      </c>
      <c r="V8" s="322"/>
      <c r="W8" s="322"/>
      <c r="X8" s="322"/>
      <c r="Y8" s="316" t="s">
        <v>287</v>
      </c>
      <c r="Z8" s="322"/>
      <c r="AA8" s="322"/>
      <c r="AB8" s="322"/>
      <c r="AC8" s="345" t="s">
        <v>195</v>
      </c>
      <c r="AD8" s="349" t="s">
        <v>196</v>
      </c>
      <c r="AE8" s="355" t="s">
        <v>129</v>
      </c>
      <c r="AF8" s="362" t="s">
        <v>121</v>
      </c>
      <c r="AG8" s="368" t="s">
        <v>290</v>
      </c>
    </row>
    <row r="9" spans="1:33" ht="9" customHeight="1">
      <c r="A9" s="271"/>
      <c r="B9" s="280"/>
      <c r="C9" s="285"/>
      <c r="D9" s="291"/>
      <c r="E9" s="299"/>
      <c r="F9" s="304"/>
      <c r="G9" s="304"/>
      <c r="H9" s="299"/>
      <c r="I9" s="299"/>
      <c r="J9" s="299"/>
      <c r="K9" s="285"/>
      <c r="L9" s="299"/>
      <c r="M9" s="317"/>
      <c r="Q9" s="331"/>
      <c r="U9" s="317"/>
      <c r="Y9" s="317"/>
      <c r="AC9" s="271"/>
      <c r="AD9" s="350"/>
      <c r="AE9" s="356"/>
      <c r="AF9" s="363"/>
      <c r="AG9" s="369"/>
    </row>
    <row r="10" spans="1:33" ht="58.5" customHeight="1">
      <c r="A10" s="271"/>
      <c r="B10" s="280"/>
      <c r="C10" s="285"/>
      <c r="D10" s="291"/>
      <c r="E10" s="299"/>
      <c r="F10" s="304"/>
      <c r="G10" s="304"/>
      <c r="H10" s="299"/>
      <c r="I10" s="299"/>
      <c r="J10" s="299"/>
      <c r="K10" s="285"/>
      <c r="L10" s="299"/>
      <c r="M10" s="318" t="s">
        <v>198</v>
      </c>
      <c r="N10" s="323" t="s">
        <v>192</v>
      </c>
      <c r="O10" s="323" t="s">
        <v>201</v>
      </c>
      <c r="P10" s="327" t="s">
        <v>46</v>
      </c>
      <c r="Q10" s="318" t="s">
        <v>87</v>
      </c>
      <c r="R10" s="323" t="s">
        <v>149</v>
      </c>
      <c r="S10" s="323" t="s">
        <v>40</v>
      </c>
      <c r="T10" s="327" t="s">
        <v>46</v>
      </c>
      <c r="U10" s="318" t="s">
        <v>87</v>
      </c>
      <c r="V10" s="323" t="s">
        <v>149</v>
      </c>
      <c r="W10" s="323" t="s">
        <v>40</v>
      </c>
      <c r="X10" s="327" t="s">
        <v>46</v>
      </c>
      <c r="Y10" s="318" t="s">
        <v>87</v>
      </c>
      <c r="Z10" s="323" t="s">
        <v>149</v>
      </c>
      <c r="AA10" s="323" t="s">
        <v>40</v>
      </c>
      <c r="AB10" s="327" t="s">
        <v>46</v>
      </c>
      <c r="AC10" s="271"/>
      <c r="AD10" s="350"/>
      <c r="AE10" s="356"/>
      <c r="AF10" s="363"/>
      <c r="AG10" s="369"/>
    </row>
    <row r="11" spans="1:33" ht="86.25" customHeight="1">
      <c r="A11" s="272"/>
      <c r="B11" s="280"/>
      <c r="C11" s="285"/>
      <c r="D11" s="292"/>
      <c r="E11" s="300"/>
      <c r="F11" s="305"/>
      <c r="G11" s="305"/>
      <c r="H11" s="300"/>
      <c r="I11" s="300"/>
      <c r="J11" s="299"/>
      <c r="K11" s="285"/>
      <c r="L11" s="299"/>
      <c r="M11" s="319"/>
      <c r="N11" s="285"/>
      <c r="O11" s="285"/>
      <c r="P11" s="327"/>
      <c r="Q11" s="319"/>
      <c r="R11" s="285"/>
      <c r="S11" s="285"/>
      <c r="T11" s="327"/>
      <c r="U11" s="319"/>
      <c r="V11" s="285"/>
      <c r="W11" s="285"/>
      <c r="X11" s="327"/>
      <c r="Y11" s="319"/>
      <c r="Z11" s="285"/>
      <c r="AA11" s="285"/>
      <c r="AB11" s="327"/>
      <c r="AC11" s="271"/>
      <c r="AD11" s="351"/>
      <c r="AE11" s="357"/>
      <c r="AF11" s="363"/>
      <c r="AG11" s="369"/>
    </row>
    <row r="12" spans="1:33" ht="21" customHeight="1">
      <c r="A12" s="273">
        <v>0</v>
      </c>
      <c r="B12" s="281">
        <v>1</v>
      </c>
      <c r="C12" s="286">
        <v>3</v>
      </c>
      <c r="D12" s="293">
        <v>4</v>
      </c>
      <c r="E12" s="301">
        <v>5</v>
      </c>
      <c r="F12" s="301"/>
      <c r="G12" s="301"/>
      <c r="H12" s="286"/>
      <c r="I12" s="286"/>
      <c r="J12" s="310"/>
      <c r="K12" s="286">
        <v>2</v>
      </c>
      <c r="L12" s="313"/>
      <c r="M12" s="281">
        <v>4</v>
      </c>
      <c r="N12" s="286">
        <v>5</v>
      </c>
      <c r="O12" s="286">
        <v>6</v>
      </c>
      <c r="P12" s="310">
        <v>9</v>
      </c>
      <c r="Q12" s="281">
        <v>11</v>
      </c>
      <c r="R12" s="286">
        <v>12</v>
      </c>
      <c r="S12" s="286">
        <v>13</v>
      </c>
      <c r="T12" s="310">
        <v>15</v>
      </c>
      <c r="U12" s="281">
        <v>17</v>
      </c>
      <c r="V12" s="286">
        <v>18</v>
      </c>
      <c r="W12" s="286">
        <v>19</v>
      </c>
      <c r="X12" s="310">
        <v>22</v>
      </c>
      <c r="Y12" s="281">
        <v>17</v>
      </c>
      <c r="Z12" s="286">
        <v>18</v>
      </c>
      <c r="AA12" s="286">
        <v>19</v>
      </c>
      <c r="AB12" s="310">
        <v>22</v>
      </c>
      <c r="AC12" s="346"/>
      <c r="AD12" s="352">
        <v>32</v>
      </c>
      <c r="AE12" s="358">
        <v>33</v>
      </c>
      <c r="AF12" s="364">
        <v>34</v>
      </c>
      <c r="AG12" s="346">
        <v>37</v>
      </c>
    </row>
    <row r="13" spans="1:33" ht="39.950000000000003" customHeight="1">
      <c r="A13" s="274"/>
      <c r="B13" s="282">
        <v>1</v>
      </c>
      <c r="C13" s="287"/>
      <c r="D13" s="294"/>
      <c r="E13" s="302"/>
      <c r="F13" s="302"/>
      <c r="G13" s="302"/>
      <c r="H13" s="307"/>
      <c r="I13" s="309"/>
      <c r="J13" s="61"/>
      <c r="K13" s="311"/>
      <c r="L13" s="314"/>
      <c r="M13" s="320"/>
      <c r="N13" s="324"/>
      <c r="O13" s="324"/>
      <c r="P13" s="328">
        <f>SUM(M13:O13)</f>
        <v>0</v>
      </c>
      <c r="Q13" s="320"/>
      <c r="R13" s="324"/>
      <c r="S13" s="324"/>
      <c r="T13" s="328">
        <f>SUM(Q13:S13)</f>
        <v>0</v>
      </c>
      <c r="U13" s="334">
        <f>M13-Q13</f>
        <v>0</v>
      </c>
      <c r="V13" s="335">
        <f>N13-R13</f>
        <v>0</v>
      </c>
      <c r="W13" s="335">
        <f>O13-S13</f>
        <v>0</v>
      </c>
      <c r="X13" s="328">
        <f>SUM(U13:W13)</f>
        <v>0</v>
      </c>
      <c r="Y13" s="338"/>
      <c r="Z13" s="340"/>
      <c r="AA13" s="340"/>
      <c r="AB13" s="328">
        <f>SUM(Y13:AA13)</f>
        <v>0</v>
      </c>
      <c r="AC13" s="347"/>
      <c r="AD13" s="353">
        <v>4104</v>
      </c>
      <c r="AE13" s="359">
        <f>X13*AD13</f>
        <v>0</v>
      </c>
      <c r="AF13" s="365"/>
      <c r="AG13" s="370">
        <f>AE13-AF13</f>
        <v>0</v>
      </c>
    </row>
    <row r="14" spans="1:33" ht="39.950000000000003" customHeight="1">
      <c r="A14" s="275"/>
      <c r="B14" s="283" t="s">
        <v>46</v>
      </c>
      <c r="C14" s="288"/>
      <c r="D14" s="295"/>
      <c r="E14" s="288"/>
      <c r="F14" s="288"/>
      <c r="G14" s="288"/>
      <c r="H14" s="288"/>
      <c r="I14" s="288"/>
      <c r="J14" s="288"/>
      <c r="K14" s="295"/>
      <c r="L14" s="315"/>
      <c r="M14" s="321">
        <f t="shared" ref="M14:AB14" si="0">SUBTOTAL(9,M13:M13)</f>
        <v>0</v>
      </c>
      <c r="N14" s="325">
        <f t="shared" si="0"/>
        <v>0</v>
      </c>
      <c r="O14" s="325">
        <f t="shared" si="0"/>
        <v>0</v>
      </c>
      <c r="P14" s="329">
        <f t="shared" si="0"/>
        <v>0</v>
      </c>
      <c r="Q14" s="321">
        <f t="shared" si="0"/>
        <v>0</v>
      </c>
      <c r="R14" s="325">
        <f t="shared" si="0"/>
        <v>0</v>
      </c>
      <c r="S14" s="325">
        <f t="shared" si="0"/>
        <v>0</v>
      </c>
      <c r="T14" s="329">
        <f t="shared" si="0"/>
        <v>0</v>
      </c>
      <c r="U14" s="321">
        <f t="shared" si="0"/>
        <v>0</v>
      </c>
      <c r="V14" s="325">
        <f t="shared" si="0"/>
        <v>0</v>
      </c>
      <c r="W14" s="325">
        <f t="shared" si="0"/>
        <v>0</v>
      </c>
      <c r="X14" s="336">
        <f t="shared" si="0"/>
        <v>0</v>
      </c>
      <c r="Y14" s="321">
        <f t="shared" si="0"/>
        <v>0</v>
      </c>
      <c r="Z14" s="325">
        <f t="shared" si="0"/>
        <v>0</v>
      </c>
      <c r="AA14" s="325">
        <f t="shared" si="0"/>
        <v>0</v>
      </c>
      <c r="AB14" s="336">
        <f t="shared" si="0"/>
        <v>0</v>
      </c>
      <c r="AC14" s="348"/>
      <c r="AD14" s="354"/>
      <c r="AE14" s="360">
        <f>SUBTOTAL(9,AE13:AE13)</f>
        <v>0</v>
      </c>
      <c r="AF14" s="366">
        <f>SUBTOTAL(9,AF13:AF13)</f>
        <v>0</v>
      </c>
      <c r="AG14" s="371">
        <f>SUBTOTAL(9,AG13:AG13)</f>
        <v>0</v>
      </c>
    </row>
    <row r="15" spans="1:33" ht="51.75" customHeight="1">
      <c r="D15" s="296" t="s">
        <v>202</v>
      </c>
      <c r="E15" s="296"/>
      <c r="F15" s="296"/>
      <c r="G15" s="296"/>
      <c r="H15" s="296"/>
      <c r="I15" s="296"/>
      <c r="J15" s="269">
        <v>1</v>
      </c>
      <c r="K15" s="312" t="s">
        <v>203</v>
      </c>
      <c r="N15" s="326"/>
      <c r="AC15" s="269" t="s">
        <v>204</v>
      </c>
    </row>
    <row r="16" spans="1:33" ht="32.25" customHeight="1">
      <c r="D16" s="297" t="s">
        <v>206</v>
      </c>
      <c r="E16" s="297"/>
      <c r="F16" s="297"/>
      <c r="G16" s="297"/>
      <c r="H16" s="297"/>
      <c r="I16" s="297"/>
      <c r="J16" s="269">
        <v>2</v>
      </c>
      <c r="K16" s="312" t="s">
        <v>199</v>
      </c>
    </row>
    <row r="17" spans="4:14" ht="30.75" customHeight="1">
      <c r="D17" s="269" t="s">
        <v>291</v>
      </c>
      <c r="J17" s="269">
        <v>3</v>
      </c>
      <c r="K17" s="312" t="s">
        <v>30</v>
      </c>
      <c r="N17" s="326"/>
    </row>
    <row r="18" spans="4:14" ht="13.5">
      <c r="D18" s="269" t="s">
        <v>208</v>
      </c>
      <c r="J18" s="269">
        <v>4</v>
      </c>
      <c r="K18" s="312" t="s">
        <v>54</v>
      </c>
      <c r="N18" s="326"/>
    </row>
    <row r="19" spans="4:14" ht="18.75" customHeight="1">
      <c r="J19" s="269">
        <v>5</v>
      </c>
      <c r="K19" s="312" t="s">
        <v>209</v>
      </c>
      <c r="N19" s="326"/>
    </row>
    <row r="20" spans="4:14" ht="18.75" customHeight="1">
      <c r="J20" s="269">
        <v>6</v>
      </c>
      <c r="K20" s="312" t="s">
        <v>210</v>
      </c>
      <c r="N20" s="326"/>
    </row>
    <row r="21" spans="4:14" ht="18.75" customHeight="1">
      <c r="J21" s="269">
        <v>7</v>
      </c>
      <c r="K21" s="312" t="s">
        <v>8</v>
      </c>
      <c r="N21" s="326"/>
    </row>
    <row r="22" spans="4:14" ht="18.75" customHeight="1">
      <c r="J22" s="269">
        <v>8</v>
      </c>
      <c r="K22" s="312" t="s">
        <v>182</v>
      </c>
      <c r="N22" s="326"/>
    </row>
    <row r="23" spans="4:14" ht="18.75" customHeight="1">
      <c r="J23" s="269">
        <v>9</v>
      </c>
      <c r="K23" s="312" t="s">
        <v>120</v>
      </c>
      <c r="N23" s="326"/>
    </row>
    <row r="24" spans="4:14" ht="18.75" customHeight="1">
      <c r="J24" s="269">
        <v>10</v>
      </c>
      <c r="K24" s="312" t="s">
        <v>212</v>
      </c>
      <c r="N24" s="326"/>
    </row>
    <row r="25" spans="4:14" ht="18.75" customHeight="1">
      <c r="J25" s="269">
        <v>11</v>
      </c>
      <c r="K25" s="312" t="s">
        <v>213</v>
      </c>
      <c r="N25" s="326"/>
    </row>
    <row r="26" spans="4:14" ht="18.75" customHeight="1">
      <c r="J26" s="269">
        <v>12</v>
      </c>
      <c r="K26" s="312" t="s">
        <v>214</v>
      </c>
      <c r="N26" s="326"/>
    </row>
    <row r="27" spans="4:14" ht="18.75" customHeight="1">
      <c r="J27" s="269">
        <v>13</v>
      </c>
      <c r="K27" s="312" t="s">
        <v>216</v>
      </c>
      <c r="N27" s="326"/>
    </row>
    <row r="28" spans="4:14" ht="18.75" customHeight="1">
      <c r="J28" s="269">
        <v>14</v>
      </c>
      <c r="K28" s="312" t="s">
        <v>101</v>
      </c>
      <c r="N28" s="326"/>
    </row>
    <row r="29" spans="4:14" ht="18.75" customHeight="1">
      <c r="J29" s="269">
        <v>15</v>
      </c>
      <c r="K29" s="312" t="s">
        <v>42</v>
      </c>
      <c r="N29" s="326"/>
    </row>
    <row r="30" spans="4:14" ht="18.75" customHeight="1">
      <c r="J30" s="269">
        <v>16</v>
      </c>
      <c r="K30" s="312" t="s">
        <v>217</v>
      </c>
      <c r="N30" s="326"/>
    </row>
    <row r="31" spans="4:14" ht="18.75" customHeight="1">
      <c r="J31" s="269">
        <v>17</v>
      </c>
      <c r="K31" s="312" t="s">
        <v>130</v>
      </c>
      <c r="N31" s="326"/>
    </row>
    <row r="32" spans="4:14" ht="18.75" customHeight="1">
      <c r="J32" s="269">
        <v>18</v>
      </c>
      <c r="K32" s="312" t="s">
        <v>218</v>
      </c>
      <c r="N32" s="326"/>
    </row>
    <row r="33" spans="10:14" ht="18.75" customHeight="1">
      <c r="J33" s="269">
        <v>19</v>
      </c>
      <c r="K33" s="312" t="s">
        <v>219</v>
      </c>
      <c r="N33" s="326"/>
    </row>
    <row r="34" spans="10:14" ht="18.75" customHeight="1">
      <c r="J34" s="269">
        <v>20</v>
      </c>
      <c r="K34" s="312" t="s">
        <v>221</v>
      </c>
      <c r="N34" s="326"/>
    </row>
    <row r="35" spans="10:14" ht="18.75" customHeight="1">
      <c r="J35" s="269">
        <v>21</v>
      </c>
      <c r="K35" s="312" t="s">
        <v>222</v>
      </c>
      <c r="N35" s="326"/>
    </row>
    <row r="36" spans="10:14" ht="18.75" customHeight="1">
      <c r="J36" s="269">
        <v>22</v>
      </c>
      <c r="K36" s="312" t="s">
        <v>90</v>
      </c>
      <c r="N36" s="326"/>
    </row>
    <row r="37" spans="10:14" ht="18.75" customHeight="1">
      <c r="J37" s="269">
        <v>23</v>
      </c>
      <c r="K37" s="312" t="s">
        <v>224</v>
      </c>
      <c r="N37" s="326"/>
    </row>
    <row r="38" spans="10:14" ht="18.75" customHeight="1">
      <c r="J38" s="269">
        <v>24</v>
      </c>
      <c r="K38" s="312" t="s">
        <v>225</v>
      </c>
      <c r="N38" s="326"/>
    </row>
    <row r="39" spans="10:14" ht="18.75" customHeight="1">
      <c r="J39" s="269">
        <v>25</v>
      </c>
      <c r="K39" s="312" t="s">
        <v>226</v>
      </c>
      <c r="N39" s="326"/>
    </row>
    <row r="40" spans="10:14" ht="18.75" customHeight="1">
      <c r="J40" s="269">
        <v>26</v>
      </c>
      <c r="K40" s="312" t="s">
        <v>227</v>
      </c>
      <c r="N40" s="326"/>
    </row>
  </sheetData>
  <autoFilter ref="A12:AG12"/>
  <mergeCells count="48">
    <mergeCell ref="B1:AG1"/>
    <mergeCell ref="Z3:AB3"/>
    <mergeCell ref="AC3:AG3"/>
    <mergeCell ref="Z4:AB4"/>
    <mergeCell ref="AC4:AG4"/>
    <mergeCell ref="Z5:AB5"/>
    <mergeCell ref="AC5:AG5"/>
    <mergeCell ref="Y6:AB6"/>
    <mergeCell ref="AC6:AG6"/>
    <mergeCell ref="B7:C7"/>
    <mergeCell ref="M8:P8"/>
    <mergeCell ref="Q8:T8"/>
    <mergeCell ref="U8:X8"/>
    <mergeCell ref="Y8:AB8"/>
    <mergeCell ref="D15:I15"/>
    <mergeCell ref="D16:I16"/>
    <mergeCell ref="A8:A11"/>
    <mergeCell ref="C8:C11"/>
    <mergeCell ref="D8:D11"/>
    <mergeCell ref="E8:E11"/>
    <mergeCell ref="F8:F11"/>
    <mergeCell ref="G8:G11"/>
    <mergeCell ref="H8:H11"/>
    <mergeCell ref="I8:I11"/>
    <mergeCell ref="J8:J11"/>
    <mergeCell ref="K8:K11"/>
    <mergeCell ref="L8:L11"/>
    <mergeCell ref="AC8:AC11"/>
    <mergeCell ref="AD8:AD11"/>
    <mergeCell ref="AE8:AE11"/>
    <mergeCell ref="AF8:AF11"/>
    <mergeCell ref="AG8:AG11"/>
    <mergeCell ref="M10:M11"/>
    <mergeCell ref="N10:N11"/>
    <mergeCell ref="O10:O11"/>
    <mergeCell ref="P10:P11"/>
    <mergeCell ref="Q10:Q11"/>
    <mergeCell ref="R10:R11"/>
    <mergeCell ref="S10:S11"/>
    <mergeCell ref="T10:T11"/>
    <mergeCell ref="U10:U11"/>
    <mergeCell ref="V10:V11"/>
    <mergeCell ref="W10:W11"/>
    <mergeCell ref="X10:X11"/>
    <mergeCell ref="Y10:Y11"/>
    <mergeCell ref="Z10:Z11"/>
    <mergeCell ref="AA10:AA11"/>
    <mergeCell ref="AB10:AB11"/>
  </mergeCells>
  <phoneticPr fontId="22"/>
  <dataValidations count="4">
    <dataValidation type="list" imeMode="disabled" allowBlank="1" showDropDown="0" showInputMessage="1" showErrorMessage="1" sqref="H13">
      <formula1>"○,×"</formula1>
    </dataValidation>
    <dataValidation imeMode="disabled" allowBlank="1" showDropDown="0" showInputMessage="1" showErrorMessage="1" sqref="M13:AG13 D13:G13"/>
    <dataValidation type="list" allowBlank="1" showDropDown="0" showInputMessage="1" showErrorMessage="1" sqref="J13">
      <formula1>$J$15:$J$40</formula1>
    </dataValidation>
    <dataValidation type="date" imeMode="disabled" allowBlank="1" showDropDown="0" showInputMessage="1" showErrorMessage="1" sqref="I13:J13">
      <formula1>45643</formula1>
      <formula2>45930</formula2>
    </dataValidation>
  </dataValidations>
  <printOptions horizontalCentered="1"/>
  <pageMargins left="0.51181102362204722" right="0.51181102362204722" top="0.55118110236220474" bottom="0.55118110236220474" header="0.31496062992125984" footer="0.31496062992125984"/>
  <pageSetup paperSize="8" scale="60" fitToWidth="1" fitToHeight="2" orientation="landscape"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C000"/>
    <outlinePr summaryRight="0"/>
    <pageSetUpPr fitToPage="1"/>
  </sheetPr>
  <dimension ref="A1:O61"/>
  <sheetViews>
    <sheetView showGridLines="0" view="pageBreakPreview" topLeftCell="A18" zoomScaleNormal="115" zoomScaleSheetLayoutView="100" workbookViewId="0">
      <selection activeCell="B13" sqref="B13"/>
    </sheetView>
  </sheetViews>
  <sheetFormatPr defaultColWidth="9" defaultRowHeight="13.5"/>
  <cols>
    <col min="1" max="1" width="7.375" style="372" bestFit="1" customWidth="1"/>
    <col min="2" max="2" width="29" style="373" customWidth="1"/>
    <col min="3" max="3" width="36.375" style="25" bestFit="1" customWidth="1" outlineLevel="1"/>
    <col min="4" max="4" width="14" style="25" bestFit="1" customWidth="1"/>
    <col min="5" max="5" width="18.25" style="25" customWidth="1"/>
    <col min="6" max="6" width="13.625" style="25" customWidth="1"/>
    <col min="7" max="7" width="14" style="25" bestFit="1" customWidth="1"/>
    <col min="8" max="8" width="20.625" style="25" customWidth="1"/>
    <col min="9" max="9" width="12.125" style="25" customWidth="1"/>
    <col min="10" max="10" width="17.375" style="25" bestFit="1" customWidth="1"/>
    <col min="11" max="11" width="12.125" style="25" customWidth="1"/>
    <col min="12" max="12" width="18.375" style="25" bestFit="1" customWidth="1"/>
    <col min="13" max="13" width="14.625" style="25" customWidth="1"/>
    <col min="14" max="14" width="12.625" style="25" customWidth="1"/>
    <col min="15" max="16384" width="9" style="25"/>
  </cols>
  <sheetData>
    <row r="1" spans="1:15" ht="29.25" customHeight="1">
      <c r="A1" s="374" t="s">
        <v>85</v>
      </c>
      <c r="C1" s="391"/>
    </row>
    <row r="2" spans="1:15" ht="24" customHeight="1">
      <c r="A2" s="375"/>
      <c r="B2" s="380"/>
      <c r="C2" s="380"/>
      <c r="D2" s="380"/>
      <c r="E2" s="380"/>
      <c r="F2" s="380"/>
      <c r="G2" s="380"/>
      <c r="H2" s="380"/>
      <c r="I2" s="380"/>
      <c r="J2" s="380"/>
      <c r="K2" s="380"/>
      <c r="L2" s="380"/>
      <c r="M2" s="380"/>
    </row>
    <row r="3" spans="1:15" ht="18.75" customHeight="1">
      <c r="A3" s="375"/>
      <c r="B3" s="381"/>
      <c r="C3" s="392"/>
    </row>
    <row r="4" spans="1:15" ht="18.75" customHeight="1">
      <c r="A4" s="375" t="s">
        <v>317</v>
      </c>
      <c r="B4" s="381"/>
      <c r="C4" s="392"/>
    </row>
    <row r="5" spans="1:15" ht="18.75" customHeight="1">
      <c r="A5" s="375"/>
      <c r="B5" s="381"/>
      <c r="C5" s="392"/>
    </row>
    <row r="6" spans="1:15" ht="18.75" customHeight="1">
      <c r="A6" s="375"/>
      <c r="B6" s="381"/>
      <c r="C6" s="392"/>
    </row>
    <row r="7" spans="1:15" ht="18.75" customHeight="1">
      <c r="A7" s="376" t="s">
        <v>318</v>
      </c>
      <c r="B7" s="269"/>
      <c r="C7" s="269"/>
      <c r="D7" s="396"/>
    </row>
    <row r="8" spans="1:15" ht="15.75" customHeight="1">
      <c r="A8" s="375"/>
      <c r="B8" s="382"/>
      <c r="C8" s="390"/>
      <c r="D8" s="390"/>
      <c r="E8" s="390"/>
      <c r="F8" s="390"/>
      <c r="G8" s="390"/>
      <c r="H8" s="390"/>
      <c r="I8" s="390"/>
      <c r="J8" s="390"/>
      <c r="K8" s="407"/>
      <c r="L8" s="390"/>
      <c r="M8" s="410"/>
    </row>
    <row r="9" spans="1:15" ht="15.75" customHeight="1">
      <c r="A9" s="375"/>
      <c r="B9" s="382"/>
      <c r="C9" s="390"/>
      <c r="D9" s="390"/>
      <c r="E9" s="390"/>
      <c r="F9" s="390"/>
      <c r="G9" s="390"/>
      <c r="H9" s="390"/>
      <c r="I9" s="390"/>
      <c r="J9" s="390"/>
      <c r="K9" s="390"/>
      <c r="L9" s="2"/>
      <c r="M9" s="411"/>
    </row>
    <row r="10" spans="1:15" ht="15.75" customHeight="1">
      <c r="A10" s="375"/>
      <c r="B10" s="382"/>
      <c r="C10" s="390"/>
      <c r="D10" s="390"/>
      <c r="E10" s="390"/>
      <c r="F10" s="390"/>
      <c r="G10" s="390"/>
      <c r="H10" s="390"/>
      <c r="I10" s="390"/>
      <c r="J10" s="390"/>
      <c r="K10" s="390"/>
      <c r="L10" s="2"/>
      <c r="M10" s="411"/>
      <c r="N10" s="388"/>
      <c r="O10" s="388"/>
    </row>
    <row r="11" spans="1:15" ht="15.75" customHeight="1">
      <c r="A11" s="375" t="s">
        <v>251</v>
      </c>
      <c r="B11" s="382"/>
      <c r="C11" s="390"/>
      <c r="D11" s="390"/>
      <c r="E11" s="390"/>
      <c r="F11" s="390"/>
      <c r="G11" s="390"/>
      <c r="H11" s="390"/>
      <c r="I11" s="390"/>
      <c r="J11" s="390"/>
      <c r="K11" s="390"/>
      <c r="L11" s="2"/>
      <c r="M11" s="411"/>
      <c r="N11" s="388"/>
      <c r="O11" s="388"/>
    </row>
    <row r="12" spans="1:15" ht="18.75">
      <c r="A12" s="375" t="s">
        <v>319</v>
      </c>
      <c r="B12" s="383"/>
      <c r="C12" s="383"/>
      <c r="D12" s="2"/>
      <c r="E12" s="2"/>
      <c r="F12" s="383"/>
      <c r="G12" s="2"/>
      <c r="H12" s="2"/>
      <c r="I12" s="2"/>
      <c r="J12" s="2"/>
      <c r="K12" s="2"/>
      <c r="L12" s="409"/>
      <c r="M12" s="2"/>
    </row>
    <row r="13" spans="1:15" ht="18.75">
      <c r="A13" s="375"/>
      <c r="B13" s="384"/>
      <c r="C13" s="393"/>
      <c r="D13" s="393"/>
      <c r="E13" s="393"/>
      <c r="F13" s="393"/>
      <c r="G13" s="393"/>
      <c r="H13" s="393"/>
      <c r="I13" s="393"/>
      <c r="J13" s="393"/>
      <c r="K13" s="393"/>
      <c r="L13" s="393"/>
      <c r="M13" s="393"/>
      <c r="N13" s="414"/>
      <c r="O13" s="417"/>
    </row>
    <row r="14" spans="1:15" ht="18.75">
      <c r="A14" s="375"/>
      <c r="B14" s="385"/>
      <c r="C14" s="394"/>
      <c r="D14" s="397"/>
      <c r="E14" s="397"/>
      <c r="F14" s="402"/>
      <c r="G14" s="397"/>
      <c r="H14" s="403"/>
      <c r="I14" s="405"/>
      <c r="J14" s="405"/>
      <c r="K14" s="408"/>
      <c r="L14" s="406"/>
      <c r="M14" s="412"/>
      <c r="N14" s="415"/>
      <c r="O14" s="416"/>
    </row>
    <row r="15" spans="1:15" ht="18.75">
      <c r="A15" s="375"/>
      <c r="B15" s="385"/>
      <c r="C15" s="394"/>
      <c r="D15" s="397"/>
      <c r="E15" s="397"/>
      <c r="F15" s="402"/>
      <c r="G15" s="397"/>
      <c r="H15" s="403"/>
      <c r="I15" s="405"/>
      <c r="J15" s="405"/>
      <c r="K15" s="408"/>
      <c r="L15" s="406"/>
      <c r="M15" s="412"/>
      <c r="N15" s="415"/>
      <c r="O15" s="416"/>
    </row>
    <row r="16" spans="1:15" ht="18.75">
      <c r="A16" s="375"/>
      <c r="B16" s="385"/>
      <c r="C16" s="394"/>
      <c r="D16" s="397"/>
      <c r="E16" s="397"/>
      <c r="F16" s="402"/>
      <c r="G16" s="397"/>
      <c r="H16" s="403"/>
      <c r="I16" s="405"/>
      <c r="J16" s="405"/>
      <c r="K16" s="408"/>
      <c r="L16" s="406"/>
      <c r="M16" s="412"/>
      <c r="N16" s="415"/>
      <c r="O16" s="416"/>
    </row>
    <row r="17" spans="1:15" ht="18.75">
      <c r="A17" s="375"/>
      <c r="B17" s="385"/>
      <c r="C17" s="394"/>
      <c r="D17" s="397"/>
      <c r="E17" s="397"/>
      <c r="F17" s="402"/>
      <c r="G17" s="397"/>
      <c r="H17" s="403"/>
      <c r="I17" s="405"/>
      <c r="J17" s="405"/>
      <c r="K17" s="408"/>
      <c r="L17" s="406"/>
      <c r="M17" s="412"/>
      <c r="N17" s="416"/>
      <c r="O17" s="416"/>
    </row>
    <row r="18" spans="1:15" ht="18.75">
      <c r="A18" s="375" t="s">
        <v>197</v>
      </c>
      <c r="B18" s="385"/>
      <c r="C18" s="394"/>
      <c r="D18" s="397"/>
      <c r="E18" s="397"/>
      <c r="F18" s="402"/>
      <c r="G18" s="397"/>
      <c r="H18" s="403"/>
      <c r="I18" s="405"/>
      <c r="J18" s="405"/>
      <c r="K18" s="408"/>
      <c r="L18" s="406"/>
      <c r="M18" s="412"/>
      <c r="N18" s="416"/>
      <c r="O18" s="416"/>
    </row>
    <row r="19" spans="1:15" ht="18.75">
      <c r="A19" s="375" t="s">
        <v>150</v>
      </c>
      <c r="B19" s="385"/>
      <c r="C19" s="394"/>
      <c r="D19" s="397"/>
      <c r="E19" s="397"/>
      <c r="F19" s="402"/>
      <c r="G19" s="397"/>
      <c r="H19" s="403"/>
      <c r="I19" s="405"/>
      <c r="J19" s="405"/>
      <c r="K19" s="408"/>
      <c r="L19" s="406"/>
      <c r="M19" s="412"/>
      <c r="N19" s="416"/>
      <c r="O19" s="416"/>
    </row>
    <row r="20" spans="1:15" ht="18.75">
      <c r="A20" s="375" t="s">
        <v>112</v>
      </c>
      <c r="B20" s="385"/>
      <c r="C20" s="394"/>
      <c r="D20" s="397"/>
      <c r="E20" s="397"/>
      <c r="F20" s="402"/>
      <c r="G20" s="397"/>
      <c r="H20" s="403"/>
      <c r="I20" s="405"/>
      <c r="J20" s="405"/>
      <c r="K20" s="408"/>
      <c r="L20" s="406"/>
      <c r="M20" s="412"/>
      <c r="N20" s="416"/>
      <c r="O20" s="416"/>
    </row>
    <row r="21" spans="1:15" ht="18.75">
      <c r="A21" s="375" t="s">
        <v>112</v>
      </c>
      <c r="B21" s="385"/>
      <c r="C21" s="394"/>
      <c r="D21" s="397"/>
      <c r="E21" s="397"/>
      <c r="F21" s="402"/>
      <c r="G21" s="397"/>
      <c r="H21" s="403"/>
      <c r="I21" s="405"/>
      <c r="J21" s="405"/>
      <c r="K21" s="408"/>
      <c r="L21" s="406"/>
      <c r="M21" s="412"/>
    </row>
    <row r="22" spans="1:15" ht="18.75">
      <c r="A22" s="375"/>
      <c r="B22" s="385"/>
      <c r="C22" s="394"/>
      <c r="D22" s="397"/>
      <c r="E22" s="397"/>
      <c r="F22" s="402"/>
      <c r="G22" s="397"/>
      <c r="H22" s="403"/>
      <c r="I22" s="405"/>
      <c r="J22" s="405"/>
      <c r="K22" s="408"/>
      <c r="L22" s="406"/>
      <c r="M22" s="412"/>
    </row>
    <row r="23" spans="1:15" ht="18.75">
      <c r="A23" s="375" t="s">
        <v>177</v>
      </c>
      <c r="B23" s="385"/>
      <c r="C23" s="394"/>
      <c r="D23" s="397"/>
      <c r="E23" s="397"/>
      <c r="F23" s="402"/>
      <c r="G23" s="397"/>
      <c r="H23" s="403"/>
      <c r="I23" s="405"/>
      <c r="J23" s="405"/>
      <c r="K23" s="408"/>
      <c r="L23" s="406"/>
      <c r="M23" s="412"/>
    </row>
    <row r="24" spans="1:15" ht="18.75">
      <c r="A24" s="375"/>
      <c r="B24" s="385"/>
      <c r="C24" s="394"/>
      <c r="D24" s="397"/>
      <c r="E24" s="397"/>
      <c r="F24" s="402"/>
      <c r="G24" s="397"/>
      <c r="H24" s="403"/>
      <c r="I24" s="405"/>
      <c r="J24" s="405"/>
      <c r="K24" s="408"/>
      <c r="L24" s="406"/>
      <c r="M24" s="412"/>
    </row>
    <row r="25" spans="1:15" ht="18.75">
      <c r="A25" s="375"/>
      <c r="B25" s="385"/>
      <c r="C25" s="394"/>
      <c r="D25" s="397"/>
      <c r="E25" s="397"/>
      <c r="F25" s="402"/>
      <c r="G25" s="397"/>
      <c r="H25" s="403"/>
      <c r="I25" s="405"/>
      <c r="J25" s="405"/>
      <c r="K25" s="408"/>
      <c r="L25" s="406"/>
      <c r="M25" s="412"/>
    </row>
    <row r="26" spans="1:15" ht="18.75">
      <c r="A26" s="375"/>
      <c r="B26" s="385"/>
      <c r="C26" s="394"/>
      <c r="D26" s="397"/>
      <c r="E26" s="397"/>
      <c r="F26" s="402"/>
      <c r="G26" s="397"/>
      <c r="H26" s="403"/>
      <c r="I26" s="405"/>
      <c r="J26" s="405"/>
      <c r="K26" s="408"/>
      <c r="L26" s="406"/>
      <c r="M26" s="412"/>
    </row>
    <row r="27" spans="1:15" ht="18.75">
      <c r="A27" s="377" t="s">
        <v>320</v>
      </c>
      <c r="B27" s="377"/>
      <c r="C27" s="377"/>
      <c r="D27" s="397"/>
      <c r="E27" s="397"/>
      <c r="F27" s="402"/>
      <c r="G27" s="397"/>
      <c r="H27" s="403"/>
      <c r="I27" s="405"/>
      <c r="J27" s="405"/>
      <c r="K27" s="408"/>
      <c r="L27" s="406"/>
      <c r="M27" s="412"/>
    </row>
    <row r="28" spans="1:15" ht="18.75">
      <c r="A28" s="375"/>
      <c r="B28" s="385"/>
      <c r="C28" s="394"/>
      <c r="D28" s="397"/>
      <c r="E28" s="397"/>
      <c r="F28" s="402"/>
      <c r="G28" s="397"/>
      <c r="H28" s="403"/>
      <c r="I28" s="405"/>
      <c r="J28" s="405"/>
      <c r="K28" s="408"/>
      <c r="L28" s="406"/>
      <c r="M28" s="412"/>
    </row>
    <row r="29" spans="1:15" ht="18.75">
      <c r="A29" s="375"/>
      <c r="B29" s="385"/>
      <c r="C29" s="394"/>
      <c r="D29" s="397"/>
      <c r="E29" s="397"/>
      <c r="F29" s="402"/>
      <c r="G29" s="397"/>
      <c r="H29" s="403"/>
      <c r="I29" s="405"/>
      <c r="J29" s="405"/>
      <c r="K29" s="408"/>
      <c r="L29" s="406"/>
      <c r="M29" s="412"/>
    </row>
    <row r="30" spans="1:15" ht="18.75">
      <c r="A30" s="375"/>
      <c r="B30" s="385"/>
      <c r="C30" s="394"/>
      <c r="D30" s="397"/>
      <c r="E30" s="397"/>
      <c r="F30" s="402"/>
      <c r="G30" s="397"/>
      <c r="H30" s="403"/>
      <c r="I30" s="405"/>
      <c r="J30" s="405"/>
      <c r="K30" s="408"/>
      <c r="L30" s="406"/>
      <c r="M30" s="412"/>
    </row>
    <row r="31" spans="1:15" ht="18.75">
      <c r="A31" s="375" t="s">
        <v>321</v>
      </c>
      <c r="B31" s="385"/>
      <c r="C31" s="394"/>
      <c r="D31" s="397"/>
      <c r="E31" s="397"/>
      <c r="F31" s="402"/>
      <c r="G31" s="397"/>
      <c r="H31" s="403"/>
      <c r="I31" s="405"/>
      <c r="J31" s="405"/>
      <c r="K31" s="408"/>
      <c r="L31" s="406"/>
      <c r="M31" s="412"/>
    </row>
    <row r="32" spans="1:15" ht="18.75">
      <c r="A32" s="375" t="s">
        <v>80</v>
      </c>
      <c r="B32" s="385"/>
      <c r="C32" s="394"/>
      <c r="D32" s="397"/>
      <c r="E32" s="397"/>
      <c r="F32" s="402"/>
      <c r="G32" s="397"/>
      <c r="H32" s="403"/>
      <c r="I32" s="405"/>
      <c r="J32" s="405"/>
      <c r="K32" s="408"/>
      <c r="L32" s="406"/>
      <c r="M32" s="412"/>
    </row>
    <row r="33" spans="1:13" ht="18.75">
      <c r="A33" s="375"/>
      <c r="B33" s="385"/>
      <c r="C33" s="394"/>
      <c r="D33" s="397"/>
      <c r="E33" s="397"/>
      <c r="F33" s="402"/>
      <c r="G33" s="397"/>
      <c r="H33" s="403"/>
      <c r="I33" s="405"/>
      <c r="J33" s="405"/>
      <c r="K33" s="408"/>
      <c r="L33" s="406"/>
      <c r="M33" s="406"/>
    </row>
    <row r="34" spans="1:13" ht="18.75">
      <c r="A34" s="375" t="s">
        <v>322</v>
      </c>
      <c r="B34" s="386"/>
      <c r="C34" s="206"/>
      <c r="D34" s="398"/>
      <c r="E34" s="398"/>
      <c r="F34" s="398"/>
      <c r="G34" s="398"/>
      <c r="H34" s="398"/>
      <c r="I34" s="406"/>
      <c r="J34" s="406"/>
      <c r="K34" s="406"/>
      <c r="L34" s="406"/>
      <c r="M34" s="413"/>
    </row>
    <row r="35" spans="1:13" ht="18.75">
      <c r="A35" s="375" t="s">
        <v>295</v>
      </c>
    </row>
    <row r="36" spans="1:13" ht="18.75">
      <c r="A36" s="375"/>
      <c r="D36" s="399"/>
      <c r="E36" s="399"/>
      <c r="F36" s="399"/>
      <c r="G36" s="399"/>
      <c r="H36" s="404"/>
    </row>
    <row r="37" spans="1:13" ht="18.75">
      <c r="A37" s="375"/>
      <c r="B37" s="387"/>
      <c r="D37" s="399"/>
      <c r="E37" s="399"/>
      <c r="F37" s="399"/>
      <c r="G37" s="399"/>
    </row>
    <row r="38" spans="1:13" ht="15.75" customHeight="1">
      <c r="A38" s="375"/>
      <c r="B38" s="206"/>
      <c r="D38" s="399"/>
      <c r="E38" s="399"/>
      <c r="F38" s="399"/>
      <c r="G38" s="399"/>
    </row>
    <row r="39" spans="1:13" ht="15.75" customHeight="1">
      <c r="A39" s="375"/>
      <c r="B39" s="206"/>
      <c r="D39" s="399"/>
      <c r="E39" s="399"/>
      <c r="F39" s="399"/>
      <c r="G39" s="399"/>
    </row>
    <row r="40" spans="1:13" ht="15.75" customHeight="1">
      <c r="A40" s="375"/>
      <c r="B40" s="388"/>
      <c r="C40" s="395"/>
      <c r="D40" s="395"/>
      <c r="E40" s="395"/>
      <c r="F40" s="395"/>
      <c r="G40" s="395"/>
      <c r="H40" s="395"/>
      <c r="I40" s="395"/>
      <c r="J40" s="395"/>
      <c r="K40" s="395"/>
      <c r="L40" s="395"/>
      <c r="M40" s="395"/>
    </row>
    <row r="41" spans="1:13" ht="15.75" customHeight="1">
      <c r="A41" s="375"/>
      <c r="B41" s="388"/>
      <c r="C41" s="395"/>
      <c r="D41" s="395"/>
      <c r="E41" s="395"/>
      <c r="F41" s="395"/>
      <c r="G41" s="395"/>
      <c r="H41" s="395"/>
      <c r="I41" s="395"/>
      <c r="J41" s="395"/>
      <c r="K41" s="395"/>
      <c r="L41" s="395"/>
      <c r="M41" s="395"/>
    </row>
    <row r="42" spans="1:13" ht="15.75" customHeight="1">
      <c r="A42" s="375"/>
      <c r="B42" s="388"/>
      <c r="C42" s="395"/>
      <c r="D42" s="395"/>
      <c r="E42" s="395"/>
      <c r="F42" s="395"/>
      <c r="G42" s="395"/>
      <c r="H42" s="395"/>
      <c r="I42" s="395"/>
      <c r="J42" s="395"/>
      <c r="K42" s="395"/>
      <c r="L42" s="395"/>
      <c r="M42" s="395"/>
    </row>
    <row r="43" spans="1:13" ht="15.75" customHeight="1">
      <c r="A43" s="375"/>
      <c r="B43" s="389"/>
      <c r="C43" s="395"/>
      <c r="D43" s="395"/>
      <c r="E43" s="395"/>
      <c r="F43" s="395"/>
      <c r="G43" s="395"/>
      <c r="H43" s="395"/>
      <c r="I43" s="395"/>
      <c r="J43" s="395"/>
      <c r="K43" s="395"/>
      <c r="L43" s="395"/>
      <c r="M43" s="395"/>
    </row>
    <row r="44" spans="1:13" ht="15.75" customHeight="1">
      <c r="A44" s="375" t="s">
        <v>323</v>
      </c>
      <c r="B44" s="389"/>
      <c r="C44" s="395"/>
      <c r="D44" s="395"/>
      <c r="E44" s="395"/>
      <c r="F44" s="395"/>
      <c r="G44" s="395"/>
      <c r="H44" s="395"/>
      <c r="I44" s="395"/>
      <c r="J44" s="395"/>
      <c r="K44" s="395"/>
      <c r="L44" s="395"/>
      <c r="M44" s="395"/>
    </row>
    <row r="45" spans="1:13" ht="15.75" customHeight="1">
      <c r="A45" s="378"/>
      <c r="B45" s="2"/>
      <c r="D45" s="400"/>
    </row>
    <row r="46" spans="1:13" ht="15.75" customHeight="1">
      <c r="A46" s="378"/>
      <c r="B46" s="206"/>
      <c r="D46" s="400"/>
    </row>
    <row r="47" spans="1:13" ht="15.75" customHeight="1">
      <c r="A47" s="378"/>
      <c r="B47" s="389"/>
      <c r="D47" s="400"/>
    </row>
    <row r="48" spans="1:13" ht="15.75" customHeight="1">
      <c r="A48" s="378"/>
      <c r="B48" s="2"/>
      <c r="D48" s="400"/>
    </row>
    <row r="49" spans="1:4" ht="15.75" customHeight="1">
      <c r="A49" s="378"/>
      <c r="B49" s="206"/>
      <c r="D49" s="400"/>
    </row>
    <row r="50" spans="1:4" ht="15.75" customHeight="1">
      <c r="A50" s="378"/>
      <c r="B50" s="206"/>
      <c r="D50" s="400"/>
    </row>
    <row r="51" spans="1:4" ht="15.75" customHeight="1">
      <c r="A51" s="378"/>
      <c r="B51" s="388"/>
      <c r="D51" s="400"/>
    </row>
    <row r="52" spans="1:4" ht="15.75" customHeight="1">
      <c r="A52" s="378"/>
      <c r="B52" s="388"/>
      <c r="D52" s="400"/>
    </row>
    <row r="53" spans="1:4" ht="15.75" customHeight="1">
      <c r="A53" s="378"/>
      <c r="B53" s="388"/>
      <c r="D53" s="400"/>
    </row>
    <row r="54" spans="1:4" ht="15.75" customHeight="1">
      <c r="A54" s="378"/>
      <c r="B54" s="2"/>
      <c r="D54" s="400"/>
    </row>
    <row r="55" spans="1:4" ht="15.75" customHeight="1">
      <c r="A55" s="378"/>
      <c r="B55" s="206"/>
      <c r="D55" s="400"/>
    </row>
    <row r="56" spans="1:4" ht="15.75" customHeight="1">
      <c r="A56" s="378"/>
      <c r="B56" s="388"/>
      <c r="D56" s="400"/>
    </row>
    <row r="57" spans="1:4" ht="15.75" customHeight="1">
      <c r="A57" s="378"/>
      <c r="B57" s="388"/>
      <c r="D57" s="400"/>
    </row>
    <row r="58" spans="1:4" ht="15.75" customHeight="1">
      <c r="A58" s="378"/>
      <c r="B58" s="390"/>
      <c r="D58" s="400"/>
    </row>
    <row r="59" spans="1:4" ht="15.75" customHeight="1">
      <c r="A59" s="378"/>
      <c r="B59" s="388"/>
      <c r="D59" s="400"/>
    </row>
    <row r="60" spans="1:4" ht="15.75" customHeight="1">
      <c r="A60" s="378"/>
      <c r="B60" s="379"/>
      <c r="D60" s="401"/>
    </row>
    <row r="61" spans="1:4">
      <c r="A61" s="379"/>
      <c r="B61" s="379"/>
      <c r="D61" s="401"/>
    </row>
  </sheetData>
  <mergeCells count="16">
    <mergeCell ref="B2:M2"/>
    <mergeCell ref="A27:C27"/>
    <mergeCell ref="B8:B11"/>
    <mergeCell ref="C8:C11"/>
    <mergeCell ref="D8:D11"/>
    <mergeCell ref="E8:E11"/>
    <mergeCell ref="F8:F11"/>
    <mergeCell ref="G8:G11"/>
    <mergeCell ref="H8:H11"/>
    <mergeCell ref="I8:I11"/>
    <mergeCell ref="J8:J11"/>
    <mergeCell ref="K8:K11"/>
    <mergeCell ref="L8:L11"/>
    <mergeCell ref="M8:M11"/>
    <mergeCell ref="N10:O11"/>
    <mergeCell ref="D36:G38"/>
  </mergeCells>
  <phoneticPr fontId="22"/>
  <conditionalFormatting sqref="K14:K33">
    <cfRule type="expression" dxfId="3" priority="1">
      <formula>IF(C14="都道府県が行う事業（直接補助）",TRUE,FALSE)</formula>
    </cfRule>
  </conditionalFormatting>
  <dataValidations count="3">
    <dataValidation type="list" imeMode="off" allowBlank="1" showDropDown="0" showInputMessage="1" showErrorMessage="1" sqref="H14:H33">
      <formula1>$H$36:$H$38</formula1>
    </dataValidation>
    <dataValidation type="list" allowBlank="1" showDropDown="0" showInputMessage="1" showErrorMessage="1" sqref="C14:C26 C28:C33">
      <formula1>$C$36:$C$37</formula1>
    </dataValidation>
    <dataValidation imeMode="off" allowBlank="1" showDropDown="0" showInputMessage="1" showErrorMessage="1" sqref="I8:I13 C8:C13 D8:G33 C62:K1048576 L34:M34 H8 H12:H13 E34:H35 J8:K33 C34:D36 I34:K39 B37:B61 G45:K61"/>
  </dataValidations>
  <printOptions horizontalCentered="1"/>
  <pageMargins left="0.39370078740157483" right="0.39370078740157483" top="0.74803149606299213" bottom="0.74803149606299213" header="0.31496062992125984" footer="0.31496062992125984"/>
  <pageSetup paperSize="9" fitToWidth="1" fitToHeight="0" orientation="portrait" usePrinterDefaults="1" r:id="rId1"/>
  <headerFooter>
    <oddFooter>&amp;C&amp;P／&amp;N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C000"/>
    <outlinePr summaryRight="0"/>
    <pageSetUpPr fitToPage="1"/>
  </sheetPr>
  <dimension ref="A1:M60"/>
  <sheetViews>
    <sheetView showGridLines="0" view="pageBreakPreview" zoomScaleNormal="115" zoomScaleSheetLayoutView="100" workbookViewId="0">
      <selection activeCell="B13" sqref="B13"/>
    </sheetView>
  </sheetViews>
  <sheetFormatPr defaultColWidth="9" defaultRowHeight="13.5"/>
  <cols>
    <col min="1" max="1" width="7.375" style="372" bestFit="1" customWidth="1"/>
    <col min="2" max="2" width="29" style="373" customWidth="1"/>
    <col min="3" max="3" width="36.375" style="25" bestFit="1" customWidth="1" outlineLevel="1"/>
    <col min="4" max="4" width="14" style="25" bestFit="1" customWidth="1"/>
    <col min="5" max="5" width="18.25" style="25" customWidth="1"/>
    <col min="6" max="6" width="13.625" style="25" customWidth="1"/>
    <col min="7" max="7" width="14" style="25" bestFit="1" customWidth="1"/>
    <col min="8" max="8" width="20.625" style="25" customWidth="1"/>
    <col min="9" max="9" width="12.125" style="25" customWidth="1"/>
    <col min="10" max="10" width="17.375" style="25" bestFit="1" customWidth="1"/>
    <col min="11" max="11" width="12.125" style="25" customWidth="1"/>
    <col min="12" max="12" width="18.375" style="25" bestFit="1" customWidth="1"/>
    <col min="13" max="13" width="14.625" style="25" customWidth="1"/>
    <col min="14" max="14" width="12.625" style="25" customWidth="1"/>
    <col min="15" max="16384" width="9" style="25"/>
  </cols>
  <sheetData>
    <row r="1" spans="1:13" ht="15.75" customHeight="1">
      <c r="A1" s="374" t="s">
        <v>324</v>
      </c>
      <c r="B1" s="388"/>
      <c r="C1" s="395"/>
      <c r="D1" s="395"/>
      <c r="E1" s="395"/>
      <c r="F1" s="395"/>
      <c r="G1" s="395"/>
      <c r="H1" s="395"/>
      <c r="I1" s="395"/>
      <c r="J1" s="395"/>
      <c r="K1" s="395"/>
      <c r="L1" s="395"/>
      <c r="M1" s="395"/>
    </row>
    <row r="2" spans="1:13" ht="15.75" customHeight="1">
      <c r="A2" s="378"/>
      <c r="B2" s="388"/>
      <c r="C2" s="395"/>
      <c r="D2" s="395"/>
      <c r="E2" s="395"/>
      <c r="F2" s="395"/>
      <c r="G2" s="395"/>
      <c r="H2" s="395"/>
      <c r="I2" s="395"/>
      <c r="J2" s="395"/>
      <c r="K2" s="395"/>
      <c r="L2" s="395"/>
      <c r="M2" s="395"/>
    </row>
    <row r="3" spans="1:13" ht="15.75" customHeight="1">
      <c r="A3" s="208" t="s">
        <v>10</v>
      </c>
      <c r="C3" s="395"/>
      <c r="D3" s="395"/>
      <c r="E3" s="395"/>
      <c r="F3" s="395"/>
      <c r="G3" s="395"/>
      <c r="H3" s="395"/>
      <c r="I3" s="395"/>
      <c r="J3" s="395"/>
      <c r="K3" s="395"/>
      <c r="L3" s="395"/>
      <c r="M3" s="395"/>
    </row>
    <row r="4" spans="1:13" ht="15.75" customHeight="1">
      <c r="A4" s="208" t="s">
        <v>45</v>
      </c>
      <c r="C4" s="395"/>
      <c r="D4" s="395"/>
      <c r="E4" s="395"/>
      <c r="F4" s="395"/>
      <c r="G4" s="395"/>
      <c r="H4" s="395"/>
      <c r="I4" s="395"/>
      <c r="J4" s="395"/>
      <c r="K4" s="395"/>
      <c r="L4" s="395"/>
      <c r="M4" s="395"/>
    </row>
    <row r="5" spans="1:13" ht="15.75" customHeight="1">
      <c r="A5" s="208" t="s">
        <v>325</v>
      </c>
      <c r="C5" s="395"/>
      <c r="D5" s="395"/>
      <c r="E5" s="395"/>
      <c r="F5" s="395"/>
      <c r="G5" s="395"/>
      <c r="H5" s="395"/>
      <c r="I5" s="395"/>
      <c r="J5" s="395"/>
      <c r="K5" s="395"/>
      <c r="L5" s="395"/>
      <c r="M5" s="395"/>
    </row>
    <row r="6" spans="1:13" ht="15.75" customHeight="1">
      <c r="A6" s="208" t="s">
        <v>45</v>
      </c>
      <c r="C6" s="395"/>
      <c r="D6" s="395"/>
      <c r="E6" s="395"/>
      <c r="F6" s="395"/>
      <c r="G6" s="395"/>
      <c r="H6" s="395"/>
      <c r="I6" s="395"/>
      <c r="J6" s="395"/>
      <c r="K6" s="395"/>
      <c r="L6" s="395"/>
      <c r="M6" s="395"/>
    </row>
    <row r="7" spans="1:13" ht="15.75" customHeight="1">
      <c r="A7" s="208" t="s">
        <v>45</v>
      </c>
      <c r="C7" s="395"/>
      <c r="D7" s="395"/>
      <c r="E7" s="395"/>
      <c r="F7" s="395"/>
      <c r="G7" s="395"/>
      <c r="H7" s="395"/>
      <c r="I7" s="395"/>
      <c r="J7" s="395"/>
      <c r="K7" s="395"/>
      <c r="L7" s="395"/>
      <c r="M7" s="395"/>
    </row>
    <row r="8" spans="1:13" ht="15.75" customHeight="1">
      <c r="A8" s="208" t="s">
        <v>45</v>
      </c>
      <c r="D8" s="400"/>
    </row>
    <row r="9" spans="1:13" ht="15.75" customHeight="1">
      <c r="A9" s="208" t="s">
        <v>45</v>
      </c>
      <c r="D9" s="400"/>
    </row>
    <row r="10" spans="1:13" ht="15.75" customHeight="1">
      <c r="A10" s="208" t="s">
        <v>35</v>
      </c>
      <c r="D10" s="400"/>
    </row>
    <row r="11" spans="1:13" ht="15.75" customHeight="1">
      <c r="A11" s="208" t="s">
        <v>45</v>
      </c>
      <c r="D11" s="400"/>
    </row>
    <row r="12" spans="1:13" ht="15.75" customHeight="1">
      <c r="A12" s="208" t="s">
        <v>326</v>
      </c>
      <c r="D12" s="400"/>
    </row>
    <row r="13" spans="1:13" ht="15.75" customHeight="1">
      <c r="A13" s="208" t="s">
        <v>45</v>
      </c>
      <c r="D13" s="400"/>
    </row>
    <row r="14" spans="1:13" ht="15.75" customHeight="1">
      <c r="A14" s="208" t="s">
        <v>45</v>
      </c>
      <c r="D14" s="400"/>
    </row>
    <row r="15" spans="1:13" ht="15.75" customHeight="1">
      <c r="A15" s="208" t="s">
        <v>327</v>
      </c>
      <c r="D15" s="400"/>
    </row>
    <row r="16" spans="1:13" ht="15.75" customHeight="1">
      <c r="A16" s="208" t="s">
        <v>45</v>
      </c>
      <c r="D16" s="400"/>
    </row>
    <row r="17" spans="1:4" ht="15.75" customHeight="1">
      <c r="A17" s="208" t="s">
        <v>45</v>
      </c>
      <c r="D17" s="400"/>
    </row>
    <row r="18" spans="1:4" ht="15.75" customHeight="1">
      <c r="A18" s="208" t="s">
        <v>45</v>
      </c>
      <c r="D18" s="400"/>
    </row>
    <row r="19" spans="1:4" ht="15.75" customHeight="1">
      <c r="A19" s="418" t="s">
        <v>328</v>
      </c>
      <c r="B19" s="418"/>
      <c r="C19" s="418"/>
      <c r="D19" s="418"/>
    </row>
    <row r="20" spans="1:4" ht="15.75" customHeight="1">
      <c r="A20" s="418"/>
      <c r="B20" s="418"/>
      <c r="C20" s="418"/>
      <c r="D20" s="418"/>
    </row>
    <row r="21" spans="1:4" ht="15.75" customHeight="1">
      <c r="A21" s="208" t="s">
        <v>45</v>
      </c>
      <c r="D21" s="400"/>
    </row>
    <row r="22" spans="1:4" ht="15.75" customHeight="1">
      <c r="A22" s="208" t="s">
        <v>64</v>
      </c>
      <c r="D22" s="400"/>
    </row>
    <row r="23" spans="1:4" ht="15.75" customHeight="1">
      <c r="A23" s="208" t="s">
        <v>184</v>
      </c>
      <c r="D23" s="400"/>
    </row>
    <row r="24" spans="1:4" ht="15.75" customHeight="1">
      <c r="A24" s="208" t="s">
        <v>329</v>
      </c>
      <c r="D24" s="400"/>
    </row>
    <row r="25" spans="1:4" ht="15.75" customHeight="1">
      <c r="A25" s="208" t="s">
        <v>331</v>
      </c>
      <c r="D25" s="400"/>
    </row>
    <row r="26" spans="1:4" ht="15.75" customHeight="1">
      <c r="A26" s="208" t="s">
        <v>332</v>
      </c>
      <c r="D26" s="400"/>
    </row>
    <row r="27" spans="1:4" ht="15.75" customHeight="1">
      <c r="A27" s="208" t="s">
        <v>333</v>
      </c>
      <c r="D27" s="400"/>
    </row>
    <row r="28" spans="1:4" ht="15.75" customHeight="1">
      <c r="A28" s="208" t="s">
        <v>45</v>
      </c>
      <c r="D28" s="400"/>
    </row>
    <row r="29" spans="1:4" ht="15.75" customHeight="1">
      <c r="A29" s="208" t="s">
        <v>334</v>
      </c>
      <c r="D29" s="400"/>
    </row>
    <row r="30" spans="1:4" ht="15.75" customHeight="1">
      <c r="A30" s="208" t="s">
        <v>184</v>
      </c>
      <c r="D30" s="400"/>
    </row>
    <row r="31" spans="1:4" ht="15.75" customHeight="1">
      <c r="A31" s="208" t="s">
        <v>335</v>
      </c>
      <c r="D31" s="400"/>
    </row>
    <row r="32" spans="1:4" ht="15.75" customHeight="1">
      <c r="A32" s="208" t="s">
        <v>331</v>
      </c>
      <c r="D32" s="400"/>
    </row>
    <row r="33" spans="1:4" ht="15.75" customHeight="1">
      <c r="A33" s="208" t="s">
        <v>336</v>
      </c>
      <c r="D33" s="400"/>
    </row>
    <row r="34" spans="1:4" ht="15.75" customHeight="1">
      <c r="A34" s="208" t="s">
        <v>337</v>
      </c>
      <c r="D34" s="400"/>
    </row>
    <row r="35" spans="1:4" ht="15.75" customHeight="1">
      <c r="A35" s="208" t="s">
        <v>45</v>
      </c>
      <c r="D35" s="400"/>
    </row>
    <row r="36" spans="1:4" ht="15.75" customHeight="1">
      <c r="A36" s="208" t="s">
        <v>333</v>
      </c>
      <c r="D36" s="401"/>
    </row>
    <row r="37" spans="1:4" ht="15.75" customHeight="1">
      <c r="A37" s="208" t="s">
        <v>45</v>
      </c>
      <c r="D37" s="400"/>
    </row>
    <row r="38" spans="1:4" ht="15.75" customHeight="1">
      <c r="A38" s="208" t="s">
        <v>338</v>
      </c>
      <c r="D38" s="400"/>
    </row>
    <row r="39" spans="1:4" ht="15.75" customHeight="1">
      <c r="A39" s="208" t="s">
        <v>339</v>
      </c>
      <c r="D39" s="400"/>
    </row>
    <row r="40" spans="1:4" ht="15.75" customHeight="1">
      <c r="A40" s="378"/>
      <c r="B40" s="389"/>
      <c r="D40" s="400"/>
    </row>
    <row r="41" spans="1:4" ht="15.75" customHeight="1">
      <c r="A41" s="378"/>
      <c r="B41" s="389"/>
      <c r="D41" s="400"/>
    </row>
    <row r="42" spans="1:4" ht="15.75" customHeight="1">
      <c r="A42" s="378"/>
      <c r="B42" s="388"/>
      <c r="D42" s="401"/>
    </row>
    <row r="43" spans="1:4" ht="15.75" customHeight="1">
      <c r="A43" s="378"/>
      <c r="B43" s="419"/>
      <c r="D43" s="401"/>
    </row>
    <row r="44" spans="1:4" ht="15.75" customHeight="1">
      <c r="A44" s="378"/>
      <c r="B44" s="2"/>
      <c r="D44" s="400"/>
    </row>
    <row r="45" spans="1:4" ht="15.75" customHeight="1">
      <c r="A45" s="378"/>
      <c r="B45" s="206"/>
      <c r="D45" s="400"/>
    </row>
    <row r="46" spans="1:4" ht="15.75" customHeight="1">
      <c r="A46" s="378"/>
      <c r="B46" s="389"/>
      <c r="D46" s="400"/>
    </row>
    <row r="47" spans="1:4" ht="15.75" customHeight="1">
      <c r="A47" s="378"/>
      <c r="B47" s="2"/>
      <c r="D47" s="400"/>
    </row>
    <row r="48" spans="1:4" ht="15.75" customHeight="1">
      <c r="A48" s="378"/>
      <c r="B48" s="206"/>
      <c r="D48" s="400"/>
    </row>
    <row r="49" spans="1:4" ht="15.75" customHeight="1">
      <c r="A49" s="378"/>
      <c r="B49" s="206"/>
      <c r="D49" s="400"/>
    </row>
    <row r="50" spans="1:4" ht="15.75" customHeight="1">
      <c r="A50" s="378"/>
      <c r="B50" s="388"/>
      <c r="D50" s="400"/>
    </row>
    <row r="51" spans="1:4" ht="15.75" customHeight="1">
      <c r="A51" s="378"/>
      <c r="B51" s="388"/>
      <c r="D51" s="400"/>
    </row>
    <row r="52" spans="1:4" ht="15.75" customHeight="1">
      <c r="A52" s="378"/>
      <c r="B52" s="388"/>
      <c r="D52" s="400"/>
    </row>
    <row r="53" spans="1:4" ht="15.75" customHeight="1">
      <c r="A53" s="378"/>
      <c r="B53" s="2"/>
      <c r="D53" s="400"/>
    </row>
    <row r="54" spans="1:4" ht="15.75" customHeight="1">
      <c r="A54" s="378"/>
      <c r="B54" s="206"/>
      <c r="D54" s="400"/>
    </row>
    <row r="55" spans="1:4" ht="15.75" customHeight="1">
      <c r="A55" s="378"/>
      <c r="B55" s="388"/>
      <c r="D55" s="400"/>
    </row>
    <row r="56" spans="1:4" ht="15.75" customHeight="1">
      <c r="A56" s="378"/>
      <c r="B56" s="388"/>
      <c r="D56" s="400"/>
    </row>
    <row r="57" spans="1:4" ht="15.75" customHeight="1">
      <c r="A57" s="378"/>
      <c r="B57" s="390"/>
      <c r="D57" s="400"/>
    </row>
    <row r="58" spans="1:4" ht="15.75" customHeight="1">
      <c r="A58" s="378"/>
      <c r="B58" s="388"/>
      <c r="D58" s="400"/>
    </row>
    <row r="59" spans="1:4" ht="15.75" customHeight="1">
      <c r="A59" s="378"/>
      <c r="B59" s="379"/>
      <c r="D59" s="401"/>
    </row>
    <row r="60" spans="1:4">
      <c r="A60" s="379"/>
      <c r="B60" s="379"/>
      <c r="D60" s="401"/>
    </row>
  </sheetData>
  <mergeCells count="1">
    <mergeCell ref="A19:D20"/>
  </mergeCells>
  <phoneticPr fontId="22"/>
  <dataValidations count="1">
    <dataValidation imeMode="off" allowBlank="1" showDropDown="0" showInputMessage="1" showErrorMessage="1" sqref="G8:K60 C61:K1048576 B40:B60 A21:A39 A3:A19 B1:B2"/>
  </dataValidations>
  <printOptions horizontalCentered="1"/>
  <pageMargins left="0.39370078740157483" right="0.39370078740157483" top="0.74803149606299213" bottom="0.74803149606299213" header="0.31496062992125984" footer="0.31496062992125984"/>
  <pageSetup paperSize="9" fitToWidth="1" fitToHeight="0" orientation="portrait" usePrinterDefaults="1" r:id="rId1"/>
  <headerFooter>
    <oddFooter>&amp;C&amp;P／&amp;N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C000"/>
    <outlinePr summaryRight="0"/>
    <pageSetUpPr fitToPage="1"/>
  </sheetPr>
  <dimension ref="A1:Q103"/>
  <sheetViews>
    <sheetView showGridLines="0" tabSelected="1" view="pageBreakPreview" topLeftCell="A2" zoomScale="80" zoomScaleNormal="115" zoomScaleSheetLayoutView="80" workbookViewId="0">
      <selection activeCell="B2" sqref="B2:O2"/>
    </sheetView>
  </sheetViews>
  <sheetFormatPr defaultColWidth="9" defaultRowHeight="13.5"/>
  <cols>
    <col min="1" max="1" width="7.375" style="372" bestFit="1" customWidth="1"/>
    <col min="2" max="2" width="29" style="373" customWidth="1"/>
    <col min="3" max="3" width="36.875" style="25" bestFit="1" customWidth="1" outlineLevel="1"/>
    <col min="4" max="4" width="14" style="25" bestFit="1" customWidth="1"/>
    <col min="5" max="5" width="18.25" style="25" customWidth="1"/>
    <col min="6" max="6" width="13.625" style="25" customWidth="1"/>
    <col min="7" max="7" width="14" style="25" bestFit="1" customWidth="1"/>
    <col min="8" max="8" width="20.625" style="25" customWidth="1"/>
    <col min="9" max="9" width="12.125" style="25" customWidth="1"/>
    <col min="10" max="10" width="17.375" style="25" bestFit="1" customWidth="1"/>
    <col min="11" max="11" width="14.25" style="25" customWidth="1"/>
    <col min="12" max="12" width="20.375" style="25" customWidth="1"/>
    <col min="13" max="15" width="14.625" style="25" customWidth="1"/>
    <col min="16" max="16" width="12.625" style="25" customWidth="1"/>
    <col min="17" max="16384" width="9" style="25"/>
  </cols>
  <sheetData>
    <row r="1" spans="1:17" ht="29.25" customHeight="1">
      <c r="A1" s="374" t="s">
        <v>39</v>
      </c>
      <c r="C1" s="391"/>
    </row>
    <row r="2" spans="1:17" ht="24" customHeight="1">
      <c r="B2" s="420" t="s">
        <v>394</v>
      </c>
      <c r="C2" s="435"/>
      <c r="D2" s="435"/>
      <c r="E2" s="435"/>
      <c r="F2" s="435"/>
      <c r="G2" s="435"/>
      <c r="H2" s="435"/>
      <c r="I2" s="435"/>
      <c r="J2" s="435"/>
      <c r="K2" s="435"/>
      <c r="L2" s="435"/>
      <c r="M2" s="435"/>
      <c r="N2" s="435"/>
      <c r="O2" s="522"/>
    </row>
    <row r="3" spans="1:17" ht="18.75" customHeight="1">
      <c r="B3" s="421" t="s">
        <v>381</v>
      </c>
      <c r="C3" s="269"/>
    </row>
    <row r="4" spans="1:17" ht="18.75" customHeight="1">
      <c r="B4" s="422" t="s">
        <v>382</v>
      </c>
      <c r="C4" s="269"/>
    </row>
    <row r="5" spans="1:17" ht="37.5">
      <c r="B5" s="423" t="s">
        <v>330</v>
      </c>
      <c r="C5" s="269"/>
    </row>
    <row r="6" spans="1:17" ht="18.75" customHeight="1">
      <c r="B6" s="381"/>
      <c r="C6" s="392"/>
    </row>
    <row r="7" spans="1:17" ht="18.75" customHeight="1">
      <c r="B7" s="424"/>
      <c r="C7" s="436" t="s">
        <v>292</v>
      </c>
      <c r="D7" s="396"/>
    </row>
    <row r="8" spans="1:17" ht="15.75" customHeight="1">
      <c r="B8" s="425" t="s">
        <v>296</v>
      </c>
      <c r="C8" s="437" t="s">
        <v>279</v>
      </c>
      <c r="D8" s="450" t="s">
        <v>298</v>
      </c>
      <c r="E8" s="450" t="s">
        <v>126</v>
      </c>
      <c r="F8" s="462" t="s">
        <v>262</v>
      </c>
      <c r="G8" s="450" t="s">
        <v>300</v>
      </c>
      <c r="H8" s="450" t="s">
        <v>303</v>
      </c>
      <c r="I8" s="477" t="s">
        <v>304</v>
      </c>
      <c r="J8" s="462" t="s">
        <v>305</v>
      </c>
      <c r="K8" s="490" t="s">
        <v>237</v>
      </c>
      <c r="L8" s="495" t="s">
        <v>307</v>
      </c>
      <c r="M8" s="495" t="s">
        <v>308</v>
      </c>
      <c r="N8" s="510" t="s">
        <v>238</v>
      </c>
      <c r="O8" s="523" t="s">
        <v>281</v>
      </c>
    </row>
    <row r="9" spans="1:17" ht="15.75" customHeight="1">
      <c r="B9" s="426"/>
      <c r="C9" s="437"/>
      <c r="D9" s="451"/>
      <c r="E9" s="451"/>
      <c r="F9" s="463"/>
      <c r="G9" s="451"/>
      <c r="H9" s="451"/>
      <c r="I9" s="478"/>
      <c r="J9" s="463"/>
      <c r="K9" s="437"/>
      <c r="L9" s="496"/>
      <c r="M9" s="503"/>
      <c r="N9" s="511"/>
      <c r="O9" s="524"/>
    </row>
    <row r="10" spans="1:17" ht="15.75" customHeight="1">
      <c r="B10" s="426"/>
      <c r="C10" s="437"/>
      <c r="D10" s="451"/>
      <c r="E10" s="451"/>
      <c r="F10" s="463"/>
      <c r="G10" s="451"/>
      <c r="H10" s="451"/>
      <c r="I10" s="478"/>
      <c r="J10" s="463"/>
      <c r="K10" s="437"/>
      <c r="L10" s="496"/>
      <c r="M10" s="503"/>
      <c r="N10" s="511"/>
      <c r="O10" s="524"/>
      <c r="P10" s="388"/>
      <c r="Q10" s="388"/>
    </row>
    <row r="11" spans="1:17" ht="15.75" customHeight="1">
      <c r="B11" s="426"/>
      <c r="C11" s="437"/>
      <c r="D11" s="451"/>
      <c r="E11" s="451"/>
      <c r="F11" s="463"/>
      <c r="G11" s="451"/>
      <c r="H11" s="451"/>
      <c r="I11" s="478"/>
      <c r="J11" s="463"/>
      <c r="K11" s="437"/>
      <c r="L11" s="497"/>
      <c r="M11" s="504"/>
      <c r="N11" s="511"/>
      <c r="O11" s="524"/>
      <c r="P11" s="388"/>
      <c r="Q11" s="388"/>
    </row>
    <row r="12" spans="1:17">
      <c r="B12" s="427"/>
      <c r="C12" s="438"/>
      <c r="D12" s="452" t="s">
        <v>309</v>
      </c>
      <c r="E12" s="452" t="s">
        <v>223</v>
      </c>
      <c r="F12" s="464" t="s">
        <v>310</v>
      </c>
      <c r="G12" s="452" t="s">
        <v>294</v>
      </c>
      <c r="H12" s="452"/>
      <c r="I12" s="479" t="s">
        <v>311</v>
      </c>
      <c r="J12" s="452" t="s">
        <v>211</v>
      </c>
      <c r="K12" s="452" t="s">
        <v>146</v>
      </c>
      <c r="L12" s="464" t="s">
        <v>6</v>
      </c>
      <c r="M12" s="452" t="s">
        <v>393</v>
      </c>
      <c r="N12" s="479" t="s">
        <v>312</v>
      </c>
      <c r="O12" s="2" t="s">
        <v>282</v>
      </c>
      <c r="P12" s="533"/>
    </row>
    <row r="13" spans="1:17">
      <c r="A13" s="393"/>
      <c r="B13" s="428"/>
      <c r="C13" s="439" t="s">
        <v>313</v>
      </c>
      <c r="D13" s="439" t="s">
        <v>134</v>
      </c>
      <c r="E13" s="439" t="s">
        <v>134</v>
      </c>
      <c r="F13" s="439" t="s">
        <v>134</v>
      </c>
      <c r="G13" s="439" t="s">
        <v>134</v>
      </c>
      <c r="H13" s="470" t="s">
        <v>313</v>
      </c>
      <c r="I13" s="439" t="s">
        <v>134</v>
      </c>
      <c r="J13" s="439" t="s">
        <v>134</v>
      </c>
      <c r="K13" s="439" t="s">
        <v>134</v>
      </c>
      <c r="L13" s="498" t="s">
        <v>134</v>
      </c>
      <c r="M13" s="498" t="s">
        <v>134</v>
      </c>
      <c r="N13" s="512" t="s">
        <v>315</v>
      </c>
      <c r="O13" s="525" t="s">
        <v>315</v>
      </c>
      <c r="P13" s="534"/>
      <c r="Q13" s="417"/>
    </row>
    <row r="14" spans="1:17">
      <c r="A14" s="2" t="s">
        <v>88</v>
      </c>
      <c r="B14" s="429" t="s">
        <v>293</v>
      </c>
      <c r="C14" s="440" t="s">
        <v>250</v>
      </c>
      <c r="D14" s="453">
        <v>70000000</v>
      </c>
      <c r="E14" s="453">
        <v>30000000</v>
      </c>
      <c r="F14" s="465">
        <f t="shared" ref="F14:F33" si="0">D14-E14</f>
        <v>40000000</v>
      </c>
      <c r="G14" s="453">
        <v>18000000</v>
      </c>
      <c r="H14" s="471" t="s">
        <v>207</v>
      </c>
      <c r="I14" s="480">
        <f t="shared" ref="I14:I33" si="1">IF(H14="年間９月以上",11246000,IF(H14="年間６月以上９月未満",7500000,IF(H14="年間６月未満",3700000,0)))</f>
        <v>7500000</v>
      </c>
      <c r="J14" s="486">
        <f t="shared" ref="J14:J33" si="2">MIN(F14,G14,I14)</f>
        <v>7500000</v>
      </c>
      <c r="K14" s="491">
        <v>7500000</v>
      </c>
      <c r="L14" s="499">
        <f t="shared" ref="L14:L33" si="3">MIN(J14,K14)</f>
        <v>7500000</v>
      </c>
      <c r="M14" s="499">
        <f t="shared" ref="M14:M33" si="4">ROUNDDOWN(L14*1/2,-3)</f>
        <v>3750000</v>
      </c>
      <c r="N14" s="513"/>
      <c r="O14" s="526"/>
      <c r="P14" s="415"/>
      <c r="Q14" s="416"/>
    </row>
    <row r="15" spans="1:17" ht="14.25">
      <c r="A15" s="2" t="s">
        <v>88</v>
      </c>
      <c r="B15" s="430" t="s">
        <v>316</v>
      </c>
      <c r="C15" s="441" t="s">
        <v>288</v>
      </c>
      <c r="D15" s="454">
        <v>120000000</v>
      </c>
      <c r="E15" s="454">
        <v>60000000</v>
      </c>
      <c r="F15" s="466">
        <f t="shared" si="0"/>
        <v>60000000</v>
      </c>
      <c r="G15" s="454">
        <v>58000000</v>
      </c>
      <c r="H15" s="472" t="s">
        <v>391</v>
      </c>
      <c r="I15" s="481">
        <f t="shared" si="1"/>
        <v>11246000</v>
      </c>
      <c r="J15" s="487">
        <f t="shared" si="2"/>
        <v>11246000</v>
      </c>
      <c r="K15" s="492"/>
      <c r="L15" s="500">
        <f t="shared" si="3"/>
        <v>11246000</v>
      </c>
      <c r="M15" s="500">
        <f t="shared" si="4"/>
        <v>5623000</v>
      </c>
      <c r="N15" s="514"/>
      <c r="O15" s="527"/>
      <c r="P15" s="415"/>
      <c r="Q15" s="416"/>
    </row>
    <row r="16" spans="1:17">
      <c r="B16" s="431"/>
      <c r="C16" s="442"/>
      <c r="D16" s="455"/>
      <c r="E16" s="455"/>
      <c r="F16" s="467">
        <f t="shared" si="0"/>
        <v>0</v>
      </c>
      <c r="G16" s="455"/>
      <c r="H16" s="473"/>
      <c r="I16" s="482">
        <f t="shared" si="1"/>
        <v>0</v>
      </c>
      <c r="J16" s="488">
        <f t="shared" si="2"/>
        <v>0</v>
      </c>
      <c r="K16" s="493"/>
      <c r="L16" s="501">
        <f t="shared" si="3"/>
        <v>0</v>
      </c>
      <c r="M16" s="501">
        <f t="shared" si="4"/>
        <v>0</v>
      </c>
      <c r="N16" s="515"/>
      <c r="O16" s="528"/>
      <c r="P16" s="415"/>
      <c r="Q16" s="416"/>
    </row>
    <row r="17" spans="2:17">
      <c r="B17" s="432"/>
      <c r="C17" s="442"/>
      <c r="D17" s="456"/>
      <c r="E17" s="456"/>
      <c r="F17" s="468">
        <f t="shared" si="0"/>
        <v>0</v>
      </c>
      <c r="G17" s="456"/>
      <c r="H17" s="473"/>
      <c r="I17" s="483">
        <f t="shared" si="1"/>
        <v>0</v>
      </c>
      <c r="J17" s="488">
        <f t="shared" si="2"/>
        <v>0</v>
      </c>
      <c r="K17" s="493"/>
      <c r="L17" s="501">
        <f t="shared" si="3"/>
        <v>0</v>
      </c>
      <c r="M17" s="505">
        <f t="shared" si="4"/>
        <v>0</v>
      </c>
      <c r="N17" s="516"/>
      <c r="O17" s="529"/>
      <c r="P17" s="416"/>
      <c r="Q17" s="416"/>
    </row>
    <row r="18" spans="2:17">
      <c r="B18" s="432"/>
      <c r="C18" s="442"/>
      <c r="D18" s="456"/>
      <c r="E18" s="456"/>
      <c r="F18" s="468">
        <f t="shared" si="0"/>
        <v>0</v>
      </c>
      <c r="G18" s="456"/>
      <c r="H18" s="473"/>
      <c r="I18" s="483">
        <f t="shared" si="1"/>
        <v>0</v>
      </c>
      <c r="J18" s="488">
        <f t="shared" si="2"/>
        <v>0</v>
      </c>
      <c r="K18" s="493"/>
      <c r="L18" s="501">
        <f t="shared" si="3"/>
        <v>0</v>
      </c>
      <c r="M18" s="505">
        <f t="shared" si="4"/>
        <v>0</v>
      </c>
      <c r="N18" s="517"/>
      <c r="O18" s="528"/>
      <c r="P18" s="416"/>
      <c r="Q18" s="416"/>
    </row>
    <row r="19" spans="2:17">
      <c r="B19" s="432"/>
      <c r="C19" s="442"/>
      <c r="D19" s="456"/>
      <c r="E19" s="456"/>
      <c r="F19" s="468">
        <f t="shared" si="0"/>
        <v>0</v>
      </c>
      <c r="G19" s="456"/>
      <c r="H19" s="473"/>
      <c r="I19" s="483">
        <f t="shared" si="1"/>
        <v>0</v>
      </c>
      <c r="J19" s="488">
        <f t="shared" si="2"/>
        <v>0</v>
      </c>
      <c r="K19" s="493"/>
      <c r="L19" s="501">
        <f t="shared" si="3"/>
        <v>0</v>
      </c>
      <c r="M19" s="505">
        <f t="shared" si="4"/>
        <v>0</v>
      </c>
      <c r="N19" s="518"/>
      <c r="O19" s="529"/>
      <c r="P19" s="416"/>
      <c r="Q19" s="416"/>
    </row>
    <row r="20" spans="2:17">
      <c r="B20" s="432"/>
      <c r="C20" s="442"/>
      <c r="D20" s="456"/>
      <c r="E20" s="456"/>
      <c r="F20" s="468">
        <f t="shared" si="0"/>
        <v>0</v>
      </c>
      <c r="G20" s="456"/>
      <c r="H20" s="473"/>
      <c r="I20" s="483">
        <f t="shared" si="1"/>
        <v>0</v>
      </c>
      <c r="J20" s="488">
        <f t="shared" si="2"/>
        <v>0</v>
      </c>
      <c r="K20" s="493"/>
      <c r="L20" s="501">
        <f t="shared" si="3"/>
        <v>0</v>
      </c>
      <c r="M20" s="505">
        <f t="shared" si="4"/>
        <v>0</v>
      </c>
      <c r="N20" s="517"/>
      <c r="O20" s="529"/>
      <c r="P20" s="416"/>
      <c r="Q20" s="416"/>
    </row>
    <row r="21" spans="2:17">
      <c r="B21" s="432"/>
      <c r="C21" s="442"/>
      <c r="D21" s="456"/>
      <c r="E21" s="456"/>
      <c r="F21" s="468">
        <f t="shared" si="0"/>
        <v>0</v>
      </c>
      <c r="G21" s="456"/>
      <c r="H21" s="473"/>
      <c r="I21" s="483">
        <f t="shared" si="1"/>
        <v>0</v>
      </c>
      <c r="J21" s="488">
        <f t="shared" si="2"/>
        <v>0</v>
      </c>
      <c r="K21" s="493"/>
      <c r="L21" s="501">
        <f t="shared" si="3"/>
        <v>0</v>
      </c>
      <c r="M21" s="505">
        <f t="shared" si="4"/>
        <v>0</v>
      </c>
      <c r="N21" s="518"/>
      <c r="O21" s="529"/>
    </row>
    <row r="22" spans="2:17">
      <c r="B22" s="432"/>
      <c r="C22" s="442"/>
      <c r="D22" s="456"/>
      <c r="E22" s="456"/>
      <c r="F22" s="468">
        <f t="shared" si="0"/>
        <v>0</v>
      </c>
      <c r="G22" s="456"/>
      <c r="H22" s="473"/>
      <c r="I22" s="483">
        <f t="shared" si="1"/>
        <v>0</v>
      </c>
      <c r="J22" s="488">
        <f t="shared" si="2"/>
        <v>0</v>
      </c>
      <c r="K22" s="493"/>
      <c r="L22" s="501">
        <f t="shared" si="3"/>
        <v>0</v>
      </c>
      <c r="M22" s="505">
        <f t="shared" si="4"/>
        <v>0</v>
      </c>
      <c r="N22" s="516"/>
      <c r="O22" s="529"/>
    </row>
    <row r="23" spans="2:17">
      <c r="B23" s="432"/>
      <c r="C23" s="442"/>
      <c r="D23" s="456"/>
      <c r="E23" s="456"/>
      <c r="F23" s="468">
        <f t="shared" si="0"/>
        <v>0</v>
      </c>
      <c r="G23" s="456"/>
      <c r="H23" s="473"/>
      <c r="I23" s="483">
        <f t="shared" si="1"/>
        <v>0</v>
      </c>
      <c r="J23" s="488">
        <f t="shared" si="2"/>
        <v>0</v>
      </c>
      <c r="K23" s="493"/>
      <c r="L23" s="501">
        <f t="shared" si="3"/>
        <v>0</v>
      </c>
      <c r="M23" s="505">
        <f t="shared" si="4"/>
        <v>0</v>
      </c>
      <c r="N23" s="516"/>
      <c r="O23" s="529"/>
    </row>
    <row r="24" spans="2:17">
      <c r="B24" s="432"/>
      <c r="C24" s="442"/>
      <c r="D24" s="456"/>
      <c r="E24" s="456"/>
      <c r="F24" s="468">
        <f t="shared" si="0"/>
        <v>0</v>
      </c>
      <c r="G24" s="456"/>
      <c r="H24" s="473"/>
      <c r="I24" s="483">
        <f t="shared" si="1"/>
        <v>0</v>
      </c>
      <c r="J24" s="488">
        <f t="shared" si="2"/>
        <v>0</v>
      </c>
      <c r="K24" s="493"/>
      <c r="L24" s="501">
        <f t="shared" si="3"/>
        <v>0</v>
      </c>
      <c r="M24" s="505">
        <f t="shared" si="4"/>
        <v>0</v>
      </c>
      <c r="N24" s="517"/>
      <c r="O24" s="530"/>
    </row>
    <row r="25" spans="2:17">
      <c r="B25" s="432"/>
      <c r="C25" s="442"/>
      <c r="D25" s="456"/>
      <c r="E25" s="456"/>
      <c r="F25" s="468">
        <f t="shared" si="0"/>
        <v>0</v>
      </c>
      <c r="G25" s="456"/>
      <c r="H25" s="473"/>
      <c r="I25" s="483">
        <f t="shared" si="1"/>
        <v>0</v>
      </c>
      <c r="J25" s="488">
        <f t="shared" si="2"/>
        <v>0</v>
      </c>
      <c r="K25" s="493"/>
      <c r="L25" s="501">
        <f t="shared" si="3"/>
        <v>0</v>
      </c>
      <c r="M25" s="505">
        <f t="shared" si="4"/>
        <v>0</v>
      </c>
      <c r="N25" s="517"/>
      <c r="O25" s="530"/>
    </row>
    <row r="26" spans="2:17">
      <c r="B26" s="432"/>
      <c r="C26" s="442"/>
      <c r="D26" s="456"/>
      <c r="E26" s="456"/>
      <c r="F26" s="468">
        <f t="shared" si="0"/>
        <v>0</v>
      </c>
      <c r="G26" s="456"/>
      <c r="H26" s="473"/>
      <c r="I26" s="483">
        <f t="shared" si="1"/>
        <v>0</v>
      </c>
      <c r="J26" s="488">
        <f t="shared" si="2"/>
        <v>0</v>
      </c>
      <c r="K26" s="493"/>
      <c r="L26" s="501">
        <f t="shared" si="3"/>
        <v>0</v>
      </c>
      <c r="M26" s="505">
        <f t="shared" si="4"/>
        <v>0</v>
      </c>
      <c r="N26" s="517"/>
      <c r="O26" s="528"/>
    </row>
    <row r="27" spans="2:17">
      <c r="B27" s="432"/>
      <c r="C27" s="442"/>
      <c r="D27" s="456"/>
      <c r="E27" s="456"/>
      <c r="F27" s="468">
        <f t="shared" si="0"/>
        <v>0</v>
      </c>
      <c r="G27" s="456"/>
      <c r="H27" s="473"/>
      <c r="I27" s="483">
        <f t="shared" si="1"/>
        <v>0</v>
      </c>
      <c r="J27" s="488">
        <f t="shared" si="2"/>
        <v>0</v>
      </c>
      <c r="K27" s="493"/>
      <c r="L27" s="501">
        <f t="shared" si="3"/>
        <v>0</v>
      </c>
      <c r="M27" s="505">
        <f t="shared" si="4"/>
        <v>0</v>
      </c>
      <c r="N27" s="517"/>
      <c r="O27" s="529"/>
    </row>
    <row r="28" spans="2:17">
      <c r="B28" s="432"/>
      <c r="C28" s="442"/>
      <c r="D28" s="456"/>
      <c r="E28" s="456"/>
      <c r="F28" s="468">
        <f t="shared" si="0"/>
        <v>0</v>
      </c>
      <c r="G28" s="456"/>
      <c r="H28" s="473"/>
      <c r="I28" s="483">
        <f t="shared" si="1"/>
        <v>0</v>
      </c>
      <c r="J28" s="488">
        <f t="shared" si="2"/>
        <v>0</v>
      </c>
      <c r="K28" s="493"/>
      <c r="L28" s="501">
        <f t="shared" si="3"/>
        <v>0</v>
      </c>
      <c r="M28" s="505">
        <f t="shared" si="4"/>
        <v>0</v>
      </c>
      <c r="N28" s="518"/>
      <c r="O28" s="529"/>
    </row>
    <row r="29" spans="2:17">
      <c r="B29" s="432"/>
      <c r="C29" s="442"/>
      <c r="D29" s="456"/>
      <c r="E29" s="456"/>
      <c r="F29" s="468">
        <f t="shared" si="0"/>
        <v>0</v>
      </c>
      <c r="G29" s="456"/>
      <c r="H29" s="473"/>
      <c r="I29" s="483">
        <f t="shared" si="1"/>
        <v>0</v>
      </c>
      <c r="J29" s="488">
        <f t="shared" si="2"/>
        <v>0</v>
      </c>
      <c r="K29" s="493"/>
      <c r="L29" s="501">
        <f t="shared" si="3"/>
        <v>0</v>
      </c>
      <c r="M29" s="505">
        <f t="shared" si="4"/>
        <v>0</v>
      </c>
      <c r="N29" s="517"/>
      <c r="O29" s="529"/>
    </row>
    <row r="30" spans="2:17">
      <c r="B30" s="432"/>
      <c r="C30" s="442"/>
      <c r="D30" s="456"/>
      <c r="E30" s="456"/>
      <c r="F30" s="468">
        <f t="shared" si="0"/>
        <v>0</v>
      </c>
      <c r="G30" s="456"/>
      <c r="H30" s="473"/>
      <c r="I30" s="483">
        <f t="shared" si="1"/>
        <v>0</v>
      </c>
      <c r="J30" s="488">
        <f t="shared" si="2"/>
        <v>0</v>
      </c>
      <c r="K30" s="493"/>
      <c r="L30" s="501">
        <f t="shared" si="3"/>
        <v>0</v>
      </c>
      <c r="M30" s="505">
        <f t="shared" si="4"/>
        <v>0</v>
      </c>
      <c r="N30" s="518"/>
      <c r="O30" s="528"/>
    </row>
    <row r="31" spans="2:17">
      <c r="B31" s="432"/>
      <c r="C31" s="442"/>
      <c r="D31" s="456"/>
      <c r="E31" s="456"/>
      <c r="F31" s="468">
        <f t="shared" si="0"/>
        <v>0</v>
      </c>
      <c r="G31" s="456"/>
      <c r="H31" s="473"/>
      <c r="I31" s="483">
        <f t="shared" si="1"/>
        <v>0</v>
      </c>
      <c r="J31" s="488">
        <f t="shared" si="2"/>
        <v>0</v>
      </c>
      <c r="K31" s="493"/>
      <c r="L31" s="501">
        <f t="shared" si="3"/>
        <v>0</v>
      </c>
      <c r="M31" s="505">
        <f t="shared" si="4"/>
        <v>0</v>
      </c>
      <c r="N31" s="517"/>
      <c r="O31" s="529"/>
    </row>
    <row r="32" spans="2:17">
      <c r="B32" s="432"/>
      <c r="C32" s="442"/>
      <c r="D32" s="456"/>
      <c r="E32" s="456"/>
      <c r="F32" s="468">
        <f t="shared" si="0"/>
        <v>0</v>
      </c>
      <c r="G32" s="456"/>
      <c r="H32" s="473"/>
      <c r="I32" s="483">
        <f t="shared" si="1"/>
        <v>0</v>
      </c>
      <c r="J32" s="488">
        <f t="shared" si="2"/>
        <v>0</v>
      </c>
      <c r="K32" s="493"/>
      <c r="L32" s="501">
        <f t="shared" si="3"/>
        <v>0</v>
      </c>
      <c r="M32" s="505">
        <f t="shared" si="4"/>
        <v>0</v>
      </c>
      <c r="N32" s="518"/>
      <c r="O32" s="529"/>
    </row>
    <row r="33" spans="1:15" ht="14.25">
      <c r="B33" s="433"/>
      <c r="C33" s="443"/>
      <c r="D33" s="457"/>
      <c r="E33" s="457"/>
      <c r="F33" s="469">
        <f t="shared" si="0"/>
        <v>0</v>
      </c>
      <c r="G33" s="457"/>
      <c r="H33" s="474"/>
      <c r="I33" s="484">
        <f t="shared" si="1"/>
        <v>0</v>
      </c>
      <c r="J33" s="489">
        <f t="shared" si="2"/>
        <v>0</v>
      </c>
      <c r="K33" s="494"/>
      <c r="L33" s="502">
        <f t="shared" si="3"/>
        <v>0</v>
      </c>
      <c r="M33" s="502">
        <f t="shared" si="4"/>
        <v>0</v>
      </c>
      <c r="N33" s="519"/>
      <c r="O33" s="531"/>
    </row>
    <row r="34" spans="1:15" ht="15">
      <c r="B34" s="434" t="s">
        <v>46</v>
      </c>
      <c r="C34" s="444"/>
      <c r="D34" s="458"/>
      <c r="E34" s="458"/>
      <c r="F34" s="458"/>
      <c r="G34" s="458"/>
      <c r="H34" s="458"/>
      <c r="I34" s="485"/>
      <c r="J34" s="485"/>
      <c r="K34" s="485"/>
      <c r="L34" s="485"/>
      <c r="M34" s="506">
        <f>SUM(M16:M33)</f>
        <v>0</v>
      </c>
      <c r="N34" s="520"/>
      <c r="O34" s="532"/>
    </row>
    <row r="35" spans="1:15">
      <c r="N35" s="521"/>
      <c r="O35" s="521"/>
    </row>
    <row r="36" spans="1:15">
      <c r="C36" s="445" t="s">
        <v>288</v>
      </c>
      <c r="D36" s="399"/>
      <c r="E36" s="399"/>
      <c r="F36" s="399"/>
      <c r="G36" s="399"/>
      <c r="H36" s="475" t="s">
        <v>391</v>
      </c>
    </row>
    <row r="37" spans="1:15">
      <c r="A37" s="387"/>
      <c r="B37" s="387"/>
      <c r="C37" s="446" t="s">
        <v>250</v>
      </c>
      <c r="D37" s="399"/>
      <c r="E37" s="399"/>
      <c r="F37" s="399"/>
      <c r="G37" s="399"/>
      <c r="H37" s="476" t="s">
        <v>207</v>
      </c>
    </row>
    <row r="38" spans="1:15" ht="15.75" customHeight="1">
      <c r="A38" s="378"/>
      <c r="B38" s="206"/>
      <c r="D38" s="399"/>
      <c r="E38" s="399"/>
      <c r="F38" s="399"/>
      <c r="G38" s="399"/>
      <c r="H38" s="446" t="s">
        <v>392</v>
      </c>
    </row>
    <row r="39" spans="1:15" ht="15.75" customHeight="1">
      <c r="A39" s="378"/>
      <c r="B39" s="206"/>
      <c r="D39" s="399"/>
      <c r="E39" s="399"/>
      <c r="F39" s="399"/>
      <c r="G39" s="399"/>
    </row>
    <row r="40" spans="1:15" ht="15.75" customHeight="1">
      <c r="A40" s="378"/>
      <c r="B40" s="388"/>
      <c r="C40" s="447" t="s">
        <v>384</v>
      </c>
      <c r="D40" s="459"/>
      <c r="E40" s="459"/>
      <c r="F40" s="459"/>
      <c r="G40" s="459"/>
      <c r="H40" s="459"/>
      <c r="I40" s="459"/>
      <c r="J40" s="459"/>
      <c r="K40" s="459"/>
      <c r="L40" s="459"/>
      <c r="M40" s="507"/>
      <c r="N40" s="460"/>
      <c r="O40" s="460"/>
    </row>
    <row r="41" spans="1:15" ht="15.75" customHeight="1">
      <c r="A41" s="378"/>
      <c r="B41" s="388"/>
      <c r="C41" s="448"/>
      <c r="D41" s="460"/>
      <c r="E41" s="460"/>
      <c r="F41" s="460"/>
      <c r="G41" s="460"/>
      <c r="H41" s="460"/>
      <c r="I41" s="460"/>
      <c r="J41" s="460"/>
      <c r="K41" s="460"/>
      <c r="L41" s="460"/>
      <c r="M41" s="508"/>
      <c r="N41" s="460"/>
      <c r="O41" s="460"/>
    </row>
    <row r="42" spans="1:15" ht="15.75" customHeight="1">
      <c r="A42" s="378"/>
      <c r="B42" s="388"/>
      <c r="C42" s="448"/>
      <c r="D42" s="460"/>
      <c r="E42" s="460"/>
      <c r="F42" s="460"/>
      <c r="G42" s="460"/>
      <c r="H42" s="460"/>
      <c r="I42" s="460"/>
      <c r="J42" s="460"/>
      <c r="K42" s="460"/>
      <c r="L42" s="460"/>
      <c r="M42" s="508"/>
      <c r="N42" s="460"/>
      <c r="O42" s="460"/>
    </row>
    <row r="43" spans="1:15" ht="15.75" customHeight="1">
      <c r="A43" s="378"/>
      <c r="B43" s="389"/>
      <c r="C43" s="448"/>
      <c r="D43" s="460"/>
      <c r="E43" s="460"/>
      <c r="F43" s="460"/>
      <c r="G43" s="460"/>
      <c r="H43" s="460"/>
      <c r="I43" s="460"/>
      <c r="J43" s="460"/>
      <c r="K43" s="460"/>
      <c r="L43" s="460"/>
      <c r="M43" s="508"/>
      <c r="N43" s="460"/>
      <c r="O43" s="460"/>
    </row>
    <row r="44" spans="1:15" ht="15.75" customHeight="1">
      <c r="A44" s="378"/>
      <c r="B44" s="389"/>
      <c r="C44" s="448"/>
      <c r="D44" s="460"/>
      <c r="E44" s="460"/>
      <c r="F44" s="460"/>
      <c r="G44" s="460"/>
      <c r="H44" s="460"/>
      <c r="I44" s="460"/>
      <c r="J44" s="460"/>
      <c r="K44" s="460"/>
      <c r="L44" s="460"/>
      <c r="M44" s="508"/>
      <c r="N44" s="460"/>
      <c r="O44" s="460"/>
    </row>
    <row r="45" spans="1:15" ht="15.75" customHeight="1">
      <c r="A45" s="378"/>
      <c r="B45" s="388"/>
      <c r="C45" s="448"/>
      <c r="D45" s="460"/>
      <c r="E45" s="460"/>
      <c r="F45" s="460"/>
      <c r="G45" s="460"/>
      <c r="H45" s="460"/>
      <c r="I45" s="460"/>
      <c r="J45" s="460"/>
      <c r="K45" s="460"/>
      <c r="L45" s="460"/>
      <c r="M45" s="508"/>
      <c r="N45" s="460"/>
      <c r="O45" s="460"/>
    </row>
    <row r="46" spans="1:15" ht="15.75" customHeight="1">
      <c r="A46" s="378"/>
      <c r="B46" s="388"/>
      <c r="C46" s="448"/>
      <c r="D46" s="460"/>
      <c r="E46" s="460"/>
      <c r="F46" s="460"/>
      <c r="G46" s="460"/>
      <c r="H46" s="460"/>
      <c r="I46" s="460"/>
      <c r="J46" s="460"/>
      <c r="K46" s="460"/>
      <c r="L46" s="460"/>
      <c r="M46" s="508"/>
      <c r="N46" s="460"/>
      <c r="O46" s="460"/>
    </row>
    <row r="47" spans="1:15" ht="15.75" customHeight="1">
      <c r="A47" s="378"/>
      <c r="B47" s="419"/>
      <c r="C47" s="448"/>
      <c r="D47" s="460"/>
      <c r="E47" s="460"/>
      <c r="F47" s="460"/>
      <c r="G47" s="460"/>
      <c r="H47" s="460"/>
      <c r="I47" s="460"/>
      <c r="J47" s="460"/>
      <c r="K47" s="460"/>
      <c r="L47" s="460"/>
      <c r="M47" s="508"/>
      <c r="N47" s="460"/>
      <c r="O47" s="460"/>
    </row>
    <row r="48" spans="1:15" ht="15.75" customHeight="1">
      <c r="A48" s="378"/>
      <c r="B48" s="419"/>
      <c r="C48" s="448"/>
      <c r="D48" s="460"/>
      <c r="E48" s="460"/>
      <c r="F48" s="460"/>
      <c r="G48" s="460"/>
      <c r="H48" s="460"/>
      <c r="I48" s="460"/>
      <c r="J48" s="460"/>
      <c r="K48" s="460"/>
      <c r="L48" s="460"/>
      <c r="M48" s="508"/>
      <c r="N48" s="460"/>
      <c r="O48" s="460"/>
    </row>
    <row r="49" spans="1:15" ht="15.75" customHeight="1">
      <c r="A49" s="378"/>
      <c r="B49" s="2"/>
      <c r="C49" s="448"/>
      <c r="D49" s="460"/>
      <c r="E49" s="460"/>
      <c r="F49" s="460"/>
      <c r="G49" s="460"/>
      <c r="H49" s="460"/>
      <c r="I49" s="460"/>
      <c r="J49" s="460"/>
      <c r="K49" s="460"/>
      <c r="L49" s="460"/>
      <c r="M49" s="508"/>
      <c r="N49" s="460"/>
      <c r="O49" s="460"/>
    </row>
    <row r="50" spans="1:15" ht="15.75" customHeight="1">
      <c r="A50" s="378"/>
      <c r="B50" s="206"/>
      <c r="C50" s="448"/>
      <c r="D50" s="460"/>
      <c r="E50" s="460"/>
      <c r="F50" s="460"/>
      <c r="G50" s="460"/>
      <c r="H50" s="460"/>
      <c r="I50" s="460"/>
      <c r="J50" s="460"/>
      <c r="K50" s="460"/>
      <c r="L50" s="460"/>
      <c r="M50" s="508"/>
      <c r="N50" s="460"/>
      <c r="O50" s="460"/>
    </row>
    <row r="51" spans="1:15" ht="15.75" customHeight="1">
      <c r="A51" s="378"/>
      <c r="B51" s="389"/>
      <c r="C51" s="449"/>
      <c r="D51" s="461"/>
      <c r="E51" s="461"/>
      <c r="F51" s="461"/>
      <c r="G51" s="461"/>
      <c r="H51" s="461"/>
      <c r="I51" s="461"/>
      <c r="J51" s="461"/>
      <c r="K51" s="461"/>
      <c r="L51" s="461"/>
      <c r="M51" s="509"/>
      <c r="N51" s="460"/>
      <c r="O51" s="460"/>
    </row>
    <row r="52" spans="1:15" ht="15.75" customHeight="1">
      <c r="A52" s="378"/>
      <c r="B52" s="389"/>
      <c r="D52" s="400"/>
    </row>
    <row r="53" spans="1:15" ht="15.75" customHeight="1">
      <c r="A53" s="378"/>
      <c r="B53" s="2"/>
      <c r="D53" s="400"/>
    </row>
    <row r="54" spans="1:15" ht="15.75" customHeight="1">
      <c r="A54" s="378"/>
      <c r="B54" s="206"/>
      <c r="D54" s="400"/>
    </row>
    <row r="55" spans="1:15" ht="15.75" customHeight="1">
      <c r="A55" s="378"/>
      <c r="B55" s="388"/>
      <c r="D55" s="400"/>
    </row>
    <row r="56" spans="1:15" ht="15.75" customHeight="1">
      <c r="A56" s="378"/>
      <c r="B56" s="388"/>
      <c r="D56" s="400"/>
    </row>
    <row r="57" spans="1:15" ht="15.75" customHeight="1">
      <c r="A57" s="378"/>
      <c r="B57" s="388"/>
      <c r="D57" s="400"/>
    </row>
    <row r="58" spans="1:15" ht="15.75" customHeight="1">
      <c r="A58" s="378"/>
      <c r="B58" s="388"/>
      <c r="D58" s="400"/>
    </row>
    <row r="59" spans="1:15" ht="15.75" customHeight="1">
      <c r="A59" s="378"/>
      <c r="B59" s="388"/>
      <c r="D59" s="400"/>
    </row>
    <row r="60" spans="1:15" ht="15.75" customHeight="1">
      <c r="A60" s="378"/>
      <c r="B60" s="2"/>
      <c r="D60" s="400"/>
    </row>
    <row r="61" spans="1:15" ht="15.75" customHeight="1">
      <c r="A61" s="378"/>
      <c r="B61" s="206"/>
      <c r="D61" s="400"/>
    </row>
    <row r="62" spans="1:15" ht="15.75" customHeight="1">
      <c r="A62" s="378"/>
      <c r="B62" s="388"/>
      <c r="D62" s="400"/>
    </row>
    <row r="63" spans="1:15" ht="15.75" customHeight="1">
      <c r="A63" s="378"/>
      <c r="B63" s="388"/>
      <c r="D63" s="400"/>
    </row>
    <row r="64" spans="1:15" ht="15.75" customHeight="1">
      <c r="A64" s="378"/>
      <c r="B64" s="2"/>
      <c r="D64" s="400"/>
    </row>
    <row r="65" spans="1:4" ht="15.75" customHeight="1">
      <c r="A65" s="378"/>
      <c r="B65" s="206"/>
      <c r="D65" s="400"/>
    </row>
    <row r="66" spans="1:4" ht="15.75" customHeight="1">
      <c r="A66" s="378"/>
      <c r="B66" s="206"/>
      <c r="D66" s="400"/>
    </row>
    <row r="67" spans="1:4" ht="15.75" customHeight="1">
      <c r="A67" s="378"/>
      <c r="B67" s="388"/>
      <c r="D67" s="400"/>
    </row>
    <row r="68" spans="1:4" ht="15.75" customHeight="1">
      <c r="A68" s="378"/>
      <c r="B68" s="388"/>
      <c r="D68" s="400"/>
    </row>
    <row r="69" spans="1:4" ht="15.75" customHeight="1">
      <c r="A69" s="378"/>
      <c r="B69" s="389"/>
      <c r="D69" s="400"/>
    </row>
    <row r="70" spans="1:4" ht="15.75" customHeight="1">
      <c r="A70" s="378"/>
      <c r="B70" s="389"/>
      <c r="D70" s="400"/>
    </row>
    <row r="71" spans="1:4" ht="15.75" customHeight="1">
      <c r="A71" s="378"/>
      <c r="B71" s="389"/>
      <c r="D71" s="400"/>
    </row>
    <row r="72" spans="1:4" ht="15.75" customHeight="1">
      <c r="A72" s="378"/>
      <c r="B72" s="388"/>
      <c r="D72" s="400"/>
    </row>
    <row r="73" spans="1:4" ht="15.75" customHeight="1">
      <c r="A73" s="378"/>
      <c r="B73" s="4"/>
      <c r="D73" s="400"/>
    </row>
    <row r="74" spans="1:4" ht="15.75" customHeight="1">
      <c r="A74" s="378"/>
      <c r="B74" s="2"/>
      <c r="D74" s="400"/>
    </row>
    <row r="75" spans="1:4" ht="15.75" customHeight="1">
      <c r="A75" s="378"/>
      <c r="B75" s="388"/>
      <c r="D75" s="400"/>
    </row>
    <row r="76" spans="1:4" ht="15.75" customHeight="1">
      <c r="A76" s="378"/>
      <c r="B76" s="388"/>
      <c r="D76" s="400"/>
    </row>
    <row r="77" spans="1:4" ht="15.75" customHeight="1">
      <c r="A77" s="378"/>
      <c r="B77" s="388"/>
      <c r="D77" s="400"/>
    </row>
    <row r="78" spans="1:4" ht="15.75" customHeight="1">
      <c r="A78" s="378"/>
      <c r="B78" s="390"/>
      <c r="D78" s="400"/>
    </row>
    <row r="79" spans="1:4" ht="15.75" customHeight="1">
      <c r="A79" s="378"/>
      <c r="B79" s="379"/>
      <c r="D79" s="401"/>
    </row>
    <row r="80" spans="1:4" ht="15.75" customHeight="1">
      <c r="A80" s="378"/>
      <c r="B80" s="206"/>
      <c r="D80" s="400"/>
    </row>
    <row r="81" spans="1:4" ht="15.75" customHeight="1">
      <c r="A81" s="378"/>
      <c r="B81" s="388"/>
      <c r="D81" s="400"/>
    </row>
    <row r="82" spans="1:4" ht="15.75" customHeight="1">
      <c r="A82" s="378"/>
      <c r="B82" s="388"/>
      <c r="D82" s="400"/>
    </row>
    <row r="83" spans="1:4" ht="15.75" customHeight="1">
      <c r="A83" s="378"/>
      <c r="B83" s="389"/>
      <c r="D83" s="400"/>
    </row>
    <row r="84" spans="1:4" ht="15.75" customHeight="1">
      <c r="A84" s="378"/>
      <c r="B84" s="389"/>
      <c r="D84" s="400"/>
    </row>
    <row r="85" spans="1:4" ht="15.75" customHeight="1">
      <c r="A85" s="378"/>
      <c r="B85" s="388"/>
      <c r="D85" s="401"/>
    </row>
    <row r="86" spans="1:4" ht="15.75" customHeight="1">
      <c r="A86" s="378"/>
      <c r="B86" s="419"/>
      <c r="D86" s="401"/>
    </row>
    <row r="87" spans="1:4" ht="15.75" customHeight="1">
      <c r="A87" s="378"/>
      <c r="B87" s="2"/>
      <c r="D87" s="400"/>
    </row>
    <row r="88" spans="1:4" ht="15.75" customHeight="1">
      <c r="A88" s="378"/>
      <c r="B88" s="206"/>
      <c r="D88" s="400"/>
    </row>
    <row r="89" spans="1:4" ht="15.75" customHeight="1">
      <c r="A89" s="378"/>
      <c r="B89" s="389"/>
      <c r="D89" s="400"/>
    </row>
    <row r="90" spans="1:4" ht="15.75" customHeight="1">
      <c r="A90" s="378"/>
      <c r="B90" s="2"/>
      <c r="D90" s="400"/>
    </row>
    <row r="91" spans="1:4" ht="15.75" customHeight="1">
      <c r="A91" s="378"/>
      <c r="B91" s="206"/>
      <c r="D91" s="400"/>
    </row>
    <row r="92" spans="1:4" ht="15.75" customHeight="1">
      <c r="A92" s="378"/>
      <c r="B92" s="206"/>
      <c r="D92" s="400"/>
    </row>
    <row r="93" spans="1:4" ht="15.75" customHeight="1">
      <c r="A93" s="378"/>
      <c r="B93" s="388"/>
      <c r="D93" s="400"/>
    </row>
    <row r="94" spans="1:4" ht="15.75" customHeight="1">
      <c r="A94" s="378"/>
      <c r="B94" s="388"/>
      <c r="D94" s="400"/>
    </row>
    <row r="95" spans="1:4" ht="15.75" customHeight="1">
      <c r="A95" s="378"/>
      <c r="B95" s="388"/>
      <c r="D95" s="400"/>
    </row>
    <row r="96" spans="1:4" ht="15.75" customHeight="1">
      <c r="A96" s="378"/>
      <c r="B96" s="2"/>
      <c r="D96" s="400"/>
    </row>
    <row r="97" spans="1:4" ht="15.75" customHeight="1">
      <c r="A97" s="378"/>
      <c r="B97" s="206"/>
      <c r="D97" s="400"/>
    </row>
    <row r="98" spans="1:4" ht="15.75" customHeight="1">
      <c r="A98" s="378"/>
      <c r="B98" s="388"/>
      <c r="D98" s="400"/>
    </row>
    <row r="99" spans="1:4" ht="15.75" customHeight="1">
      <c r="A99" s="378"/>
      <c r="B99" s="388"/>
      <c r="D99" s="400"/>
    </row>
    <row r="100" spans="1:4" ht="15.75" customHeight="1">
      <c r="A100" s="378"/>
      <c r="B100" s="390"/>
      <c r="D100" s="400"/>
    </row>
    <row r="101" spans="1:4" ht="15.75" customHeight="1">
      <c r="A101" s="378"/>
      <c r="B101" s="388"/>
      <c r="D101" s="400"/>
    </row>
    <row r="102" spans="1:4" ht="15.75" customHeight="1">
      <c r="A102" s="378"/>
      <c r="B102" s="379"/>
      <c r="D102" s="401"/>
    </row>
    <row r="103" spans="1:4">
      <c r="A103" s="379"/>
      <c r="B103" s="379"/>
      <c r="D103" s="401"/>
    </row>
  </sheetData>
  <mergeCells count="20">
    <mergeCell ref="B2:O2"/>
    <mergeCell ref="B8:B11"/>
    <mergeCell ref="C8:C11"/>
    <mergeCell ref="D8:D11"/>
    <mergeCell ref="E8:E11"/>
    <mergeCell ref="F8:F11"/>
    <mergeCell ref="G8:G11"/>
    <mergeCell ref="H8:H11"/>
    <mergeCell ref="I8:I11"/>
    <mergeCell ref="J8:J11"/>
    <mergeCell ref="K8:K11"/>
    <mergeCell ref="L8:L11"/>
    <mergeCell ref="M8:M11"/>
    <mergeCell ref="N8:N11"/>
    <mergeCell ref="O8:O11"/>
    <mergeCell ref="P10:Q11"/>
    <mergeCell ref="D36:G38"/>
    <mergeCell ref="A38:A79"/>
    <mergeCell ref="C40:M51"/>
    <mergeCell ref="A80:A102"/>
  </mergeCells>
  <phoneticPr fontId="22"/>
  <conditionalFormatting sqref="K14:K33">
    <cfRule type="expression" dxfId="2" priority="1">
      <formula>IF(C14="都道府県が行う事業（直接補助）",TRUE,FALSE)</formula>
    </cfRule>
  </conditionalFormatting>
  <dataValidations count="3">
    <dataValidation imeMode="off" allowBlank="1" showDropDown="0" showInputMessage="1" showErrorMessage="1" sqref="B37:B103 I8:I13 C8:C13 D8:G33 G52:K103 C104:K1048576 L34:O34 H8 H12:H13 E34:H35 J8:K33 C34:D36 I34:K39"/>
    <dataValidation type="list" allowBlank="1" showDropDown="0" showInputMessage="1" showErrorMessage="1" sqref="C14:C33">
      <formula1>$C$36:$C$37</formula1>
    </dataValidation>
    <dataValidation type="list" imeMode="off" allowBlank="1" showDropDown="0" showInputMessage="1" showErrorMessage="1" sqref="H14:H33">
      <formula1>$H$36:$H$38</formula1>
    </dataValidation>
  </dataValidations>
  <printOptions horizontalCentered="1"/>
  <pageMargins left="0.39370078740157483" right="0.39370078740157483" top="0.74803149606299213" bottom="0.74803149606299213" header="0.31496062992125984" footer="0.31496062992125984"/>
  <pageSetup paperSize="9" scale="51" fitToWidth="1" fitToHeight="0" orientation="landscape" usePrinterDefaults="1" r:id="rId1"/>
  <headerFoot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FFC000"/>
    <outlinePr summaryRight="0"/>
    <pageSetUpPr fitToPage="1"/>
  </sheetPr>
  <dimension ref="A1:Y28"/>
  <sheetViews>
    <sheetView showGridLines="0" view="pageBreakPreview" zoomScale="90" zoomScaleNormal="115" zoomScaleSheetLayoutView="90" workbookViewId="0">
      <selection activeCell="B3" sqref="B3:B5"/>
    </sheetView>
  </sheetViews>
  <sheetFormatPr defaultColWidth="9" defaultRowHeight="13.5"/>
  <cols>
    <col min="1" max="1" width="7.125" style="208" bestFit="1" customWidth="1"/>
    <col min="2" max="2" width="24.75" style="208" customWidth="1"/>
    <col min="3" max="3" width="29.875" style="208" bestFit="1" customWidth="1"/>
    <col min="4" max="4" width="15.375" style="208" hidden="1" bestFit="1" customWidth="1"/>
    <col min="5" max="5" width="19" style="208" bestFit="1" customWidth="1"/>
    <col min="6" max="17" width="11.25" style="208" customWidth="1"/>
    <col min="18" max="20" width="5.75" style="208" customWidth="1"/>
    <col min="21" max="22" width="5.625" style="208" customWidth="1"/>
    <col min="23" max="16384" width="9" style="208"/>
  </cols>
  <sheetData>
    <row r="1" spans="1:25" ht="21" customHeight="1">
      <c r="A1" s="374" t="s">
        <v>340</v>
      </c>
    </row>
    <row r="2" spans="1:25" ht="24" customHeight="1">
      <c r="B2" s="535" t="s">
        <v>341</v>
      </c>
      <c r="C2" s="554"/>
      <c r="D2" s="554"/>
      <c r="E2" s="554"/>
      <c r="F2" s="554"/>
      <c r="G2" s="554"/>
      <c r="H2" s="554"/>
      <c r="I2" s="554"/>
      <c r="J2" s="554"/>
      <c r="K2" s="554"/>
      <c r="L2" s="554"/>
      <c r="M2" s="554"/>
      <c r="N2" s="554"/>
      <c r="O2" s="618"/>
      <c r="P2" s="623"/>
      <c r="Q2" s="623"/>
    </row>
    <row r="3" spans="1:25" ht="16.5">
      <c r="B3" s="536" t="s">
        <v>381</v>
      </c>
    </row>
    <row r="4" spans="1:25" ht="19.5" customHeight="1">
      <c r="B4" s="537" t="s">
        <v>382</v>
      </c>
      <c r="C4" s="555"/>
      <c r="D4" s="555"/>
      <c r="E4" s="555"/>
    </row>
    <row r="5" spans="1:25" ht="19.5" customHeight="1">
      <c r="B5" s="538" t="s">
        <v>383</v>
      </c>
      <c r="C5" s="539"/>
      <c r="D5" s="539"/>
      <c r="E5" s="539"/>
    </row>
    <row r="6" spans="1:25" ht="19.5" customHeight="1">
      <c r="B6" s="539"/>
      <c r="C6" s="539"/>
      <c r="D6" s="539"/>
      <c r="E6" s="539"/>
    </row>
    <row r="7" spans="1:25" ht="7.5" customHeight="1">
      <c r="B7" s="540"/>
      <c r="C7" s="540"/>
      <c r="D7" s="540"/>
      <c r="E7" s="540"/>
      <c r="F7" s="540"/>
      <c r="G7" s="540"/>
      <c r="H7" s="540"/>
      <c r="I7" s="540"/>
      <c r="J7" s="540"/>
      <c r="K7" s="540"/>
      <c r="L7" s="540"/>
      <c r="M7" s="540"/>
      <c r="N7" s="540"/>
      <c r="O7" s="540"/>
      <c r="P7" s="540"/>
      <c r="Q7" s="540"/>
    </row>
    <row r="8" spans="1:25" ht="19.5">
      <c r="B8" s="541" t="s">
        <v>254</v>
      </c>
      <c r="C8" s="556" t="s">
        <v>292</v>
      </c>
      <c r="D8" s="556"/>
      <c r="E8" s="556"/>
      <c r="F8" s="556"/>
      <c r="L8" s="601"/>
      <c r="M8" s="601"/>
    </row>
    <row r="9" spans="1:25" ht="45" customHeight="1">
      <c r="B9" s="542" t="s">
        <v>342</v>
      </c>
      <c r="C9" s="557" t="s">
        <v>375</v>
      </c>
      <c r="D9" s="568" t="s">
        <v>387</v>
      </c>
      <c r="E9" s="575" t="s">
        <v>386</v>
      </c>
      <c r="F9" s="580" t="s">
        <v>13</v>
      </c>
      <c r="G9" s="587" t="s">
        <v>343</v>
      </c>
      <c r="H9" s="590" t="s">
        <v>344</v>
      </c>
      <c r="I9" s="587" t="s">
        <v>345</v>
      </c>
      <c r="J9" s="590" t="s">
        <v>297</v>
      </c>
      <c r="K9" s="590" t="s">
        <v>346</v>
      </c>
      <c r="L9" s="602" t="s">
        <v>348</v>
      </c>
      <c r="M9" s="609" t="s">
        <v>349</v>
      </c>
      <c r="N9" s="613" t="s">
        <v>286</v>
      </c>
      <c r="O9" s="619" t="s">
        <v>308</v>
      </c>
      <c r="P9" s="624" t="s">
        <v>136</v>
      </c>
      <c r="Q9" s="631" t="s">
        <v>350</v>
      </c>
    </row>
    <row r="10" spans="1:25" ht="13.5" customHeight="1">
      <c r="B10" s="543"/>
      <c r="C10" s="558"/>
      <c r="D10" s="569"/>
      <c r="E10" s="576"/>
      <c r="F10" s="581" t="s">
        <v>142</v>
      </c>
      <c r="G10" s="588" t="s">
        <v>205</v>
      </c>
      <c r="H10" s="581" t="s">
        <v>301</v>
      </c>
      <c r="I10" s="588" t="s">
        <v>351</v>
      </c>
      <c r="J10" s="581" t="s">
        <v>232</v>
      </c>
      <c r="K10" s="597" t="s">
        <v>352</v>
      </c>
      <c r="L10" s="603"/>
      <c r="M10" s="610" t="s">
        <v>353</v>
      </c>
      <c r="N10" s="603" t="s">
        <v>354</v>
      </c>
      <c r="O10" s="603" t="s">
        <v>241</v>
      </c>
      <c r="P10" s="625" t="s">
        <v>241</v>
      </c>
      <c r="Q10" s="632" t="s">
        <v>186</v>
      </c>
    </row>
    <row r="11" spans="1:25" ht="18.75" customHeight="1">
      <c r="B11" s="544"/>
      <c r="C11" s="559" t="s">
        <v>313</v>
      </c>
      <c r="D11" s="559" t="s">
        <v>313</v>
      </c>
      <c r="E11" s="577"/>
      <c r="F11" s="582" t="s">
        <v>355</v>
      </c>
      <c r="G11" s="582" t="s">
        <v>158</v>
      </c>
      <c r="H11" s="582" t="s">
        <v>355</v>
      </c>
      <c r="I11" s="582" t="s">
        <v>355</v>
      </c>
      <c r="J11" s="582" t="s">
        <v>137</v>
      </c>
      <c r="K11" s="582" t="s">
        <v>137</v>
      </c>
      <c r="L11" s="604"/>
      <c r="M11" s="604" t="s">
        <v>134</v>
      </c>
      <c r="N11" s="604" t="s">
        <v>134</v>
      </c>
      <c r="O11" s="620" t="s">
        <v>134</v>
      </c>
      <c r="P11" s="620" t="s">
        <v>315</v>
      </c>
      <c r="Q11" s="633" t="s">
        <v>315</v>
      </c>
    </row>
    <row r="12" spans="1:25" ht="22.5" customHeight="1">
      <c r="A12" s="208" t="s">
        <v>88</v>
      </c>
      <c r="B12" s="545" t="s">
        <v>58</v>
      </c>
      <c r="C12" s="560" t="s">
        <v>250</v>
      </c>
      <c r="D12" s="570" t="s">
        <v>302</v>
      </c>
      <c r="E12" s="570" t="s">
        <v>164</v>
      </c>
      <c r="F12" s="583">
        <v>50000000</v>
      </c>
      <c r="G12" s="583">
        <v>8500000</v>
      </c>
      <c r="H12" s="591">
        <f t="shared" ref="H12:H17" si="0">F12-G12</f>
        <v>41500000</v>
      </c>
      <c r="I12" s="583">
        <v>40000000</v>
      </c>
      <c r="J12" s="594">
        <v>7239000</v>
      </c>
      <c r="K12" s="591">
        <f t="shared" ref="K12:K17" si="1">MIN(H12,I12,J12)</f>
        <v>7239000</v>
      </c>
      <c r="L12" s="605">
        <v>0.5</v>
      </c>
      <c r="M12" s="611">
        <f t="shared" ref="M12:M17" si="2">K12*1/2</f>
        <v>3619500</v>
      </c>
      <c r="N12" s="614">
        <v>3619500</v>
      </c>
      <c r="O12" s="621">
        <f t="shared" ref="O12:O17" si="3">ROUNDDOWN(MIN(M12,N12),-3)</f>
        <v>3619000</v>
      </c>
      <c r="P12" s="626"/>
      <c r="Q12" s="626"/>
      <c r="R12" s="637"/>
      <c r="S12" s="638"/>
      <c r="T12" s="638"/>
      <c r="U12" s="638"/>
      <c r="V12" s="638"/>
    </row>
    <row r="13" spans="1:25" ht="22.5" customHeight="1">
      <c r="A13" s="208" t="s">
        <v>88</v>
      </c>
      <c r="B13" s="545" t="s">
        <v>356</v>
      </c>
      <c r="C13" s="560" t="s">
        <v>288</v>
      </c>
      <c r="D13" s="570" t="s">
        <v>302</v>
      </c>
      <c r="E13" s="570" t="s">
        <v>385</v>
      </c>
      <c r="F13" s="583">
        <v>50000000</v>
      </c>
      <c r="G13" s="583">
        <v>8500000</v>
      </c>
      <c r="H13" s="591">
        <f t="shared" si="0"/>
        <v>41500000</v>
      </c>
      <c r="I13" s="583">
        <v>15800353</v>
      </c>
      <c r="J13" s="594">
        <v>7239000</v>
      </c>
      <c r="K13" s="591">
        <f t="shared" si="1"/>
        <v>7239000</v>
      </c>
      <c r="L13" s="605">
        <v>0.5</v>
      </c>
      <c r="M13" s="611">
        <f t="shared" si="2"/>
        <v>3619500</v>
      </c>
      <c r="N13" s="615"/>
      <c r="O13" s="621">
        <f t="shared" si="3"/>
        <v>3619000</v>
      </c>
      <c r="P13" s="626"/>
      <c r="Q13" s="626"/>
      <c r="R13" s="637"/>
      <c r="S13" s="638"/>
      <c r="T13" s="638"/>
      <c r="U13" s="638"/>
      <c r="V13" s="638"/>
    </row>
    <row r="14" spans="1:25" ht="101" customHeight="1">
      <c r="B14" s="546"/>
      <c r="C14" s="561"/>
      <c r="D14" s="571"/>
      <c r="E14" s="578"/>
      <c r="F14" s="584"/>
      <c r="G14" s="584"/>
      <c r="H14" s="592">
        <f t="shared" si="0"/>
        <v>0</v>
      </c>
      <c r="I14" s="584"/>
      <c r="J14" s="595">
        <v>7239000</v>
      </c>
      <c r="K14" s="592">
        <f t="shared" si="1"/>
        <v>0</v>
      </c>
      <c r="L14" s="606">
        <v>0.5</v>
      </c>
      <c r="M14" s="612">
        <f t="shared" si="2"/>
        <v>0</v>
      </c>
      <c r="N14" s="616">
        <v>0</v>
      </c>
      <c r="O14" s="592">
        <f t="shared" si="3"/>
        <v>0</v>
      </c>
      <c r="P14" s="627"/>
      <c r="Q14" s="627"/>
      <c r="R14" s="637"/>
      <c r="S14" s="638"/>
      <c r="T14" s="638"/>
      <c r="U14" s="638"/>
      <c r="V14" s="638"/>
    </row>
    <row r="15" spans="1:25" ht="22.5" hidden="1" customHeight="1">
      <c r="B15" s="546"/>
      <c r="C15" s="562"/>
      <c r="D15" s="572"/>
      <c r="E15" s="572"/>
      <c r="F15" s="584"/>
      <c r="G15" s="584"/>
      <c r="H15" s="592">
        <f t="shared" si="0"/>
        <v>0</v>
      </c>
      <c r="I15" s="584"/>
      <c r="J15" s="595">
        <v>7239000</v>
      </c>
      <c r="K15" s="592">
        <f t="shared" si="1"/>
        <v>0</v>
      </c>
      <c r="L15" s="606">
        <v>0.5</v>
      </c>
      <c r="M15" s="612">
        <f t="shared" si="2"/>
        <v>0</v>
      </c>
      <c r="N15" s="616">
        <v>0</v>
      </c>
      <c r="O15" s="592">
        <f t="shared" si="3"/>
        <v>0</v>
      </c>
      <c r="P15" s="628"/>
      <c r="Q15" s="634"/>
      <c r="R15" s="637"/>
      <c r="S15" s="638"/>
      <c r="T15" s="638"/>
      <c r="U15" s="638"/>
      <c r="V15" s="638"/>
    </row>
    <row r="16" spans="1:25" ht="22.5" hidden="1" customHeight="1">
      <c r="B16" s="546"/>
      <c r="C16" s="562"/>
      <c r="D16" s="572"/>
      <c r="E16" s="572"/>
      <c r="F16" s="584"/>
      <c r="G16" s="584"/>
      <c r="H16" s="592">
        <f t="shared" si="0"/>
        <v>0</v>
      </c>
      <c r="I16" s="584"/>
      <c r="J16" s="595">
        <v>7239000</v>
      </c>
      <c r="K16" s="592">
        <f t="shared" si="1"/>
        <v>0</v>
      </c>
      <c r="L16" s="606">
        <v>0.5</v>
      </c>
      <c r="M16" s="612">
        <f t="shared" si="2"/>
        <v>0</v>
      </c>
      <c r="N16" s="616">
        <v>0</v>
      </c>
      <c r="O16" s="592">
        <f t="shared" si="3"/>
        <v>0</v>
      </c>
      <c r="P16" s="628"/>
      <c r="Q16" s="634"/>
      <c r="R16" s="637"/>
      <c r="S16" s="638"/>
      <c r="T16" s="638"/>
      <c r="U16" s="638"/>
      <c r="V16" s="638"/>
      <c r="Y16" s="599"/>
    </row>
    <row r="17" spans="2:22" ht="22.5" hidden="1" customHeight="1">
      <c r="B17" s="547"/>
      <c r="C17" s="563"/>
      <c r="D17" s="573"/>
      <c r="E17" s="579"/>
      <c r="F17" s="585"/>
      <c r="G17" s="585"/>
      <c r="H17" s="592">
        <f t="shared" si="0"/>
        <v>0</v>
      </c>
      <c r="I17" s="585"/>
      <c r="J17" s="596">
        <v>7239000</v>
      </c>
      <c r="K17" s="598">
        <f t="shared" si="1"/>
        <v>0</v>
      </c>
      <c r="L17" s="607">
        <v>0.5</v>
      </c>
      <c r="M17" s="612">
        <f t="shared" si="2"/>
        <v>0</v>
      </c>
      <c r="N17" s="617">
        <v>0</v>
      </c>
      <c r="O17" s="592">
        <f t="shared" si="3"/>
        <v>0</v>
      </c>
      <c r="P17" s="629"/>
      <c r="Q17" s="635"/>
      <c r="R17" s="637"/>
      <c r="S17" s="638"/>
      <c r="T17" s="638"/>
      <c r="U17" s="638"/>
      <c r="V17" s="638"/>
    </row>
    <row r="18" spans="2:22" ht="22.5" customHeight="1">
      <c r="B18" s="548" t="s">
        <v>46</v>
      </c>
      <c r="C18" s="564"/>
      <c r="D18" s="574"/>
      <c r="E18" s="574"/>
      <c r="F18" s="586"/>
      <c r="G18" s="589"/>
      <c r="H18" s="593"/>
      <c r="I18" s="586"/>
      <c r="J18" s="589"/>
      <c r="K18" s="593"/>
      <c r="L18" s="608"/>
      <c r="M18" s="608"/>
      <c r="N18" s="589"/>
      <c r="O18" s="622">
        <f>SUM(O14:O17)</f>
        <v>0</v>
      </c>
      <c r="P18" s="630"/>
      <c r="Q18" s="636"/>
    </row>
    <row r="19" spans="2:22" ht="14.25">
      <c r="B19" s="549"/>
      <c r="C19" s="565" t="s">
        <v>288</v>
      </c>
      <c r="D19" s="549"/>
      <c r="E19" s="549"/>
    </row>
    <row r="20" spans="2:22">
      <c r="B20" s="550" t="s">
        <v>314</v>
      </c>
      <c r="C20" s="566" t="s">
        <v>250</v>
      </c>
      <c r="D20" s="550"/>
      <c r="E20" s="550"/>
      <c r="K20" s="599"/>
      <c r="L20" s="599"/>
      <c r="M20" s="599"/>
      <c r="N20" s="599"/>
    </row>
    <row r="21" spans="2:22">
      <c r="B21" s="551" t="s">
        <v>357</v>
      </c>
      <c r="C21" s="551"/>
      <c r="D21" s="551"/>
      <c r="E21" s="551"/>
    </row>
    <row r="22" spans="2:22">
      <c r="B22" s="551" t="s">
        <v>358</v>
      </c>
      <c r="C22" s="567"/>
      <c r="D22" s="567"/>
      <c r="E22" s="567"/>
    </row>
    <row r="23" spans="2:22">
      <c r="B23" s="552" t="s">
        <v>359</v>
      </c>
      <c r="C23" s="552"/>
      <c r="D23" s="552"/>
      <c r="E23" s="552"/>
      <c r="F23" s="552"/>
      <c r="G23" s="552"/>
      <c r="H23" s="552"/>
      <c r="I23" s="552"/>
      <c r="J23" s="552"/>
      <c r="K23" s="600"/>
      <c r="L23" s="600"/>
      <c r="M23" s="600"/>
      <c r="N23" s="600"/>
    </row>
    <row r="24" spans="2:22" ht="84" customHeight="1">
      <c r="B24" s="553" t="s">
        <v>289</v>
      </c>
      <c r="C24" s="553"/>
      <c r="D24" s="553"/>
      <c r="E24" s="553"/>
      <c r="F24" s="553"/>
      <c r="G24" s="553"/>
      <c r="H24" s="553"/>
      <c r="I24" s="553"/>
      <c r="J24" s="553"/>
      <c r="K24" s="553"/>
      <c r="L24" s="553"/>
      <c r="M24" s="553"/>
      <c r="N24" s="553"/>
      <c r="O24" s="553"/>
      <c r="P24" s="553"/>
      <c r="Q24" s="553"/>
      <c r="R24" s="553"/>
      <c r="S24" s="553"/>
    </row>
    <row r="25" spans="2:22">
      <c r="B25" s="552" t="s">
        <v>247</v>
      </c>
      <c r="C25" s="552"/>
      <c r="D25" s="552"/>
      <c r="E25" s="552"/>
      <c r="F25" s="552"/>
      <c r="G25" s="552"/>
      <c r="H25" s="552"/>
      <c r="I25" s="552"/>
      <c r="J25" s="552"/>
      <c r="K25" s="600"/>
      <c r="L25" s="600"/>
      <c r="M25" s="600"/>
      <c r="N25" s="600"/>
    </row>
    <row r="27" spans="2:22">
      <c r="D27" s="208" t="s">
        <v>302</v>
      </c>
    </row>
    <row r="28" spans="2:22">
      <c r="D28" s="208" t="s">
        <v>151</v>
      </c>
    </row>
  </sheetData>
  <mergeCells count="4">
    <mergeCell ref="B2:O2"/>
    <mergeCell ref="B24:S24"/>
    <mergeCell ref="B9:B10"/>
    <mergeCell ref="C9:C10"/>
  </mergeCells>
  <phoneticPr fontId="22"/>
  <conditionalFormatting sqref="R14:R34">
    <cfRule type="expression" dxfId="1" priority="1">
      <formula>IF(F14="都道府県が行う事業（直接補助）",TRUE,FALSE)</formula>
    </cfRule>
  </conditionalFormatting>
  <dataValidations count="5">
    <dataValidation type="list" imeMode="off" allowBlank="1" showDropDown="0" showInputMessage="1" showErrorMessage="1" sqref="K18:N34">
      <formula1>$K$37:$K$39</formula1>
    </dataValidation>
    <dataValidation type="list" allowBlank="1" showDropDown="0" showInputMessage="1" showErrorMessage="1" sqref="F14:F34">
      <formula1>$F$37:$F$38</formula1>
    </dataValidation>
    <dataValidation imeMode="off" allowBlank="1" showDropDown="0" showInputMessage="1" showErrorMessage="1" sqref="B38:E104 F8:F13 S35:T35 K8:N8 H35:N36 F35:G37 G8:J34 R8:R34 K12:N13 J53:R104 O8:Q10 F105:R1048576 O35:R40 O12:Q34 C19"/>
    <dataValidation type="list" allowBlank="1" showDropDown="0" showInputMessage="1" showErrorMessage="1" sqref="D12:D17">
      <formula1>$D$27:$D$28</formula1>
    </dataValidation>
    <dataValidation type="list" allowBlank="1" showDropDown="0" showInputMessage="1" showErrorMessage="1" sqref="C12:C17">
      <formula1>$C$19:$C$20</formula1>
    </dataValidation>
  </dataValidations>
  <printOptions horizontalCentered="1"/>
  <pageMargins left="0.39370078740157483" right="0.39370078740157483" top="0.74803149606299213" bottom="0.74803149606299213" header="0.31496062992125984" footer="0.31496062992125984"/>
  <pageSetup paperSize="9" scale="62" fitToWidth="1" fitToHeight="0" orientation="landscape" usePrinterDefaults="1" r:id="rId1"/>
  <headerFooter>
    <oddFooter>&amp;C&amp;P／&amp;N</oddFooter>
  </headerFooter>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都道府県!$A$2:$A$48</xm:f>
          </x14:formula1>
          <xm:sqref>B8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FFC000"/>
    <outlinePr summaryRight="0"/>
    <pageSetUpPr fitToPage="1"/>
  </sheetPr>
  <dimension ref="A1:AA29"/>
  <sheetViews>
    <sheetView showGridLines="0" view="pageBreakPreview" zoomScale="90" zoomScaleNormal="115" zoomScaleSheetLayoutView="90" workbookViewId="0">
      <selection activeCell="C13" sqref="C13"/>
    </sheetView>
  </sheetViews>
  <sheetFormatPr defaultColWidth="9" defaultRowHeight="13.5"/>
  <cols>
    <col min="1" max="1" width="7.125" style="208" bestFit="1" customWidth="1"/>
    <col min="2" max="2" width="24.75" style="208" customWidth="1"/>
    <col min="3" max="3" width="29.875" style="208" bestFit="1" customWidth="1"/>
    <col min="4" max="4" width="20" style="208" hidden="1" bestFit="1" customWidth="1"/>
    <col min="5" max="8" width="12.75" style="208" customWidth="1"/>
    <col min="9" max="15" width="11.25" style="208" customWidth="1"/>
    <col min="16" max="16" width="16.75" style="208" bestFit="1" customWidth="1"/>
    <col min="17" max="20" width="11.25" style="208" customWidth="1"/>
    <col min="21" max="22" width="5.75" style="208" customWidth="1"/>
    <col min="23" max="24" width="5.625" style="208" customWidth="1"/>
    <col min="25" max="16384" width="9" style="208"/>
  </cols>
  <sheetData>
    <row r="1" spans="1:27" ht="21" customHeight="1">
      <c r="A1" s="374" t="s">
        <v>360</v>
      </c>
    </row>
    <row r="2" spans="1:27" ht="24" customHeight="1">
      <c r="B2" s="535" t="s">
        <v>361</v>
      </c>
      <c r="C2" s="554"/>
      <c r="D2" s="554"/>
      <c r="E2" s="554"/>
      <c r="F2" s="554"/>
      <c r="G2" s="554"/>
      <c r="H2" s="554"/>
      <c r="I2" s="554"/>
      <c r="J2" s="554"/>
      <c r="K2" s="554"/>
      <c r="L2" s="554"/>
      <c r="M2" s="554"/>
      <c r="N2" s="554"/>
      <c r="O2" s="554"/>
      <c r="P2" s="554"/>
      <c r="Q2" s="554"/>
      <c r="R2" s="554"/>
      <c r="S2" s="554"/>
      <c r="T2" s="618"/>
    </row>
    <row r="3" spans="1:27" ht="16.5">
      <c r="B3" s="536" t="s">
        <v>381</v>
      </c>
    </row>
    <row r="4" spans="1:27" ht="19.5" customHeight="1">
      <c r="B4" s="537" t="s">
        <v>382</v>
      </c>
      <c r="C4" s="555"/>
      <c r="D4" s="555"/>
      <c r="E4" s="555"/>
      <c r="F4" s="555"/>
      <c r="G4" s="555"/>
      <c r="H4" s="555"/>
    </row>
    <row r="5" spans="1:27" ht="19.5" customHeight="1">
      <c r="B5" s="538" t="s">
        <v>383</v>
      </c>
      <c r="C5" s="539"/>
      <c r="D5" s="539"/>
      <c r="E5" s="539"/>
      <c r="F5" s="539"/>
      <c r="G5" s="539"/>
      <c r="H5" s="539"/>
    </row>
    <row r="6" spans="1:27" ht="19.5" customHeight="1">
      <c r="B6" s="539"/>
      <c r="C6" s="539"/>
      <c r="D6" s="539"/>
      <c r="E6" s="539"/>
      <c r="F6" s="539"/>
      <c r="G6" s="539"/>
      <c r="H6" s="539"/>
    </row>
    <row r="7" spans="1:27" ht="7.5" customHeight="1">
      <c r="B7" s="540"/>
      <c r="C7" s="540"/>
      <c r="D7" s="540"/>
      <c r="E7" s="540"/>
      <c r="F7" s="540"/>
      <c r="G7" s="540"/>
      <c r="H7" s="540"/>
      <c r="I7" s="540"/>
      <c r="J7" s="540"/>
      <c r="K7" s="540"/>
      <c r="L7" s="540"/>
      <c r="M7" s="540"/>
      <c r="N7" s="540"/>
      <c r="O7" s="540"/>
      <c r="P7" s="540"/>
      <c r="Q7" s="540"/>
      <c r="R7" s="540"/>
      <c r="S7" s="540"/>
      <c r="T7" s="540"/>
    </row>
    <row r="8" spans="1:27" ht="19.5">
      <c r="B8" s="541" t="s">
        <v>254</v>
      </c>
      <c r="C8" s="639" t="s">
        <v>292</v>
      </c>
      <c r="D8" s="643"/>
      <c r="E8" s="643"/>
      <c r="F8" s="643"/>
      <c r="G8" s="643"/>
      <c r="H8" s="655"/>
      <c r="I8" s="643"/>
    </row>
    <row r="9" spans="1:27" ht="45" customHeight="1">
      <c r="B9" s="542" t="s">
        <v>342</v>
      </c>
      <c r="C9" s="640" t="s">
        <v>375</v>
      </c>
      <c r="D9" s="644" t="s">
        <v>347</v>
      </c>
      <c r="E9" s="648" t="s">
        <v>388</v>
      </c>
      <c r="F9" s="648" t="s">
        <v>389</v>
      </c>
      <c r="G9" s="648" t="s">
        <v>390</v>
      </c>
      <c r="H9" s="648" t="s">
        <v>376</v>
      </c>
      <c r="I9" s="587" t="s">
        <v>13</v>
      </c>
      <c r="J9" s="587" t="s">
        <v>362</v>
      </c>
      <c r="K9" s="590" t="s">
        <v>344</v>
      </c>
      <c r="L9" s="590" t="s">
        <v>345</v>
      </c>
      <c r="M9" s="590" t="s">
        <v>297</v>
      </c>
      <c r="N9" s="590" t="s">
        <v>346</v>
      </c>
      <c r="O9" s="664" t="s">
        <v>348</v>
      </c>
      <c r="P9" s="664" t="s">
        <v>273</v>
      </c>
      <c r="Q9" s="613" t="s">
        <v>286</v>
      </c>
      <c r="R9" s="669" t="s">
        <v>308</v>
      </c>
      <c r="S9" s="624" t="s">
        <v>136</v>
      </c>
      <c r="T9" s="631" t="s">
        <v>350</v>
      </c>
    </row>
    <row r="10" spans="1:27" ht="13.5" customHeight="1">
      <c r="B10" s="543"/>
      <c r="C10" s="558"/>
      <c r="D10" s="645"/>
      <c r="E10" s="649"/>
      <c r="F10" s="649"/>
      <c r="G10" s="649"/>
      <c r="H10" s="649"/>
      <c r="I10" s="581" t="s">
        <v>142</v>
      </c>
      <c r="J10" s="588" t="s">
        <v>205</v>
      </c>
      <c r="K10" s="581" t="s">
        <v>301</v>
      </c>
      <c r="L10" s="588" t="s">
        <v>351</v>
      </c>
      <c r="M10" s="581" t="s">
        <v>232</v>
      </c>
      <c r="N10" s="662" t="s">
        <v>352</v>
      </c>
      <c r="O10" s="603"/>
      <c r="P10" s="665" t="s">
        <v>363</v>
      </c>
      <c r="Q10" s="603" t="s">
        <v>354</v>
      </c>
      <c r="R10" s="670" t="s">
        <v>241</v>
      </c>
      <c r="S10" s="625" t="s">
        <v>241</v>
      </c>
      <c r="T10" s="632" t="s">
        <v>186</v>
      </c>
    </row>
    <row r="11" spans="1:27" ht="18.75" customHeight="1">
      <c r="B11" s="544"/>
      <c r="C11" s="641"/>
      <c r="D11" s="641"/>
      <c r="E11" s="641"/>
      <c r="F11" s="641"/>
      <c r="G11" s="641"/>
      <c r="H11" s="641"/>
      <c r="I11" s="582" t="s">
        <v>355</v>
      </c>
      <c r="J11" s="582" t="s">
        <v>158</v>
      </c>
      <c r="K11" s="582" t="s">
        <v>355</v>
      </c>
      <c r="L11" s="582" t="s">
        <v>355</v>
      </c>
      <c r="M11" s="582" t="s">
        <v>137</v>
      </c>
      <c r="N11" s="663" t="s">
        <v>137</v>
      </c>
      <c r="O11" s="604"/>
      <c r="P11" s="666" t="s">
        <v>215</v>
      </c>
      <c r="Q11" s="604" t="s">
        <v>134</v>
      </c>
      <c r="R11" s="671" t="s">
        <v>134</v>
      </c>
      <c r="S11" s="620" t="s">
        <v>315</v>
      </c>
      <c r="T11" s="633" t="s">
        <v>315</v>
      </c>
    </row>
    <row r="12" spans="1:27" ht="22.5" customHeight="1">
      <c r="A12" s="208" t="s">
        <v>88</v>
      </c>
      <c r="B12" s="545" t="s">
        <v>58</v>
      </c>
      <c r="C12" s="560" t="s">
        <v>250</v>
      </c>
      <c r="D12" s="570" t="s">
        <v>302</v>
      </c>
      <c r="E12" s="650">
        <v>3000000</v>
      </c>
      <c r="F12" s="650">
        <v>500000</v>
      </c>
      <c r="G12" s="654">
        <v>2000000</v>
      </c>
      <c r="H12" s="654">
        <f t="shared" ref="H12:H17" si="0">SUM(E12:G12)</f>
        <v>5500000</v>
      </c>
      <c r="I12" s="583">
        <v>50000000</v>
      </c>
      <c r="J12" s="583">
        <v>8500000</v>
      </c>
      <c r="K12" s="591">
        <f t="shared" ref="K12:K17" si="1">I12-J12</f>
        <v>41500000</v>
      </c>
      <c r="L12" s="591">
        <f t="shared" ref="L12:L17" si="2">H12</f>
        <v>5500000</v>
      </c>
      <c r="M12" s="594">
        <v>4630000</v>
      </c>
      <c r="N12" s="591">
        <f t="shared" ref="N12:N17" si="3">MIN(K12,L12,M12)</f>
        <v>4630000</v>
      </c>
      <c r="O12" s="605">
        <v>0.5</v>
      </c>
      <c r="P12" s="667">
        <f t="shared" ref="P12:P17" si="4">N12*1/2</f>
        <v>2315000</v>
      </c>
      <c r="Q12" s="614">
        <v>16800000</v>
      </c>
      <c r="R12" s="667">
        <f t="shared" ref="R12:R17" si="5">ROUNDDOWN(MIN(P12,Q12),-3)</f>
        <v>2315000</v>
      </c>
      <c r="S12" s="626"/>
      <c r="T12" s="626"/>
      <c r="U12" s="638"/>
      <c r="V12" s="638"/>
      <c r="W12" s="638"/>
      <c r="X12" s="638"/>
    </row>
    <row r="13" spans="1:27" ht="22.5" customHeight="1">
      <c r="A13" s="208" t="s">
        <v>88</v>
      </c>
      <c r="B13" s="545" t="s">
        <v>356</v>
      </c>
      <c r="C13" s="560" t="s">
        <v>288</v>
      </c>
      <c r="D13" s="570" t="s">
        <v>302</v>
      </c>
      <c r="E13" s="650">
        <v>3000000</v>
      </c>
      <c r="F13" s="570"/>
      <c r="G13" s="654"/>
      <c r="H13" s="654">
        <f t="shared" si="0"/>
        <v>3000000</v>
      </c>
      <c r="I13" s="583">
        <v>50000000</v>
      </c>
      <c r="J13" s="583">
        <v>8500000</v>
      </c>
      <c r="K13" s="591">
        <f t="shared" si="1"/>
        <v>41500000</v>
      </c>
      <c r="L13" s="591">
        <f t="shared" si="2"/>
        <v>3000000</v>
      </c>
      <c r="M13" s="594">
        <v>4630000</v>
      </c>
      <c r="N13" s="591">
        <f t="shared" si="3"/>
        <v>3000000</v>
      </c>
      <c r="O13" s="605">
        <v>0.5</v>
      </c>
      <c r="P13" s="667">
        <f t="shared" si="4"/>
        <v>1500000</v>
      </c>
      <c r="Q13" s="615"/>
      <c r="R13" s="667">
        <f t="shared" si="5"/>
        <v>1500000</v>
      </c>
      <c r="S13" s="626"/>
      <c r="T13" s="626"/>
      <c r="U13" s="638"/>
      <c r="V13" s="638"/>
      <c r="W13" s="638"/>
      <c r="X13" s="638"/>
    </row>
    <row r="14" spans="1:27" ht="59" customHeight="1">
      <c r="B14" s="546"/>
      <c r="C14" s="561"/>
      <c r="D14" s="571"/>
      <c r="E14" s="651"/>
      <c r="F14" s="571"/>
      <c r="G14" s="651"/>
      <c r="H14" s="656">
        <f t="shared" si="0"/>
        <v>0</v>
      </c>
      <c r="I14" s="584"/>
      <c r="J14" s="584"/>
      <c r="K14" s="592">
        <f t="shared" si="1"/>
        <v>0</v>
      </c>
      <c r="L14" s="659">
        <f t="shared" si="2"/>
        <v>0</v>
      </c>
      <c r="M14" s="595">
        <v>4630000</v>
      </c>
      <c r="N14" s="592">
        <f t="shared" si="3"/>
        <v>0</v>
      </c>
      <c r="O14" s="606">
        <v>0.5</v>
      </c>
      <c r="P14" s="668">
        <f t="shared" si="4"/>
        <v>0</v>
      </c>
      <c r="Q14" s="616">
        <v>0</v>
      </c>
      <c r="R14" s="672">
        <f t="shared" si="5"/>
        <v>0</v>
      </c>
      <c r="S14" s="627"/>
      <c r="T14" s="627"/>
      <c r="U14" s="638"/>
      <c r="V14" s="638"/>
      <c r="W14" s="638"/>
      <c r="X14" s="638"/>
    </row>
    <row r="15" spans="1:27" ht="22.5" hidden="1" customHeight="1">
      <c r="B15" s="546"/>
      <c r="C15" s="562"/>
      <c r="D15" s="572"/>
      <c r="E15" s="652"/>
      <c r="F15" s="572"/>
      <c r="G15" s="652"/>
      <c r="H15" s="657">
        <f t="shared" si="0"/>
        <v>0</v>
      </c>
      <c r="I15" s="584"/>
      <c r="J15" s="584"/>
      <c r="K15" s="592">
        <f t="shared" si="1"/>
        <v>0</v>
      </c>
      <c r="L15" s="660">
        <f t="shared" si="2"/>
        <v>0</v>
      </c>
      <c r="M15" s="595">
        <v>4630000</v>
      </c>
      <c r="N15" s="592">
        <f t="shared" si="3"/>
        <v>0</v>
      </c>
      <c r="O15" s="606">
        <v>0.5</v>
      </c>
      <c r="P15" s="668">
        <f t="shared" si="4"/>
        <v>0</v>
      </c>
      <c r="Q15" s="616">
        <v>0</v>
      </c>
      <c r="R15" s="673">
        <f t="shared" si="5"/>
        <v>0</v>
      </c>
      <c r="S15" s="628"/>
      <c r="T15" s="634"/>
      <c r="U15" s="638"/>
      <c r="V15" s="638"/>
      <c r="W15" s="638"/>
      <c r="X15" s="638"/>
    </row>
    <row r="16" spans="1:27" ht="22.5" hidden="1" customHeight="1">
      <c r="B16" s="546"/>
      <c r="C16" s="562"/>
      <c r="D16" s="572"/>
      <c r="E16" s="652"/>
      <c r="F16" s="572"/>
      <c r="G16" s="652"/>
      <c r="H16" s="657">
        <f t="shared" si="0"/>
        <v>0</v>
      </c>
      <c r="I16" s="584"/>
      <c r="J16" s="584"/>
      <c r="K16" s="592">
        <f t="shared" si="1"/>
        <v>0</v>
      </c>
      <c r="L16" s="660">
        <f t="shared" si="2"/>
        <v>0</v>
      </c>
      <c r="M16" s="595">
        <v>4630000</v>
      </c>
      <c r="N16" s="592">
        <f t="shared" si="3"/>
        <v>0</v>
      </c>
      <c r="O16" s="606">
        <v>0.5</v>
      </c>
      <c r="P16" s="668">
        <f t="shared" si="4"/>
        <v>0</v>
      </c>
      <c r="Q16" s="616">
        <v>0</v>
      </c>
      <c r="R16" s="673">
        <f t="shared" si="5"/>
        <v>0</v>
      </c>
      <c r="S16" s="628"/>
      <c r="T16" s="634"/>
      <c r="U16" s="638"/>
      <c r="V16" s="638"/>
      <c r="W16" s="638"/>
      <c r="X16" s="638"/>
      <c r="AA16" s="599"/>
    </row>
    <row r="17" spans="1:24" ht="22.5" hidden="1" customHeight="1">
      <c r="B17" s="547"/>
      <c r="C17" s="563"/>
      <c r="D17" s="646"/>
      <c r="E17" s="653"/>
      <c r="F17" s="646"/>
      <c r="G17" s="653"/>
      <c r="H17" s="658">
        <f t="shared" si="0"/>
        <v>0</v>
      </c>
      <c r="I17" s="585"/>
      <c r="J17" s="585"/>
      <c r="K17" s="592">
        <f t="shared" si="1"/>
        <v>0</v>
      </c>
      <c r="L17" s="661">
        <f t="shared" si="2"/>
        <v>0</v>
      </c>
      <c r="M17" s="596">
        <v>4630000</v>
      </c>
      <c r="N17" s="598">
        <f t="shared" si="3"/>
        <v>0</v>
      </c>
      <c r="O17" s="607">
        <v>0.5</v>
      </c>
      <c r="P17" s="668">
        <f t="shared" si="4"/>
        <v>0</v>
      </c>
      <c r="Q17" s="617">
        <v>0</v>
      </c>
      <c r="R17" s="674">
        <f t="shared" si="5"/>
        <v>0</v>
      </c>
      <c r="S17" s="629"/>
      <c r="T17" s="635"/>
      <c r="U17" s="638"/>
      <c r="V17" s="638"/>
      <c r="W17" s="638"/>
      <c r="X17" s="638"/>
    </row>
    <row r="18" spans="1:24" ht="22.5" customHeight="1">
      <c r="B18" s="548" t="s">
        <v>46</v>
      </c>
      <c r="C18" s="642"/>
      <c r="D18" s="647"/>
      <c r="E18" s="642"/>
      <c r="F18" s="647"/>
      <c r="G18" s="647"/>
      <c r="H18" s="647"/>
      <c r="I18" s="586"/>
      <c r="J18" s="589"/>
      <c r="K18" s="593"/>
      <c r="L18" s="586"/>
      <c r="M18" s="589"/>
      <c r="N18" s="593"/>
      <c r="O18" s="608"/>
      <c r="P18" s="608"/>
      <c r="Q18" s="589"/>
      <c r="R18" s="675">
        <f>SUM(R14:R17)</f>
        <v>0</v>
      </c>
      <c r="S18" s="630"/>
      <c r="T18" s="636"/>
    </row>
    <row r="19" spans="1:24" ht="14.25">
      <c r="B19" s="549"/>
      <c r="C19" s="565" t="s">
        <v>288</v>
      </c>
      <c r="D19" s="549"/>
      <c r="E19" s="549"/>
      <c r="F19" s="549"/>
      <c r="G19" s="549"/>
      <c r="H19" s="549"/>
      <c r="S19" s="676"/>
    </row>
    <row r="20" spans="1:24">
      <c r="B20" s="550" t="s">
        <v>314</v>
      </c>
      <c r="C20" s="566" t="s">
        <v>250</v>
      </c>
      <c r="D20" s="550"/>
      <c r="E20" s="550"/>
      <c r="F20" s="550"/>
      <c r="G20" s="550"/>
      <c r="H20" s="550"/>
      <c r="N20" s="599"/>
      <c r="O20" s="599"/>
      <c r="P20" s="599"/>
      <c r="Q20" s="599"/>
    </row>
    <row r="21" spans="1:24">
      <c r="A21" s="1"/>
      <c r="B21" s="551" t="s">
        <v>357</v>
      </c>
      <c r="C21" s="551"/>
      <c r="D21" s="551"/>
      <c r="E21" s="551"/>
      <c r="F21" s="567"/>
      <c r="G21" s="567"/>
      <c r="H21" s="567"/>
    </row>
    <row r="22" spans="1:24">
      <c r="A22" s="1"/>
      <c r="B22" s="551" t="s">
        <v>358</v>
      </c>
      <c r="C22" s="551"/>
      <c r="D22" s="551"/>
      <c r="E22" s="551"/>
      <c r="F22" s="567"/>
      <c r="G22" s="567"/>
      <c r="H22" s="567"/>
    </row>
    <row r="23" spans="1:24">
      <c r="B23" s="552" t="s">
        <v>233</v>
      </c>
      <c r="C23" s="552"/>
      <c r="D23" s="552"/>
      <c r="E23" s="552"/>
      <c r="F23" s="552"/>
      <c r="G23" s="552"/>
      <c r="H23" s="552"/>
      <c r="I23" s="552"/>
      <c r="J23" s="552"/>
      <c r="K23" s="552"/>
      <c r="L23" s="552"/>
      <c r="M23" s="552"/>
      <c r="N23" s="600"/>
      <c r="O23" s="600"/>
      <c r="P23" s="600"/>
      <c r="Q23" s="600"/>
    </row>
    <row r="24" spans="1:24" ht="84" customHeight="1">
      <c r="B24" s="553" t="s">
        <v>289</v>
      </c>
      <c r="C24" s="553"/>
      <c r="D24" s="553"/>
      <c r="E24" s="553"/>
      <c r="F24" s="553"/>
      <c r="G24" s="553"/>
      <c r="H24" s="553"/>
      <c r="I24" s="553"/>
      <c r="J24" s="553"/>
      <c r="K24" s="553"/>
      <c r="L24" s="553"/>
      <c r="M24" s="553"/>
      <c r="N24" s="553"/>
      <c r="O24" s="553"/>
      <c r="P24" s="553"/>
      <c r="Q24" s="553"/>
      <c r="R24" s="553"/>
      <c r="S24" s="553"/>
      <c r="T24" s="553"/>
      <c r="U24" s="553"/>
    </row>
    <row r="25" spans="1:24">
      <c r="B25" s="552" t="s">
        <v>380</v>
      </c>
      <c r="C25" s="552"/>
      <c r="D25" s="552"/>
      <c r="E25" s="552"/>
      <c r="F25" s="552"/>
      <c r="G25" s="552"/>
      <c r="H25" s="552"/>
      <c r="I25" s="552"/>
      <c r="J25" s="552"/>
      <c r="K25" s="552"/>
      <c r="L25" s="552"/>
      <c r="M25" s="552"/>
      <c r="N25" s="600"/>
      <c r="O25" s="600"/>
      <c r="P25" s="600"/>
      <c r="Q25" s="600"/>
    </row>
    <row r="27" spans="1:24">
      <c r="D27" s="208" t="s">
        <v>302</v>
      </c>
      <c r="H27" s="208" t="s">
        <v>377</v>
      </c>
    </row>
    <row r="28" spans="1:24">
      <c r="D28" s="208" t="s">
        <v>151</v>
      </c>
      <c r="H28" s="208" t="s">
        <v>379</v>
      </c>
    </row>
    <row r="29" spans="1:24">
      <c r="H29" s="208" t="s">
        <v>378</v>
      </c>
    </row>
  </sheetData>
  <mergeCells count="8">
    <mergeCell ref="B2:T2"/>
    <mergeCell ref="B24:U24"/>
    <mergeCell ref="B9:B10"/>
    <mergeCell ref="C9:C10"/>
    <mergeCell ref="E9:E10"/>
    <mergeCell ref="F9:F10"/>
    <mergeCell ref="G9:G10"/>
    <mergeCell ref="H9:H10"/>
  </mergeCells>
  <phoneticPr fontId="22"/>
  <dataValidations count="5">
    <dataValidation imeMode="off" allowBlank="1" showDropDown="0" showInputMessage="1" showErrorMessage="1" sqref="B38:H104 I8:I13 U35:V35 N8:Q8 K35:Q36 I35:J37 C19 Q12 N12:P13 M53:T104 R8:T10 I105:T1048576 R12:T40 J8:M34"/>
    <dataValidation type="list" allowBlank="1" showDropDown="0" showInputMessage="1" showErrorMessage="1" sqref="I14:I24 I27:I34">
      <formula1>$I$37:$I$38</formula1>
    </dataValidation>
    <dataValidation type="list" imeMode="off" allowBlank="1" showDropDown="0" showInputMessage="1" showErrorMessage="1" sqref="N18:Q34">
      <formula1>$N$37:$N$39</formula1>
    </dataValidation>
    <dataValidation type="list" allowBlank="1" showDropDown="0" showInputMessage="1" showErrorMessage="1" sqref="D12:D17">
      <formula1>$D$27:$D$28</formula1>
    </dataValidation>
    <dataValidation type="list" allowBlank="1" showDropDown="0" showInputMessage="1" showErrorMessage="1" sqref="C12:C17">
      <formula1>$C$19:$C$20</formula1>
    </dataValidation>
  </dataValidations>
  <printOptions horizontalCentered="1"/>
  <pageMargins left="0.39370078740157483" right="0.39370078740157483" top="0.74803149606299213" bottom="0.74803149606299213" header="0.31496062992125984" footer="0.31496062992125984"/>
  <pageSetup paperSize="9" scale="53" fitToWidth="1" fitToHeight="0" orientation="landscape" usePrinterDefaults="1" r:id="rId1"/>
  <headerFooter>
    <oddFooter>&amp;C&amp;P／&amp;N</oddFooter>
  </headerFooter>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都道府県!$A$2:$A$48</xm:f>
          </x14:formula1>
          <xm:sqref>B8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FFC000"/>
    <outlinePr summaryRight="0"/>
    <pageSetUpPr fitToPage="1"/>
  </sheetPr>
  <dimension ref="A1:N103"/>
  <sheetViews>
    <sheetView showGridLines="0" view="pageBreakPreview" zoomScaleNormal="115" zoomScaleSheetLayoutView="100" workbookViewId="0">
      <selection activeCell="J18" sqref="J18"/>
    </sheetView>
  </sheetViews>
  <sheetFormatPr defaultColWidth="9" defaultRowHeight="13.5"/>
  <cols>
    <col min="1" max="1" width="7.375" style="372" bestFit="1" customWidth="1"/>
    <col min="2" max="2" width="29" style="373" customWidth="1"/>
    <col min="3" max="3" width="36.375" style="25" bestFit="1" customWidth="1" outlineLevel="1"/>
    <col min="4" max="4" width="14" style="25" bestFit="1" customWidth="1"/>
    <col min="5" max="5" width="18.25" style="25" customWidth="1"/>
    <col min="6" max="6" width="13.625" style="25" customWidth="1"/>
    <col min="7" max="7" width="14" style="25" bestFit="1" customWidth="1"/>
    <col min="8" max="8" width="12.125" style="25" customWidth="1"/>
    <col min="9" max="9" width="17.375" style="25" bestFit="1" customWidth="1"/>
    <col min="10" max="10" width="12.125" style="25" customWidth="1"/>
    <col min="11" max="11" width="18.375" style="25" bestFit="1" customWidth="1"/>
    <col min="12" max="12" width="14.625" style="25" customWidth="1"/>
    <col min="13" max="13" width="12.625" style="25" customWidth="1"/>
    <col min="14" max="16384" width="9" style="25"/>
  </cols>
  <sheetData>
    <row r="1" spans="1:14" ht="29.25" customHeight="1">
      <c r="A1" s="374" t="s">
        <v>260</v>
      </c>
      <c r="C1" s="391" t="s">
        <v>364</v>
      </c>
    </row>
    <row r="2" spans="1:14" ht="24" customHeight="1">
      <c r="B2" s="420" t="s">
        <v>365</v>
      </c>
      <c r="C2" s="435"/>
      <c r="D2" s="435"/>
      <c r="E2" s="435"/>
      <c r="F2" s="435"/>
      <c r="G2" s="435"/>
      <c r="H2" s="435"/>
      <c r="I2" s="435"/>
      <c r="J2" s="435"/>
      <c r="K2" s="435"/>
      <c r="L2" s="522"/>
    </row>
    <row r="3" spans="1:14" ht="18.75" customHeight="1">
      <c r="B3" s="381"/>
      <c r="C3" s="392"/>
    </row>
    <row r="4" spans="1:14" ht="18.75" customHeight="1">
      <c r="B4" s="381"/>
      <c r="C4" s="392"/>
    </row>
    <row r="5" spans="1:14" ht="18.75" customHeight="1">
      <c r="B5" s="381"/>
      <c r="C5" s="392"/>
    </row>
    <row r="6" spans="1:14" ht="18.75" customHeight="1">
      <c r="B6" s="381"/>
      <c r="C6" s="392"/>
    </row>
    <row r="7" spans="1:14" ht="18.75" customHeight="1">
      <c r="B7" s="677"/>
      <c r="C7" s="679"/>
      <c r="D7" s="396" t="s">
        <v>292</v>
      </c>
    </row>
    <row r="8" spans="1:14" ht="15.75" customHeight="1">
      <c r="B8" s="425" t="s">
        <v>296</v>
      </c>
      <c r="C8" s="680" t="s">
        <v>279</v>
      </c>
      <c r="D8" s="450" t="s">
        <v>298</v>
      </c>
      <c r="E8" s="450" t="s">
        <v>299</v>
      </c>
      <c r="F8" s="462" t="s">
        <v>366</v>
      </c>
      <c r="G8" s="450" t="s">
        <v>300</v>
      </c>
      <c r="H8" s="462" t="s">
        <v>304</v>
      </c>
      <c r="I8" s="462" t="s">
        <v>305</v>
      </c>
      <c r="J8" s="686" t="s">
        <v>306</v>
      </c>
      <c r="K8" s="495" t="s">
        <v>307</v>
      </c>
      <c r="L8" s="688" t="s">
        <v>308</v>
      </c>
    </row>
    <row r="9" spans="1:14" ht="15.75" customHeight="1">
      <c r="B9" s="426"/>
      <c r="C9" s="437"/>
      <c r="D9" s="451"/>
      <c r="E9" s="451"/>
      <c r="F9" s="463"/>
      <c r="G9" s="451"/>
      <c r="H9" s="463"/>
      <c r="I9" s="463"/>
      <c r="J9" s="437"/>
      <c r="K9" s="496"/>
      <c r="L9" s="689"/>
    </row>
    <row r="10" spans="1:14" ht="15.75" customHeight="1">
      <c r="B10" s="426"/>
      <c r="C10" s="437"/>
      <c r="D10" s="451"/>
      <c r="E10" s="451"/>
      <c r="F10" s="463"/>
      <c r="G10" s="451"/>
      <c r="H10" s="463"/>
      <c r="I10" s="463"/>
      <c r="J10" s="437"/>
      <c r="K10" s="496"/>
      <c r="L10" s="689"/>
      <c r="M10" s="388"/>
      <c r="N10" s="388"/>
    </row>
    <row r="11" spans="1:14" ht="15.75" customHeight="1">
      <c r="B11" s="426"/>
      <c r="C11" s="437"/>
      <c r="D11" s="451"/>
      <c r="E11" s="451"/>
      <c r="F11" s="463"/>
      <c r="G11" s="451"/>
      <c r="H11" s="463"/>
      <c r="I11" s="463"/>
      <c r="J11" s="437"/>
      <c r="K11" s="497"/>
      <c r="L11" s="690"/>
      <c r="M11" s="388"/>
      <c r="N11" s="388"/>
    </row>
    <row r="12" spans="1:14">
      <c r="B12" s="427"/>
      <c r="C12" s="438"/>
      <c r="D12" s="452" t="s">
        <v>309</v>
      </c>
      <c r="E12" s="452" t="s">
        <v>223</v>
      </c>
      <c r="F12" s="464" t="s">
        <v>310</v>
      </c>
      <c r="G12" s="452" t="s">
        <v>294</v>
      </c>
      <c r="H12" s="452" t="s">
        <v>311</v>
      </c>
      <c r="I12" s="452" t="s">
        <v>367</v>
      </c>
      <c r="J12" s="452" t="s">
        <v>34</v>
      </c>
      <c r="K12" s="687" t="s">
        <v>368</v>
      </c>
      <c r="L12" s="691" t="s">
        <v>312</v>
      </c>
    </row>
    <row r="13" spans="1:14">
      <c r="A13" s="393"/>
      <c r="B13" s="428"/>
      <c r="C13" s="439" t="s">
        <v>313</v>
      </c>
      <c r="D13" s="439" t="s">
        <v>134</v>
      </c>
      <c r="E13" s="439" t="s">
        <v>134</v>
      </c>
      <c r="F13" s="439" t="s">
        <v>134</v>
      </c>
      <c r="G13" s="439" t="s">
        <v>134</v>
      </c>
      <c r="H13" s="439" t="s">
        <v>134</v>
      </c>
      <c r="I13" s="439" t="s">
        <v>134</v>
      </c>
      <c r="J13" s="439" t="s">
        <v>134</v>
      </c>
      <c r="K13" s="498" t="s">
        <v>134</v>
      </c>
      <c r="L13" s="692" t="s">
        <v>134</v>
      </c>
      <c r="M13" s="414"/>
      <c r="N13" s="417"/>
    </row>
    <row r="14" spans="1:14">
      <c r="A14" s="2" t="s">
        <v>88</v>
      </c>
      <c r="B14" s="429" t="s">
        <v>293</v>
      </c>
      <c r="C14" s="440" t="s">
        <v>288</v>
      </c>
      <c r="D14" s="453">
        <v>100000000</v>
      </c>
      <c r="E14" s="453">
        <v>75000000</v>
      </c>
      <c r="F14" s="465">
        <f t="shared" ref="F14:F33" si="0">D14-E14</f>
        <v>25000000</v>
      </c>
      <c r="G14" s="453">
        <v>32000000</v>
      </c>
      <c r="H14" s="486">
        <v>25000000</v>
      </c>
      <c r="I14" s="486">
        <f>MIN(F14,G14,H14)</f>
        <v>25000000</v>
      </c>
      <c r="J14" s="491">
        <v>8000000</v>
      </c>
      <c r="K14" s="499">
        <f>MIN(F14,J14)</f>
        <v>8000000</v>
      </c>
      <c r="L14" s="693">
        <f>ROUNDDOWN(K14,-3)</f>
        <v>8000000</v>
      </c>
      <c r="M14" s="415"/>
      <c r="N14" s="416"/>
    </row>
    <row r="15" spans="1:14">
      <c r="A15" s="2" t="s">
        <v>88</v>
      </c>
      <c r="B15" s="429" t="s">
        <v>316</v>
      </c>
      <c r="C15" s="440" t="s">
        <v>250</v>
      </c>
      <c r="D15" s="453">
        <v>95000000</v>
      </c>
      <c r="E15" s="453">
        <v>60000000</v>
      </c>
      <c r="F15" s="465">
        <f t="shared" si="0"/>
        <v>35000000</v>
      </c>
      <c r="G15" s="453">
        <v>20000000</v>
      </c>
      <c r="H15" s="486">
        <v>35000000</v>
      </c>
      <c r="I15" s="486">
        <f>MIN(F15,G15,H15)</f>
        <v>20000000</v>
      </c>
      <c r="J15" s="491"/>
      <c r="K15" s="499">
        <f>MIN(I15,J15)</f>
        <v>20000000</v>
      </c>
      <c r="L15" s="693">
        <f>ROUNDDOWN(K15,-3)</f>
        <v>20000000</v>
      </c>
      <c r="M15" s="415"/>
      <c r="N15" s="416"/>
    </row>
    <row r="16" spans="1:14">
      <c r="B16" s="431"/>
      <c r="C16" s="442"/>
      <c r="D16" s="455"/>
      <c r="E16" s="455"/>
      <c r="F16" s="467">
        <f t="shared" si="0"/>
        <v>0</v>
      </c>
      <c r="G16" s="455"/>
      <c r="H16" s="684">
        <v>0</v>
      </c>
      <c r="I16" s="684">
        <v>0</v>
      </c>
      <c r="J16" s="493"/>
      <c r="K16" s="501">
        <v>0</v>
      </c>
      <c r="L16" s="694">
        <v>0</v>
      </c>
      <c r="M16" s="415"/>
      <c r="N16" s="416"/>
    </row>
    <row r="17" spans="2:14">
      <c r="B17" s="432"/>
      <c r="C17" s="442"/>
      <c r="D17" s="456"/>
      <c r="E17" s="456"/>
      <c r="F17" s="468">
        <f t="shared" si="0"/>
        <v>0</v>
      </c>
      <c r="G17" s="456"/>
      <c r="H17" s="684">
        <v>0</v>
      </c>
      <c r="I17" s="684">
        <v>0</v>
      </c>
      <c r="J17" s="493"/>
      <c r="K17" s="501">
        <v>0</v>
      </c>
      <c r="L17" s="694">
        <v>0</v>
      </c>
      <c r="M17" s="416"/>
      <c r="N17" s="416"/>
    </row>
    <row r="18" spans="2:14">
      <c r="B18" s="432"/>
      <c r="C18" s="442"/>
      <c r="D18" s="456"/>
      <c r="E18" s="456"/>
      <c r="F18" s="468">
        <f t="shared" si="0"/>
        <v>0</v>
      </c>
      <c r="G18" s="456"/>
      <c r="H18" s="684">
        <v>0</v>
      </c>
      <c r="I18" s="684">
        <v>0</v>
      </c>
      <c r="J18" s="493"/>
      <c r="K18" s="501">
        <v>0</v>
      </c>
      <c r="L18" s="694">
        <v>0</v>
      </c>
      <c r="M18" s="416"/>
      <c r="N18" s="416"/>
    </row>
    <row r="19" spans="2:14">
      <c r="B19" s="432"/>
      <c r="C19" s="442"/>
      <c r="D19" s="456"/>
      <c r="E19" s="456"/>
      <c r="F19" s="468">
        <f t="shared" si="0"/>
        <v>0</v>
      </c>
      <c r="G19" s="456"/>
      <c r="H19" s="684">
        <v>0</v>
      </c>
      <c r="I19" s="684">
        <v>0</v>
      </c>
      <c r="J19" s="493"/>
      <c r="K19" s="501">
        <v>0</v>
      </c>
      <c r="L19" s="694">
        <v>0</v>
      </c>
      <c r="M19" s="416"/>
      <c r="N19" s="416"/>
    </row>
    <row r="20" spans="2:14">
      <c r="B20" s="432"/>
      <c r="C20" s="442"/>
      <c r="D20" s="456"/>
      <c r="E20" s="456"/>
      <c r="F20" s="468">
        <f t="shared" si="0"/>
        <v>0</v>
      </c>
      <c r="G20" s="456"/>
      <c r="H20" s="684">
        <v>0</v>
      </c>
      <c r="I20" s="684">
        <v>0</v>
      </c>
      <c r="J20" s="493"/>
      <c r="K20" s="501">
        <v>0</v>
      </c>
      <c r="L20" s="694">
        <v>0</v>
      </c>
      <c r="M20" s="416"/>
      <c r="N20" s="416"/>
    </row>
    <row r="21" spans="2:14">
      <c r="B21" s="432"/>
      <c r="C21" s="442"/>
      <c r="D21" s="456"/>
      <c r="E21" s="456"/>
      <c r="F21" s="468">
        <f t="shared" si="0"/>
        <v>0</v>
      </c>
      <c r="G21" s="456"/>
      <c r="H21" s="684">
        <v>0</v>
      </c>
      <c r="I21" s="684">
        <v>0</v>
      </c>
      <c r="J21" s="493"/>
      <c r="K21" s="501">
        <v>0</v>
      </c>
      <c r="L21" s="694">
        <v>0</v>
      </c>
    </row>
    <row r="22" spans="2:14">
      <c r="B22" s="432"/>
      <c r="C22" s="442"/>
      <c r="D22" s="456"/>
      <c r="E22" s="456"/>
      <c r="F22" s="468">
        <f t="shared" si="0"/>
        <v>0</v>
      </c>
      <c r="G22" s="456"/>
      <c r="H22" s="684">
        <v>0</v>
      </c>
      <c r="I22" s="684">
        <v>0</v>
      </c>
      <c r="J22" s="493"/>
      <c r="K22" s="501">
        <v>0</v>
      </c>
      <c r="L22" s="694">
        <v>0</v>
      </c>
    </row>
    <row r="23" spans="2:14">
      <c r="B23" s="432"/>
      <c r="C23" s="442"/>
      <c r="D23" s="456"/>
      <c r="E23" s="456"/>
      <c r="F23" s="468">
        <f t="shared" si="0"/>
        <v>0</v>
      </c>
      <c r="G23" s="456"/>
      <c r="H23" s="684">
        <v>0</v>
      </c>
      <c r="I23" s="684">
        <v>0</v>
      </c>
      <c r="J23" s="493"/>
      <c r="K23" s="501">
        <v>0</v>
      </c>
      <c r="L23" s="694">
        <v>0</v>
      </c>
    </row>
    <row r="24" spans="2:14">
      <c r="B24" s="432"/>
      <c r="C24" s="442"/>
      <c r="D24" s="456"/>
      <c r="E24" s="456"/>
      <c r="F24" s="468">
        <f t="shared" si="0"/>
        <v>0</v>
      </c>
      <c r="G24" s="456"/>
      <c r="H24" s="684">
        <v>0</v>
      </c>
      <c r="I24" s="684">
        <v>0</v>
      </c>
      <c r="J24" s="493"/>
      <c r="K24" s="501">
        <v>0</v>
      </c>
      <c r="L24" s="694">
        <v>0</v>
      </c>
    </row>
    <row r="25" spans="2:14">
      <c r="B25" s="432"/>
      <c r="C25" s="442"/>
      <c r="D25" s="456"/>
      <c r="E25" s="456"/>
      <c r="F25" s="468">
        <f t="shared" si="0"/>
        <v>0</v>
      </c>
      <c r="G25" s="456"/>
      <c r="H25" s="684">
        <v>0</v>
      </c>
      <c r="I25" s="684">
        <v>0</v>
      </c>
      <c r="J25" s="493"/>
      <c r="K25" s="501">
        <v>0</v>
      </c>
      <c r="L25" s="694">
        <v>0</v>
      </c>
    </row>
    <row r="26" spans="2:14">
      <c r="B26" s="432"/>
      <c r="C26" s="442"/>
      <c r="D26" s="456"/>
      <c r="E26" s="456"/>
      <c r="F26" s="468">
        <f t="shared" si="0"/>
        <v>0</v>
      </c>
      <c r="G26" s="456"/>
      <c r="H26" s="684">
        <v>0</v>
      </c>
      <c r="I26" s="684">
        <v>0</v>
      </c>
      <c r="J26" s="493"/>
      <c r="K26" s="501">
        <v>0</v>
      </c>
      <c r="L26" s="694">
        <v>0</v>
      </c>
    </row>
    <row r="27" spans="2:14">
      <c r="B27" s="432"/>
      <c r="C27" s="442"/>
      <c r="D27" s="456"/>
      <c r="E27" s="456"/>
      <c r="F27" s="468">
        <f t="shared" si="0"/>
        <v>0</v>
      </c>
      <c r="G27" s="456"/>
      <c r="H27" s="684">
        <v>0</v>
      </c>
      <c r="I27" s="684">
        <v>0</v>
      </c>
      <c r="J27" s="493"/>
      <c r="K27" s="501">
        <v>0</v>
      </c>
      <c r="L27" s="694">
        <v>0</v>
      </c>
    </row>
    <row r="28" spans="2:14">
      <c r="B28" s="432"/>
      <c r="C28" s="442"/>
      <c r="D28" s="456"/>
      <c r="E28" s="456"/>
      <c r="F28" s="468">
        <f t="shared" si="0"/>
        <v>0</v>
      </c>
      <c r="G28" s="456"/>
      <c r="H28" s="684">
        <v>0</v>
      </c>
      <c r="I28" s="684">
        <v>0</v>
      </c>
      <c r="J28" s="493"/>
      <c r="K28" s="501">
        <v>0</v>
      </c>
      <c r="L28" s="694">
        <v>0</v>
      </c>
    </row>
    <row r="29" spans="2:14">
      <c r="B29" s="432"/>
      <c r="C29" s="442"/>
      <c r="D29" s="456"/>
      <c r="E29" s="456"/>
      <c r="F29" s="468">
        <f t="shared" si="0"/>
        <v>0</v>
      </c>
      <c r="G29" s="456"/>
      <c r="H29" s="684">
        <v>0</v>
      </c>
      <c r="I29" s="684">
        <v>0</v>
      </c>
      <c r="J29" s="493"/>
      <c r="K29" s="501">
        <v>0</v>
      </c>
      <c r="L29" s="694">
        <v>0</v>
      </c>
    </row>
    <row r="30" spans="2:14">
      <c r="B30" s="432"/>
      <c r="C30" s="442"/>
      <c r="D30" s="456"/>
      <c r="E30" s="456"/>
      <c r="F30" s="468">
        <f t="shared" si="0"/>
        <v>0</v>
      </c>
      <c r="G30" s="456"/>
      <c r="H30" s="684">
        <v>0</v>
      </c>
      <c r="I30" s="684">
        <v>0</v>
      </c>
      <c r="J30" s="493"/>
      <c r="K30" s="501">
        <v>0</v>
      </c>
      <c r="L30" s="694">
        <v>0</v>
      </c>
    </row>
    <row r="31" spans="2:14">
      <c r="B31" s="432"/>
      <c r="C31" s="442"/>
      <c r="D31" s="456"/>
      <c r="E31" s="456"/>
      <c r="F31" s="468">
        <f t="shared" si="0"/>
        <v>0</v>
      </c>
      <c r="G31" s="456"/>
      <c r="H31" s="684">
        <v>0</v>
      </c>
      <c r="I31" s="684">
        <v>0</v>
      </c>
      <c r="J31" s="493"/>
      <c r="K31" s="501">
        <v>0</v>
      </c>
      <c r="L31" s="694">
        <v>0</v>
      </c>
    </row>
    <row r="32" spans="2:14">
      <c r="B32" s="432"/>
      <c r="C32" s="442"/>
      <c r="D32" s="456"/>
      <c r="E32" s="456"/>
      <c r="F32" s="468">
        <f t="shared" si="0"/>
        <v>0</v>
      </c>
      <c r="G32" s="456"/>
      <c r="H32" s="684">
        <v>0</v>
      </c>
      <c r="I32" s="684">
        <v>0</v>
      </c>
      <c r="J32" s="493"/>
      <c r="K32" s="501">
        <v>0</v>
      </c>
      <c r="L32" s="694">
        <v>0</v>
      </c>
    </row>
    <row r="33" spans="1:12" ht="14.25">
      <c r="B33" s="433"/>
      <c r="C33" s="443"/>
      <c r="D33" s="457"/>
      <c r="E33" s="457"/>
      <c r="F33" s="469">
        <f t="shared" si="0"/>
        <v>0</v>
      </c>
      <c r="G33" s="457"/>
      <c r="H33" s="684">
        <v>0</v>
      </c>
      <c r="I33" s="684">
        <v>0</v>
      </c>
      <c r="J33" s="493"/>
      <c r="K33" s="501">
        <v>0</v>
      </c>
      <c r="L33" s="695">
        <v>0</v>
      </c>
    </row>
    <row r="34" spans="1:12" ht="15">
      <c r="B34" s="678" t="s">
        <v>46</v>
      </c>
      <c r="C34" s="681"/>
      <c r="D34" s="683"/>
      <c r="E34" s="683"/>
      <c r="F34" s="683"/>
      <c r="G34" s="683"/>
      <c r="H34" s="685"/>
      <c r="I34" s="685"/>
      <c r="J34" s="685"/>
      <c r="K34" s="685"/>
      <c r="L34" s="696">
        <f>SUM(L16:L33)</f>
        <v>0</v>
      </c>
    </row>
    <row r="36" spans="1:12">
      <c r="C36" s="445" t="s">
        <v>288</v>
      </c>
      <c r="D36" s="399"/>
      <c r="E36" s="399"/>
      <c r="F36" s="399"/>
      <c r="G36" s="399"/>
    </row>
    <row r="37" spans="1:12">
      <c r="A37" s="387"/>
      <c r="B37" s="387"/>
      <c r="C37" s="446" t="s">
        <v>250</v>
      </c>
      <c r="D37" s="399"/>
      <c r="E37" s="399"/>
      <c r="F37" s="399"/>
      <c r="G37" s="399"/>
    </row>
    <row r="38" spans="1:12" ht="15.75" customHeight="1">
      <c r="A38" s="378"/>
      <c r="B38" s="206"/>
      <c r="D38" s="399"/>
      <c r="E38" s="399"/>
      <c r="F38" s="399"/>
      <c r="G38" s="399"/>
    </row>
    <row r="39" spans="1:12" ht="15.75" customHeight="1">
      <c r="A39" s="378"/>
      <c r="B39" s="206"/>
      <c r="D39" s="399"/>
      <c r="E39" s="399"/>
      <c r="F39" s="399"/>
      <c r="G39" s="399"/>
    </row>
    <row r="40" spans="1:12" ht="15.75" customHeight="1">
      <c r="A40" s="378"/>
      <c r="B40" s="388"/>
      <c r="C40" s="682" t="s">
        <v>369</v>
      </c>
      <c r="D40" s="459"/>
      <c r="E40" s="459"/>
      <c r="F40" s="459"/>
      <c r="G40" s="459"/>
      <c r="H40" s="459"/>
      <c r="I40" s="459"/>
      <c r="J40" s="459"/>
      <c r="K40" s="459"/>
      <c r="L40" s="507"/>
    </row>
    <row r="41" spans="1:12" ht="15.75" customHeight="1">
      <c r="A41" s="378"/>
      <c r="B41" s="388"/>
      <c r="C41" s="448"/>
      <c r="D41" s="460"/>
      <c r="E41" s="460"/>
      <c r="F41" s="460"/>
      <c r="G41" s="460"/>
      <c r="H41" s="460"/>
      <c r="I41" s="460"/>
      <c r="J41" s="460"/>
      <c r="K41" s="460"/>
      <c r="L41" s="508"/>
    </row>
    <row r="42" spans="1:12" ht="15.75" customHeight="1">
      <c r="A42" s="378"/>
      <c r="B42" s="388"/>
      <c r="C42" s="448"/>
      <c r="D42" s="460"/>
      <c r="E42" s="460"/>
      <c r="F42" s="460"/>
      <c r="G42" s="460"/>
      <c r="H42" s="460"/>
      <c r="I42" s="460"/>
      <c r="J42" s="460"/>
      <c r="K42" s="460"/>
      <c r="L42" s="508"/>
    </row>
    <row r="43" spans="1:12" ht="15.75" customHeight="1">
      <c r="A43" s="378"/>
      <c r="B43" s="389"/>
      <c r="C43" s="448"/>
      <c r="D43" s="460"/>
      <c r="E43" s="460"/>
      <c r="F43" s="460"/>
      <c r="G43" s="460"/>
      <c r="H43" s="460"/>
      <c r="I43" s="460"/>
      <c r="J43" s="460"/>
      <c r="K43" s="460"/>
      <c r="L43" s="508"/>
    </row>
    <row r="44" spans="1:12" ht="15.75" customHeight="1">
      <c r="A44" s="378"/>
      <c r="B44" s="389"/>
      <c r="C44" s="448"/>
      <c r="D44" s="460"/>
      <c r="E44" s="460"/>
      <c r="F44" s="460"/>
      <c r="G44" s="460"/>
      <c r="H44" s="460"/>
      <c r="I44" s="460"/>
      <c r="J44" s="460"/>
      <c r="K44" s="460"/>
      <c r="L44" s="508"/>
    </row>
    <row r="45" spans="1:12" ht="15.75" customHeight="1">
      <c r="A45" s="378"/>
      <c r="B45" s="388"/>
      <c r="C45" s="448"/>
      <c r="D45" s="460"/>
      <c r="E45" s="460"/>
      <c r="F45" s="460"/>
      <c r="G45" s="460"/>
      <c r="H45" s="460"/>
      <c r="I45" s="460"/>
      <c r="J45" s="460"/>
      <c r="K45" s="460"/>
      <c r="L45" s="508"/>
    </row>
    <row r="46" spans="1:12" ht="15.75" customHeight="1">
      <c r="A46" s="378"/>
      <c r="B46" s="388"/>
      <c r="C46" s="448"/>
      <c r="D46" s="460"/>
      <c r="E46" s="460"/>
      <c r="F46" s="460"/>
      <c r="G46" s="460"/>
      <c r="H46" s="460"/>
      <c r="I46" s="460"/>
      <c r="J46" s="460"/>
      <c r="K46" s="460"/>
      <c r="L46" s="508"/>
    </row>
    <row r="47" spans="1:12" ht="15.75" customHeight="1">
      <c r="A47" s="378"/>
      <c r="B47" s="419"/>
      <c r="C47" s="448"/>
      <c r="D47" s="460"/>
      <c r="E47" s="460"/>
      <c r="F47" s="460"/>
      <c r="G47" s="460"/>
      <c r="H47" s="460"/>
      <c r="I47" s="460"/>
      <c r="J47" s="460"/>
      <c r="K47" s="460"/>
      <c r="L47" s="508"/>
    </row>
    <row r="48" spans="1:12" ht="15.75" customHeight="1">
      <c r="A48" s="378"/>
      <c r="B48" s="419"/>
      <c r="C48" s="448"/>
      <c r="D48" s="460"/>
      <c r="E48" s="460"/>
      <c r="F48" s="460"/>
      <c r="G48" s="460"/>
      <c r="H48" s="460"/>
      <c r="I48" s="460"/>
      <c r="J48" s="460"/>
      <c r="K48" s="460"/>
      <c r="L48" s="508"/>
    </row>
    <row r="49" spans="1:12" ht="15.75" customHeight="1">
      <c r="A49" s="378"/>
      <c r="B49" s="2"/>
      <c r="C49" s="448"/>
      <c r="D49" s="460"/>
      <c r="E49" s="460"/>
      <c r="F49" s="460"/>
      <c r="G49" s="460"/>
      <c r="H49" s="460"/>
      <c r="I49" s="460"/>
      <c r="J49" s="460"/>
      <c r="K49" s="460"/>
      <c r="L49" s="508"/>
    </row>
    <row r="50" spans="1:12" ht="15.75" customHeight="1">
      <c r="A50" s="378"/>
      <c r="B50" s="206"/>
      <c r="C50" s="448"/>
      <c r="D50" s="460"/>
      <c r="E50" s="460"/>
      <c r="F50" s="460"/>
      <c r="G50" s="460"/>
      <c r="H50" s="460"/>
      <c r="I50" s="460"/>
      <c r="J50" s="460"/>
      <c r="K50" s="460"/>
      <c r="L50" s="508"/>
    </row>
    <row r="51" spans="1:12" ht="15.75" customHeight="1">
      <c r="A51" s="378"/>
      <c r="B51" s="389"/>
      <c r="C51" s="449"/>
      <c r="D51" s="461"/>
      <c r="E51" s="461"/>
      <c r="F51" s="461"/>
      <c r="G51" s="461"/>
      <c r="H51" s="461"/>
      <c r="I51" s="461"/>
      <c r="J51" s="461"/>
      <c r="K51" s="461"/>
      <c r="L51" s="509"/>
    </row>
    <row r="52" spans="1:12" ht="15.75" customHeight="1">
      <c r="A52" s="378"/>
      <c r="B52" s="389"/>
      <c r="D52" s="400"/>
    </row>
    <row r="53" spans="1:12" ht="15.75" customHeight="1">
      <c r="A53" s="378"/>
      <c r="B53" s="2"/>
      <c r="D53" s="400"/>
    </row>
    <row r="54" spans="1:12" ht="15.75" customHeight="1">
      <c r="A54" s="378"/>
      <c r="B54" s="206"/>
      <c r="D54" s="400"/>
    </row>
    <row r="55" spans="1:12" ht="15.75" customHeight="1">
      <c r="A55" s="378"/>
      <c r="B55" s="388"/>
      <c r="D55" s="400"/>
    </row>
    <row r="56" spans="1:12" ht="15.75" customHeight="1">
      <c r="A56" s="378"/>
      <c r="B56" s="388"/>
      <c r="D56" s="400"/>
    </row>
    <row r="57" spans="1:12" ht="15.75" customHeight="1">
      <c r="A57" s="378"/>
      <c r="B57" s="388"/>
      <c r="D57" s="400"/>
    </row>
    <row r="58" spans="1:12" ht="15.75" customHeight="1">
      <c r="A58" s="378"/>
      <c r="B58" s="388"/>
      <c r="D58" s="400"/>
    </row>
    <row r="59" spans="1:12" ht="15.75" customHeight="1">
      <c r="A59" s="378"/>
      <c r="B59" s="388"/>
      <c r="D59" s="400"/>
    </row>
    <row r="60" spans="1:12" ht="15.75" customHeight="1">
      <c r="A60" s="378"/>
      <c r="B60" s="2"/>
      <c r="D60" s="400"/>
    </row>
    <row r="61" spans="1:12" ht="15.75" customHeight="1">
      <c r="A61" s="378"/>
      <c r="B61" s="206"/>
      <c r="D61" s="400"/>
    </row>
    <row r="62" spans="1:12" ht="15.75" customHeight="1">
      <c r="A62" s="378"/>
      <c r="B62" s="388"/>
      <c r="D62" s="400"/>
    </row>
    <row r="63" spans="1:12" ht="15.75" customHeight="1">
      <c r="A63" s="378"/>
      <c r="B63" s="388"/>
      <c r="D63" s="400"/>
    </row>
    <row r="64" spans="1:12" ht="15.75" customHeight="1">
      <c r="A64" s="378"/>
      <c r="B64" s="2"/>
      <c r="D64" s="400"/>
    </row>
    <row r="65" spans="1:4" ht="15.75" customHeight="1">
      <c r="A65" s="378"/>
      <c r="B65" s="206"/>
      <c r="D65" s="400"/>
    </row>
    <row r="66" spans="1:4" ht="15.75" customHeight="1">
      <c r="A66" s="378"/>
      <c r="B66" s="206"/>
      <c r="D66" s="400"/>
    </row>
    <row r="67" spans="1:4" ht="15.75" customHeight="1">
      <c r="A67" s="378"/>
      <c r="B67" s="388"/>
      <c r="D67" s="400"/>
    </row>
    <row r="68" spans="1:4" ht="15.75" customHeight="1">
      <c r="A68" s="378"/>
      <c r="B68" s="388"/>
      <c r="D68" s="400"/>
    </row>
    <row r="69" spans="1:4" ht="15.75" customHeight="1">
      <c r="A69" s="378"/>
      <c r="B69" s="389"/>
      <c r="D69" s="400"/>
    </row>
    <row r="70" spans="1:4" ht="15.75" customHeight="1">
      <c r="A70" s="378"/>
      <c r="B70" s="389"/>
      <c r="D70" s="400"/>
    </row>
    <row r="71" spans="1:4" ht="15.75" customHeight="1">
      <c r="A71" s="378"/>
      <c r="B71" s="389"/>
      <c r="D71" s="400"/>
    </row>
    <row r="72" spans="1:4" ht="15.75" customHeight="1">
      <c r="A72" s="378"/>
      <c r="B72" s="388"/>
      <c r="D72" s="400"/>
    </row>
    <row r="73" spans="1:4" ht="15.75" customHeight="1">
      <c r="A73" s="378"/>
      <c r="B73" s="4"/>
      <c r="D73" s="400"/>
    </row>
    <row r="74" spans="1:4" ht="15.75" customHeight="1">
      <c r="A74" s="378"/>
      <c r="B74" s="2"/>
      <c r="D74" s="400"/>
    </row>
    <row r="75" spans="1:4" ht="15.75" customHeight="1">
      <c r="A75" s="378"/>
      <c r="B75" s="388"/>
      <c r="D75" s="400"/>
    </row>
    <row r="76" spans="1:4" ht="15.75" customHeight="1">
      <c r="A76" s="378"/>
      <c r="B76" s="388"/>
      <c r="D76" s="400"/>
    </row>
    <row r="77" spans="1:4" ht="15.75" customHeight="1">
      <c r="A77" s="378"/>
      <c r="B77" s="388"/>
      <c r="D77" s="400"/>
    </row>
    <row r="78" spans="1:4" ht="15.75" customHeight="1">
      <c r="A78" s="378"/>
      <c r="B78" s="390"/>
      <c r="D78" s="400"/>
    </row>
    <row r="79" spans="1:4" ht="15.75" customHeight="1">
      <c r="A79" s="378"/>
      <c r="B79" s="379"/>
      <c r="D79" s="401"/>
    </row>
    <row r="80" spans="1:4" ht="15.75" customHeight="1">
      <c r="A80" s="378"/>
      <c r="B80" s="206"/>
      <c r="D80" s="400"/>
    </row>
    <row r="81" spans="1:4" ht="15.75" customHeight="1">
      <c r="A81" s="378"/>
      <c r="B81" s="388"/>
      <c r="D81" s="400"/>
    </row>
    <row r="82" spans="1:4" ht="15.75" customHeight="1">
      <c r="A82" s="378"/>
      <c r="B82" s="388"/>
      <c r="D82" s="400"/>
    </row>
    <row r="83" spans="1:4" ht="15.75" customHeight="1">
      <c r="A83" s="378"/>
      <c r="B83" s="389"/>
      <c r="D83" s="400"/>
    </row>
    <row r="84" spans="1:4" ht="15.75" customHeight="1">
      <c r="A84" s="378"/>
      <c r="B84" s="389"/>
      <c r="D84" s="400"/>
    </row>
    <row r="85" spans="1:4" ht="15.75" customHeight="1">
      <c r="A85" s="378"/>
      <c r="B85" s="388"/>
      <c r="D85" s="401"/>
    </row>
    <row r="86" spans="1:4" ht="15.75" customHeight="1">
      <c r="A86" s="378"/>
      <c r="B86" s="419"/>
      <c r="D86" s="401"/>
    </row>
    <row r="87" spans="1:4" ht="15.75" customHeight="1">
      <c r="A87" s="378"/>
      <c r="B87" s="2"/>
      <c r="D87" s="400"/>
    </row>
    <row r="88" spans="1:4" ht="15.75" customHeight="1">
      <c r="A88" s="378"/>
      <c r="B88" s="206"/>
      <c r="D88" s="400"/>
    </row>
    <row r="89" spans="1:4" ht="15.75" customHeight="1">
      <c r="A89" s="378"/>
      <c r="B89" s="389"/>
      <c r="D89" s="400"/>
    </row>
    <row r="90" spans="1:4" ht="15.75" customHeight="1">
      <c r="A90" s="378"/>
      <c r="B90" s="2"/>
      <c r="D90" s="400"/>
    </row>
    <row r="91" spans="1:4" ht="15.75" customHeight="1">
      <c r="A91" s="378"/>
      <c r="B91" s="206"/>
      <c r="D91" s="400"/>
    </row>
    <row r="92" spans="1:4" ht="15.75" customHeight="1">
      <c r="A92" s="378"/>
      <c r="B92" s="206"/>
      <c r="D92" s="400"/>
    </row>
    <row r="93" spans="1:4" ht="15.75" customHeight="1">
      <c r="A93" s="378"/>
      <c r="B93" s="388"/>
      <c r="D93" s="400"/>
    </row>
    <row r="94" spans="1:4" ht="15.75" customHeight="1">
      <c r="A94" s="378"/>
      <c r="B94" s="388"/>
      <c r="D94" s="400"/>
    </row>
    <row r="95" spans="1:4" ht="15.75" customHeight="1">
      <c r="A95" s="378"/>
      <c r="B95" s="388"/>
      <c r="D95" s="400"/>
    </row>
    <row r="96" spans="1:4" ht="15.75" customHeight="1">
      <c r="A96" s="378"/>
      <c r="B96" s="2"/>
      <c r="D96" s="400"/>
    </row>
    <row r="97" spans="1:4" ht="15.75" customHeight="1">
      <c r="A97" s="378"/>
      <c r="B97" s="206"/>
      <c r="D97" s="400"/>
    </row>
    <row r="98" spans="1:4" ht="15.75" customHeight="1">
      <c r="A98" s="378"/>
      <c r="B98" s="388"/>
      <c r="D98" s="400"/>
    </row>
    <row r="99" spans="1:4" ht="15.75" customHeight="1">
      <c r="A99" s="378"/>
      <c r="B99" s="388"/>
      <c r="D99" s="400"/>
    </row>
    <row r="100" spans="1:4" ht="15.75" customHeight="1">
      <c r="A100" s="378"/>
      <c r="B100" s="390"/>
      <c r="D100" s="400"/>
    </row>
    <row r="101" spans="1:4" ht="15.75" customHeight="1">
      <c r="A101" s="378"/>
      <c r="B101" s="388"/>
      <c r="D101" s="400"/>
    </row>
    <row r="102" spans="1:4" ht="15.75" customHeight="1">
      <c r="A102" s="378"/>
      <c r="B102" s="379"/>
      <c r="D102" s="401"/>
    </row>
    <row r="103" spans="1:4">
      <c r="A103" s="379"/>
      <c r="B103" s="379"/>
      <c r="D103" s="401"/>
    </row>
  </sheetData>
  <mergeCells count="18">
    <mergeCell ref="B2:L2"/>
    <mergeCell ref="B7:C7"/>
    <mergeCell ref="B8:B11"/>
    <mergeCell ref="C8:C11"/>
    <mergeCell ref="D8:D11"/>
    <mergeCell ref="E8:E11"/>
    <mergeCell ref="F8:F11"/>
    <mergeCell ref="G8:G11"/>
    <mergeCell ref="H8:H11"/>
    <mergeCell ref="I8:I11"/>
    <mergeCell ref="J8:J11"/>
    <mergeCell ref="K8:K11"/>
    <mergeCell ref="L8:L11"/>
    <mergeCell ref="M10:N11"/>
    <mergeCell ref="D36:G38"/>
    <mergeCell ref="A38:A79"/>
    <mergeCell ref="C40:L51"/>
    <mergeCell ref="A80:A102"/>
  </mergeCells>
  <phoneticPr fontId="22"/>
  <conditionalFormatting sqref="J14:J33">
    <cfRule type="expression" dxfId="0" priority="1">
      <formula>IF(C14="都道府県が行う事業（直接補助）",TRUE,FALSE)</formula>
    </cfRule>
  </conditionalFormatting>
  <dataValidations count="2">
    <dataValidation imeMode="off" allowBlank="1" showDropDown="0" showInputMessage="1" showErrorMessage="1" sqref="B37:B103 H8:H13 C8:C13 D8:G33 K34:L34 E34:G35 G52:J103 C34:D36 H34:J39 C104:J1048576 I8:J33"/>
    <dataValidation type="list" allowBlank="1" showDropDown="0" showInputMessage="1" showErrorMessage="1" sqref="C14:C33">
      <formula1>$C$36:$C$37</formula1>
    </dataValidation>
  </dataValidations>
  <printOptions horizontalCentered="1"/>
  <pageMargins left="0.39370078740157483" right="0.39370078740157483" top="0.74803149606299213" bottom="0.74803149606299213" header="0.31496062992125984" footer="0.31496062992125984"/>
  <pageSetup paperSize="9" scale="68" fitToWidth="1" fitToHeight="0" orientation="landscape" usePrinterDefaults="1" r:id="rId1"/>
  <headerFooter>
    <oddFooter>&amp;C&amp;P／&amp;N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B1:H45"/>
  <sheetViews>
    <sheetView view="pageBreakPreview" topLeftCell="A19" zoomScaleSheetLayoutView="100" workbookViewId="0">
      <selection activeCell="E13" sqref="E13"/>
    </sheetView>
  </sheetViews>
  <sheetFormatPr defaultColWidth="9" defaultRowHeight="14.25"/>
  <cols>
    <col min="1" max="1" width="2.75" style="697" customWidth="1"/>
    <col min="2" max="2" width="9.75" style="697" customWidth="1"/>
    <col min="3" max="4" width="9" style="697"/>
    <col min="5" max="5" width="9.375" style="697" bestFit="1" customWidth="1"/>
    <col min="6" max="6" width="9" style="697"/>
    <col min="7" max="7" width="22.375" style="697" customWidth="1"/>
    <col min="8" max="8" width="26.75" style="697" customWidth="1"/>
    <col min="9" max="16384" width="9" style="697"/>
  </cols>
  <sheetData>
    <row r="1" spans="2:8" ht="24.75" customHeight="1">
      <c r="B1" s="698" t="s">
        <v>28</v>
      </c>
      <c r="C1" s="698"/>
      <c r="D1" s="698"/>
      <c r="E1" s="698"/>
      <c r="H1" s="703"/>
    </row>
    <row r="2" spans="2:8" ht="23.25" customHeight="1">
      <c r="B2" s="697" t="s">
        <v>139</v>
      </c>
    </row>
    <row r="3" spans="2:8" ht="26.25" customHeight="1">
      <c r="G3" s="709" t="s">
        <v>140</v>
      </c>
      <c r="H3" s="713"/>
    </row>
    <row r="4" spans="2:8" ht="26.25" customHeight="1"/>
    <row r="5" spans="2:8" ht="24.75" customHeight="1">
      <c r="B5" s="699" t="s">
        <v>57</v>
      </c>
      <c r="C5" s="699"/>
      <c r="D5" s="699"/>
      <c r="E5" s="699"/>
      <c r="F5" s="699"/>
      <c r="G5" s="699"/>
      <c r="H5" s="699"/>
    </row>
    <row r="7" spans="2:8" ht="39.75" customHeight="1">
      <c r="B7" s="700" t="s">
        <v>370</v>
      </c>
      <c r="C7" s="700"/>
      <c r="D7" s="700"/>
      <c r="E7" s="700"/>
      <c r="F7" s="700"/>
      <c r="G7" s="700"/>
      <c r="H7" s="700"/>
    </row>
    <row r="9" spans="2:8">
      <c r="B9" s="701" t="s">
        <v>371</v>
      </c>
    </row>
    <row r="10" spans="2:8">
      <c r="C10" s="703"/>
      <c r="D10" s="703"/>
      <c r="E10" s="703"/>
      <c r="F10" s="703"/>
      <c r="G10" s="702" t="s">
        <v>372</v>
      </c>
    </row>
    <row r="11" spans="2:8">
      <c r="C11" s="704"/>
      <c r="D11" s="703"/>
      <c r="E11" s="708"/>
      <c r="F11" s="703"/>
      <c r="G11" s="251"/>
    </row>
    <row r="13" spans="2:8">
      <c r="B13" s="701" t="s">
        <v>153</v>
      </c>
    </row>
    <row r="15" spans="2:8">
      <c r="C15" s="697" t="s">
        <v>154</v>
      </c>
    </row>
    <row r="18" spans="2:8">
      <c r="B18" s="701" t="s">
        <v>67</v>
      </c>
    </row>
    <row r="20" spans="2:8">
      <c r="C20" s="700" t="s">
        <v>156</v>
      </c>
      <c r="D20" s="700"/>
      <c r="E20" s="700"/>
      <c r="F20" s="700"/>
      <c r="G20" s="700"/>
      <c r="H20" s="700"/>
    </row>
    <row r="21" spans="2:8">
      <c r="C21" s="700"/>
      <c r="D21" s="700"/>
      <c r="E21" s="700"/>
      <c r="F21" s="700"/>
      <c r="G21" s="700"/>
      <c r="H21" s="700"/>
    </row>
    <row r="22" spans="2:8">
      <c r="C22" s="700"/>
      <c r="D22" s="700"/>
      <c r="E22" s="700"/>
      <c r="F22" s="700"/>
      <c r="G22" s="700"/>
      <c r="H22" s="700"/>
    </row>
    <row r="23" spans="2:8">
      <c r="D23" s="702" t="s">
        <v>114</v>
      </c>
      <c r="E23" s="702"/>
      <c r="F23" s="702"/>
      <c r="G23" s="702"/>
      <c r="H23" s="702" t="s">
        <v>132</v>
      </c>
    </row>
    <row r="24" spans="2:8">
      <c r="B24" s="702" t="s">
        <v>160</v>
      </c>
      <c r="C24" s="705"/>
      <c r="D24" s="707"/>
      <c r="E24" s="707"/>
      <c r="F24" s="707"/>
      <c r="G24" s="707"/>
      <c r="H24" s="714"/>
    </row>
    <row r="25" spans="2:8">
      <c r="B25" s="702"/>
      <c r="C25" s="705"/>
      <c r="D25" s="707"/>
      <c r="E25" s="707"/>
      <c r="F25" s="707"/>
      <c r="G25" s="707"/>
      <c r="H25" s="714"/>
    </row>
    <row r="26" spans="2:8">
      <c r="B26" s="702"/>
      <c r="C26" s="702"/>
      <c r="D26" s="707"/>
      <c r="E26" s="707"/>
      <c r="F26" s="707"/>
      <c r="G26" s="707"/>
      <c r="H26" s="714"/>
    </row>
    <row r="27" spans="2:8">
      <c r="B27" s="702"/>
      <c r="C27" s="702"/>
      <c r="D27" s="707"/>
      <c r="E27" s="707"/>
      <c r="F27" s="707"/>
      <c r="G27" s="707"/>
      <c r="H27" s="714"/>
    </row>
    <row r="28" spans="2:8">
      <c r="B28" s="702"/>
      <c r="C28" s="702"/>
      <c r="D28" s="707"/>
      <c r="E28" s="707"/>
      <c r="F28" s="707"/>
      <c r="G28" s="707"/>
      <c r="H28" s="714"/>
    </row>
    <row r="29" spans="2:8">
      <c r="B29" s="702"/>
      <c r="C29" s="702"/>
      <c r="D29" s="707"/>
      <c r="E29" s="707"/>
      <c r="F29" s="707"/>
      <c r="G29" s="707"/>
      <c r="H29" s="714"/>
    </row>
    <row r="30" spans="2:8">
      <c r="B30" s="702" t="s">
        <v>46</v>
      </c>
      <c r="C30" s="702"/>
      <c r="D30" s="702"/>
      <c r="E30" s="702"/>
      <c r="F30" s="702"/>
      <c r="G30" s="702"/>
      <c r="H30" s="251">
        <f>SUM(H24:H29)</f>
        <v>0</v>
      </c>
    </row>
    <row r="32" spans="2:8">
      <c r="C32" s="697" t="s">
        <v>162</v>
      </c>
    </row>
    <row r="34" spans="3:8" ht="19.5" customHeight="1">
      <c r="C34" s="706"/>
      <c r="D34" s="706"/>
      <c r="E34" s="706"/>
      <c r="F34" s="706"/>
      <c r="G34" s="710" t="s">
        <v>373</v>
      </c>
      <c r="H34" s="714"/>
    </row>
    <row r="35" spans="3:8" ht="19.5" customHeight="1">
      <c r="C35" s="706"/>
      <c r="D35" s="706"/>
      <c r="E35" s="706"/>
      <c r="F35" s="706"/>
      <c r="G35" s="706"/>
    </row>
    <row r="36" spans="3:8">
      <c r="C36" s="697" t="s">
        <v>165</v>
      </c>
    </row>
    <row r="38" spans="3:8" ht="24" customHeight="1">
      <c r="G38" s="710" t="s">
        <v>267</v>
      </c>
      <c r="H38" s="714"/>
    </row>
    <row r="39" spans="3:8" ht="15.75" customHeight="1">
      <c r="G39" s="706"/>
      <c r="H39" s="708"/>
    </row>
    <row r="40" spans="3:8" ht="20.25" customHeight="1">
      <c r="G40" s="711" t="s">
        <v>166</v>
      </c>
      <c r="H40" s="251">
        <f>H30+H34+H38</f>
        <v>0</v>
      </c>
    </row>
    <row r="41" spans="3:8" ht="20.25" customHeight="1">
      <c r="G41" s="712" t="s">
        <v>167</v>
      </c>
      <c r="H41" s="715" t="str">
        <f>IF(G11=H40,"○","×")</f>
        <v>○</v>
      </c>
    </row>
    <row r="42" spans="3:8" ht="20.25" customHeight="1">
      <c r="E42" s="252" t="s">
        <v>230</v>
      </c>
      <c r="F42" s="252"/>
      <c r="G42" s="257"/>
      <c r="H42" s="254">
        <f>IF(G11&lt;=H40,G11,H40)</f>
        <v>0</v>
      </c>
    </row>
    <row r="43" spans="3:8" ht="31.5" customHeight="1">
      <c r="G43" s="709" t="s">
        <v>119</v>
      </c>
      <c r="H43" s="709"/>
    </row>
    <row r="44" spans="3:8" ht="31.5" customHeight="1">
      <c r="G44" s="709" t="s">
        <v>105</v>
      </c>
      <c r="H44" s="709"/>
    </row>
    <row r="45" spans="3:8" ht="30.75" customHeight="1">
      <c r="G45" s="709" t="s">
        <v>168</v>
      </c>
      <c r="H45" s="709"/>
    </row>
  </sheetData>
  <mergeCells count="14">
    <mergeCell ref="B1:E1"/>
    <mergeCell ref="B5:H5"/>
    <mergeCell ref="B7:H7"/>
    <mergeCell ref="D23:G23"/>
    <mergeCell ref="D24:G24"/>
    <mergeCell ref="D25:G25"/>
    <mergeCell ref="D26:G26"/>
    <mergeCell ref="D27:G27"/>
    <mergeCell ref="D28:G28"/>
    <mergeCell ref="D29:G29"/>
    <mergeCell ref="B30:G30"/>
    <mergeCell ref="E42:G42"/>
    <mergeCell ref="C20:H21"/>
    <mergeCell ref="B24:C29"/>
  </mergeCells>
  <phoneticPr fontId="22"/>
  <printOptions horizontalCentered="1"/>
  <pageMargins left="0.23622047244094491" right="0.23622047244094491"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46081" r:id="rId4" name="チェック 1">
              <controlPr defaultSize="0" autoFill="0" autoLine="0" autoPict="0">
                <anchor moveWithCells="1">
                  <from xmlns:xdr="http://schemas.openxmlformats.org/drawingml/2006/spreadsheetDrawing">
                    <xdr:col>1</xdr:col>
                    <xdr:colOff>266700</xdr:colOff>
                    <xdr:row>13</xdr:row>
                    <xdr:rowOff>95250</xdr:rowOff>
                  </from>
                  <to xmlns:xdr="http://schemas.openxmlformats.org/drawingml/2006/spreadsheetDrawing">
                    <xdr:col>1</xdr:col>
                    <xdr:colOff>495300</xdr:colOff>
                    <xdr:row>15</xdr:row>
                    <xdr:rowOff>47625</xdr:rowOff>
                  </to>
                </anchor>
              </controlPr>
            </control>
          </mc:Choice>
        </mc:AlternateContent>
        <mc:AlternateContent>
          <mc:Choice Requires="x14">
            <control shapeId="46082" r:id="rId5" name="チェック 2">
              <controlPr defaultSize="0" autoFill="0" autoLine="0" autoPict="0">
                <anchor moveWithCells="1">
                  <from xmlns:xdr="http://schemas.openxmlformats.org/drawingml/2006/spreadsheetDrawing">
                    <xdr:col>1</xdr:col>
                    <xdr:colOff>276225</xdr:colOff>
                    <xdr:row>18</xdr:row>
                    <xdr:rowOff>85725</xdr:rowOff>
                  </from>
                  <to xmlns:xdr="http://schemas.openxmlformats.org/drawingml/2006/spreadsheetDrawing">
                    <xdr:col>1</xdr:col>
                    <xdr:colOff>504825</xdr:colOff>
                    <xdr:row>20</xdr:row>
                    <xdr:rowOff>38100</xdr:rowOff>
                  </to>
                </anchor>
              </controlPr>
            </control>
          </mc:Choice>
        </mc:AlternateContent>
        <mc:AlternateContent>
          <mc:Choice Requires="x14">
            <control shapeId="46083" r:id="rId6" name="チェック 3">
              <controlPr defaultSize="0" autoFill="0" autoLine="0" autoPict="0">
                <anchor moveWithCells="1">
                  <from xmlns:xdr="http://schemas.openxmlformats.org/drawingml/2006/spreadsheetDrawing">
                    <xdr:col>1</xdr:col>
                    <xdr:colOff>276225</xdr:colOff>
                    <xdr:row>30</xdr:row>
                    <xdr:rowOff>95250</xdr:rowOff>
                  </from>
                  <to xmlns:xdr="http://schemas.openxmlformats.org/drawingml/2006/spreadsheetDrawing">
                    <xdr:col>1</xdr:col>
                    <xdr:colOff>504825</xdr:colOff>
                    <xdr:row>32</xdr:row>
                    <xdr:rowOff>47625</xdr:rowOff>
                  </to>
                </anchor>
              </controlPr>
            </control>
          </mc:Choice>
        </mc:AlternateContent>
        <mc:AlternateContent>
          <mc:Choice Requires="x14">
            <control shapeId="46084" r:id="rId7" name="チェック 4">
              <controlPr defaultSize="0" autoFill="0" autoLine="0" autoPict="0">
                <anchor moveWithCells="1">
                  <from xmlns:xdr="http://schemas.openxmlformats.org/drawingml/2006/spreadsheetDrawing">
                    <xdr:col>1</xdr:col>
                    <xdr:colOff>285115</xdr:colOff>
                    <xdr:row>34</xdr:row>
                    <xdr:rowOff>161925</xdr:rowOff>
                  </from>
                  <to xmlns:xdr="http://schemas.openxmlformats.org/drawingml/2006/spreadsheetDrawing">
                    <xdr:col>1</xdr:col>
                    <xdr:colOff>514350</xdr:colOff>
                    <xdr:row>36</xdr:row>
                    <xdr:rowOff>47625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B1:C10"/>
  <sheetViews>
    <sheetView view="pageBreakPreview" zoomScale="115" zoomScaleNormal="145" zoomScaleSheetLayoutView="115" workbookViewId="0">
      <selection activeCell="E13" sqref="E13"/>
    </sheetView>
  </sheetViews>
  <sheetFormatPr defaultColWidth="9" defaultRowHeight="13.5"/>
  <cols>
    <col min="1" max="1" width="9" style="262"/>
    <col min="2" max="2" width="64.375" style="262" customWidth="1"/>
    <col min="3" max="3" width="18.375" style="262" customWidth="1"/>
    <col min="4" max="16384" width="9" style="262"/>
  </cols>
  <sheetData>
    <row r="1" spans="2:3">
      <c r="B1" s="262" t="s">
        <v>169</v>
      </c>
    </row>
    <row r="2" spans="2:3">
      <c r="B2" s="263" t="s">
        <v>170</v>
      </c>
      <c r="C2" s="263">
        <f>'【参考】病院・有床診→都道府県の実績報告書'!H3</f>
        <v>0</v>
      </c>
    </row>
    <row r="4" spans="2:3" ht="18" customHeight="1">
      <c r="B4" s="264" t="s">
        <v>172</v>
      </c>
    </row>
    <row r="5" spans="2:3" ht="33" customHeight="1">
      <c r="B5" s="265" t="s">
        <v>173</v>
      </c>
      <c r="C5" s="265" t="s">
        <v>174</v>
      </c>
    </row>
    <row r="6" spans="2:3" ht="24" customHeight="1">
      <c r="B6" s="266" t="s">
        <v>175</v>
      </c>
      <c r="C6" s="266"/>
    </row>
    <row r="7" spans="2:3" ht="24" customHeight="1">
      <c r="B7" s="266" t="s">
        <v>171</v>
      </c>
      <c r="C7" s="266"/>
    </row>
    <row r="8" spans="2:3" ht="24" customHeight="1">
      <c r="B8" s="266" t="s">
        <v>107</v>
      </c>
      <c r="C8" s="266"/>
    </row>
    <row r="9" spans="2:3" ht="24" customHeight="1">
      <c r="B9" s="266" t="s">
        <v>178</v>
      </c>
      <c r="C9" s="266"/>
    </row>
    <row r="10" spans="2:3" ht="27.75" customHeight="1">
      <c r="B10" s="266" t="s">
        <v>179</v>
      </c>
      <c r="C10" s="266"/>
    </row>
    <row r="11" spans="2:3" ht="27.75" customHeight="1"/>
  </sheetData>
  <phoneticPr fontId="22"/>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47105" r:id="rId4" name="チェック 1">
              <controlPr defaultSize="0" autoFill="0" autoLine="0" autoPict="0">
                <anchor moveWithCells="1">
                  <from xmlns:xdr="http://schemas.openxmlformats.org/drawingml/2006/spreadsheetDrawing">
                    <xdr:col>2</xdr:col>
                    <xdr:colOff>619760</xdr:colOff>
                    <xdr:row>4</xdr:row>
                    <xdr:rowOff>399415</xdr:rowOff>
                  </from>
                  <to xmlns:xdr="http://schemas.openxmlformats.org/drawingml/2006/spreadsheetDrawing">
                    <xdr:col>2</xdr:col>
                    <xdr:colOff>847090</xdr:colOff>
                    <xdr:row>5</xdr:row>
                    <xdr:rowOff>295275</xdr:rowOff>
                  </to>
                </anchor>
              </controlPr>
            </control>
          </mc:Choice>
        </mc:AlternateContent>
        <mc:AlternateContent>
          <mc:Choice Requires="x14">
            <control shapeId="47106" r:id="rId5" name="チェック 2">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8</xdr:row>
                    <xdr:rowOff>9525</xdr:rowOff>
                  </to>
                </anchor>
              </controlPr>
            </control>
          </mc:Choice>
        </mc:AlternateContent>
        <mc:AlternateContent>
          <mc:Choice Requires="x14">
            <control shapeId="47107" r:id="rId6" name="チェック 3">
              <controlPr defaultSize="0" autoFill="0" autoLine="0" autoPict="0">
                <anchor moveWithCells="1">
                  <from xmlns:xdr="http://schemas.openxmlformats.org/drawingml/2006/spreadsheetDrawing">
                    <xdr:col>2</xdr:col>
                    <xdr:colOff>619760</xdr:colOff>
                    <xdr:row>8</xdr:row>
                    <xdr:rowOff>0</xdr:rowOff>
                  </from>
                  <to xmlns:xdr="http://schemas.openxmlformats.org/drawingml/2006/spreadsheetDrawing">
                    <xdr:col>2</xdr:col>
                    <xdr:colOff>847090</xdr:colOff>
                    <xdr:row>9</xdr:row>
                    <xdr:rowOff>9525</xdr:rowOff>
                  </to>
                </anchor>
              </controlPr>
            </control>
          </mc:Choice>
        </mc:AlternateContent>
        <mc:AlternateContent>
          <mc:Choice Requires="x14">
            <control shapeId="47108" r:id="rId7" name="チェック 4">
              <controlPr defaultSize="0" autoFill="0" autoLine="0" autoPict="0">
                <anchor moveWithCells="1">
                  <from xmlns:xdr="http://schemas.openxmlformats.org/drawingml/2006/spreadsheetDrawing">
                    <xdr:col>2</xdr:col>
                    <xdr:colOff>619760</xdr:colOff>
                    <xdr:row>8</xdr:row>
                    <xdr:rowOff>0</xdr:rowOff>
                  </from>
                  <to xmlns:xdr="http://schemas.openxmlformats.org/drawingml/2006/spreadsheetDrawing">
                    <xdr:col>2</xdr:col>
                    <xdr:colOff>847090</xdr:colOff>
                    <xdr:row>9</xdr:row>
                    <xdr:rowOff>9525</xdr:rowOff>
                  </to>
                </anchor>
              </controlPr>
            </control>
          </mc:Choice>
        </mc:AlternateContent>
        <mc:AlternateContent>
          <mc:Choice Requires="x14">
            <control shapeId="47109" r:id="rId8" name="チェック 5">
              <controlPr defaultSize="0" autoFill="0" autoLine="0" autoPict="0">
                <anchor moveWithCells="1">
                  <from xmlns:xdr="http://schemas.openxmlformats.org/drawingml/2006/spreadsheetDrawing">
                    <xdr:col>2</xdr:col>
                    <xdr:colOff>619760</xdr:colOff>
                    <xdr:row>8</xdr:row>
                    <xdr:rowOff>0</xdr:rowOff>
                  </from>
                  <to xmlns:xdr="http://schemas.openxmlformats.org/drawingml/2006/spreadsheetDrawing">
                    <xdr:col>2</xdr:col>
                    <xdr:colOff>847090</xdr:colOff>
                    <xdr:row>9</xdr:row>
                    <xdr:rowOff>9525</xdr:rowOff>
                  </to>
                </anchor>
              </controlPr>
            </control>
          </mc:Choice>
        </mc:AlternateContent>
        <mc:AlternateContent>
          <mc:Choice Requires="x14">
            <control shapeId="47110" r:id="rId9" name="チェック 6">
              <controlPr defaultSize="0" autoFill="0" autoLine="0" autoPict="0">
                <anchor moveWithCells="1">
                  <from xmlns:xdr="http://schemas.openxmlformats.org/drawingml/2006/spreadsheetDrawing">
                    <xdr:col>2</xdr:col>
                    <xdr:colOff>619760</xdr:colOff>
                    <xdr:row>8</xdr:row>
                    <xdr:rowOff>0</xdr:rowOff>
                  </from>
                  <to xmlns:xdr="http://schemas.openxmlformats.org/drawingml/2006/spreadsheetDrawing">
                    <xdr:col>2</xdr:col>
                    <xdr:colOff>847090</xdr:colOff>
                    <xdr:row>9</xdr:row>
                    <xdr:rowOff>9525</xdr:rowOff>
                  </to>
                </anchor>
              </controlPr>
            </control>
          </mc:Choice>
        </mc:AlternateContent>
        <mc:AlternateContent>
          <mc:Choice Requires="x14">
            <control shapeId="47111" r:id="rId10" name="チェック 7">
              <controlPr defaultSize="0" autoFill="0" autoLine="0" autoPict="0">
                <anchor moveWithCells="1">
                  <from xmlns:xdr="http://schemas.openxmlformats.org/drawingml/2006/spreadsheetDrawing">
                    <xdr:col>2</xdr:col>
                    <xdr:colOff>619760</xdr:colOff>
                    <xdr:row>9</xdr:row>
                    <xdr:rowOff>0</xdr:rowOff>
                  </from>
                  <to xmlns:xdr="http://schemas.openxmlformats.org/drawingml/2006/spreadsheetDrawing">
                    <xdr:col>2</xdr:col>
                    <xdr:colOff>847090</xdr:colOff>
                    <xdr:row>9</xdr:row>
                    <xdr:rowOff>313690</xdr:rowOff>
                  </to>
                </anchor>
              </controlPr>
            </control>
          </mc:Choice>
        </mc:AlternateContent>
        <mc:AlternateContent>
          <mc:Choice Requires="x14">
            <control shapeId="47112" r:id="rId11" name="チェック 8">
              <controlPr defaultSize="0" autoFill="0" autoLine="0" autoPict="0">
                <anchor moveWithCells="1">
                  <from xmlns:xdr="http://schemas.openxmlformats.org/drawingml/2006/spreadsheetDrawing">
                    <xdr:col>2</xdr:col>
                    <xdr:colOff>619760</xdr:colOff>
                    <xdr:row>9</xdr:row>
                    <xdr:rowOff>0</xdr:rowOff>
                  </from>
                  <to xmlns:xdr="http://schemas.openxmlformats.org/drawingml/2006/spreadsheetDrawing">
                    <xdr:col>2</xdr:col>
                    <xdr:colOff>847090</xdr:colOff>
                    <xdr:row>9</xdr:row>
                    <xdr:rowOff>313690</xdr:rowOff>
                  </to>
                </anchor>
              </controlPr>
            </control>
          </mc:Choice>
        </mc:AlternateContent>
        <mc:AlternateContent>
          <mc:Choice Requires="x14">
            <control shapeId="47113" r:id="rId12" name="チェック 9">
              <controlPr defaultSize="0" autoFill="0" autoLine="0" autoPict="0">
                <anchor moveWithCells="1">
                  <from xmlns:xdr="http://schemas.openxmlformats.org/drawingml/2006/spreadsheetDrawing">
                    <xdr:col>2</xdr:col>
                    <xdr:colOff>619760</xdr:colOff>
                    <xdr:row>9</xdr:row>
                    <xdr:rowOff>0</xdr:rowOff>
                  </from>
                  <to xmlns:xdr="http://schemas.openxmlformats.org/drawingml/2006/spreadsheetDrawing">
                    <xdr:col>2</xdr:col>
                    <xdr:colOff>847090</xdr:colOff>
                    <xdr:row>9</xdr:row>
                    <xdr:rowOff>313690</xdr:rowOff>
                  </to>
                </anchor>
              </controlPr>
            </control>
          </mc:Choice>
        </mc:AlternateContent>
        <mc:AlternateContent>
          <mc:Choice Requires="x14">
            <control shapeId="47114" r:id="rId13" name="チェック 10">
              <controlPr defaultSize="0" autoFill="0" autoLine="0" autoPict="0">
                <anchor moveWithCells="1">
                  <from xmlns:xdr="http://schemas.openxmlformats.org/drawingml/2006/spreadsheetDrawing">
                    <xdr:col>2</xdr:col>
                    <xdr:colOff>619760</xdr:colOff>
                    <xdr:row>6</xdr:row>
                    <xdr:rowOff>0</xdr:rowOff>
                  </from>
                  <to xmlns:xdr="http://schemas.openxmlformats.org/drawingml/2006/spreadsheetDrawing">
                    <xdr:col>2</xdr:col>
                    <xdr:colOff>847090</xdr:colOff>
                    <xdr:row>7</xdr:row>
                    <xdr:rowOff>9525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sheetPr>
    <pageSetUpPr fitToPage="1"/>
  </sheetPr>
  <dimension ref="B1:H45"/>
  <sheetViews>
    <sheetView view="pageBreakPreview" topLeftCell="A16" zoomScaleSheetLayoutView="100" workbookViewId="0">
      <selection activeCell="E13" sqref="E13"/>
    </sheetView>
  </sheetViews>
  <sheetFormatPr defaultColWidth="9" defaultRowHeight="14.25"/>
  <cols>
    <col min="1" max="1" width="2.75" style="697" customWidth="1"/>
    <col min="2" max="2" width="9.75" style="697" customWidth="1"/>
    <col min="3" max="4" width="9" style="697"/>
    <col min="5" max="5" width="9.375" style="697" bestFit="1" customWidth="1"/>
    <col min="6" max="6" width="9" style="697"/>
    <col min="7" max="7" width="22.375" style="697" customWidth="1"/>
    <col min="8" max="8" width="26.75" style="697" customWidth="1"/>
    <col min="9" max="16384" width="9" style="697"/>
  </cols>
  <sheetData>
    <row r="1" spans="2:8" ht="24.75" customHeight="1">
      <c r="B1" s="716" t="s">
        <v>374</v>
      </c>
      <c r="C1" s="716"/>
      <c r="D1" s="716"/>
      <c r="E1" s="716"/>
      <c r="H1" s="703"/>
    </row>
    <row r="2" spans="2:8" ht="23.25" customHeight="1">
      <c r="B2" s="697" t="s">
        <v>139</v>
      </c>
    </row>
    <row r="3" spans="2:8" ht="26.25" customHeight="1">
      <c r="G3" s="709" t="s">
        <v>140</v>
      </c>
      <c r="H3" s="713"/>
    </row>
    <row r="4" spans="2:8" ht="26.25" customHeight="1"/>
    <row r="5" spans="2:8" ht="24.75" customHeight="1">
      <c r="B5" s="699" t="s">
        <v>57</v>
      </c>
      <c r="C5" s="699"/>
      <c r="D5" s="699"/>
      <c r="E5" s="699"/>
      <c r="F5" s="699"/>
      <c r="G5" s="699"/>
      <c r="H5" s="699"/>
    </row>
    <row r="7" spans="2:8" ht="39.75" customHeight="1">
      <c r="B7" s="700" t="s">
        <v>370</v>
      </c>
      <c r="C7" s="700"/>
      <c r="D7" s="700"/>
      <c r="E7" s="700"/>
      <c r="F7" s="700"/>
      <c r="G7" s="700"/>
      <c r="H7" s="700"/>
    </row>
    <row r="9" spans="2:8">
      <c r="B9" s="701" t="s">
        <v>371</v>
      </c>
    </row>
    <row r="10" spans="2:8">
      <c r="C10" s="703"/>
      <c r="D10" s="703"/>
      <c r="E10" s="703"/>
      <c r="F10" s="703"/>
      <c r="G10" s="702" t="s">
        <v>372</v>
      </c>
    </row>
    <row r="11" spans="2:8">
      <c r="C11" s="704"/>
      <c r="D11" s="703"/>
      <c r="E11" s="708"/>
      <c r="F11" s="703"/>
      <c r="G11" s="251"/>
    </row>
    <row r="13" spans="2:8">
      <c r="B13" s="701" t="s">
        <v>153</v>
      </c>
    </row>
    <row r="15" spans="2:8">
      <c r="C15" s="697" t="s">
        <v>154</v>
      </c>
    </row>
    <row r="18" spans="2:8">
      <c r="B18" s="701" t="s">
        <v>67</v>
      </c>
    </row>
    <row r="20" spans="2:8">
      <c r="C20" s="700" t="s">
        <v>156</v>
      </c>
      <c r="D20" s="700"/>
      <c r="E20" s="700"/>
      <c r="F20" s="700"/>
      <c r="G20" s="700"/>
      <c r="H20" s="700"/>
    </row>
    <row r="21" spans="2:8">
      <c r="C21" s="700"/>
      <c r="D21" s="700"/>
      <c r="E21" s="700"/>
      <c r="F21" s="700"/>
      <c r="G21" s="700"/>
      <c r="H21" s="700"/>
    </row>
    <row r="22" spans="2:8">
      <c r="C22" s="700"/>
      <c r="D22" s="700"/>
      <c r="E22" s="700"/>
      <c r="F22" s="700"/>
      <c r="G22" s="700"/>
      <c r="H22" s="700"/>
    </row>
    <row r="23" spans="2:8">
      <c r="D23" s="702" t="s">
        <v>114</v>
      </c>
      <c r="E23" s="702"/>
      <c r="F23" s="702"/>
      <c r="G23" s="702"/>
      <c r="H23" s="702" t="s">
        <v>132</v>
      </c>
    </row>
    <row r="24" spans="2:8">
      <c r="B24" s="702" t="s">
        <v>160</v>
      </c>
      <c r="C24" s="705"/>
      <c r="D24" s="707"/>
      <c r="E24" s="707"/>
      <c r="F24" s="707"/>
      <c r="G24" s="707"/>
      <c r="H24" s="714"/>
    </row>
    <row r="25" spans="2:8">
      <c r="B25" s="702"/>
      <c r="C25" s="705"/>
      <c r="D25" s="707"/>
      <c r="E25" s="707"/>
      <c r="F25" s="707"/>
      <c r="G25" s="707"/>
      <c r="H25" s="714"/>
    </row>
    <row r="26" spans="2:8">
      <c r="B26" s="702"/>
      <c r="C26" s="702"/>
      <c r="D26" s="707"/>
      <c r="E26" s="707"/>
      <c r="F26" s="707"/>
      <c r="G26" s="707"/>
      <c r="H26" s="714"/>
    </row>
    <row r="27" spans="2:8">
      <c r="B27" s="702"/>
      <c r="C27" s="702"/>
      <c r="D27" s="707"/>
      <c r="E27" s="707"/>
      <c r="F27" s="707"/>
      <c r="G27" s="707"/>
      <c r="H27" s="714"/>
    </row>
    <row r="28" spans="2:8">
      <c r="B28" s="702"/>
      <c r="C28" s="702"/>
      <c r="D28" s="707"/>
      <c r="E28" s="707"/>
      <c r="F28" s="707"/>
      <c r="G28" s="707"/>
      <c r="H28" s="714"/>
    </row>
    <row r="29" spans="2:8">
      <c r="B29" s="702"/>
      <c r="C29" s="702"/>
      <c r="D29" s="707"/>
      <c r="E29" s="707"/>
      <c r="F29" s="707"/>
      <c r="G29" s="707"/>
      <c r="H29" s="714"/>
    </row>
    <row r="30" spans="2:8">
      <c r="B30" s="702" t="s">
        <v>46</v>
      </c>
      <c r="C30" s="702"/>
      <c r="D30" s="702"/>
      <c r="E30" s="702"/>
      <c r="F30" s="702"/>
      <c r="G30" s="702"/>
      <c r="H30" s="251">
        <f>SUM(H24:H29)</f>
        <v>0</v>
      </c>
    </row>
    <row r="32" spans="2:8">
      <c r="C32" s="697" t="s">
        <v>162</v>
      </c>
    </row>
    <row r="34" spans="3:8" ht="19.5" customHeight="1">
      <c r="C34" s="706"/>
      <c r="D34" s="706"/>
      <c r="E34" s="706"/>
      <c r="F34" s="706"/>
      <c r="G34" s="710" t="s">
        <v>373</v>
      </c>
      <c r="H34" s="714">
        <v>0</v>
      </c>
    </row>
    <row r="35" spans="3:8" ht="19.5" customHeight="1">
      <c r="C35" s="706"/>
      <c r="D35" s="706"/>
      <c r="E35" s="706"/>
      <c r="F35" s="706"/>
      <c r="G35" s="706"/>
    </row>
    <row r="36" spans="3:8">
      <c r="C36" s="697" t="s">
        <v>165</v>
      </c>
    </row>
    <row r="38" spans="3:8" ht="24" customHeight="1">
      <c r="G38" s="710" t="s">
        <v>267</v>
      </c>
      <c r="H38" s="714"/>
    </row>
    <row r="39" spans="3:8" ht="15.75" customHeight="1">
      <c r="G39" s="706"/>
      <c r="H39" s="708"/>
    </row>
    <row r="40" spans="3:8" ht="20.25" customHeight="1">
      <c r="G40" s="711" t="s">
        <v>166</v>
      </c>
      <c r="H40" s="251">
        <f>H30+H34+H38</f>
        <v>0</v>
      </c>
    </row>
    <row r="41" spans="3:8" ht="20.25" customHeight="1">
      <c r="G41" s="712" t="s">
        <v>167</v>
      </c>
      <c r="H41" s="715" t="str">
        <f>IF(G11=H40,"○","×")</f>
        <v>○</v>
      </c>
    </row>
    <row r="42" spans="3:8" ht="20.25" customHeight="1">
      <c r="E42" s="252" t="s">
        <v>230</v>
      </c>
      <c r="F42" s="252"/>
      <c r="G42" s="257"/>
      <c r="H42" s="254">
        <f>IF(G11&lt;=H40,G11,H40)</f>
        <v>0</v>
      </c>
    </row>
    <row r="43" spans="3:8" ht="31.5" customHeight="1">
      <c r="G43" s="709" t="s">
        <v>119</v>
      </c>
      <c r="H43" s="709"/>
    </row>
    <row r="44" spans="3:8" ht="31.5" customHeight="1">
      <c r="G44" s="709" t="s">
        <v>105</v>
      </c>
      <c r="H44" s="709"/>
    </row>
    <row r="45" spans="3:8" ht="30.75" customHeight="1">
      <c r="G45" s="709" t="s">
        <v>168</v>
      </c>
      <c r="H45" s="709"/>
    </row>
  </sheetData>
  <mergeCells count="14">
    <mergeCell ref="B1:E1"/>
    <mergeCell ref="B5:H5"/>
    <mergeCell ref="B7:H7"/>
    <mergeCell ref="D23:G23"/>
    <mergeCell ref="D24:G24"/>
    <mergeCell ref="D25:G25"/>
    <mergeCell ref="D26:G26"/>
    <mergeCell ref="D27:G27"/>
    <mergeCell ref="D28:G28"/>
    <mergeCell ref="D29:G29"/>
    <mergeCell ref="B30:G30"/>
    <mergeCell ref="E42:G42"/>
    <mergeCell ref="C20:H21"/>
    <mergeCell ref="B24:C29"/>
  </mergeCells>
  <phoneticPr fontId="22"/>
  <printOptions horizontalCentered="1"/>
  <pageMargins left="0.25" right="0.25" top="0.75" bottom="0.75" header="0.3" footer="0.3"/>
  <pageSetup paperSize="9" scale="99" fitToWidth="1" fitToHeight="1" orientation="portrait" usePrinterDefaults="1" r:id="rId1"/>
  <drawing r:id="rId2"/>
  <legacyDrawing r:id="rId3"/>
  <mc:AlternateContent>
    <mc:Choice xmlns:x14="http://schemas.microsoft.com/office/spreadsheetml/2009/9/main" Requires="x14">
      <controls>
        <mc:AlternateContent>
          <mc:Choice Requires="x14">
            <control shapeId="48129" r:id="rId4" name="チェック 1">
              <controlPr defaultSize="0" autoFill="0" autoLine="0" autoPict="0">
                <anchor moveWithCells="1">
                  <from xmlns:xdr="http://schemas.openxmlformats.org/drawingml/2006/spreadsheetDrawing">
                    <xdr:col>1</xdr:col>
                    <xdr:colOff>266700</xdr:colOff>
                    <xdr:row>13</xdr:row>
                    <xdr:rowOff>95250</xdr:rowOff>
                  </from>
                  <to xmlns:xdr="http://schemas.openxmlformats.org/drawingml/2006/spreadsheetDrawing">
                    <xdr:col>1</xdr:col>
                    <xdr:colOff>495300</xdr:colOff>
                    <xdr:row>15</xdr:row>
                    <xdr:rowOff>47625</xdr:rowOff>
                  </to>
                </anchor>
              </controlPr>
            </control>
          </mc:Choice>
        </mc:AlternateContent>
        <mc:AlternateContent>
          <mc:Choice Requires="x14">
            <control shapeId="48130" r:id="rId5" name="チェック 2">
              <controlPr defaultSize="0" autoFill="0" autoLine="0" autoPict="0">
                <anchor moveWithCells="1">
                  <from xmlns:xdr="http://schemas.openxmlformats.org/drawingml/2006/spreadsheetDrawing">
                    <xdr:col>1</xdr:col>
                    <xdr:colOff>276225</xdr:colOff>
                    <xdr:row>18</xdr:row>
                    <xdr:rowOff>85725</xdr:rowOff>
                  </from>
                  <to xmlns:xdr="http://schemas.openxmlformats.org/drawingml/2006/spreadsheetDrawing">
                    <xdr:col>1</xdr:col>
                    <xdr:colOff>504825</xdr:colOff>
                    <xdr:row>20</xdr:row>
                    <xdr:rowOff>38100</xdr:rowOff>
                  </to>
                </anchor>
              </controlPr>
            </control>
          </mc:Choice>
        </mc:AlternateContent>
        <mc:AlternateContent>
          <mc:Choice Requires="x14">
            <control shapeId="48131" r:id="rId6" name="チェック 3">
              <controlPr defaultSize="0" autoFill="0" autoLine="0" autoPict="0">
                <anchor moveWithCells="1">
                  <from xmlns:xdr="http://schemas.openxmlformats.org/drawingml/2006/spreadsheetDrawing">
                    <xdr:col>1</xdr:col>
                    <xdr:colOff>276225</xdr:colOff>
                    <xdr:row>30</xdr:row>
                    <xdr:rowOff>95250</xdr:rowOff>
                  </from>
                  <to xmlns:xdr="http://schemas.openxmlformats.org/drawingml/2006/spreadsheetDrawing">
                    <xdr:col>1</xdr:col>
                    <xdr:colOff>504825</xdr:colOff>
                    <xdr:row>32</xdr:row>
                    <xdr:rowOff>47625</xdr:rowOff>
                  </to>
                </anchor>
              </controlPr>
            </control>
          </mc:Choice>
        </mc:AlternateContent>
        <mc:AlternateContent>
          <mc:Choice Requires="x14">
            <control shapeId="48132" r:id="rId7" name="チェック 4">
              <controlPr defaultSize="0" autoFill="0" autoLine="0" autoPict="0">
                <anchor moveWithCells="1">
                  <from xmlns:xdr="http://schemas.openxmlformats.org/drawingml/2006/spreadsheetDrawing">
                    <xdr:col>1</xdr:col>
                    <xdr:colOff>285115</xdr:colOff>
                    <xdr:row>34</xdr:row>
                    <xdr:rowOff>161925</xdr:rowOff>
                  </from>
                  <to xmlns:xdr="http://schemas.openxmlformats.org/drawingml/2006/spreadsheetDrawing">
                    <xdr:col>1</xdr:col>
                    <xdr:colOff>514350</xdr:colOff>
                    <xdr:row>36</xdr:row>
                    <xdr:rowOff>47625</xdr:rowOff>
                  </to>
                </anchor>
              </controlPr>
            </control>
          </mc:Choice>
        </mc:AlternateContent>
        <mc:AlternateContent>
          <mc:Choice Requires="x14">
            <control shapeId="48133" r:id="rId8" name="チェック 5">
              <controlPr defaultSize="0" autoFill="0" autoLine="0" autoPict="0">
                <anchor moveWithCells="1">
                  <from xmlns:xdr="http://schemas.openxmlformats.org/drawingml/2006/spreadsheetDrawing">
                    <xdr:col>1</xdr:col>
                    <xdr:colOff>266700</xdr:colOff>
                    <xdr:row>13</xdr:row>
                    <xdr:rowOff>95250</xdr:rowOff>
                  </from>
                  <to xmlns:xdr="http://schemas.openxmlformats.org/drawingml/2006/spreadsheetDrawing">
                    <xdr:col>1</xdr:col>
                    <xdr:colOff>495300</xdr:colOff>
                    <xdr:row>15</xdr:row>
                    <xdr:rowOff>47625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sheetPr>
    <pageSetUpPr fitToPage="1"/>
  </sheetPr>
  <dimension ref="B1:C8"/>
  <sheetViews>
    <sheetView view="pageBreakPreview" zoomScale="115" zoomScaleNormal="145" zoomScaleSheetLayoutView="115" workbookViewId="0">
      <selection activeCell="E13" sqref="E13"/>
    </sheetView>
  </sheetViews>
  <sheetFormatPr defaultColWidth="9" defaultRowHeight="13.5"/>
  <cols>
    <col min="1" max="1" width="9" style="262"/>
    <col min="2" max="2" width="64.375" style="262" customWidth="1"/>
    <col min="3" max="3" width="18.375" style="262" customWidth="1"/>
    <col min="4" max="16384" width="9" style="262"/>
  </cols>
  <sheetData>
    <row r="1" spans="2:3">
      <c r="B1" s="262" t="s">
        <v>181</v>
      </c>
    </row>
    <row r="2" spans="2:3">
      <c r="B2" s="263" t="s">
        <v>170</v>
      </c>
      <c r="C2" s="263">
        <f>'【参考】診療所・訪看ＳＴ→都道府県の実績報告書'!H3</f>
        <v>0</v>
      </c>
    </row>
    <row r="4" spans="2:3" ht="18" customHeight="1">
      <c r="B4" s="264" t="s">
        <v>172</v>
      </c>
    </row>
    <row r="5" spans="2:3" ht="33" customHeight="1">
      <c r="B5" s="265" t="s">
        <v>173</v>
      </c>
      <c r="C5" s="265" t="s">
        <v>174</v>
      </c>
    </row>
    <row r="6" spans="2:3" ht="24" customHeight="1">
      <c r="B6" s="266" t="s">
        <v>175</v>
      </c>
      <c r="C6" s="266"/>
    </row>
    <row r="7" spans="2:3" ht="24" customHeight="1">
      <c r="B7" s="266" t="s">
        <v>171</v>
      </c>
      <c r="C7" s="266"/>
    </row>
    <row r="8" spans="2:3" ht="27.75" customHeight="1">
      <c r="B8" s="266" t="s">
        <v>179</v>
      </c>
      <c r="C8" s="266"/>
    </row>
    <row r="9" spans="2:3" ht="27.75" customHeight="1"/>
  </sheetData>
  <phoneticPr fontId="22"/>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49153" r:id="rId4" name="チェック 1">
              <controlPr defaultSize="0" autoFill="0" autoLine="0" autoPict="0">
                <anchor moveWithCells="1">
                  <from xmlns:xdr="http://schemas.openxmlformats.org/drawingml/2006/spreadsheetDrawing">
                    <xdr:col>2</xdr:col>
                    <xdr:colOff>619760</xdr:colOff>
                    <xdr:row>4</xdr:row>
                    <xdr:rowOff>399415</xdr:rowOff>
                  </from>
                  <to xmlns:xdr="http://schemas.openxmlformats.org/drawingml/2006/spreadsheetDrawing">
                    <xdr:col>2</xdr:col>
                    <xdr:colOff>847090</xdr:colOff>
                    <xdr:row>5</xdr:row>
                    <xdr:rowOff>295275</xdr:rowOff>
                  </to>
                </anchor>
              </controlPr>
            </control>
          </mc:Choice>
        </mc:AlternateContent>
        <mc:AlternateContent>
          <mc:Choice Requires="x14">
            <control shapeId="49154" r:id="rId5" name="チェック 2">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49155" r:id="rId6" name="チェック 3">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49156" r:id="rId7" name="チェック 4">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49157" r:id="rId8" name="チェック 5">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49158" r:id="rId9" name="チェック 6">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49159" r:id="rId10" name="チェック 7">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49160" r:id="rId11" name="チェック 8">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49161" r:id="rId12" name="チェック 9">
              <controlPr defaultSize="0" autoFill="0" autoLine="0" autoPict="0">
                <anchor moveWithCells="1">
                  <from xmlns:xdr="http://schemas.openxmlformats.org/drawingml/2006/spreadsheetDrawing">
                    <xdr:col>2</xdr:col>
                    <xdr:colOff>619760</xdr:colOff>
                    <xdr:row>7</xdr:row>
                    <xdr:rowOff>0</xdr:rowOff>
                  </from>
                  <to xmlns:xdr="http://schemas.openxmlformats.org/drawingml/2006/spreadsheetDrawing">
                    <xdr:col>2</xdr:col>
                    <xdr:colOff>847090</xdr:colOff>
                    <xdr:row>7</xdr:row>
                    <xdr:rowOff>313690</xdr:rowOff>
                  </to>
                </anchor>
              </controlPr>
            </control>
          </mc:Choice>
        </mc:AlternateContent>
        <mc:AlternateContent>
          <mc:Choice Requires="x14">
            <control shapeId="49162" r:id="rId13" name="チェック 10">
              <controlPr defaultSize="0" autoFill="0" autoLine="0" autoPict="0">
                <anchor moveWithCells="1">
                  <from xmlns:xdr="http://schemas.openxmlformats.org/drawingml/2006/spreadsheetDrawing">
                    <xdr:col>2</xdr:col>
                    <xdr:colOff>619760</xdr:colOff>
                    <xdr:row>6</xdr:row>
                    <xdr:rowOff>0</xdr:rowOff>
                  </from>
                  <to xmlns:xdr="http://schemas.openxmlformats.org/drawingml/2006/spreadsheetDrawing">
                    <xdr:col>2</xdr:col>
                    <xdr:colOff>847090</xdr:colOff>
                    <xdr:row>7</xdr:row>
                    <xdr:rowOff>9525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dimension ref="A1:B48"/>
  <sheetViews>
    <sheetView workbookViewId="0">
      <selection activeCell="G15" sqref="G15"/>
    </sheetView>
  </sheetViews>
  <sheetFormatPr defaultRowHeight="13.5"/>
  <sheetData>
    <row r="1" spans="1:2">
      <c r="A1" t="s">
        <v>228</v>
      </c>
    </row>
    <row r="2" spans="1:2">
      <c r="A2" t="s">
        <v>229</v>
      </c>
      <c r="B2">
        <v>1</v>
      </c>
    </row>
    <row r="3" spans="1:2">
      <c r="A3" t="s">
        <v>231</v>
      </c>
      <c r="B3">
        <v>2</v>
      </c>
    </row>
    <row r="4" spans="1:2">
      <c r="A4" t="s">
        <v>234</v>
      </c>
      <c r="B4">
        <v>3</v>
      </c>
    </row>
    <row r="5" spans="1:2">
      <c r="A5" t="s">
        <v>235</v>
      </c>
      <c r="B5">
        <v>4</v>
      </c>
    </row>
    <row r="6" spans="1:2">
      <c r="A6" t="s">
        <v>236</v>
      </c>
      <c r="B6">
        <v>5</v>
      </c>
    </row>
    <row r="7" spans="1:2">
      <c r="A7" t="s">
        <v>239</v>
      </c>
      <c r="B7">
        <v>6</v>
      </c>
    </row>
    <row r="8" spans="1:2">
      <c r="A8" t="s">
        <v>240</v>
      </c>
      <c r="B8">
        <v>7</v>
      </c>
    </row>
    <row r="9" spans="1:2">
      <c r="A9" t="s">
        <v>242</v>
      </c>
      <c r="B9">
        <v>8</v>
      </c>
    </row>
    <row r="10" spans="1:2">
      <c r="A10" t="s">
        <v>243</v>
      </c>
      <c r="B10">
        <v>9</v>
      </c>
    </row>
    <row r="11" spans="1:2">
      <c r="A11" t="s">
        <v>244</v>
      </c>
      <c r="B11">
        <v>10</v>
      </c>
    </row>
    <row r="12" spans="1:2">
      <c r="A12" t="s">
        <v>183</v>
      </c>
      <c r="B12">
        <v>11</v>
      </c>
    </row>
    <row r="13" spans="1:2">
      <c r="A13" t="s">
        <v>73</v>
      </c>
      <c r="B13">
        <v>12</v>
      </c>
    </row>
    <row r="14" spans="1:2">
      <c r="A14" t="s">
        <v>65</v>
      </c>
      <c r="B14">
        <v>13</v>
      </c>
    </row>
    <row r="15" spans="1:2">
      <c r="A15" t="s">
        <v>245</v>
      </c>
      <c r="B15">
        <v>14</v>
      </c>
    </row>
    <row r="16" spans="1:2">
      <c r="A16" t="s">
        <v>246</v>
      </c>
      <c r="B16">
        <v>15</v>
      </c>
    </row>
    <row r="17" spans="1:2">
      <c r="A17" t="s">
        <v>248</v>
      </c>
      <c r="B17">
        <v>16</v>
      </c>
    </row>
    <row r="18" spans="1:2">
      <c r="A18" t="s">
        <v>124</v>
      </c>
      <c r="B18">
        <v>17</v>
      </c>
    </row>
    <row r="19" spans="1:2">
      <c r="A19" t="s">
        <v>249</v>
      </c>
      <c r="B19">
        <v>18</v>
      </c>
    </row>
    <row r="20" spans="1:2">
      <c r="A20" t="s">
        <v>252</v>
      </c>
      <c r="B20">
        <v>19</v>
      </c>
    </row>
    <row r="21" spans="1:2">
      <c r="A21" t="s">
        <v>253</v>
      </c>
      <c r="B21">
        <v>20</v>
      </c>
    </row>
    <row r="22" spans="1:2">
      <c r="A22" t="s">
        <v>53</v>
      </c>
      <c r="B22">
        <v>21</v>
      </c>
    </row>
    <row r="23" spans="1:2">
      <c r="A23" t="s">
        <v>254</v>
      </c>
      <c r="B23">
        <v>22</v>
      </c>
    </row>
    <row r="24" spans="1:2">
      <c r="A24" t="s">
        <v>26</v>
      </c>
      <c r="B24">
        <v>23</v>
      </c>
    </row>
    <row r="25" spans="1:2">
      <c r="A25" t="s">
        <v>255</v>
      </c>
      <c r="B25">
        <v>24</v>
      </c>
    </row>
    <row r="26" spans="1:2">
      <c r="A26" t="s">
        <v>189</v>
      </c>
      <c r="B26">
        <v>25</v>
      </c>
    </row>
    <row r="27" spans="1:2">
      <c r="A27" t="s">
        <v>256</v>
      </c>
      <c r="B27">
        <v>26</v>
      </c>
    </row>
    <row r="28" spans="1:2">
      <c r="A28" t="s">
        <v>257</v>
      </c>
      <c r="B28">
        <v>27</v>
      </c>
    </row>
    <row r="29" spans="1:2">
      <c r="A29" t="s">
        <v>259</v>
      </c>
      <c r="B29">
        <v>28</v>
      </c>
    </row>
    <row r="30" spans="1:2">
      <c r="A30" t="s">
        <v>261</v>
      </c>
      <c r="B30">
        <v>29</v>
      </c>
    </row>
    <row r="31" spans="1:2">
      <c r="A31" t="s">
        <v>161</v>
      </c>
      <c r="B31">
        <v>30</v>
      </c>
    </row>
    <row r="32" spans="1:2">
      <c r="A32" t="s">
        <v>263</v>
      </c>
      <c r="B32">
        <v>31</v>
      </c>
    </row>
    <row r="33" spans="1:2">
      <c r="A33" t="s">
        <v>264</v>
      </c>
      <c r="B33">
        <v>32</v>
      </c>
    </row>
    <row r="34" spans="1:2">
      <c r="A34" t="s">
        <v>265</v>
      </c>
      <c r="B34">
        <v>33</v>
      </c>
    </row>
    <row r="35" spans="1:2">
      <c r="A35" t="s">
        <v>94</v>
      </c>
      <c r="B35">
        <v>34</v>
      </c>
    </row>
    <row r="36" spans="1:2">
      <c r="A36" t="s">
        <v>266</v>
      </c>
      <c r="B36">
        <v>35</v>
      </c>
    </row>
    <row r="37" spans="1:2">
      <c r="A37" t="s">
        <v>268</v>
      </c>
      <c r="B37">
        <v>36</v>
      </c>
    </row>
    <row r="38" spans="1:2">
      <c r="A38" t="s">
        <v>258</v>
      </c>
      <c r="B38">
        <v>37</v>
      </c>
    </row>
    <row r="39" spans="1:2">
      <c r="A39" t="s">
        <v>135</v>
      </c>
      <c r="B39">
        <v>38</v>
      </c>
    </row>
    <row r="40" spans="1:2">
      <c r="A40" t="s">
        <v>269</v>
      </c>
      <c r="B40">
        <v>39</v>
      </c>
    </row>
    <row r="41" spans="1:2">
      <c r="A41" t="s">
        <v>270</v>
      </c>
      <c r="B41">
        <v>40</v>
      </c>
    </row>
    <row r="42" spans="1:2">
      <c r="A42" t="s">
        <v>200</v>
      </c>
      <c r="B42">
        <v>41</v>
      </c>
    </row>
    <row r="43" spans="1:2">
      <c r="A43" t="s">
        <v>271</v>
      </c>
      <c r="B43">
        <v>42</v>
      </c>
    </row>
    <row r="44" spans="1:2">
      <c r="A44" t="s">
        <v>272</v>
      </c>
      <c r="B44">
        <v>43</v>
      </c>
    </row>
    <row r="45" spans="1:2">
      <c r="A45" t="s">
        <v>274</v>
      </c>
      <c r="B45">
        <v>44</v>
      </c>
    </row>
    <row r="46" spans="1:2">
      <c r="A46" t="s">
        <v>59</v>
      </c>
      <c r="B46">
        <v>45</v>
      </c>
    </row>
    <row r="47" spans="1:2">
      <c r="A47" t="s">
        <v>78</v>
      </c>
      <c r="B47">
        <v>46</v>
      </c>
    </row>
    <row r="48" spans="1:2">
      <c r="A48" t="s">
        <v>220</v>
      </c>
      <c r="B48">
        <v>47</v>
      </c>
    </row>
  </sheetData>
  <phoneticPr fontId="22"/>
  <pageMargins left="0.7" right="0.7" top="0.75" bottom="0.75" header="0.3" footer="0.3"/>
  <pageSetup paperSize="9"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525F3F31D23A644B2F4439C8BC0A3DC" ma:contentTypeVersion="14" ma:contentTypeDescription="新しいドキュメントを作成します。" ma:contentTypeScope="" ma:versionID="0e616dcf69aea15180313a12d8ce140b">
  <xsd:schema xmlns:xsd="http://www.w3.org/2001/XMLSchema" xmlns:xs="http://www.w3.org/2001/XMLSchema" xmlns:p="http://schemas.microsoft.com/office/2006/metadata/properties" xmlns:ns2="76a3be22-194e-460e-bb8f-af2cab120ce0" xmlns:ns3="3b495586-b678-487f-8e16-ff0ccd9c43ba" targetNamespace="http://schemas.microsoft.com/office/2006/metadata/properties" ma:root="true" ma:fieldsID="581599346bfb4d39eac6ccd0e0484c77" ns2:_="" ns3:_="">
    <xsd:import namespace="76a3be22-194e-460e-bb8f-af2cab120ce0"/>
    <xsd:import namespace="3b495586-b678-487f-8e16-ff0ccd9c43b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a3be22-194e-460e-bb8f-af2cab120c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495586-b678-487f-8e16-ff0ccd9c43b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52702d8b-c584-40bd-82b7-8ec205537268}" ma:internalName="TaxCatchAll" ma:showField="CatchAllData" ma:web="3b495586-b678-487f-8e16-ff0ccd9c43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b495586-b678-487f-8e16-ff0ccd9c43ba" xsi:nil="true"/>
    <lcf76f155ced4ddcb4097134ff3c332f xmlns="76a3be22-194e-460e-bb8f-af2cab120c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58C5A04-A7B6-4777-B00B-8FCCC6BB3419}">
  <ds:schemaRefs>
    <ds:schemaRef ds:uri="http://schemas.microsoft.com/sharepoint/v3/contenttype/forms"/>
  </ds:schemaRefs>
</ds:datastoreItem>
</file>

<file path=customXml/itemProps2.xml><?xml version="1.0" encoding="utf-8"?>
<ds:datastoreItem xmlns:ds="http://schemas.openxmlformats.org/officeDocument/2006/customXml" ds:itemID="{577ED3D2-964B-4A3E-A2B9-0714ABEC70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a3be22-194e-460e-bb8f-af2cab120ce0"/>
    <ds:schemaRef ds:uri="3b495586-b678-487f-8e16-ff0ccd9c43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A6DD1A-A23B-4D25-B2CA-485C026E75D5}">
  <ds:schemaRefs>
    <ds:schemaRef ds:uri="http://purl.org/dc/elements/1.1/"/>
    <ds:schemaRef ds:uri="http://schemas.microsoft.com/office/2006/documentManagement/types"/>
    <ds:schemaRef ds:uri="76a3be22-194e-460e-bb8f-af2cab120ce0"/>
    <ds:schemaRef ds:uri="http://www.w3.org/XML/1998/namespace"/>
    <ds:schemaRef ds:uri="http://purl.org/dc/terms/"/>
    <ds:schemaRef ds:uri="http://purl.org/dc/dcmitype/"/>
    <ds:schemaRef ds:uri="http://schemas.openxmlformats.org/package/2006/metadata/core-properties"/>
    <ds:schemaRef ds:uri="http://schemas.microsoft.com/office/infopath/2007/PartnerControls"/>
    <ds:schemaRef ds:uri="3b495586-b678-487f-8e16-ff0ccd9c43ba"/>
    <ds:schemaRef ds:uri="http://schemas.microsoft.com/office/2006/metadata/propertie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20</vt:i4>
      </vt:variant>
    </vt:vector>
  </HeadingPairs>
  <TitlesOfParts>
    <vt:vector size="20" baseType="lpstr">
      <vt:lpstr>【参考】申請書（医療機関等→都道府県）</vt:lpstr>
      <vt:lpstr>【参考】集計用シート</vt:lpstr>
      <vt:lpstr>【参考】委任状</vt:lpstr>
      <vt:lpstr>【参考】病院・有床診→都道府県への申請書</vt:lpstr>
      <vt:lpstr>【参考】別紙（病院・有床診）</vt:lpstr>
      <vt:lpstr>【参考】診療所・訪看ＳＴ→都道府県への申請書</vt:lpstr>
      <vt:lpstr>【参考】別紙（無床診療所・訪問看護事業者）</vt:lpstr>
      <vt:lpstr>都道府県リスト</vt:lpstr>
      <vt:lpstr>参考_（医療機関用支給額算定書）</vt:lpstr>
      <vt:lpstr>第１号様式_別表６別紙１計画書（地域連携周産期（分娩））</vt:lpstr>
      <vt:lpstr>第１号様式_別表６別紙２計画書地域連携周産期（分娩））</vt:lpstr>
      <vt:lpstr>事業計画書地域連携周産期（産科施設)人件費（仮）</vt:lpstr>
      <vt:lpstr>事業計画書地域連携周産期（産科施設)施設</vt:lpstr>
      <vt:lpstr>事業計画書地域連携周産期（産科施設 )設備</vt:lpstr>
      <vt:lpstr>第１号様式_別表９（案）事業計画書（事務経費）</vt:lpstr>
      <vt:lpstr>【参考】病院・有床診→都道府県の実績報告書</vt:lpstr>
      <vt:lpstr>別紙（病院・有床診）</vt:lpstr>
      <vt:lpstr>【参考】診療所・訪看ＳＴ→都道府県の実績報告書</vt:lpstr>
      <vt:lpstr>別紙（無床診療所・訪問看護事業者）</vt:lpstr>
      <vt:lpstr>都道府県</vt:lpstr>
    </vt:vector>
  </TitlesOfParts>
  <Company>厚生労働省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補助金調書　第１号様式</dc:title>
  <dc:creator>石原 寛人(ishihara-hiroto)</dc:creator>
  <cp:lastModifiedBy>川北　梨愛</cp:lastModifiedBy>
  <dcterms:created xsi:type="dcterms:W3CDTF">2017-10-26T07:12:00Z</dcterms:created>
  <dcterms:modified xsi:type="dcterms:W3CDTF">2026-09-15T09:54:20Z</dcterms:modified>
  <cp:revision>2</cp:revision>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0x010100E525F3F31D23A644B2F4439C8BC0A3DC</vt:lpwstr>
  </property>
  <property fmtid="{D5CDD505-2E9C-101B-9397-08002B2CF9AE}" pid="4" name="MediaServiceImageTags">
    <vt:lpwstr/>
  </property>
  <property fmtid="{D5CDD505-2E9C-101B-9397-08002B2CF9AE}" pid="5" name="TriggerFlowInfo">
    <vt:lpwstr/>
  </property>
  <property fmtid="{DCFEDD21-7773-49B2-8022-6FC58DB5260B}" pid="2" name="SavedVersions">
    <vt:vector size="2" baseType="lpwstr">
      <vt:lpwstr>3.1.10.0</vt:lpwstr>
      <vt:lpwstr>3.1.7.0</vt:lpwstr>
    </vt:vector>
  </property>
  <property fmtid="{DCFEDD21-7773-49B2-8022-6FC58DB5260B}" pid="3" name="LastSavedVersion">
    <vt:lpwstr>3.1.7.0</vt:lpwstr>
  </property>
  <property fmtid="{DCFEDD21-7773-49B2-8022-6FC58DB5260B}" pid="4" name="LastSavedDate">
    <vt:filetime>2026-09-15T09:54:20Z</vt:filetime>
  </property>
</Properties>
</file>