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19D081D1-F885-4F8E-850F-1F9920AF37CD}" xr6:coauthVersionLast="36" xr6:coauthVersionMax="36" xr10:uidLastSave="{00000000-0000-0000-0000-000000000000}"/>
  <bookViews>
    <workbookView xWindow="27030" yWindow="1170" windowWidth="19425" windowHeight="10305" tabRatio="727" xr2:uid="{00000000-000D-0000-FFFF-FFFF00000000}"/>
  </bookViews>
  <sheets>
    <sheet name="様式1回答書" sheetId="1" r:id="rId1"/>
    <sheet name="様式2-1製品情報" sheetId="6" r:id="rId2"/>
    <sheet name="様式2-2導入実績 一覧表" sheetId="11" r:id="rId3"/>
    <sheet name="様式３-１-１FIT&amp;GAP(機能)回答(現行機能)" sheetId="27" r:id="rId4"/>
    <sheet name="様式3-1-２FIT&amp;GAP(機能)回答(追加機能)" sheetId="28" r:id="rId5"/>
    <sheet name="様式３-１記載例" sheetId="26" r:id="rId6"/>
    <sheet name="様式３-２FIT&amp;GAP(帳票)回答(現行機能)※追加要望なし" sheetId="29" r:id="rId7"/>
    <sheet name="様式３-２記載例 " sheetId="30" r:id="rId8"/>
    <sheet name="様式4提案事項一覧" sheetId="9" r:id="rId9"/>
    <sheet name="様式5概算見積" sheetId="21" r:id="rId10"/>
    <sheet name="概算見積  記載例" sheetId="22" r:id="rId11"/>
    <sheet name="概算見積合計" sheetId="23" r:id="rId12"/>
    <sheet name="様式5-1参考見積書 (記載例)" sheetId="13" state="hidden" r:id="rId13"/>
  </sheets>
  <definedNames>
    <definedName name="_a" hidden="1">#REF!</definedName>
    <definedName name="_Fill" hidden="1">#REF!</definedName>
    <definedName name="_xlnm._FilterDatabase" localSheetId="3" hidden="1">'様式３-１-１FIT&amp;GAP(機能)回答(現行機能)'!$A$4:$J$195</definedName>
    <definedName name="_xlnm._FilterDatabase" localSheetId="4" hidden="1">'様式3-1-２FIT&amp;GAP(機能)回答(追加機能)'!$A$4:$J$105</definedName>
    <definedName name="_xlnm._FilterDatabase" localSheetId="5" hidden="1">'様式３-１記載例'!$A$3:$I$28</definedName>
    <definedName name="_xlnm._FilterDatabase" localSheetId="6" hidden="1">'様式３-２FIT&amp;GAP(帳票)回答(現行機能)※追加要望なし'!$A$4:$D$48</definedName>
    <definedName name="_xlnm._FilterDatabase" localSheetId="7" hidden="1">'様式３-２記載例 '!$A$3:$D$22</definedName>
    <definedName name="_xlnm._FilterDatabase" localSheetId="8" hidden="1">様式4提案事項一覧!$A$12:$E$25</definedName>
    <definedName name="_Order1" hidden="1">255</definedName>
    <definedName name="_Order2" hidden="1">255</definedName>
    <definedName name="_Toc217713984" localSheetId="3">#REF!</definedName>
    <definedName name="_Toc217713984" localSheetId="4">#REF!</definedName>
    <definedName name="_Toc217713984" localSheetId="5">'様式３-１記載例'!#REF!</definedName>
    <definedName name="_Toc217713985" localSheetId="3">#REF!</definedName>
    <definedName name="_Toc217713985" localSheetId="4">#REF!</definedName>
    <definedName name="_Toc217713985" localSheetId="5">'様式３-１記載例'!#REF!</definedName>
    <definedName name="_Toc217713986" localSheetId="3">#REF!</definedName>
    <definedName name="_Toc217713986" localSheetId="4">#REF!</definedName>
    <definedName name="_Toc217713986" localSheetId="5">'様式３-１記載例'!#REF!</definedName>
    <definedName name="_Toc217719954" localSheetId="3">#REF!</definedName>
    <definedName name="_Toc217719954" localSheetId="4">#REF!</definedName>
    <definedName name="_Toc217719954" localSheetId="5">'様式３-１記載例'!#REF!</definedName>
    <definedName name="_Toc217719960" localSheetId="3">#REF!</definedName>
    <definedName name="_Toc217719960" localSheetId="4">#REF!</definedName>
    <definedName name="_Toc217719960" localSheetId="5">'様式３-１記載例'!#REF!</definedName>
    <definedName name="Access_Button" hidden="1">"価格H_hard_諸元___2__List"</definedName>
    <definedName name="AccessDatabase" hidden="1">"C:\MTAKAHAS\価格H.mdb"</definedName>
    <definedName name="Base_0001" hidden="1">#REF!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onfirm_10000" hidden="1">#REF!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_xlnm.Print_Area" localSheetId="0">様式1回答書!$A$1:$D$28</definedName>
    <definedName name="_xlnm.Print_Area" localSheetId="1">'様式2-1製品情報'!$A$1:$C$11</definedName>
    <definedName name="_xlnm.Print_Area" localSheetId="2">'様式2-2導入実績 一覧表'!$A$1:$D$18</definedName>
    <definedName name="_xlnm.Print_Area" localSheetId="3">'様式３-１-１FIT&amp;GAP(機能)回答(現行機能)'!$A$1:$J$195</definedName>
    <definedName name="_xlnm.Print_Area" localSheetId="4">'様式3-1-２FIT&amp;GAP(機能)回答(追加機能)'!$A$1:$J$105</definedName>
    <definedName name="_xlnm.Print_Area" localSheetId="5">'様式３-１記載例'!$A$1:$I$32</definedName>
    <definedName name="_xlnm.Print_Area" localSheetId="6">'様式３-２FIT&amp;GAP(帳票)回答(現行機能)※追加要望なし'!$A$1:$G$58</definedName>
    <definedName name="_xlnm.Print_Area" localSheetId="7">'様式３-２記載例 '!$A$1:$G$32</definedName>
    <definedName name="_xlnm.Print_Area" localSheetId="8">様式4提案事項一覧!$A$1:$F$25</definedName>
    <definedName name="_xlnm.Print_Area" localSheetId="12">'様式5-1参考見積書 (記載例)'!$A$1:$Y$69</definedName>
    <definedName name="_xlnm.Print_Titles" localSheetId="3">'様式３-１-１FIT&amp;GAP(機能)回答(現行機能)'!$2:$4</definedName>
    <definedName name="_xlnm.Print_Titles" localSheetId="4">'様式3-1-２FIT&amp;GAP(機能)回答(追加機能)'!$2:$4</definedName>
    <definedName name="_xlnm.Print_Titles" localSheetId="5">'様式３-１記載例'!$1:$3</definedName>
    <definedName name="_xlnm.Print_Titles" localSheetId="6">'様式３-２FIT&amp;GAP(帳票)回答(現行機能)※追加要望なし'!$2:$5</definedName>
    <definedName name="_xlnm.Print_Titles" localSheetId="7">'様式３-２記載例 '!$1:$4</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Training_10000" hidden="1">#REF!</definedName>
    <definedName name="Training_10100" hidden="1">#REF!</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wrn.RBOD." hidden="1">{"RBOD1",#N/A,FALSE,"保険課ＯＡシステム生産管理表";"RBOD2",#N/A,FALSE,"保険課ＯＡシステム生産管理表";"RBOD3",#N/A,FALSE,"保険課ＯＡシステム生産管理表"}</definedName>
    <definedName name="wrn.予算表." hidden="1">{#N/A,#N/A,FALSE,"予算表";#N/A,#N/A,FALSE,"人件費"}</definedName>
    <definedName name="ああああああああああああ" hidden="1">{"'100DPro'!$A$1:$H$149"}</definedName>
    <definedName name="前提２" hidden="1">{"'100DPro'!$A$1:$H$149"}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23" l="1"/>
  <c r="E9" i="23"/>
  <c r="G30" i="26" l="1"/>
  <c r="E32" i="30" l="1"/>
  <c r="E31" i="30"/>
  <c r="E28" i="30"/>
  <c r="F28" i="30" s="1"/>
  <c r="E27" i="30"/>
  <c r="F27" i="30" s="1"/>
  <c r="E26" i="30"/>
  <c r="F26" i="30" s="1"/>
  <c r="E25" i="30"/>
  <c r="F25" i="30" s="1"/>
  <c r="G24" i="30"/>
  <c r="E24" i="30"/>
  <c r="F24" i="30" s="1"/>
  <c r="E23" i="30"/>
  <c r="E29" i="30" s="1"/>
  <c r="E58" i="29"/>
  <c r="E57" i="29"/>
  <c r="E54" i="29"/>
  <c r="E53" i="29"/>
  <c r="E52" i="29"/>
  <c r="E51" i="29"/>
  <c r="G50" i="29"/>
  <c r="E50" i="29"/>
  <c r="E49" i="29"/>
  <c r="E55" i="29" l="1"/>
  <c r="F51" i="29" s="1"/>
  <c r="F23" i="30"/>
  <c r="F49" i="29" l="1"/>
  <c r="F50" i="29"/>
  <c r="F54" i="29"/>
  <c r="F52" i="29"/>
  <c r="F53" i="29"/>
  <c r="G31" i="26" l="1"/>
  <c r="G27" i="26"/>
  <c r="G26" i="26"/>
  <c r="G25" i="26"/>
  <c r="I24" i="26"/>
  <c r="G24" i="26"/>
  <c r="G23" i="26"/>
  <c r="G28" i="26" s="1"/>
  <c r="H24" i="26" l="1"/>
  <c r="H25" i="26"/>
  <c r="H26" i="26"/>
  <c r="H27" i="26"/>
  <c r="H23" i="26"/>
  <c r="Z68" i="13" l="1"/>
  <c r="X68" i="13"/>
  <c r="W68" i="13"/>
  <c r="V68" i="13"/>
  <c r="U68" i="13"/>
  <c r="T68" i="13"/>
  <c r="S68" i="13"/>
  <c r="R68" i="13"/>
  <c r="Q68" i="13"/>
  <c r="P68" i="13"/>
  <c r="O68" i="13"/>
  <c r="N68" i="13"/>
  <c r="M68" i="13"/>
  <c r="L68" i="13"/>
  <c r="K68" i="13"/>
  <c r="H68" i="13"/>
  <c r="Z67" i="13"/>
  <c r="X67" i="13"/>
  <c r="W67" i="13"/>
  <c r="V67" i="13"/>
  <c r="U67" i="13"/>
  <c r="T67" i="13"/>
  <c r="S67" i="13"/>
  <c r="R67" i="13"/>
  <c r="Q67" i="13"/>
  <c r="P67" i="13"/>
  <c r="O67" i="13"/>
  <c r="N67" i="13"/>
  <c r="M67" i="13"/>
  <c r="L67" i="13"/>
  <c r="K67" i="13"/>
  <c r="H67" i="13"/>
  <c r="X66" i="13"/>
  <c r="L66" i="13"/>
  <c r="K66" i="13"/>
  <c r="H66" i="13"/>
  <c r="X65" i="13"/>
  <c r="L65" i="13"/>
  <c r="K65" i="13"/>
  <c r="H65" i="13"/>
  <c r="X64" i="13"/>
  <c r="L64" i="13"/>
  <c r="K64" i="13"/>
  <c r="H64" i="13"/>
  <c r="X63" i="13"/>
  <c r="L63" i="13"/>
  <c r="K63" i="13"/>
  <c r="H63" i="13"/>
  <c r="X62" i="13"/>
  <c r="L62" i="13"/>
  <c r="K62" i="13"/>
  <c r="H62" i="13"/>
  <c r="Z61" i="13"/>
  <c r="X61" i="13"/>
  <c r="W61" i="13"/>
  <c r="V61" i="13"/>
  <c r="U61" i="13"/>
  <c r="T61" i="13"/>
  <c r="S61" i="13"/>
  <c r="R61" i="13"/>
  <c r="Q61" i="13"/>
  <c r="P61" i="13"/>
  <c r="O61" i="13"/>
  <c r="N61" i="13"/>
  <c r="M61" i="13"/>
  <c r="L61" i="13"/>
  <c r="K61" i="13"/>
  <c r="H61" i="13"/>
  <c r="X60" i="13"/>
  <c r="L60" i="13"/>
  <c r="K60" i="13"/>
  <c r="H60" i="13"/>
  <c r="X59" i="13"/>
  <c r="L59" i="13"/>
  <c r="K59" i="13"/>
  <c r="H59" i="13"/>
  <c r="X58" i="13"/>
  <c r="L58" i="13"/>
  <c r="K58" i="13"/>
  <c r="H58" i="13"/>
  <c r="X57" i="13"/>
  <c r="L57" i="13"/>
  <c r="K57" i="13"/>
  <c r="H57" i="13"/>
  <c r="X56" i="13"/>
  <c r="L56" i="13"/>
  <c r="K56" i="13"/>
  <c r="H56" i="13"/>
  <c r="X55" i="13"/>
  <c r="L55" i="13"/>
  <c r="K55" i="13"/>
  <c r="H55" i="13"/>
  <c r="X54" i="13"/>
  <c r="L54" i="13"/>
  <c r="K54" i="13"/>
  <c r="H54" i="13"/>
  <c r="X53" i="13"/>
  <c r="L53" i="13"/>
  <c r="K53" i="13"/>
  <c r="H53" i="13"/>
  <c r="Z48" i="13"/>
  <c r="X48" i="13"/>
  <c r="W48" i="13"/>
  <c r="V48" i="13"/>
  <c r="U48" i="13"/>
  <c r="T48" i="13"/>
  <c r="S48" i="13"/>
  <c r="R48" i="13"/>
  <c r="Q48" i="13"/>
  <c r="P48" i="13"/>
  <c r="O48" i="13"/>
  <c r="N48" i="13"/>
  <c r="M48" i="13"/>
  <c r="L48" i="13"/>
  <c r="K48" i="13"/>
  <c r="H48" i="13"/>
  <c r="Z47" i="13"/>
  <c r="X47" i="13"/>
  <c r="W47" i="13"/>
  <c r="V47" i="13"/>
  <c r="U47" i="13"/>
  <c r="T47" i="13"/>
  <c r="S47" i="13"/>
  <c r="R47" i="13"/>
  <c r="Q47" i="13"/>
  <c r="P47" i="13"/>
  <c r="O47" i="13"/>
  <c r="N47" i="13"/>
  <c r="M47" i="13"/>
  <c r="L47" i="13"/>
  <c r="K47" i="13"/>
  <c r="H47" i="13"/>
  <c r="X46" i="13"/>
  <c r="L46" i="13"/>
  <c r="K46" i="13"/>
  <c r="H46" i="13"/>
  <c r="X45" i="13"/>
  <c r="L45" i="13"/>
  <c r="K45" i="13"/>
  <c r="H45" i="13"/>
  <c r="X44" i="13"/>
  <c r="L44" i="13"/>
  <c r="K44" i="13"/>
  <c r="H44" i="13"/>
  <c r="Z43" i="13"/>
  <c r="X43" i="13"/>
  <c r="W43" i="13"/>
  <c r="V43" i="13"/>
  <c r="U43" i="13"/>
  <c r="T43" i="13"/>
  <c r="S43" i="13"/>
  <c r="R43" i="13"/>
  <c r="Q43" i="13"/>
  <c r="P43" i="13"/>
  <c r="O43" i="13"/>
  <c r="N43" i="13"/>
  <c r="M43" i="13"/>
  <c r="L43" i="13"/>
  <c r="K43" i="13"/>
  <c r="H43" i="13"/>
  <c r="X42" i="13"/>
  <c r="L42" i="13"/>
  <c r="K42" i="13"/>
  <c r="H42" i="13"/>
  <c r="X41" i="13"/>
  <c r="L41" i="13"/>
  <c r="K41" i="13"/>
  <c r="H41" i="13"/>
  <c r="X40" i="13"/>
  <c r="L40" i="13"/>
  <c r="K40" i="13"/>
  <c r="H40" i="13"/>
  <c r="X39" i="13"/>
  <c r="L39" i="13"/>
  <c r="K39" i="13"/>
  <c r="H39" i="13"/>
  <c r="X38" i="13"/>
  <c r="L38" i="13"/>
  <c r="K38" i="13"/>
  <c r="H38" i="13"/>
  <c r="X37" i="13"/>
  <c r="L37" i="13"/>
  <c r="K37" i="13"/>
  <c r="H37" i="13"/>
  <c r="X36" i="13"/>
  <c r="L36" i="13"/>
  <c r="K36" i="13"/>
  <c r="H36" i="13"/>
  <c r="Z31" i="13"/>
  <c r="X31" i="13"/>
  <c r="W31" i="13"/>
  <c r="V31" i="13"/>
  <c r="U31" i="13"/>
  <c r="T31" i="13"/>
  <c r="S31" i="13"/>
  <c r="R31" i="13"/>
  <c r="Q31" i="13"/>
  <c r="P31" i="13"/>
  <c r="O31" i="13"/>
  <c r="N31" i="13"/>
  <c r="M31" i="13"/>
  <c r="L31" i="13"/>
  <c r="K31" i="13"/>
  <c r="H31" i="13"/>
  <c r="Z30" i="13"/>
  <c r="X30" i="13"/>
  <c r="W30" i="13"/>
  <c r="V30" i="13"/>
  <c r="U30" i="13"/>
  <c r="T30" i="13"/>
  <c r="S30" i="13"/>
  <c r="R30" i="13"/>
  <c r="Q30" i="13"/>
  <c r="P30" i="13"/>
  <c r="O30" i="13"/>
  <c r="N30" i="13"/>
  <c r="M30" i="13"/>
  <c r="L30" i="13"/>
  <c r="K30" i="13"/>
  <c r="H30" i="13"/>
  <c r="X29" i="13"/>
  <c r="L29" i="13"/>
  <c r="K29" i="13"/>
  <c r="H29" i="13"/>
  <c r="X28" i="13"/>
  <c r="L28" i="13"/>
  <c r="K28" i="13"/>
  <c r="H28" i="13"/>
  <c r="X27" i="13"/>
  <c r="L27" i="13"/>
  <c r="K27" i="13"/>
  <c r="H27" i="13"/>
  <c r="X26" i="13"/>
  <c r="L26" i="13"/>
  <c r="K26" i="13"/>
  <c r="H26" i="13"/>
  <c r="X25" i="13"/>
  <c r="L25" i="13"/>
  <c r="K25" i="13"/>
  <c r="H25" i="13"/>
  <c r="X24" i="13"/>
  <c r="L24" i="13"/>
  <c r="K24" i="13"/>
  <c r="H24" i="13"/>
  <c r="X23" i="13"/>
  <c r="L23" i="13"/>
  <c r="K23" i="13"/>
  <c r="H23" i="13"/>
  <c r="X22" i="13"/>
  <c r="L22" i="13"/>
  <c r="K22" i="13"/>
  <c r="H22" i="13"/>
  <c r="Z21" i="13"/>
  <c r="X21" i="13"/>
  <c r="W21" i="13"/>
  <c r="V21" i="13"/>
  <c r="U21" i="13"/>
  <c r="T21" i="13"/>
  <c r="S21" i="13"/>
  <c r="R21" i="13"/>
  <c r="Q21" i="13"/>
  <c r="P21" i="13"/>
  <c r="O21" i="13"/>
  <c r="N21" i="13"/>
  <c r="M21" i="13"/>
  <c r="L21" i="13"/>
  <c r="K21" i="13"/>
  <c r="H21" i="13"/>
  <c r="X20" i="13"/>
  <c r="L20" i="13"/>
  <c r="K20" i="13"/>
  <c r="H20" i="13"/>
  <c r="X19" i="13"/>
  <c r="L19" i="13"/>
  <c r="K19" i="13"/>
  <c r="H19" i="13"/>
  <c r="X18" i="13"/>
  <c r="L18" i="13"/>
  <c r="K18" i="13"/>
  <c r="H18" i="13"/>
  <c r="X17" i="13"/>
  <c r="L17" i="13"/>
  <c r="K17" i="13"/>
  <c r="H17" i="13"/>
  <c r="X16" i="13"/>
  <c r="L16" i="13"/>
  <c r="K16" i="13"/>
  <c r="H16" i="13"/>
  <c r="X15" i="13"/>
  <c r="L15" i="13"/>
  <c r="K15" i="13"/>
  <c r="H15" i="13"/>
  <c r="X14" i="13"/>
  <c r="L14" i="13"/>
  <c r="K14" i="13"/>
  <c r="H14" i="13"/>
  <c r="X13" i="13"/>
  <c r="L13" i="13"/>
  <c r="K13" i="13"/>
  <c r="H13" i="13"/>
  <c r="C3" i="13"/>
  <c r="F48" i="22"/>
  <c r="F47" i="22"/>
  <c r="F46" i="22"/>
  <c r="F45" i="22"/>
  <c r="F44" i="22"/>
  <c r="F43" i="22"/>
  <c r="F42" i="22"/>
  <c r="F41" i="22"/>
  <c r="F40" i="22"/>
  <c r="F39" i="22"/>
  <c r="F37" i="22"/>
  <c r="F36" i="22"/>
  <c r="F35" i="22"/>
  <c r="F34" i="22"/>
  <c r="F33" i="22"/>
  <c r="F32" i="22"/>
  <c r="H34" i="22" s="1"/>
  <c r="F30" i="22"/>
  <c r="F29" i="22"/>
  <c r="F28" i="22"/>
  <c r="F27" i="22"/>
  <c r="F26" i="22"/>
  <c r="F25" i="22"/>
  <c r="F24" i="22"/>
  <c r="F23" i="22"/>
  <c r="F22" i="22"/>
  <c r="F21" i="22"/>
  <c r="F20" i="22"/>
  <c r="H21" i="22" s="1"/>
  <c r="H19" i="22"/>
  <c r="F14" i="22"/>
  <c r="F13" i="22"/>
  <c r="F12" i="22"/>
  <c r="F11" i="22"/>
  <c r="F10" i="22"/>
  <c r="F9" i="22"/>
  <c r="F50" i="21"/>
  <c r="C18" i="23" s="1"/>
  <c r="F49" i="21"/>
  <c r="C17" i="23" s="1"/>
  <c r="F48" i="21"/>
  <c r="C16" i="23" s="1"/>
  <c r="F47" i="21"/>
  <c r="C15" i="23" s="1"/>
  <c r="F46" i="21"/>
  <c r="C14" i="23" s="1"/>
  <c r="F45" i="21"/>
  <c r="C13" i="23" s="1"/>
  <c r="F44" i="21"/>
  <c r="C12" i="23" s="1"/>
  <c r="F43" i="21"/>
  <c r="C11" i="23" s="1"/>
  <c r="H42" i="21"/>
  <c r="C10" i="23" s="1"/>
  <c r="F42" i="21"/>
  <c r="F41" i="21"/>
  <c r="F39" i="21"/>
  <c r="F38" i="21"/>
  <c r="F37" i="21"/>
  <c r="H36" i="21"/>
  <c r="C9" i="23" s="1"/>
  <c r="F36" i="21"/>
  <c r="F35" i="21"/>
  <c r="F34" i="21"/>
  <c r="F33" i="21"/>
  <c r="F32" i="21"/>
  <c r="F31" i="21"/>
  <c r="F30" i="21"/>
  <c r="F29" i="21"/>
  <c r="F28" i="21"/>
  <c r="H31" i="21" s="1"/>
  <c r="C8" i="23" s="1"/>
  <c r="F27" i="21"/>
  <c r="F26" i="21"/>
  <c r="F25" i="21"/>
  <c r="F24" i="21"/>
  <c r="H27" i="21" s="1"/>
  <c r="C7" i="23" s="1"/>
  <c r="H23" i="21"/>
  <c r="C6" i="23" s="1"/>
  <c r="F23" i="21"/>
  <c r="F22" i="21"/>
  <c r="F21" i="21"/>
  <c r="F20" i="21"/>
  <c r="F19" i="21"/>
  <c r="F18" i="21"/>
  <c r="F17" i="21"/>
  <c r="H21" i="21" s="1"/>
  <c r="C5" i="23" s="1"/>
  <c r="F16" i="21"/>
  <c r="F15" i="21"/>
  <c r="F14" i="21"/>
  <c r="F13" i="21"/>
  <c r="F12" i="21"/>
  <c r="F11" i="21"/>
  <c r="H16" i="21" s="1"/>
  <c r="C4" i="23" s="1"/>
  <c r="C8" i="9"/>
  <c r="B3" i="11"/>
  <c r="B3" i="6"/>
  <c r="H14" i="22" l="1"/>
  <c r="H48" i="22"/>
  <c r="H29" i="22"/>
  <c r="H40" i="22"/>
  <c r="H25" i="22"/>
  <c r="H50" i="21"/>
  <c r="H53" i="21" s="1"/>
</calcChain>
</file>

<file path=xl/sharedStrings.xml><?xml version="1.0" encoding="utf-8"?>
<sst xmlns="http://schemas.openxmlformats.org/spreadsheetml/2006/main" count="1766" uniqueCount="779">
  <si>
    <t>製品の特徴など</t>
    <rPh sb="0" eb="2">
      <t>セイヒン</t>
    </rPh>
    <rPh sb="3" eb="5">
      <t>トクチョウ</t>
    </rPh>
    <phoneticPr fontId="5"/>
  </si>
  <si>
    <t>環境構築費</t>
    <rPh sb="0" eb="4">
      <t>カンキョウコウチク</t>
    </rPh>
    <rPh sb="4" eb="5">
      <t>ヒ</t>
    </rPh>
    <phoneticPr fontId="5"/>
  </si>
  <si>
    <t>任意様式</t>
    <rPh sb="0" eb="4">
      <t>ニンイヨウシキ</t>
    </rPh>
    <phoneticPr fontId="5"/>
  </si>
  <si>
    <t>提出日</t>
    <rPh sb="0" eb="2">
      <t>テイシュツ</t>
    </rPh>
    <rPh sb="2" eb="3">
      <t>ヒ</t>
    </rPh>
    <phoneticPr fontId="5"/>
  </si>
  <si>
    <t>会社名</t>
    <rPh sb="0" eb="3">
      <t>カイシャメイ</t>
    </rPh>
    <phoneticPr fontId="5"/>
  </si>
  <si>
    <t>回答者所属名称</t>
    <rPh sb="0" eb="2">
      <t>カイトウ</t>
    </rPh>
    <rPh sb="2" eb="3">
      <t>シャ</t>
    </rPh>
    <rPh sb="3" eb="5">
      <t>ショゾク</t>
    </rPh>
    <rPh sb="5" eb="7">
      <t>メイショウ</t>
    </rPh>
    <phoneticPr fontId="5"/>
  </si>
  <si>
    <t>回答者連絡先</t>
    <rPh sb="0" eb="2">
      <t>カイトウ</t>
    </rPh>
    <rPh sb="2" eb="3">
      <t>シャ</t>
    </rPh>
    <rPh sb="3" eb="6">
      <t>レンラクサキ</t>
    </rPh>
    <phoneticPr fontId="5"/>
  </si>
  <si>
    <t>行数が足りない場合は、追加しても構いません。</t>
    <rPh sb="0" eb="2">
      <t>ギョウスウ</t>
    </rPh>
    <rPh sb="3" eb="4">
      <t>タ</t>
    </rPh>
    <rPh sb="7" eb="9">
      <t>バアイ</t>
    </rPh>
    <rPh sb="11" eb="13">
      <t>ツイカ</t>
    </rPh>
    <rPh sb="16" eb="17">
      <t>カマ</t>
    </rPh>
    <phoneticPr fontId="5"/>
  </si>
  <si>
    <t>項目</t>
    <rPh sb="0" eb="2">
      <t>コウモク</t>
    </rPh>
    <phoneticPr fontId="5"/>
  </si>
  <si>
    <t>導入した組織の区分
（該当組織を○囲み)</t>
    <rPh sb="0" eb="2">
      <t>ドウニュウ</t>
    </rPh>
    <rPh sb="4" eb="6">
      <t>ソシキ</t>
    </rPh>
    <rPh sb="7" eb="9">
      <t>クブン</t>
    </rPh>
    <rPh sb="11" eb="13">
      <t>ガイトウ</t>
    </rPh>
    <rPh sb="13" eb="15">
      <t>ソシキ</t>
    </rPh>
    <rPh sb="17" eb="18">
      <t>カコ</t>
    </rPh>
    <phoneticPr fontId="5"/>
  </si>
  <si>
    <t>大項目</t>
    <rPh sb="0" eb="3">
      <t>ダイコウモク</t>
    </rPh>
    <phoneticPr fontId="5"/>
  </si>
  <si>
    <t>様式５　概算見積</t>
    <rPh sb="4" eb="6">
      <t>ガイサン</t>
    </rPh>
    <rPh sb="6" eb="8">
      <t>ミツ</t>
    </rPh>
    <phoneticPr fontId="5"/>
  </si>
  <si>
    <t>回答者氏名</t>
    <rPh sb="0" eb="2">
      <t>カイトウ</t>
    </rPh>
    <rPh sb="2" eb="3">
      <t>シャ</t>
    </rPh>
    <rPh sb="3" eb="5">
      <t>シメイ</t>
    </rPh>
    <phoneticPr fontId="5"/>
  </si>
  <si>
    <t>プラットフォーム</t>
  </si>
  <si>
    <t>電話番号</t>
    <rPh sb="0" eb="2">
      <t>デンワ</t>
    </rPh>
    <rPh sb="2" eb="4">
      <t>バンゴウ</t>
    </rPh>
    <phoneticPr fontId="5"/>
  </si>
  <si>
    <t>小　　　　　　計</t>
    <rPh sb="0" eb="1">
      <t>ショウ</t>
    </rPh>
    <rPh sb="7" eb="8">
      <t>ケイ</t>
    </rPh>
    <phoneticPr fontId="5"/>
  </si>
  <si>
    <t>代表的なカスタマイズ要件</t>
    <rPh sb="0" eb="3">
      <t>ダイヒョウテキ</t>
    </rPh>
    <rPh sb="10" eb="12">
      <t>ヨウケン</t>
    </rPh>
    <phoneticPr fontId="5"/>
  </si>
  <si>
    <t>旅費システム</t>
    <rPh sb="0" eb="2">
      <t>リョヒ</t>
    </rPh>
    <phoneticPr fontId="5"/>
  </si>
  <si>
    <t>書類名</t>
    <rPh sb="0" eb="2">
      <t>ショルイ</t>
    </rPh>
    <rPh sb="2" eb="3">
      <t>メイ</t>
    </rPh>
    <phoneticPr fontId="5"/>
  </si>
  <si>
    <t>標準機能構築</t>
    <rPh sb="0" eb="4">
      <t>ヒョウジュンキノウ</t>
    </rPh>
    <rPh sb="4" eb="6">
      <t>コウチク</t>
    </rPh>
    <phoneticPr fontId="5"/>
  </si>
  <si>
    <t>メール</t>
  </si>
  <si>
    <t>データセンター</t>
  </si>
  <si>
    <t>提出書類</t>
    <rPh sb="0" eb="2">
      <t>テイシュツ</t>
    </rPh>
    <rPh sb="2" eb="4">
      <t>ショルイ</t>
    </rPh>
    <phoneticPr fontId="5"/>
  </si>
  <si>
    <t>備考欄</t>
    <rPh sb="0" eb="2">
      <t>ビコウ</t>
    </rPh>
    <rPh sb="2" eb="3">
      <t>ラン</t>
    </rPh>
    <phoneticPr fontId="5"/>
  </si>
  <si>
    <t>静岡県旅費計算システムの更新にかかる情報提供依頼</t>
    <rPh sb="0" eb="3">
      <t>シズオカケン</t>
    </rPh>
    <rPh sb="3" eb="5">
      <t>リョヒ</t>
    </rPh>
    <rPh sb="5" eb="7">
      <t>ケイサン</t>
    </rPh>
    <rPh sb="12" eb="14">
      <t>コウシン</t>
    </rPh>
    <rPh sb="18" eb="20">
      <t>ジョウホウ</t>
    </rPh>
    <rPh sb="20" eb="22">
      <t>テイキョウ</t>
    </rPh>
    <rPh sb="22" eb="24">
      <t>イライ</t>
    </rPh>
    <phoneticPr fontId="5"/>
  </si>
  <si>
    <t>提供有無</t>
    <rPh sb="0" eb="2">
      <t>テイキョウ</t>
    </rPh>
    <rPh sb="2" eb="4">
      <t>ウム</t>
    </rPh>
    <phoneticPr fontId="5"/>
  </si>
  <si>
    <t>R12年度</t>
    <rPh sb="3" eb="4">
      <t>ネン</t>
    </rPh>
    <rPh sb="4" eb="5">
      <t>ド</t>
    </rPh>
    <phoneticPr fontId="5"/>
  </si>
  <si>
    <t>回線費用</t>
  </si>
  <si>
    <t>※１　可能な限り具体的な団体名称を記入してください。できない場合は業種を記入してください。</t>
    <rPh sb="3" eb="5">
      <t>カノウ</t>
    </rPh>
    <rPh sb="6" eb="7">
      <t>カギ</t>
    </rPh>
    <rPh sb="8" eb="11">
      <t>グタイテキ</t>
    </rPh>
    <rPh sb="12" eb="14">
      <t>ダンタイ</t>
    </rPh>
    <rPh sb="14" eb="16">
      <t>メイショウ</t>
    </rPh>
    <rPh sb="17" eb="19">
      <t>キニュウ</t>
    </rPh>
    <rPh sb="30" eb="32">
      <t>バアイ</t>
    </rPh>
    <rPh sb="33" eb="35">
      <t>ギョウシュ</t>
    </rPh>
    <rPh sb="36" eb="38">
      <t>キニュウ</t>
    </rPh>
    <phoneticPr fontId="5"/>
  </si>
  <si>
    <t>ユーザ数
（人）</t>
    <rPh sb="3" eb="4">
      <t>スウ</t>
    </rPh>
    <rPh sb="6" eb="7">
      <t>ニン</t>
    </rPh>
    <phoneticPr fontId="5"/>
  </si>
  <si>
    <t xml:space="preserve"> </t>
  </si>
  <si>
    <t>非互換対応</t>
    <rPh sb="0" eb="3">
      <t>ヒゴカン</t>
    </rPh>
    <rPh sb="3" eb="5">
      <t>タイオウ</t>
    </rPh>
    <phoneticPr fontId="5"/>
  </si>
  <si>
    <t>主な導入実績</t>
    <rPh sb="0" eb="1">
      <t>オモ</t>
    </rPh>
    <rPh sb="2" eb="4">
      <t>ドウニュウ</t>
    </rPh>
    <rPh sb="4" eb="6">
      <t>ジッセキ</t>
    </rPh>
    <phoneticPr fontId="5"/>
  </si>
  <si>
    <t>ハード
ウェア</t>
  </si>
  <si>
    <t>計</t>
    <rPh sb="0" eb="1">
      <t>ケイ</t>
    </rPh>
    <phoneticPr fontId="5"/>
  </si>
  <si>
    <t>合　　　　　　計</t>
    <rPh sb="0" eb="1">
      <t>ゴウ</t>
    </rPh>
    <rPh sb="7" eb="8">
      <t>ケイ</t>
    </rPh>
    <phoneticPr fontId="5"/>
  </si>
  <si>
    <t>代表者職・氏名</t>
    <rPh sb="0" eb="3">
      <t>ダイヒョウシャ</t>
    </rPh>
    <rPh sb="3" eb="4">
      <t>ショク</t>
    </rPh>
    <rPh sb="5" eb="7">
      <t>シメイ</t>
    </rPh>
    <phoneticPr fontId="5"/>
  </si>
  <si>
    <t>データ移行</t>
    <rPh sb="3" eb="5">
      <t>イコウ</t>
    </rPh>
    <phoneticPr fontId="5"/>
  </si>
  <si>
    <t>　　　　その他
※導入に際して、本県において参考となる情報があれば提示すること。
(他自治体での成功例とその手法や利用料の節約方法等）</t>
    <rPh sb="58" eb="61">
      <t>リヨウリョウ</t>
    </rPh>
    <rPh sb="62" eb="64">
      <t>セツヤク</t>
    </rPh>
    <rPh sb="64" eb="66">
      <t>ホウホウ</t>
    </rPh>
    <rPh sb="66" eb="67">
      <t>ナド</t>
    </rPh>
    <phoneticPr fontId="5"/>
  </si>
  <si>
    <t>中項目</t>
    <rPh sb="0" eb="1">
      <t>チュウ</t>
    </rPh>
    <rPh sb="1" eb="3">
      <t>コウモク</t>
    </rPh>
    <phoneticPr fontId="5"/>
  </si>
  <si>
    <t>会社住所</t>
    <rPh sb="0" eb="2">
      <t>カイシャ</t>
    </rPh>
    <rPh sb="2" eb="4">
      <t>ジュウショ</t>
    </rPh>
    <phoneticPr fontId="5"/>
  </si>
  <si>
    <t>関連会社</t>
    <rPh sb="0" eb="2">
      <t>カンレン</t>
    </rPh>
    <rPh sb="2" eb="4">
      <t>ガイシャ</t>
    </rPh>
    <phoneticPr fontId="5"/>
  </si>
  <si>
    <t>パッケージ費用（買取）</t>
    <rPh sb="5" eb="7">
      <t>ヒヨウ</t>
    </rPh>
    <rPh sb="8" eb="10">
      <t>カイトリ</t>
    </rPh>
    <phoneticPr fontId="5"/>
  </si>
  <si>
    <t>主要業務</t>
    <rPh sb="0" eb="2">
      <t>シュヨウ</t>
    </rPh>
    <rPh sb="2" eb="4">
      <t>ギョウム</t>
    </rPh>
    <phoneticPr fontId="5"/>
  </si>
  <si>
    <t>類似業務の実績</t>
    <rPh sb="0" eb="2">
      <t>ルイジ</t>
    </rPh>
    <rPh sb="2" eb="4">
      <t>ギョウム</t>
    </rPh>
    <rPh sb="5" eb="7">
      <t>ジッセキ</t>
    </rPh>
    <phoneticPr fontId="5"/>
  </si>
  <si>
    <t>製品名</t>
    <rPh sb="0" eb="3">
      <t>セイヒンメイ</t>
    </rPh>
    <phoneticPr fontId="5"/>
  </si>
  <si>
    <t xml:space="preserve">〒
</t>
  </si>
  <si>
    <t>件名</t>
  </si>
  <si>
    <t>小項目</t>
    <rPh sb="0" eb="1">
      <t>ショウ</t>
    </rPh>
    <rPh sb="1" eb="3">
      <t>コウモク</t>
    </rPh>
    <phoneticPr fontId="5"/>
  </si>
  <si>
    <t>システム構築</t>
    <rPh sb="4" eb="6">
      <t>コウチク</t>
    </rPh>
    <phoneticPr fontId="5"/>
  </si>
  <si>
    <t>物品・サービス</t>
    <rPh sb="0" eb="2">
      <t>ブッピン</t>
    </rPh>
    <phoneticPr fontId="5"/>
  </si>
  <si>
    <t>プラットフォーム利用料</t>
  </si>
  <si>
    <t>ハードウェア</t>
  </si>
  <si>
    <t>単価(千円)</t>
    <rPh sb="0" eb="2">
      <t>タンカ</t>
    </rPh>
    <rPh sb="3" eb="5">
      <t>センエン</t>
    </rPh>
    <phoneticPr fontId="5"/>
  </si>
  <si>
    <t>ソフトウェア・ミドルウェア</t>
  </si>
  <si>
    <t>付帯作業</t>
  </si>
  <si>
    <t>備考</t>
    <rPh sb="0" eb="2">
      <t>ビコウ</t>
    </rPh>
    <phoneticPr fontId="5"/>
  </si>
  <si>
    <t>業務システム</t>
    <rPh sb="0" eb="2">
      <t>ギョウム</t>
    </rPh>
    <phoneticPr fontId="5"/>
  </si>
  <si>
    <t>知事部局・教育委員会・警察</t>
    <rPh sb="0" eb="2">
      <t>チジ</t>
    </rPh>
    <rPh sb="2" eb="4">
      <t>ブキョク</t>
    </rPh>
    <rPh sb="5" eb="7">
      <t>キョウイク</t>
    </rPh>
    <rPh sb="7" eb="10">
      <t>イインカイ</t>
    </rPh>
    <rPh sb="11" eb="13">
      <t>ケイサツ</t>
    </rPh>
    <phoneticPr fontId="5"/>
  </si>
  <si>
    <t>業務インフラ</t>
    <rPh sb="0" eb="2">
      <t>ギョウム</t>
    </rPh>
    <phoneticPr fontId="5"/>
  </si>
  <si>
    <t>提案：本県の検討内容に含まれていない内容で事業者からの提案がある際に選択</t>
  </si>
  <si>
    <t>業務管理費</t>
    <rPh sb="0" eb="2">
      <t>ギョウム</t>
    </rPh>
    <rPh sb="2" eb="4">
      <t>カンリ</t>
    </rPh>
    <rPh sb="4" eb="5">
      <t>ヒ</t>
    </rPh>
    <phoneticPr fontId="5"/>
  </si>
  <si>
    <t>ミドルウェア</t>
  </si>
  <si>
    <t>プロジェクト全体</t>
    <rPh sb="6" eb="8">
      <t>ゼンタイ</t>
    </rPh>
    <phoneticPr fontId="5"/>
  </si>
  <si>
    <t>回　　　　　　　答</t>
    <rPh sb="0" eb="1">
      <t>カイ</t>
    </rPh>
    <rPh sb="8" eb="9">
      <t>コタエ</t>
    </rPh>
    <phoneticPr fontId="5"/>
  </si>
  <si>
    <t>環境構築</t>
    <rPh sb="0" eb="4">
      <t>カンキョウコウチク</t>
    </rPh>
    <phoneticPr fontId="5"/>
  </si>
  <si>
    <t>職員研修</t>
    <rPh sb="0" eb="2">
      <t>ショクイン</t>
    </rPh>
    <rPh sb="2" eb="4">
      <t>ケンシュウ</t>
    </rPh>
    <phoneticPr fontId="5"/>
  </si>
  <si>
    <t>カスタマイズ</t>
  </si>
  <si>
    <t>構築費用</t>
    <rPh sb="0" eb="2">
      <t>コウチク</t>
    </rPh>
    <rPh sb="2" eb="4">
      <t>ヒヨウ</t>
    </rPh>
    <phoneticPr fontId="5"/>
  </si>
  <si>
    <t>付帯作業</t>
    <rPh sb="0" eb="2">
      <t>フタイ</t>
    </rPh>
    <rPh sb="2" eb="4">
      <t>サギョウ</t>
    </rPh>
    <phoneticPr fontId="5"/>
  </si>
  <si>
    <t>R8年度</t>
    <rPh sb="2" eb="3">
      <t>ネン</t>
    </rPh>
    <rPh sb="3" eb="4">
      <t>ド</t>
    </rPh>
    <phoneticPr fontId="5"/>
  </si>
  <si>
    <t>付帯費用</t>
    <rPh sb="2" eb="4">
      <t>ヒヨウ</t>
    </rPh>
    <phoneticPr fontId="5"/>
  </si>
  <si>
    <t>R9年度</t>
    <rPh sb="2" eb="3">
      <t>ネン</t>
    </rPh>
    <rPh sb="3" eb="4">
      <t>ド</t>
    </rPh>
    <phoneticPr fontId="5"/>
  </si>
  <si>
    <t>R10年度</t>
    <rPh sb="3" eb="4">
      <t>ネン</t>
    </rPh>
    <rPh sb="4" eb="5">
      <t>ド</t>
    </rPh>
    <phoneticPr fontId="5"/>
  </si>
  <si>
    <t>R11年度</t>
    <rPh sb="3" eb="4">
      <t>ネン</t>
    </rPh>
    <rPh sb="4" eb="5">
      <t>ド</t>
    </rPh>
    <phoneticPr fontId="5"/>
  </si>
  <si>
    <t>ハードウェア等明細書</t>
    <rPh sb="6" eb="7">
      <t>トウ</t>
    </rPh>
    <rPh sb="7" eb="10">
      <t>メイサイショ</t>
    </rPh>
    <phoneticPr fontId="5"/>
  </si>
  <si>
    <t>見積内容</t>
    <rPh sb="0" eb="2">
      <t>ミツモリ</t>
    </rPh>
    <rPh sb="2" eb="4">
      <t>ナイヨウ</t>
    </rPh>
    <phoneticPr fontId="5"/>
  </si>
  <si>
    <t>単価（千円）</t>
    <rPh sb="0" eb="2">
      <t>タンカ</t>
    </rPh>
    <rPh sb="3" eb="5">
      <t>センエン</t>
    </rPh>
    <phoneticPr fontId="5"/>
  </si>
  <si>
    <t>小計(千円)</t>
    <rPh sb="0" eb="1">
      <t>ショウ</t>
    </rPh>
    <rPh sb="1" eb="2">
      <t>ケイ</t>
    </rPh>
    <rPh sb="3" eb="5">
      <t>センエン</t>
    </rPh>
    <phoneticPr fontId="5"/>
  </si>
  <si>
    <t>データ連携費用</t>
    <rPh sb="3" eb="5">
      <t>レンケイ</t>
    </rPh>
    <rPh sb="5" eb="7">
      <t>ヒヨウ</t>
    </rPh>
    <phoneticPr fontId="5"/>
  </si>
  <si>
    <t>プラットフォーム利用料</t>
    <rPh sb="8" eb="10">
      <t>リヨウ</t>
    </rPh>
    <rPh sb="10" eb="11">
      <t>リョウ</t>
    </rPh>
    <phoneticPr fontId="5"/>
  </si>
  <si>
    <t>別紙５-１　参考見積書</t>
    <rPh sb="0" eb="2">
      <t>ベッシ</t>
    </rPh>
    <rPh sb="8" eb="10">
      <t>ミツモリ</t>
    </rPh>
    <phoneticPr fontId="5"/>
  </si>
  <si>
    <t>官公庁名（※１）</t>
    <rPh sb="0" eb="3">
      <t>カンコウチョウ</t>
    </rPh>
    <rPh sb="3" eb="4">
      <t>メイ</t>
    </rPh>
    <phoneticPr fontId="5"/>
  </si>
  <si>
    <t>準備期間
（契約～稼働開始）
（箇月）</t>
    <rPh sb="0" eb="2">
      <t>ジュンビ</t>
    </rPh>
    <rPh sb="2" eb="4">
      <t>キカン</t>
    </rPh>
    <rPh sb="6" eb="8">
      <t>ケイヤク</t>
    </rPh>
    <rPh sb="9" eb="11">
      <t>カドウ</t>
    </rPh>
    <rPh sb="11" eb="13">
      <t>カイシ</t>
    </rPh>
    <rPh sb="16" eb="18">
      <t>カゲツ</t>
    </rPh>
    <phoneticPr fontId="5"/>
  </si>
  <si>
    <t>動作環境
（環境上の制約，条件等）</t>
    <rPh sb="0" eb="4">
      <t>ドウサカンキョウ</t>
    </rPh>
    <rPh sb="6" eb="8">
      <t>カンキョウ</t>
    </rPh>
    <rPh sb="8" eb="9">
      <t>ジョウ</t>
    </rPh>
    <rPh sb="10" eb="12">
      <t>セイヤク</t>
    </rPh>
    <rPh sb="13" eb="15">
      <t>ジョウケン</t>
    </rPh>
    <rPh sb="15" eb="16">
      <t>ナド</t>
    </rPh>
    <phoneticPr fontId="5"/>
  </si>
  <si>
    <t>保守料</t>
    <rPh sb="0" eb="2">
      <t>ホシュ</t>
    </rPh>
    <rPh sb="2" eb="3">
      <t>リョウ</t>
    </rPh>
    <phoneticPr fontId="5"/>
  </si>
  <si>
    <t>提　　　供　　　形　　　態
・オンプレミス型
・クラウド型
（SaaS、PaaS、IaaS）</t>
    <rPh sb="0" eb="1">
      <t>テイ</t>
    </rPh>
    <rPh sb="4" eb="5">
      <t>キョウ</t>
    </rPh>
    <rPh sb="8" eb="9">
      <t>カタチ</t>
    </rPh>
    <rPh sb="12" eb="13">
      <t>タイ</t>
    </rPh>
    <rPh sb="21" eb="22">
      <t>ガタ</t>
    </rPh>
    <rPh sb="28" eb="29">
      <t>ガタ</t>
    </rPh>
    <phoneticPr fontId="5"/>
  </si>
  <si>
    <t>１　提供形態</t>
    <rPh sb="2" eb="4">
      <t>テイキョウ</t>
    </rPh>
    <rPh sb="4" eb="6">
      <t>ケイタイ</t>
    </rPh>
    <phoneticPr fontId="5"/>
  </si>
  <si>
    <t>資料の有無</t>
    <rPh sb="0" eb="2">
      <t>シリョウ</t>
    </rPh>
    <rPh sb="3" eb="5">
      <t>ウム</t>
    </rPh>
    <phoneticPr fontId="5"/>
  </si>
  <si>
    <t>意見 or 提案</t>
    <rPh sb="0" eb="2">
      <t>イケン</t>
    </rPh>
    <rPh sb="6" eb="8">
      <t>テイアン</t>
    </rPh>
    <phoneticPr fontId="5"/>
  </si>
  <si>
    <t>導入時のカスタマイズ
手法・割合</t>
  </si>
  <si>
    <t>意見又は提案の内容</t>
    <rPh sb="0" eb="2">
      <t>イケン</t>
    </rPh>
    <rPh sb="2" eb="3">
      <t>マタ</t>
    </rPh>
    <rPh sb="4" eb="6">
      <t>テイアン</t>
    </rPh>
    <rPh sb="7" eb="9">
      <t>ナイヨウ</t>
    </rPh>
    <phoneticPr fontId="25"/>
  </si>
  <si>
    <t>実績１</t>
    <rPh sb="0" eb="2">
      <t>ジッセキ</t>
    </rPh>
    <phoneticPr fontId="5"/>
  </si>
  <si>
    <t>実績２</t>
    <rPh sb="0" eb="2">
      <t>ジッセキ</t>
    </rPh>
    <phoneticPr fontId="5"/>
  </si>
  <si>
    <t>実績３</t>
    <rPh sb="0" eb="2">
      <t>ジッセキ</t>
    </rPh>
    <phoneticPr fontId="5"/>
  </si>
  <si>
    <t>提供形態
（オンプレ/クラウド）</t>
    <rPh sb="0" eb="4">
      <t>テイキョウケイタイ</t>
    </rPh>
    <phoneticPr fontId="5"/>
  </si>
  <si>
    <t>回　　　　　　　　　答</t>
    <rPh sb="0" eb="1">
      <t>カイ</t>
    </rPh>
    <rPh sb="10" eb="11">
      <t>コタエ</t>
    </rPh>
    <phoneticPr fontId="5"/>
  </si>
  <si>
    <t>会社名</t>
    <rPh sb="0" eb="2">
      <t>カイシャ</t>
    </rPh>
    <rPh sb="2" eb="3">
      <t>メイ</t>
    </rPh>
    <phoneticPr fontId="5"/>
  </si>
  <si>
    <t>会　　社　　名</t>
    <rPh sb="0" eb="1">
      <t>カイ</t>
    </rPh>
    <rPh sb="3" eb="4">
      <t>シャ</t>
    </rPh>
    <rPh sb="6" eb="7">
      <t>メイ</t>
    </rPh>
    <phoneticPr fontId="5"/>
  </si>
  <si>
    <t>R13年度</t>
    <rPh sb="3" eb="4">
      <t>ネン</t>
    </rPh>
    <rPh sb="4" eb="5">
      <t>ド</t>
    </rPh>
    <phoneticPr fontId="5"/>
  </si>
  <si>
    <t>R14年度</t>
    <rPh sb="3" eb="4">
      <t>ネン</t>
    </rPh>
    <rPh sb="4" eb="5">
      <t>ド</t>
    </rPh>
    <phoneticPr fontId="5"/>
  </si>
  <si>
    <t>パッケージ/
SaaS</t>
  </si>
  <si>
    <t>R15年度</t>
    <rPh sb="3" eb="4">
      <t>ネン</t>
    </rPh>
    <rPh sb="4" eb="5">
      <t>ド</t>
    </rPh>
    <phoneticPr fontId="5"/>
  </si>
  <si>
    <t>R16年度</t>
    <rPh sb="3" eb="4">
      <t>ネン</t>
    </rPh>
    <rPh sb="4" eb="5">
      <t>ド</t>
    </rPh>
    <phoneticPr fontId="5"/>
  </si>
  <si>
    <t>R17年度</t>
    <rPh sb="3" eb="4">
      <t>ネン</t>
    </rPh>
    <rPh sb="4" eb="5">
      <t>ド</t>
    </rPh>
    <phoneticPr fontId="5"/>
  </si>
  <si>
    <t>R18年度</t>
    <rPh sb="3" eb="4">
      <t>ネン</t>
    </rPh>
    <rPh sb="4" eb="5">
      <t>ド</t>
    </rPh>
    <phoneticPr fontId="5"/>
  </si>
  <si>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5"/>
  </si>
  <si>
    <t>工数（人日）</t>
    <rPh sb="0" eb="2">
      <t>コウスウ</t>
    </rPh>
    <rPh sb="3" eb="5">
      <t>ニンニチ</t>
    </rPh>
    <phoneticPr fontId="5"/>
  </si>
  <si>
    <t>見積額（千円）</t>
    <rPh sb="0" eb="2">
      <t>ミツモリ</t>
    </rPh>
    <rPh sb="2" eb="3">
      <t>ガク</t>
    </rPh>
    <rPh sb="4" eb="6">
      <t>センエン</t>
    </rPh>
    <phoneticPr fontId="5"/>
  </si>
  <si>
    <t>見積額の内訳（千円（税抜））</t>
    <rPh sb="0" eb="3">
      <t>ミツモリガク</t>
    </rPh>
    <rPh sb="4" eb="6">
      <t>ウチワケ</t>
    </rPh>
    <rPh sb="7" eb="9">
      <t>センエン</t>
    </rPh>
    <rPh sb="10" eb="12">
      <t>ゼイヌキ</t>
    </rPh>
    <phoneticPr fontId="5"/>
  </si>
  <si>
    <t>数量</t>
    <rPh sb="0" eb="2">
      <t>スウリョウ</t>
    </rPh>
    <phoneticPr fontId="5"/>
  </si>
  <si>
    <t>見積額（千円）</t>
    <rPh sb="0" eb="3">
      <t>ミツモリガク</t>
    </rPh>
    <rPh sb="4" eb="6">
      <t>センエン</t>
    </rPh>
    <phoneticPr fontId="5"/>
  </si>
  <si>
    <t>総見積額の内訳（千円（税抜））</t>
    <rPh sb="0" eb="1">
      <t>ソウ</t>
    </rPh>
    <rPh sb="1" eb="4">
      <t>ミツモリガク</t>
    </rPh>
    <rPh sb="5" eb="7">
      <t>ウチワケ</t>
    </rPh>
    <rPh sb="8" eb="10">
      <t>センエン</t>
    </rPh>
    <rPh sb="11" eb="13">
      <t>ゼイヌキ</t>
    </rPh>
    <phoneticPr fontId="5"/>
  </si>
  <si>
    <t>提供形態</t>
    <rPh sb="0" eb="2">
      <t>テイキョウ</t>
    </rPh>
    <rPh sb="2" eb="4">
      <t>ケイタイ</t>
    </rPh>
    <phoneticPr fontId="5"/>
  </si>
  <si>
    <t>２　初期経費</t>
    <rPh sb="2" eb="4">
      <t>ショキ</t>
    </rPh>
    <rPh sb="4" eb="6">
      <t>ケイヒ</t>
    </rPh>
    <phoneticPr fontId="5"/>
  </si>
  <si>
    <t>３　運用・保守経費</t>
    <rPh sb="2" eb="4">
      <t>ウンヨウ</t>
    </rPh>
    <rPh sb="5" eb="7">
      <t>ホシュ</t>
    </rPh>
    <rPh sb="7" eb="9">
      <t>ケイヒ</t>
    </rPh>
    <phoneticPr fontId="5"/>
  </si>
  <si>
    <t>４　サービス更新費用</t>
    <rPh sb="6" eb="8">
      <t>コウシン</t>
    </rPh>
    <rPh sb="8" eb="10">
      <t>ヒヨウ</t>
    </rPh>
    <phoneticPr fontId="5"/>
  </si>
  <si>
    <t>オンプレミス型</t>
  </si>
  <si>
    <t>①機器購入費等</t>
    <rPh sb="1" eb="3">
      <t>キキ</t>
    </rPh>
    <rPh sb="3" eb="5">
      <t>コウニュウ</t>
    </rPh>
    <rPh sb="5" eb="6">
      <t>ヒ</t>
    </rPh>
    <rPh sb="6" eb="7">
      <t>トウ</t>
    </rPh>
    <phoneticPr fontId="5"/>
  </si>
  <si>
    <t>②人件費</t>
    <rPh sb="1" eb="4">
      <t>ジンケンヒ</t>
    </rPh>
    <phoneticPr fontId="5"/>
  </si>
  <si>
    <t>総見積額（千円）
≪①+②≫</t>
    <rPh sb="0" eb="1">
      <t>ソウ</t>
    </rPh>
    <rPh sb="1" eb="4">
      <t>ミツモリガク</t>
    </rPh>
    <rPh sb="5" eb="7">
      <t>センエン</t>
    </rPh>
    <phoneticPr fontId="5"/>
  </si>
  <si>
    <t>様式１　回答書</t>
    <rPh sb="4" eb="7">
      <t>カイトウショ</t>
    </rPh>
    <phoneticPr fontId="5"/>
  </si>
  <si>
    <t>様式１ 回答書</t>
    <rPh sb="4" eb="7">
      <t>カイトウショ</t>
    </rPh>
    <phoneticPr fontId="5"/>
  </si>
  <si>
    <t>様式２-２　導入実績</t>
    <rPh sb="6" eb="10">
      <t>ドウニュウジッセキ</t>
    </rPh>
    <phoneticPr fontId="5"/>
  </si>
  <si>
    <t>様式４　提案事項一覧</t>
    <rPh sb="4" eb="8">
      <t>テイアンジコウ</t>
    </rPh>
    <rPh sb="8" eb="10">
      <t>イチラン</t>
    </rPh>
    <phoneticPr fontId="5"/>
  </si>
  <si>
    <t>サービス使用料</t>
    <rPh sb="4" eb="7">
      <t>シヨウリョウ</t>
    </rPh>
    <phoneticPr fontId="5"/>
  </si>
  <si>
    <t>様式２-２　導入実績一覧表</t>
    <rPh sb="6" eb="8">
      <t>ドウニュウ</t>
    </rPh>
    <rPh sb="8" eb="10">
      <t>ジッセキ</t>
    </rPh>
    <rPh sb="10" eb="12">
      <t>イチラン</t>
    </rPh>
    <rPh sb="12" eb="13">
      <t>ヒョウ</t>
    </rPh>
    <phoneticPr fontId="5"/>
  </si>
  <si>
    <r>
      <t xml:space="preserve">官公庁への導入実績の有無・
導入件数
</t>
    </r>
    <r>
      <rPr>
        <u/>
        <sz val="12"/>
        <rFont val="BIZ UDゴシック"/>
        <family val="3"/>
        <charset val="128"/>
      </rPr>
      <t>※詳細は様式2-2へ記載</t>
    </r>
    <rPh sb="0" eb="3">
      <t>カンコウチョウ</t>
    </rPh>
    <rPh sb="5" eb="9">
      <t>ドウニュウジッセキ</t>
    </rPh>
    <rPh sb="10" eb="12">
      <t>ウム</t>
    </rPh>
    <rPh sb="14" eb="16">
      <t>ドウニュウ</t>
    </rPh>
    <rPh sb="16" eb="18">
      <t>ケンスウ</t>
    </rPh>
    <rPh sb="20" eb="22">
      <t>ショウサイ</t>
    </rPh>
    <rPh sb="23" eb="25">
      <t>ヨウシキ</t>
    </rPh>
    <rPh sb="29" eb="31">
      <t>キサイ</t>
    </rPh>
    <phoneticPr fontId="5"/>
  </si>
  <si>
    <t>項目番号</t>
    <rPh sb="0" eb="4">
      <t>コウモクバンゴウ</t>
    </rPh>
    <phoneticPr fontId="5"/>
  </si>
  <si>
    <t>サービス使用料</t>
    <rPh sb="0" eb="3">
      <t>シヨウリョウ</t>
    </rPh>
    <phoneticPr fontId="5"/>
  </si>
  <si>
    <t>データ移行</t>
  </si>
  <si>
    <t>カスタマイズ費用</t>
  </si>
  <si>
    <t>その他</t>
    <rPh sb="2" eb="3">
      <t>タ</t>
    </rPh>
    <phoneticPr fontId="5"/>
  </si>
  <si>
    <t>パッケージ/SaaS</t>
  </si>
  <si>
    <t>ハードウェア　保守料</t>
    <rPh sb="7" eb="9">
      <t>ホシュ</t>
    </rPh>
    <rPh sb="9" eb="10">
      <t>リョウ</t>
    </rPh>
    <phoneticPr fontId="5"/>
  </si>
  <si>
    <t>オプション費用</t>
    <rPh sb="5" eb="7">
      <t>ヒヨウ</t>
    </rPh>
    <phoneticPr fontId="5"/>
  </si>
  <si>
    <t>開発導入費用
(要件定義、設計導入、システムテスト、運用テスト、環境構築、教育研修等)</t>
  </si>
  <si>
    <t>回線費用</t>
    <rPh sb="0" eb="4">
      <t>カイセンヒヨウ</t>
    </rPh>
    <phoneticPr fontId="5"/>
  </si>
  <si>
    <t>運用作業</t>
    <rPh sb="0" eb="2">
      <t>ウンヨウ</t>
    </rPh>
    <rPh sb="2" eb="4">
      <t>サギョウ</t>
    </rPh>
    <phoneticPr fontId="5"/>
  </si>
  <si>
    <t>ミドルウェア　保守料</t>
    <rPh sb="7" eb="9">
      <t>ホシュ</t>
    </rPh>
    <rPh sb="9" eb="10">
      <t>リョウ</t>
    </rPh>
    <phoneticPr fontId="5"/>
  </si>
  <si>
    <t>オプション保守料</t>
  </si>
  <si>
    <t>パッケージ保守料</t>
    <rPh sb="5" eb="7">
      <t>ホシュ</t>
    </rPh>
    <rPh sb="7" eb="8">
      <t>リョウ</t>
    </rPh>
    <phoneticPr fontId="5"/>
  </si>
  <si>
    <t>パッケージ使用料</t>
    <rPh sb="5" eb="8">
      <t>シヨウリョウ</t>
    </rPh>
    <phoneticPr fontId="5"/>
  </si>
  <si>
    <t>運用保守費用（2年目）</t>
    <rPh sb="0" eb="2">
      <t>ウンヨウ</t>
    </rPh>
    <rPh sb="2" eb="4">
      <t>ホシュ</t>
    </rPh>
    <rPh sb="4" eb="6">
      <t>ヒヨウ</t>
    </rPh>
    <rPh sb="8" eb="10">
      <t>ネンメ</t>
    </rPh>
    <phoneticPr fontId="5"/>
  </si>
  <si>
    <t>ミドルウェア費用</t>
    <rPh sb="6" eb="8">
      <t>ヒヨウ</t>
    </rPh>
    <phoneticPr fontId="5"/>
  </si>
  <si>
    <t>ハードウェア費用</t>
    <rPh sb="6" eb="8">
      <t>ヒヨウ</t>
    </rPh>
    <phoneticPr fontId="5"/>
  </si>
  <si>
    <t>４件以上の実績がある場合は列を追加して記入してください。</t>
    <rPh sb="1" eb="2">
      <t>ケン</t>
    </rPh>
    <rPh sb="2" eb="4">
      <t>イジョウ</t>
    </rPh>
    <rPh sb="5" eb="7">
      <t>ジッセキ</t>
    </rPh>
    <rPh sb="10" eb="12">
      <t>バアイ</t>
    </rPh>
    <rPh sb="13" eb="14">
      <t>レツ</t>
    </rPh>
    <rPh sb="15" eb="17">
      <t>ツイカ</t>
    </rPh>
    <rPh sb="19" eb="21">
      <t>キニュウ</t>
    </rPh>
    <phoneticPr fontId="5"/>
  </si>
  <si>
    <t>開発導入費用
(要件定義、設計導入、システムテスト、運用テスト、環境構築、教育研修等)</t>
    <rPh sb="0" eb="6">
      <t>カイハツドウニュウヒヨウ</t>
    </rPh>
    <rPh sb="37" eb="39">
      <t>キョウイク</t>
    </rPh>
    <phoneticPr fontId="5"/>
  </si>
  <si>
    <t>プロジェクト管理</t>
  </si>
  <si>
    <t>開発費用</t>
    <rPh sb="0" eb="4">
      <t>カイハツヒヨウ</t>
    </rPh>
    <phoneticPr fontId="5"/>
  </si>
  <si>
    <t>当初費用（1年目）</t>
    <rPh sb="0" eb="2">
      <t>トウショ</t>
    </rPh>
    <rPh sb="2" eb="4">
      <t>ヒヨウ</t>
    </rPh>
    <rPh sb="6" eb="8">
      <t>ネンメ</t>
    </rPh>
    <phoneticPr fontId="5"/>
  </si>
  <si>
    <t>数量（工数）</t>
    <rPh sb="0" eb="2">
      <t>スウリョウ</t>
    </rPh>
    <rPh sb="3" eb="5">
      <t>コウスウ</t>
    </rPh>
    <phoneticPr fontId="5"/>
  </si>
  <si>
    <t>項目（工程）名</t>
    <rPh sb="0" eb="2">
      <t>コウモク</t>
    </rPh>
    <rPh sb="3" eb="5">
      <t>コウテイ</t>
    </rPh>
    <rPh sb="6" eb="7">
      <t>メイ</t>
    </rPh>
    <phoneticPr fontId="5"/>
  </si>
  <si>
    <t>データ移行費用</t>
    <rPh sb="5" eb="7">
      <t>ヒヨウ</t>
    </rPh>
    <phoneticPr fontId="5"/>
  </si>
  <si>
    <t>回線費用</t>
    <rPh sb="0" eb="2">
      <t>カイセン</t>
    </rPh>
    <rPh sb="2" eb="4">
      <t>ヒヨウ</t>
    </rPh>
    <phoneticPr fontId="5"/>
  </si>
  <si>
    <t>稼働期間
(稼働が終了している場合は終了時期を記載、それ以外は稼働中とすること。)</t>
    <rPh sb="0" eb="2">
      <t>カドウ</t>
    </rPh>
    <rPh sb="2" eb="4">
      <t>キカン</t>
    </rPh>
    <rPh sb="6" eb="8">
      <t>カドウ</t>
    </rPh>
    <rPh sb="9" eb="11">
      <t>シュウリョウ</t>
    </rPh>
    <rPh sb="15" eb="17">
      <t>バアイ</t>
    </rPh>
    <rPh sb="18" eb="20">
      <t>シュウリョウ</t>
    </rPh>
    <rPh sb="20" eb="22">
      <t>ジキ</t>
    </rPh>
    <rPh sb="23" eb="25">
      <t>キサイ</t>
    </rPh>
    <rPh sb="28" eb="30">
      <t>イガイ</t>
    </rPh>
    <rPh sb="31" eb="33">
      <t>カドウ</t>
    </rPh>
    <rPh sb="33" eb="34">
      <t>ナカ</t>
    </rPh>
    <phoneticPr fontId="5"/>
  </si>
  <si>
    <t>様式２-１　製品情報</t>
    <rPh sb="6" eb="8">
      <t>セイヒン</t>
    </rPh>
    <rPh sb="8" eb="10">
      <t>ジョウホウ</t>
    </rPh>
    <phoneticPr fontId="5"/>
  </si>
  <si>
    <t>様式５　概算見積</t>
    <rPh sb="4" eb="6">
      <t>ガイサン</t>
    </rPh>
    <rPh sb="6" eb="8">
      <t>ミツモリ</t>
    </rPh>
    <phoneticPr fontId="5"/>
  </si>
  <si>
    <t>様式２-１　製品情報</t>
    <rPh sb="0" eb="2">
      <t>ヨウシキ</t>
    </rPh>
    <rPh sb="6" eb="8">
      <t>セイヒン</t>
    </rPh>
    <rPh sb="8" eb="10">
      <t>ジョウホウ</t>
    </rPh>
    <phoneticPr fontId="5"/>
  </si>
  <si>
    <t xml:space="preserve">本頁では、要件定義書案等にて現在本県が検討している次期システムの検討内容について、検討内容の見直しや新たな検討事項のご提案を記載いただければと思います。以下の要領で記載をお願いします。
</t>
  </si>
  <si>
    <t xml:space="preserve">意見：本県の検討内容に指摘や見直しを求める際に選択
</t>
  </si>
  <si>
    <r>
      <t>意見又は提案の内容：意見もしくは提案の具体内容を記載してください。その際RFIで本県が提示した資料や記載内容を引用する際は具体的なページや項番等を記載してください。</t>
    </r>
    <r>
      <rPr>
        <b/>
        <sz val="20"/>
        <rFont val="BIZ UDPゴシック"/>
        <family val="3"/>
        <charset val="128"/>
      </rPr>
      <t xml:space="preserve">
</t>
    </r>
  </si>
  <si>
    <t>様式４　提案事項一覧</t>
  </si>
  <si>
    <t>№</t>
    <phoneticPr fontId="30"/>
  </si>
  <si>
    <t>業務ユニット</t>
    <rPh sb="0" eb="2">
      <t>ギョウム</t>
    </rPh>
    <phoneticPr fontId="30"/>
  </si>
  <si>
    <t>機能分類</t>
    <rPh sb="0" eb="2">
      <t>キノウ</t>
    </rPh>
    <rPh sb="2" eb="4">
      <t>ブンルイ</t>
    </rPh>
    <phoneticPr fontId="30"/>
  </si>
  <si>
    <t>機能概要</t>
    <rPh sb="0" eb="2">
      <t>キノウ</t>
    </rPh>
    <rPh sb="2" eb="4">
      <t>ガイヨウ</t>
    </rPh>
    <phoneticPr fontId="30"/>
  </si>
  <si>
    <t>機能
区分</t>
    <rPh sb="0" eb="2">
      <t>キノウ</t>
    </rPh>
    <rPh sb="3" eb="5">
      <t>クブン</t>
    </rPh>
    <phoneticPr fontId="30"/>
  </si>
  <si>
    <t>RFI回答欄</t>
    <rPh sb="3" eb="5">
      <t>カイトウ</t>
    </rPh>
    <rPh sb="5" eb="6">
      <t>ラン</t>
    </rPh>
    <phoneticPr fontId="30"/>
  </si>
  <si>
    <t>ここに社名を記載してください</t>
    <rPh sb="3" eb="5">
      <t>シャメイ</t>
    </rPh>
    <rPh sb="6" eb="8">
      <t>キサイ</t>
    </rPh>
    <phoneticPr fontId="30"/>
  </si>
  <si>
    <t>概要（補足があれば）</t>
    <rPh sb="0" eb="2">
      <t>ガイヨウ</t>
    </rPh>
    <rPh sb="3" eb="5">
      <t>ホソク</t>
    </rPh>
    <phoneticPr fontId="30"/>
  </si>
  <si>
    <t>対応可否</t>
    <rPh sb="0" eb="2">
      <t>タイオウ</t>
    </rPh>
    <rPh sb="2" eb="4">
      <t>カヒ</t>
    </rPh>
    <phoneticPr fontId="30"/>
  </si>
  <si>
    <t>カスタマイズ内容／代替案（他団体事例）
【対応可否】が【X】の場合も何故【X】なのか理由を記載してください</t>
    <rPh sb="6" eb="8">
      <t>ナイヨウ</t>
    </rPh>
    <rPh sb="21" eb="23">
      <t>タイオウ</t>
    </rPh>
    <rPh sb="23" eb="25">
      <t>カヒ</t>
    </rPh>
    <rPh sb="31" eb="33">
      <t>バアイ</t>
    </rPh>
    <rPh sb="34" eb="36">
      <t>ナゼ</t>
    </rPh>
    <rPh sb="42" eb="44">
      <t>リユウ</t>
    </rPh>
    <rPh sb="45" eb="47">
      <t>キサイ</t>
    </rPh>
    <phoneticPr fontId="30"/>
  </si>
  <si>
    <t>追加費用
金額：千円(税抜き）</t>
    <rPh sb="0" eb="2">
      <t>ツイカ</t>
    </rPh>
    <rPh sb="2" eb="4">
      <t>ヒヨウ</t>
    </rPh>
    <rPh sb="6" eb="8">
      <t>センエン</t>
    </rPh>
    <rPh sb="11" eb="13">
      <t>ゼイヌ</t>
    </rPh>
    <phoneticPr fontId="30"/>
  </si>
  <si>
    <t>旅費システム</t>
    <rPh sb="0" eb="2">
      <t>リョヒ</t>
    </rPh>
    <phoneticPr fontId="30"/>
  </si>
  <si>
    <t>全般</t>
    <phoneticPr fontId="30"/>
  </si>
  <si>
    <t>兼務（１アカウントで複数の所属の業務を行うこと）に対応できること</t>
    <phoneticPr fontId="30"/>
  </si>
  <si>
    <t>必須</t>
  </si>
  <si>
    <t>〇</t>
  </si>
  <si>
    <t>一覧件数が多い画面では、条件による検索のほか、ソートが可能であること</t>
    <phoneticPr fontId="30"/>
  </si>
  <si>
    <t>□</t>
  </si>
  <si>
    <t>EUCツールで抽出が可能です。</t>
    <rPh sb="7" eb="9">
      <t>チュウシュツ</t>
    </rPh>
    <rPh sb="10" eb="12">
      <t>カノウ</t>
    </rPh>
    <phoneticPr fontId="30"/>
  </si>
  <si>
    <t>入力項目のラベル（項目名）については規則に合わせて変更ができること</t>
    <phoneticPr fontId="30"/>
  </si>
  <si>
    <t>×</t>
  </si>
  <si>
    <t>パッケージの名称を使用してください。</t>
    <rPh sb="6" eb="8">
      <t>メイショウ</t>
    </rPh>
    <rPh sb="9" eb="11">
      <t>シヨウ</t>
    </rPh>
    <phoneticPr fontId="30"/>
  </si>
  <si>
    <t>システム利用開始後も、入力項目の変更・決裁ルート設定・システムのチェックロジック等の
修正が可能であること</t>
    <phoneticPr fontId="30"/>
  </si>
  <si>
    <t>△</t>
  </si>
  <si>
    <t>チェックロジックはプログラムの変更が必要です。</t>
    <rPh sb="15" eb="17">
      <t>ヘンコウ</t>
    </rPh>
    <rPh sb="18" eb="20">
      <t>ヒツヨウ</t>
    </rPh>
    <phoneticPr fontId="30"/>
  </si>
  <si>
    <t>入力画面</t>
    <phoneticPr fontId="30"/>
  </si>
  <si>
    <t>交通手段に応じて入力項目を動的に変更可能であること</t>
    <phoneticPr fontId="30"/>
  </si>
  <si>
    <t>動的には変更できないので運用でカバーしてください。</t>
    <rPh sb="0" eb="2">
      <t>ドウテキ</t>
    </rPh>
    <rPh sb="4" eb="6">
      <t>ヘンコウ</t>
    </rPh>
    <rPh sb="12" eb="14">
      <t>ウンヨウ</t>
    </rPh>
    <phoneticPr fontId="30"/>
  </si>
  <si>
    <t>一件の旅行にかかる経費は一件の申請とすること</t>
    <phoneticPr fontId="30"/>
  </si>
  <si>
    <t>年度跨ぎの旅行は2件入力してくだい。</t>
    <rPh sb="0" eb="2">
      <t>ネンド</t>
    </rPh>
    <rPh sb="2" eb="3">
      <t>マタ</t>
    </rPh>
    <rPh sb="5" eb="7">
      <t>リョコウ</t>
    </rPh>
    <rPh sb="9" eb="10">
      <t>ケン</t>
    </rPh>
    <rPh sb="10" eb="12">
      <t>ニュウリョク</t>
    </rPh>
    <phoneticPr fontId="30"/>
  </si>
  <si>
    <t>入力画面の柔軟なカスタマイズが可能であること</t>
    <phoneticPr fontId="30"/>
  </si>
  <si>
    <t>柔軟なカスタマイズはできません。</t>
    <rPh sb="0" eb="2">
      <t>ジュウナン</t>
    </rPh>
    <phoneticPr fontId="30"/>
  </si>
  <si>
    <t>入力内容に応じ、自動入力される項目が作成可能であること</t>
    <phoneticPr fontId="30"/>
  </si>
  <si>
    <t>入力内容は文字数・正規表現による制御が可能であること</t>
    <phoneticPr fontId="30"/>
  </si>
  <si>
    <t>項目により最大文字数が決まっているのでその範囲で入力してください。</t>
    <rPh sb="0" eb="2">
      <t>コウモク</t>
    </rPh>
    <rPh sb="5" eb="7">
      <t>サイダイ</t>
    </rPh>
    <rPh sb="7" eb="10">
      <t>モジスウ</t>
    </rPh>
    <rPh sb="11" eb="12">
      <t>キ</t>
    </rPh>
    <rPh sb="21" eb="23">
      <t>ハンイ</t>
    </rPh>
    <rPh sb="24" eb="26">
      <t>ニュウリョク</t>
    </rPh>
    <phoneticPr fontId="30"/>
  </si>
  <si>
    <t>入力内容のエラーは入力した時点で、画面遷移なしに表示されること</t>
    <phoneticPr fontId="30"/>
  </si>
  <si>
    <t>任意</t>
  </si>
  <si>
    <t>入力内容の補足説明が表示可能であること</t>
    <phoneticPr fontId="30"/>
  </si>
  <si>
    <t>マニュアルを参照してください。</t>
    <rPh sb="6" eb="8">
      <t>サンショウ</t>
    </rPh>
    <phoneticPr fontId="30"/>
  </si>
  <si>
    <t>電子決裁</t>
    <phoneticPr fontId="30"/>
  </si>
  <si>
    <t>決裁ルートは、申請内容、申請者の属性に応じて、自動的に設定されること</t>
    <phoneticPr fontId="30"/>
  </si>
  <si>
    <t>代理申請機能を有すること</t>
    <phoneticPr fontId="30"/>
  </si>
  <si>
    <t>コメント機能を有すること</t>
    <rPh sb="4" eb="6">
      <t>キノウ</t>
    </rPh>
    <rPh sb="7" eb="8">
      <t>ユウ</t>
    </rPh>
    <phoneticPr fontId="30"/>
  </si>
  <si>
    <t>参照可能範囲</t>
    <phoneticPr fontId="30"/>
  </si>
  <si>
    <t>承認した各申請書は、承認後も検索・参照できること</t>
    <phoneticPr fontId="30"/>
  </si>
  <si>
    <t>コメントは閲覧時に付与</t>
  </si>
  <si>
    <t>決裁完了後の案件でも検索すれば表示できること</t>
    <phoneticPr fontId="30"/>
  </si>
  <si>
    <t>過年度については参照できないためカスタマイズします。</t>
    <rPh sb="0" eb="3">
      <t>カネンド</t>
    </rPh>
    <rPh sb="8" eb="10">
      <t>サンショウ</t>
    </rPh>
    <phoneticPr fontId="30"/>
  </si>
  <si>
    <t>出発地や到着地で経路検索ができること。経路検索エンジンは常に最新を利用すること</t>
    <rPh sb="0" eb="3">
      <t>シュッパツチ</t>
    </rPh>
    <rPh sb="4" eb="6">
      <t>トウチャク</t>
    </rPh>
    <rPh sb="6" eb="7">
      <t>チ</t>
    </rPh>
    <rPh sb="8" eb="10">
      <t>ケイロ</t>
    </rPh>
    <rPh sb="10" eb="12">
      <t>ケンサク</t>
    </rPh>
    <rPh sb="19" eb="21">
      <t>ケイロ</t>
    </rPh>
    <rPh sb="21" eb="23">
      <t>ケンサク</t>
    </rPh>
    <rPh sb="28" eb="29">
      <t>ツネ</t>
    </rPh>
    <rPh sb="30" eb="32">
      <t>サイシン</t>
    </rPh>
    <rPh sb="33" eb="35">
      <t>リヨウ</t>
    </rPh>
    <phoneticPr fontId="30"/>
  </si>
  <si>
    <t>インターネットに直接つながれないため、3か月ごとの更新となります</t>
    <rPh sb="8" eb="10">
      <t>チョクセツ</t>
    </rPh>
    <rPh sb="21" eb="22">
      <t>ゲツ</t>
    </rPh>
    <rPh sb="25" eb="27">
      <t>コウシン</t>
    </rPh>
    <phoneticPr fontId="30"/>
  </si>
  <si>
    <t>出発地や到着地の検索結果を保存できること</t>
    <rPh sb="0" eb="3">
      <t>シュッパツチ</t>
    </rPh>
    <rPh sb="4" eb="6">
      <t>トウチャク</t>
    </rPh>
    <rPh sb="6" eb="7">
      <t>チ</t>
    </rPh>
    <rPh sb="8" eb="10">
      <t>ケンサク</t>
    </rPh>
    <rPh sb="10" eb="12">
      <t>ケッカ</t>
    </rPh>
    <rPh sb="13" eb="15">
      <t>ホゾン</t>
    </rPh>
    <phoneticPr fontId="30"/>
  </si>
  <si>
    <t>検索ツールの機能のため開発できません。
画面のH/Cを保存してください。</t>
    <rPh sb="0" eb="2">
      <t>ケンサク</t>
    </rPh>
    <rPh sb="6" eb="8">
      <t>キノウ</t>
    </rPh>
    <rPh sb="11" eb="13">
      <t>カイハツ</t>
    </rPh>
    <rPh sb="20" eb="22">
      <t>ガメン</t>
    </rPh>
    <rPh sb="27" eb="29">
      <t>ホゾン</t>
    </rPh>
    <phoneticPr fontId="30"/>
  </si>
  <si>
    <t>〇：</t>
    <phoneticPr fontId="30"/>
  </si>
  <si>
    <t>△：</t>
    <phoneticPr fontId="30"/>
  </si>
  <si>
    <t>□：</t>
    <phoneticPr fontId="30"/>
  </si>
  <si>
    <t>×：</t>
    <phoneticPr fontId="30"/>
  </si>
  <si>
    <t>空欄：</t>
    <rPh sb="0" eb="2">
      <t>クウラン</t>
    </rPh>
    <phoneticPr fontId="30"/>
  </si>
  <si>
    <t>＜計＞</t>
    <rPh sb="1" eb="2">
      <t>ケイ</t>
    </rPh>
    <phoneticPr fontId="30"/>
  </si>
  <si>
    <t>必須</t>
    <rPh sb="0" eb="2">
      <t>ヒッス</t>
    </rPh>
    <phoneticPr fontId="30"/>
  </si>
  <si>
    <t>任意</t>
    <rPh sb="0" eb="2">
      <t>ニンイ</t>
    </rPh>
    <phoneticPr fontId="30"/>
  </si>
  <si>
    <t>№</t>
  </si>
  <si>
    <t>業務ユニット</t>
    <rPh sb="0" eb="2">
      <t>ギョウム</t>
    </rPh>
    <phoneticPr fontId="11"/>
  </si>
  <si>
    <t>機能分類</t>
    <rPh sb="0" eb="2">
      <t>キノウ</t>
    </rPh>
    <rPh sb="2" eb="4">
      <t>ブンルイ</t>
    </rPh>
    <phoneticPr fontId="11"/>
  </si>
  <si>
    <t>機能概要</t>
    <rPh sb="0" eb="2">
      <t>キノウ</t>
    </rPh>
    <rPh sb="2" eb="4">
      <t>ガイヨウ</t>
    </rPh>
    <phoneticPr fontId="11"/>
  </si>
  <si>
    <t>機能
区分</t>
    <rPh sb="0" eb="2">
      <t>キノウ</t>
    </rPh>
    <rPh sb="3" eb="5">
      <t>クブン</t>
    </rPh>
    <phoneticPr fontId="11"/>
  </si>
  <si>
    <t>RFI回答欄</t>
    <rPh sb="3" eb="5">
      <t>カイトウ</t>
    </rPh>
    <rPh sb="5" eb="6">
      <t>ラン</t>
    </rPh>
    <phoneticPr fontId="11"/>
  </si>
  <si>
    <t>ここに社名を記載してください</t>
    <rPh sb="3" eb="5">
      <t>シャメイ</t>
    </rPh>
    <rPh sb="6" eb="8">
      <t>キサイ</t>
    </rPh>
    <phoneticPr fontId="11"/>
  </si>
  <si>
    <t>概要（補足があれば）</t>
    <rPh sb="0" eb="2">
      <t>ガイヨウ</t>
    </rPh>
    <rPh sb="3" eb="5">
      <t>ホソク</t>
    </rPh>
    <phoneticPr fontId="11"/>
  </si>
  <si>
    <t>要望組織(3組織共通の要望機能でない場合に記載)</t>
    <rPh sb="0" eb="2">
      <t>ヨウボウ</t>
    </rPh>
    <rPh sb="2" eb="4">
      <t>ソシキ</t>
    </rPh>
    <rPh sb="6" eb="8">
      <t>ソシキ</t>
    </rPh>
    <rPh sb="8" eb="10">
      <t>キョウツウ</t>
    </rPh>
    <rPh sb="11" eb="13">
      <t>ヨウボウ</t>
    </rPh>
    <rPh sb="13" eb="15">
      <t>キノウ</t>
    </rPh>
    <rPh sb="18" eb="20">
      <t>バアイ</t>
    </rPh>
    <rPh sb="21" eb="23">
      <t>キサイ</t>
    </rPh>
    <phoneticPr fontId="11"/>
  </si>
  <si>
    <t>対応可否</t>
    <rPh sb="0" eb="2">
      <t>タイオウ</t>
    </rPh>
    <rPh sb="2" eb="4">
      <t>カヒ</t>
    </rPh>
    <phoneticPr fontId="11"/>
  </si>
  <si>
    <t>カスタマイズ内容／代替案（他団体事例）
【対応可否】が【X】の場合も何故【X】なのか理由を記載してください</t>
    <rPh sb="6" eb="8">
      <t>ナイヨウ</t>
    </rPh>
    <rPh sb="21" eb="23">
      <t>タイオウ</t>
    </rPh>
    <rPh sb="23" eb="25">
      <t>カヒ</t>
    </rPh>
    <rPh sb="31" eb="33">
      <t>バアイ</t>
    </rPh>
    <rPh sb="34" eb="36">
      <t>ナゼ</t>
    </rPh>
    <rPh sb="42" eb="44">
      <t>リユウ</t>
    </rPh>
    <rPh sb="45" eb="47">
      <t>キサイ</t>
    </rPh>
    <phoneticPr fontId="11"/>
  </si>
  <si>
    <t>追加費用
金額：千円(税抜き）</t>
    <rPh sb="0" eb="2">
      <t>ツイカ</t>
    </rPh>
    <rPh sb="2" eb="4">
      <t>ヒヨウ</t>
    </rPh>
    <rPh sb="6" eb="8">
      <t>センエン</t>
    </rPh>
    <rPh sb="11" eb="13">
      <t>ゼイヌ</t>
    </rPh>
    <phoneticPr fontId="11"/>
  </si>
  <si>
    <t>旅費</t>
    <rPh sb="0" eb="2">
      <t>リョヒ</t>
    </rPh>
    <phoneticPr fontId="11"/>
  </si>
  <si>
    <t>全般</t>
    <rPh sb="0" eb="2">
      <t>ゼンパン</t>
    </rPh>
    <phoneticPr fontId="11"/>
  </si>
  <si>
    <t>初心者であっても直感的に操作方法がわかりやすいこと。（マウスによる操作を基本としプルダウンや検索ウィンドウを採用していること。)</t>
    <rPh sb="0" eb="3">
      <t>ショシンシャ</t>
    </rPh>
    <rPh sb="8" eb="11">
      <t>チョッカンテキ</t>
    </rPh>
    <rPh sb="12" eb="14">
      <t>ソウサ</t>
    </rPh>
    <rPh sb="14" eb="16">
      <t>ホウホウ</t>
    </rPh>
    <rPh sb="33" eb="35">
      <t>ソウサ</t>
    </rPh>
    <rPh sb="36" eb="38">
      <t>キホン</t>
    </rPh>
    <rPh sb="46" eb="48">
      <t>ケンサク</t>
    </rPh>
    <rPh sb="54" eb="56">
      <t>サイヨウ</t>
    </rPh>
    <phoneticPr fontId="11"/>
  </si>
  <si>
    <t>ＬＧＷＡＮ回線から発生源入力ができること。</t>
    <rPh sb="5" eb="7">
      <t>かいせん</t>
    </rPh>
    <rPh sb="9" eb="12">
      <t>はっせいげん</t>
    </rPh>
    <rPh sb="12" eb="14">
      <t>にゅうりょく</t>
    </rPh>
    <phoneticPr fontId="11" type="Hiragana"/>
  </si>
  <si>
    <t>ＬＧＷＡＮ回線対応のシステムの場合。</t>
    <rPh sb="5" eb="7">
      <t>かいせん</t>
    </rPh>
    <rPh sb="7" eb="9">
      <t>たいおう</t>
    </rPh>
    <rPh sb="15" eb="17">
      <t>ばあい</t>
    </rPh>
    <phoneticPr fontId="11" type="Hiragana"/>
  </si>
  <si>
    <t>教育委員会のみ</t>
    <rPh sb="0" eb="2">
      <t>キョウイク</t>
    </rPh>
    <rPh sb="2" eb="5">
      <t>イインカイ</t>
    </rPh>
    <phoneticPr fontId="11"/>
  </si>
  <si>
    <t>知事部局、教育委員会、警察のそれぞれが利用するインターネット閲覧ブラウザで発生源入力ができること。</t>
    <rPh sb="0" eb="2">
      <t>チジ</t>
    </rPh>
    <rPh sb="2" eb="4">
      <t>ブキョク</t>
    </rPh>
    <rPh sb="5" eb="7">
      <t>キョウイク</t>
    </rPh>
    <rPh sb="7" eb="10">
      <t>イインカイ</t>
    </rPh>
    <rPh sb="11" eb="13">
      <t>ケイサツ</t>
    </rPh>
    <rPh sb="19" eb="21">
      <t>リヨウ</t>
    </rPh>
    <rPh sb="30" eb="32">
      <t>エツラン</t>
    </rPh>
    <rPh sb="37" eb="40">
      <t>ハッセイゲン</t>
    </rPh>
    <rPh sb="40" eb="42">
      <t>ニュウリョク</t>
    </rPh>
    <phoneticPr fontId="11"/>
  </si>
  <si>
    <t>組織別(知事部局・教育委員会・警察)に動作が可能なこと。</t>
    <rPh sb="0" eb="2">
      <t>ソシキ</t>
    </rPh>
    <rPh sb="2" eb="3">
      <t>ベツ</t>
    </rPh>
    <rPh sb="4" eb="6">
      <t>チジ</t>
    </rPh>
    <rPh sb="6" eb="8">
      <t>ブキョク</t>
    </rPh>
    <rPh sb="9" eb="11">
      <t>キョウイク</t>
    </rPh>
    <rPh sb="11" eb="14">
      <t>イインカイ</t>
    </rPh>
    <rPh sb="15" eb="17">
      <t>ケイサツ</t>
    </rPh>
    <rPh sb="19" eb="21">
      <t>ドウサ</t>
    </rPh>
    <rPh sb="22" eb="24">
      <t>カノウ</t>
    </rPh>
    <phoneticPr fontId="11"/>
  </si>
  <si>
    <t>現行システムでは、独自採用機能や組織別プルダウンメニューを設定しています。項目間で矛盾する内容は、組織間で異なる運用を前提としているものです。</t>
    <rPh sb="11" eb="13">
      <t>さいよう</t>
    </rPh>
    <phoneticPr fontId="11" type="Hiragana"/>
  </si>
  <si>
    <t>毎年度の人事異動、制度改正、組織改編などへの対応が容易にできること。（管理職員においてＣＳＶ形式等のデータを加工してマスタデータを作成出来る程度を想定。)</t>
    <rPh sb="35" eb="37">
      <t>かんり</t>
    </rPh>
    <rPh sb="37" eb="39">
      <t>しょくいん</t>
    </rPh>
    <rPh sb="46" eb="48">
      <t>けいしき</t>
    </rPh>
    <rPh sb="48" eb="49">
      <t>とう</t>
    </rPh>
    <rPh sb="54" eb="56">
      <t>かこう</t>
    </rPh>
    <rPh sb="65" eb="67">
      <t>さくせい</t>
    </rPh>
    <rPh sb="67" eb="69">
      <t>でき</t>
    </rPh>
    <rPh sb="70" eb="72">
      <t>ていど</t>
    </rPh>
    <rPh sb="73" eb="75">
      <t>そうてい</t>
    </rPh>
    <phoneticPr fontId="11" type="Hiragana"/>
  </si>
  <si>
    <t>システム操作に関し、詳細かつ図示等でわかりやすく説明したマニュアル（手引き）がユーザー向けに公開されていること。また改定が生じた場合は、新機能のリリースまでに改定版が提供されること。</t>
    <rPh sb="43" eb="44">
      <t>ム</t>
    </rPh>
    <rPh sb="46" eb="48">
      <t>コウカイ</t>
    </rPh>
    <rPh sb="68" eb="69">
      <t>シン</t>
    </rPh>
    <rPh sb="69" eb="71">
      <t>キノウ</t>
    </rPh>
    <rPh sb="83" eb="85">
      <t>テイキョウ</t>
    </rPh>
    <phoneticPr fontId="11"/>
  </si>
  <si>
    <t>出張命令の申請・承認の電子決裁機能があること。</t>
    <rPh sb="0" eb="2">
      <t>シュッチョウ</t>
    </rPh>
    <rPh sb="2" eb="4">
      <t>メイレイ</t>
    </rPh>
    <rPh sb="5" eb="7">
      <t>シンセイ</t>
    </rPh>
    <rPh sb="8" eb="10">
      <t>ショウニン</t>
    </rPh>
    <rPh sb="11" eb="13">
      <t>デンシ</t>
    </rPh>
    <rPh sb="13" eb="15">
      <t>ケッサイ</t>
    </rPh>
    <rPh sb="15" eb="17">
      <t>キノウ</t>
    </rPh>
    <phoneticPr fontId="11"/>
  </si>
  <si>
    <t>旅費の精算機能があること。</t>
    <rPh sb="0" eb="2">
      <t>リョヒ</t>
    </rPh>
    <rPh sb="3" eb="5">
      <t>セイサン</t>
    </rPh>
    <rPh sb="5" eb="7">
      <t>キノウ</t>
    </rPh>
    <phoneticPr fontId="11"/>
  </si>
  <si>
    <t>組織別(知事部局・教育委員会・警察)に管理者を設定できること。</t>
    <rPh sb="0" eb="2">
      <t>ドウソシキ</t>
    </rPh>
    <rPh sb="2" eb="3">
      <t>ベツ</t>
    </rPh>
    <rPh sb="4" eb="6">
      <t>チジ</t>
    </rPh>
    <rPh sb="6" eb="8">
      <t>ブキョク</t>
    </rPh>
    <rPh sb="9" eb="11">
      <t>キョウイク</t>
    </rPh>
    <rPh sb="11" eb="14">
      <t>イインカイ</t>
    </rPh>
    <rPh sb="15" eb="17">
      <t>ケイサツ</t>
    </rPh>
    <rPh sb="19" eb="22">
      <t>カンリシャ</t>
    </rPh>
    <rPh sb="23" eb="25">
      <t>セッテイ</t>
    </rPh>
    <phoneticPr fontId="11"/>
  </si>
  <si>
    <t>入力漏れ防止のため、ＰＣ入力ではできるかぎり横方向のスクロールなしで全面表示されること。</t>
    <rPh sb="0" eb="2">
      <t>ニュウリョク</t>
    </rPh>
    <rPh sb="2" eb="3">
      <t>モ</t>
    </rPh>
    <rPh sb="4" eb="6">
      <t>ボウシ</t>
    </rPh>
    <rPh sb="12" eb="14">
      <t>ニュウリョク</t>
    </rPh>
    <rPh sb="22" eb="23">
      <t>ヨコ</t>
    </rPh>
    <rPh sb="23" eb="25">
      <t>ホウコウ</t>
    </rPh>
    <rPh sb="34" eb="36">
      <t>ゼンメン</t>
    </rPh>
    <rPh sb="36" eb="38">
      <t>ヒョウジ</t>
    </rPh>
    <phoneticPr fontId="11"/>
  </si>
  <si>
    <t>項目ごとにデータ型を指定できる(日本語入力欄の初期入力モードは日本語等)こと。</t>
    <rPh sb="0" eb="2">
      <t>コウモク</t>
    </rPh>
    <rPh sb="8" eb="9">
      <t>ガタ</t>
    </rPh>
    <rPh sb="10" eb="12">
      <t>シテイ</t>
    </rPh>
    <rPh sb="16" eb="19">
      <t>ニホンゴ</t>
    </rPh>
    <rPh sb="19" eb="21">
      <t>ニュウリョク</t>
    </rPh>
    <rPh sb="21" eb="22">
      <t>ラン</t>
    </rPh>
    <rPh sb="23" eb="25">
      <t>ショキ</t>
    </rPh>
    <rPh sb="25" eb="27">
      <t>ニュウリョク</t>
    </rPh>
    <rPh sb="31" eb="34">
      <t>ニホンゴ</t>
    </rPh>
    <rPh sb="34" eb="35">
      <t>トウ</t>
    </rPh>
    <phoneticPr fontId="11"/>
  </si>
  <si>
    <r>
      <t xml:space="preserve">旅行者は、自己以外の職員番号や自宅住所等の個人情報を検索できないようにする。
</t>
    </r>
    <r>
      <rPr>
        <sz val="11"/>
        <color theme="1"/>
        <rFont val="Meiryo UI"/>
        <family val="3"/>
        <charset val="128"/>
      </rPr>
      <t>職員が他の職員の旅行を代理申請する場合は、勤務公署発着のみとし、自宅発着の場合は代理申請を不可とする。
旅費事務担当者が他の職員の旅行を代理申請及び代理入力する場合は、勤務公署発着及び自宅発着の入力は可能とする。
その他旅費及び赴任旅費は、旅費事務担当者が代理入力するため、検索及び入力制限は設定しない。</t>
    </r>
    <rPh sb="0" eb="3">
      <t>リョコウシャ</t>
    </rPh>
    <rPh sb="5" eb="7">
      <t>ジコ</t>
    </rPh>
    <rPh sb="7" eb="9">
      <t>イガイ</t>
    </rPh>
    <rPh sb="10" eb="12">
      <t>ショクイン</t>
    </rPh>
    <rPh sb="12" eb="14">
      <t>バンゴウ</t>
    </rPh>
    <rPh sb="15" eb="17">
      <t>ジタク</t>
    </rPh>
    <rPh sb="17" eb="19">
      <t>ジュウショ</t>
    </rPh>
    <rPh sb="19" eb="20">
      <t>トウ</t>
    </rPh>
    <rPh sb="21" eb="23">
      <t>コジン</t>
    </rPh>
    <rPh sb="23" eb="25">
      <t>ジョウホウ</t>
    </rPh>
    <rPh sb="26" eb="28">
      <t>ケンサク</t>
    </rPh>
    <rPh sb="39" eb="41">
      <t>ショクイン</t>
    </rPh>
    <rPh sb="42" eb="43">
      <t>ホカ</t>
    </rPh>
    <rPh sb="44" eb="46">
      <t>ショクイン</t>
    </rPh>
    <rPh sb="47" eb="49">
      <t>リョコウ</t>
    </rPh>
    <rPh sb="50" eb="52">
      <t>ダイリ</t>
    </rPh>
    <rPh sb="52" eb="54">
      <t>シンセイ</t>
    </rPh>
    <rPh sb="56" eb="58">
      <t>バアイ</t>
    </rPh>
    <rPh sb="60" eb="66">
      <t>キンムコウショハッチャク</t>
    </rPh>
    <rPh sb="71" eb="73">
      <t>ジタク</t>
    </rPh>
    <rPh sb="73" eb="75">
      <t>ハッチャク</t>
    </rPh>
    <rPh sb="76" eb="78">
      <t>バアイ</t>
    </rPh>
    <rPh sb="79" eb="81">
      <t>ダイリ</t>
    </rPh>
    <rPh sb="81" eb="83">
      <t>シンセイ</t>
    </rPh>
    <rPh sb="84" eb="86">
      <t>フカ</t>
    </rPh>
    <rPh sb="91" eb="93">
      <t>リョヒ</t>
    </rPh>
    <rPh sb="93" eb="95">
      <t>ジム</t>
    </rPh>
    <rPh sb="95" eb="98">
      <t>タントウシャ</t>
    </rPh>
    <rPh sb="99" eb="100">
      <t>ホカ</t>
    </rPh>
    <rPh sb="101" eb="103">
      <t>ショクイン</t>
    </rPh>
    <rPh sb="104" eb="106">
      <t>リョコウ</t>
    </rPh>
    <rPh sb="107" eb="109">
      <t>ダイリ</t>
    </rPh>
    <rPh sb="109" eb="111">
      <t>シンセイ</t>
    </rPh>
    <rPh sb="111" eb="112">
      <t>オヨ</t>
    </rPh>
    <rPh sb="113" eb="115">
      <t>ダイリ</t>
    </rPh>
    <rPh sb="115" eb="117">
      <t>ニュウリョク</t>
    </rPh>
    <rPh sb="119" eb="121">
      <t>バアイ</t>
    </rPh>
    <rPh sb="123" eb="125">
      <t>キンム</t>
    </rPh>
    <rPh sb="125" eb="127">
      <t>コウショ</t>
    </rPh>
    <rPh sb="127" eb="129">
      <t>ハッチャク</t>
    </rPh>
    <rPh sb="129" eb="130">
      <t>オヨ</t>
    </rPh>
    <rPh sb="131" eb="135">
      <t>ジタクハッチャク</t>
    </rPh>
    <rPh sb="136" eb="138">
      <t>ニュウリョク</t>
    </rPh>
    <rPh sb="139" eb="141">
      <t>カノウ</t>
    </rPh>
    <rPh sb="148" eb="149">
      <t>タ</t>
    </rPh>
    <rPh sb="149" eb="151">
      <t>リョヒ</t>
    </rPh>
    <rPh sb="151" eb="152">
      <t>オヨ</t>
    </rPh>
    <rPh sb="153" eb="155">
      <t>フニン</t>
    </rPh>
    <rPh sb="155" eb="157">
      <t>リョヒ</t>
    </rPh>
    <rPh sb="159" eb="161">
      <t>リョヒ</t>
    </rPh>
    <rPh sb="161" eb="163">
      <t>ジム</t>
    </rPh>
    <rPh sb="163" eb="166">
      <t>タントウシャ</t>
    </rPh>
    <rPh sb="167" eb="169">
      <t>ダイリ</t>
    </rPh>
    <rPh sb="169" eb="171">
      <t>ニュウリョク</t>
    </rPh>
    <rPh sb="176" eb="178">
      <t>ケンサク</t>
    </rPh>
    <rPh sb="178" eb="179">
      <t>オヨ</t>
    </rPh>
    <rPh sb="180" eb="182">
      <t>ニュウリョク</t>
    </rPh>
    <rPh sb="182" eb="184">
      <t>セイゲン</t>
    </rPh>
    <rPh sb="185" eb="187">
      <t>セッテイ</t>
    </rPh>
    <phoneticPr fontId="11"/>
  </si>
  <si>
    <t>警察のみ</t>
    <rPh sb="0" eb="2">
      <t>ケイサツ</t>
    </rPh>
    <phoneticPr fontId="11"/>
  </si>
  <si>
    <t>他所属の職員検索をできないようにする。</t>
    <rPh sb="0" eb="1">
      <t>タ</t>
    </rPh>
    <rPh sb="1" eb="3">
      <t>ショゾク</t>
    </rPh>
    <rPh sb="4" eb="6">
      <t>ショクイン</t>
    </rPh>
    <rPh sb="6" eb="8">
      <t>ケンサク</t>
    </rPh>
    <phoneticPr fontId="11"/>
  </si>
  <si>
    <t>旅費事務担当者及び予算担当者は、自己以外の職員番号等を検索可能とする。</t>
    <rPh sb="0" eb="2">
      <t>リョヒ</t>
    </rPh>
    <rPh sb="2" eb="4">
      <t>ジム</t>
    </rPh>
    <rPh sb="4" eb="7">
      <t>タントウシャ</t>
    </rPh>
    <rPh sb="7" eb="8">
      <t>オヨ</t>
    </rPh>
    <rPh sb="9" eb="11">
      <t>ヨサン</t>
    </rPh>
    <rPh sb="11" eb="14">
      <t>タントウシャ</t>
    </rPh>
    <rPh sb="16" eb="18">
      <t>ジコ</t>
    </rPh>
    <rPh sb="18" eb="20">
      <t>イガイ</t>
    </rPh>
    <rPh sb="21" eb="23">
      <t>ショクイン</t>
    </rPh>
    <rPh sb="23" eb="25">
      <t>バンゴウ</t>
    </rPh>
    <rPh sb="25" eb="26">
      <t>トウ</t>
    </rPh>
    <rPh sb="27" eb="29">
      <t>ケンサク</t>
    </rPh>
    <rPh sb="29" eb="31">
      <t>カノウ</t>
    </rPh>
    <phoneticPr fontId="11"/>
  </si>
  <si>
    <t>セキュリティ</t>
  </si>
  <si>
    <t>ユーザーによるログインパスワードの変更機能があること。</t>
    <rPh sb="17" eb="19">
      <t>ヘンコウ</t>
    </rPh>
    <rPh sb="19" eb="21">
      <t>キノウ</t>
    </rPh>
    <phoneticPr fontId="11"/>
  </si>
  <si>
    <t>ログイン時、規定数以上の認証エラー発生時はアカウントロック機能があること。ロックは管理者権限で解除できること。</t>
    <rPh sb="4" eb="5">
      <t>ジ</t>
    </rPh>
    <rPh sb="6" eb="9">
      <t>キテイスウ</t>
    </rPh>
    <rPh sb="9" eb="11">
      <t>イジョウ</t>
    </rPh>
    <rPh sb="12" eb="14">
      <t>ニンショウ</t>
    </rPh>
    <rPh sb="17" eb="19">
      <t>ハッセイ</t>
    </rPh>
    <rPh sb="19" eb="20">
      <t>ジ</t>
    </rPh>
    <rPh sb="29" eb="31">
      <t>キノウ</t>
    </rPh>
    <rPh sb="41" eb="44">
      <t>カンリシャ</t>
    </rPh>
    <rPh sb="44" eb="46">
      <t>ケンゲン</t>
    </rPh>
    <rPh sb="47" eb="49">
      <t>カイジョ</t>
    </rPh>
    <phoneticPr fontId="11"/>
  </si>
  <si>
    <t>基本情報事前登録</t>
    <rPh sb="0" eb="2">
      <t>キホン</t>
    </rPh>
    <rPh sb="2" eb="4">
      <t>ジョウホウ</t>
    </rPh>
    <rPh sb="4" eb="6">
      <t>ジゼン</t>
    </rPh>
    <rPh sb="6" eb="8">
      <t>トウロク</t>
    </rPh>
    <phoneticPr fontId="11"/>
  </si>
  <si>
    <t>職員の基本情報（氏名、職員番号、所属、職位、行政職相当級、居住地、定期・通勤経路等）を登録できる。</t>
    <rPh sb="0" eb="2">
      <t>ショクイン</t>
    </rPh>
    <rPh sb="3" eb="5">
      <t>キホン</t>
    </rPh>
    <rPh sb="5" eb="7">
      <t>ジョウホウ</t>
    </rPh>
    <rPh sb="8" eb="10">
      <t>シメイ</t>
    </rPh>
    <rPh sb="11" eb="13">
      <t>ショクイン</t>
    </rPh>
    <rPh sb="13" eb="15">
      <t>バンゴウ</t>
    </rPh>
    <rPh sb="16" eb="18">
      <t>ショゾク</t>
    </rPh>
    <rPh sb="19" eb="21">
      <t>ショクイ</t>
    </rPh>
    <rPh sb="22" eb="24">
      <t>ギョウセイ</t>
    </rPh>
    <rPh sb="24" eb="25">
      <t>ショク</t>
    </rPh>
    <rPh sb="25" eb="27">
      <t>ソウトウ</t>
    </rPh>
    <rPh sb="27" eb="28">
      <t>キュウ</t>
    </rPh>
    <rPh sb="29" eb="32">
      <t>キョジュウチ</t>
    </rPh>
    <rPh sb="33" eb="35">
      <t>テイキ</t>
    </rPh>
    <rPh sb="36" eb="38">
      <t>ツウキン</t>
    </rPh>
    <rPh sb="38" eb="40">
      <t>ケイロ</t>
    </rPh>
    <rPh sb="40" eb="41">
      <t>ナド</t>
    </rPh>
    <rPh sb="43" eb="45">
      <t>トウロク</t>
    </rPh>
    <phoneticPr fontId="11"/>
  </si>
  <si>
    <t>旅行命令登録の際ではなく、事前にマスタ等で登録しておく機能を指す。職員マスタ。</t>
    <rPh sb="33" eb="35">
      <t>しょくいん</t>
    </rPh>
    <phoneticPr fontId="11" type="Hiragana"/>
  </si>
  <si>
    <t>所属に関する基本情報（所属名称、コード、所在地）を登録できる。</t>
    <rPh sb="0" eb="2">
      <t>ショゾク</t>
    </rPh>
    <rPh sb="3" eb="4">
      <t>カン</t>
    </rPh>
    <rPh sb="6" eb="8">
      <t>キホン</t>
    </rPh>
    <rPh sb="8" eb="10">
      <t>ジョウホウ</t>
    </rPh>
    <rPh sb="11" eb="13">
      <t>ショゾク</t>
    </rPh>
    <rPh sb="13" eb="15">
      <t>メイショウ</t>
    </rPh>
    <rPh sb="20" eb="23">
      <t>ショザイチ</t>
    </rPh>
    <rPh sb="25" eb="27">
      <t>トウロク</t>
    </rPh>
    <phoneticPr fontId="11"/>
  </si>
  <si>
    <t>旅行命令登録の際ではなく、事前にマスタ等で登録しておく機能を指す。所属マスタ。</t>
    <rPh sb="33" eb="35">
      <t>しょぞく</t>
    </rPh>
    <phoneticPr fontId="11" type="Hiragana"/>
  </si>
  <si>
    <t>職位に関する基本情報（補職名、行政職相当級）を登録できる。</t>
    <rPh sb="0" eb="2">
      <t>ショクイ</t>
    </rPh>
    <rPh sb="3" eb="4">
      <t>カン</t>
    </rPh>
    <rPh sb="6" eb="8">
      <t>キホン</t>
    </rPh>
    <rPh sb="8" eb="10">
      <t>ジョウホウ</t>
    </rPh>
    <rPh sb="11" eb="13">
      <t>ホショク</t>
    </rPh>
    <rPh sb="13" eb="14">
      <t>メイ</t>
    </rPh>
    <rPh sb="15" eb="17">
      <t>ギョウセイ</t>
    </rPh>
    <rPh sb="17" eb="18">
      <t>ショク</t>
    </rPh>
    <rPh sb="18" eb="20">
      <t>ソウトウ</t>
    </rPh>
    <rPh sb="20" eb="21">
      <t>キュウ</t>
    </rPh>
    <rPh sb="23" eb="25">
      <t>トウロク</t>
    </rPh>
    <phoneticPr fontId="11"/>
  </si>
  <si>
    <t>旅行命令登録の際ではなく、事前にマスタ等で登録しておく機能を指す。補職マスタ。行政職マスタ。</t>
    <rPh sb="33" eb="35">
      <t>ほしょく</t>
    </rPh>
    <rPh sb="39" eb="42">
      <t>ぎょうせいしょく</t>
    </rPh>
    <phoneticPr fontId="11" type="Hiragana"/>
  </si>
  <si>
    <t>予算科目に関する基本情報（科目名、所管所属、会計コード、予算額）を登録できる。</t>
    <rPh sb="0" eb="2">
      <t>ヨサン</t>
    </rPh>
    <rPh sb="2" eb="4">
      <t>カモク</t>
    </rPh>
    <rPh sb="5" eb="6">
      <t>カン</t>
    </rPh>
    <rPh sb="8" eb="10">
      <t>キホン</t>
    </rPh>
    <rPh sb="10" eb="12">
      <t>ジョウホウ</t>
    </rPh>
    <rPh sb="13" eb="15">
      <t>カモク</t>
    </rPh>
    <rPh sb="15" eb="16">
      <t>メイ</t>
    </rPh>
    <rPh sb="17" eb="19">
      <t>ショカン</t>
    </rPh>
    <rPh sb="19" eb="21">
      <t>ショゾク</t>
    </rPh>
    <rPh sb="22" eb="24">
      <t>カイケイ</t>
    </rPh>
    <rPh sb="28" eb="31">
      <t>ヨサンガク</t>
    </rPh>
    <rPh sb="33" eb="35">
      <t>トウロク</t>
    </rPh>
    <phoneticPr fontId="11"/>
  </si>
  <si>
    <t>旅行命令登録の際ではなく、事前にマスタ等で登録しておく機能を指す。予算科目マスタ。</t>
    <rPh sb="33" eb="35">
      <t>よさん</t>
    </rPh>
    <rPh sb="35" eb="37">
      <t>かもく</t>
    </rPh>
    <phoneticPr fontId="11" type="Hiragana"/>
  </si>
  <si>
    <t>用務情報（用務の内容、用務先名称、所在地）を事前に一覧として登録可能で、旅行命令登録時に利用可能。</t>
    <rPh sb="0" eb="2">
      <t>ヨウム</t>
    </rPh>
    <rPh sb="2" eb="4">
      <t>ジョウホウ</t>
    </rPh>
    <rPh sb="5" eb="7">
      <t>ヨウム</t>
    </rPh>
    <rPh sb="8" eb="10">
      <t>ナイヨウ</t>
    </rPh>
    <rPh sb="11" eb="13">
      <t>ヨウム</t>
    </rPh>
    <rPh sb="13" eb="14">
      <t>サキ</t>
    </rPh>
    <rPh sb="14" eb="16">
      <t>メイショウ</t>
    </rPh>
    <rPh sb="17" eb="20">
      <t>ショザイチ</t>
    </rPh>
    <rPh sb="22" eb="24">
      <t>ジゼン</t>
    </rPh>
    <rPh sb="25" eb="27">
      <t>イチラン</t>
    </rPh>
    <rPh sb="30" eb="32">
      <t>トウロク</t>
    </rPh>
    <rPh sb="32" eb="34">
      <t>カノウ</t>
    </rPh>
    <rPh sb="36" eb="38">
      <t>リョコウ</t>
    </rPh>
    <rPh sb="38" eb="40">
      <t>メイレイ</t>
    </rPh>
    <rPh sb="40" eb="42">
      <t>トウロク</t>
    </rPh>
    <rPh sb="42" eb="43">
      <t>ジ</t>
    </rPh>
    <rPh sb="44" eb="46">
      <t>リヨウ</t>
    </rPh>
    <rPh sb="46" eb="48">
      <t>カノウ</t>
    </rPh>
    <phoneticPr fontId="11"/>
  </si>
  <si>
    <t>旅行命令登録の際ではなく、事前にマスタ等で登録しておく機能を指す。用務マスタ。</t>
    <rPh sb="33" eb="35">
      <t>ようむ</t>
    </rPh>
    <phoneticPr fontId="11" type="Hiragana"/>
  </si>
  <si>
    <t>県内字情報（字名称、コード、起点）を登録できる。</t>
    <rPh sb="0" eb="2">
      <t>ケンナイ</t>
    </rPh>
    <rPh sb="2" eb="3">
      <t>アザ</t>
    </rPh>
    <rPh sb="3" eb="5">
      <t>ジョウホウ</t>
    </rPh>
    <rPh sb="6" eb="7">
      <t>アザ</t>
    </rPh>
    <rPh sb="7" eb="9">
      <t>メイショウ</t>
    </rPh>
    <rPh sb="14" eb="16">
      <t>キテン</t>
    </rPh>
    <rPh sb="18" eb="20">
      <t>トウロク</t>
    </rPh>
    <phoneticPr fontId="11"/>
  </si>
  <si>
    <t>旅行命令登録の際ではなく、事前にマスタ等で登録しておく機能を指す。字マスタ。</t>
    <rPh sb="33" eb="34">
      <t>あざ</t>
    </rPh>
    <phoneticPr fontId="11" type="Hiragana"/>
  </si>
  <si>
    <t>承認者情報を登録できる。</t>
    <rPh sb="0" eb="3">
      <t>ショウニンシャ</t>
    </rPh>
    <rPh sb="3" eb="5">
      <t>ジョウホウ</t>
    </rPh>
    <rPh sb="6" eb="8">
      <t>トウロク</t>
    </rPh>
    <phoneticPr fontId="11"/>
  </si>
  <si>
    <t>旅行命令登録の際ではなく、事前にマスタ等で登録しておく機能を指す。承認者マスタ。</t>
    <rPh sb="33" eb="36">
      <t>しょうにんしゃ</t>
    </rPh>
    <phoneticPr fontId="11" type="Hiragana"/>
  </si>
  <si>
    <t>旅費のうち定額となるもの（車賃)を登録できる。</t>
    <rPh sb="0" eb="2">
      <t>リョヒ</t>
    </rPh>
    <rPh sb="5" eb="7">
      <t>テイガク</t>
    </rPh>
    <rPh sb="13" eb="14">
      <t>クルマ</t>
    </rPh>
    <rPh sb="14" eb="15">
      <t>チン</t>
    </rPh>
    <rPh sb="17" eb="19">
      <t>トウロク</t>
    </rPh>
    <phoneticPr fontId="11"/>
  </si>
  <si>
    <t>旅行命令登録の際ではなく、事前にマスタ等で登録しておく機能を指す。○○料マスタ。</t>
    <rPh sb="35" eb="36">
      <t>りょう</t>
    </rPh>
    <phoneticPr fontId="11" type="Hiragana"/>
  </si>
  <si>
    <t>職員等のマスタデータを規定のフォーマットで一括取込できること。</t>
    <rPh sb="0" eb="2">
      <t>ショクイン</t>
    </rPh>
    <rPh sb="2" eb="3">
      <t>トウ</t>
    </rPh>
    <rPh sb="11" eb="13">
      <t>キテイ</t>
    </rPh>
    <rPh sb="21" eb="23">
      <t>イッカツ</t>
    </rPh>
    <rPh sb="23" eb="25">
      <t>トリコミ</t>
    </rPh>
    <phoneticPr fontId="11"/>
  </si>
  <si>
    <t>マスタメンテナンス</t>
  </si>
  <si>
    <t>各組織(知事部局・教育委員会・警察)のシステム管理者は自組織内のマスタメンテナンス全般ができること。</t>
    <rPh sb="0" eb="1">
      <t>カク</t>
    </rPh>
    <rPh sb="1" eb="3">
      <t>ソシキ</t>
    </rPh>
    <rPh sb="23" eb="26">
      <t>カンリシャ</t>
    </rPh>
    <rPh sb="27" eb="28">
      <t>ジ</t>
    </rPh>
    <rPh sb="28" eb="31">
      <t>ソシキナイ</t>
    </rPh>
    <rPh sb="41" eb="43">
      <t>ゼンパン</t>
    </rPh>
    <phoneticPr fontId="11"/>
  </si>
  <si>
    <r>
      <t>予算担当者は</t>
    </r>
    <r>
      <rPr>
        <sz val="11"/>
        <rFont val="Meiryo UI"/>
        <family val="3"/>
        <charset val="128"/>
      </rPr>
      <t>予算科目及び用務マスタメンテナンスができること。</t>
    </r>
  </si>
  <si>
    <t>予算科目マスタメンテナンスは財務会計及び他支出システムに対応できること。</t>
    <rPh sb="0" eb="2">
      <t>ヨサン</t>
    </rPh>
    <rPh sb="2" eb="4">
      <t>カモク</t>
    </rPh>
    <rPh sb="14" eb="16">
      <t>ザイム</t>
    </rPh>
    <rPh sb="16" eb="18">
      <t>カイケイ</t>
    </rPh>
    <rPh sb="18" eb="19">
      <t>オヨ</t>
    </rPh>
    <rPh sb="20" eb="21">
      <t>ホカ</t>
    </rPh>
    <rPh sb="21" eb="23">
      <t>シシュツ</t>
    </rPh>
    <rPh sb="28" eb="30">
      <t>タイオウ</t>
    </rPh>
    <phoneticPr fontId="11"/>
  </si>
  <si>
    <r>
      <t>旅費事務担当者は</t>
    </r>
    <r>
      <rPr>
        <sz val="11"/>
        <rFont val="Meiryo UI"/>
        <family val="3"/>
        <charset val="128"/>
      </rPr>
      <t>職員、所属、補職、用務及び承認者管理マスタメンテナンスができること。</t>
    </r>
  </si>
  <si>
    <t>組織情報、職員情報、承認者ルート情報は年度で設定・管理ができること。</t>
    <rPh sb="0" eb="2">
      <t>ソシキ</t>
    </rPh>
    <rPh sb="2" eb="4">
      <t>ジョウホウ</t>
    </rPh>
    <rPh sb="5" eb="7">
      <t>ショクイン</t>
    </rPh>
    <rPh sb="7" eb="9">
      <t>ジョウホウ</t>
    </rPh>
    <rPh sb="10" eb="12">
      <t>ショウニン</t>
    </rPh>
    <rPh sb="12" eb="13">
      <t>シャ</t>
    </rPh>
    <rPh sb="16" eb="18">
      <t>ジョウホウ</t>
    </rPh>
    <rPh sb="19" eb="21">
      <t>ネンド</t>
    </rPh>
    <rPh sb="22" eb="24">
      <t>セッテイ</t>
    </rPh>
    <rPh sb="25" eb="27">
      <t>カンリ</t>
    </rPh>
    <phoneticPr fontId="11"/>
  </si>
  <si>
    <t>出納閉鎖期間(４，５月)は前年度と当年度を個別かつ並行して処理・管理できること。</t>
    <rPh sb="0" eb="2">
      <t>スイトウ</t>
    </rPh>
    <rPh sb="2" eb="4">
      <t>ヘイサ</t>
    </rPh>
    <rPh sb="4" eb="6">
      <t>キカン</t>
    </rPh>
    <rPh sb="10" eb="11">
      <t>ガツ</t>
    </rPh>
    <rPh sb="13" eb="16">
      <t>ゼンネンド</t>
    </rPh>
    <rPh sb="17" eb="20">
      <t>トウネンド</t>
    </rPh>
    <rPh sb="21" eb="23">
      <t>コベツ</t>
    </rPh>
    <rPh sb="25" eb="27">
      <t>ヘイコウ</t>
    </rPh>
    <rPh sb="29" eb="31">
      <t>ショリ</t>
    </rPh>
    <rPh sb="32" eb="34">
      <t>カンリ</t>
    </rPh>
    <phoneticPr fontId="11"/>
  </si>
  <si>
    <t>設定</t>
    <rPh sb="0" eb="2">
      <t>セッテイ</t>
    </rPh>
    <phoneticPr fontId="11"/>
  </si>
  <si>
    <t>条件設定によりワーニング（申請は可）メッセージを表示できること。（同一日旅行、基準額オーバー宿泊費など）</t>
    <rPh sb="0" eb="2">
      <t>ジョウケン</t>
    </rPh>
    <rPh sb="2" eb="4">
      <t>セッテイ</t>
    </rPh>
    <rPh sb="13" eb="15">
      <t>シンセイ</t>
    </rPh>
    <rPh sb="16" eb="17">
      <t>カ</t>
    </rPh>
    <rPh sb="24" eb="26">
      <t>ヒョウジ</t>
    </rPh>
    <rPh sb="33" eb="35">
      <t>ドウイツ</t>
    </rPh>
    <rPh sb="35" eb="36">
      <t>ビ</t>
    </rPh>
    <rPh sb="36" eb="38">
      <t>リョコウ</t>
    </rPh>
    <rPh sb="39" eb="42">
      <t>キジュンガク</t>
    </rPh>
    <rPh sb="46" eb="49">
      <t>シュクハクヒ</t>
    </rPh>
    <phoneticPr fontId="11"/>
  </si>
  <si>
    <t>旅行者、確認者１，２(ともに任意)、承認者、予算担当者、旅費事務担当者が設定でき、所属かつ職員単位で旅行者に対し確認者以降の承認者を個別設定できること。</t>
    <rPh sb="0" eb="3">
      <t>リョコウシャ</t>
    </rPh>
    <rPh sb="4" eb="6">
      <t>カクニン</t>
    </rPh>
    <rPh sb="6" eb="7">
      <t>シャ</t>
    </rPh>
    <rPh sb="14" eb="16">
      <t>ニンイ</t>
    </rPh>
    <rPh sb="18" eb="21">
      <t>ショウニンシャ</t>
    </rPh>
    <rPh sb="22" eb="24">
      <t>ヨサン</t>
    </rPh>
    <rPh sb="24" eb="27">
      <t>タントウシャ</t>
    </rPh>
    <rPh sb="28" eb="30">
      <t>リョヒ</t>
    </rPh>
    <rPh sb="30" eb="32">
      <t>ジム</t>
    </rPh>
    <rPh sb="32" eb="35">
      <t>タントウシャ</t>
    </rPh>
    <rPh sb="36" eb="38">
      <t>セッテイ</t>
    </rPh>
    <rPh sb="41" eb="43">
      <t>ショゾク</t>
    </rPh>
    <rPh sb="45" eb="47">
      <t>ショクイン</t>
    </rPh>
    <rPh sb="47" eb="49">
      <t>タンイ</t>
    </rPh>
    <rPh sb="50" eb="53">
      <t>リョコウシャ</t>
    </rPh>
    <rPh sb="54" eb="55">
      <t>タイ</t>
    </rPh>
    <rPh sb="56" eb="58">
      <t>カクニン</t>
    </rPh>
    <rPh sb="58" eb="59">
      <t>シャ</t>
    </rPh>
    <rPh sb="59" eb="61">
      <t>イコウ</t>
    </rPh>
    <rPh sb="62" eb="65">
      <t>ショウニンシャ</t>
    </rPh>
    <rPh sb="66" eb="68">
      <t>コベツ</t>
    </rPh>
    <rPh sb="68" eb="70">
      <t>セッテイ</t>
    </rPh>
    <phoneticPr fontId="11"/>
  </si>
  <si>
    <t>所属かつ職員単位なので同一職員であっても所属が異なる（兼務）の場合は、本務と兼務は個別に設定ができる必要がある。</t>
    <rPh sb="0" eb="2">
      <t>しょぞく</t>
    </rPh>
    <rPh sb="4" eb="6">
      <t>しょくいん</t>
    </rPh>
    <rPh sb="6" eb="8">
      <t>たんい</t>
    </rPh>
    <rPh sb="11" eb="13">
      <t>どういつ</t>
    </rPh>
    <rPh sb="13" eb="15">
      <t>しょくいん</t>
    </rPh>
    <rPh sb="20" eb="22">
      <t>しょぞく</t>
    </rPh>
    <rPh sb="23" eb="24">
      <t>こと</t>
    </rPh>
    <rPh sb="27" eb="29">
      <t>けんむ</t>
    </rPh>
    <rPh sb="31" eb="33">
      <t>ばあい</t>
    </rPh>
    <rPh sb="35" eb="37">
      <t>ほんむ</t>
    </rPh>
    <rPh sb="38" eb="40">
      <t>けんむ</t>
    </rPh>
    <rPh sb="41" eb="43">
      <t>こべつ</t>
    </rPh>
    <rPh sb="44" eb="46">
      <t>せってい</t>
    </rPh>
    <rPh sb="50" eb="52">
      <t>ひつよう</t>
    </rPh>
    <phoneticPr fontId="11" type="Hiragana"/>
  </si>
  <si>
    <t>確認者１，２、承認者、予算担当者は同一人物の設定もできること。</t>
    <rPh sb="0" eb="3">
      <t>カクニンシャ</t>
    </rPh>
    <rPh sb="7" eb="10">
      <t>ショウニンシャ</t>
    </rPh>
    <rPh sb="11" eb="13">
      <t>ヨサン</t>
    </rPh>
    <rPh sb="13" eb="16">
      <t>タントウシャ</t>
    </rPh>
    <rPh sb="17" eb="19">
      <t>ドウイツ</t>
    </rPh>
    <rPh sb="19" eb="21">
      <t>ジンブツ</t>
    </rPh>
    <rPh sb="22" eb="24">
      <t>セッテイ</t>
    </rPh>
    <phoneticPr fontId="11"/>
  </si>
  <si>
    <t>職員Ａの確認者と承認者がやむを得ず、いずれも職員Ｂとなることを想定。</t>
    <rPh sb="0" eb="2">
      <t>しょくいん</t>
    </rPh>
    <rPh sb="4" eb="6">
      <t>かくにん</t>
    </rPh>
    <rPh sb="6" eb="7">
      <t>しゃ</t>
    </rPh>
    <rPh sb="8" eb="11">
      <t>しょうにんしゃ</t>
    </rPh>
    <rPh sb="15" eb="16">
      <t>え</t>
    </rPh>
    <rPh sb="22" eb="24">
      <t>しょくいん</t>
    </rPh>
    <rPh sb="31" eb="33">
      <t>そうてい</t>
    </rPh>
    <phoneticPr fontId="11" type="Hiragana"/>
  </si>
  <si>
    <t>担当者に応じたメニュー表示ができること。(旅行者メニューは全員に表示される。承認者はそれに加え承認者メニューが表示され、予算担当者はそれに加え予算担当者メニューが表示される）</t>
    <rPh sb="0" eb="3">
      <t>タントウシャ</t>
    </rPh>
    <rPh sb="32" eb="34">
      <t>ヒョウジ</t>
    </rPh>
    <rPh sb="45" eb="46">
      <t>クワ</t>
    </rPh>
    <rPh sb="47" eb="50">
      <t>ショウニンシャ</t>
    </rPh>
    <rPh sb="55" eb="57">
      <t>ヒョウジ</t>
    </rPh>
    <rPh sb="69" eb="70">
      <t>クワ</t>
    </rPh>
    <rPh sb="71" eb="73">
      <t>ヨサン</t>
    </rPh>
    <rPh sb="73" eb="76">
      <t>タントウシャ</t>
    </rPh>
    <rPh sb="81" eb="83">
      <t>ヒョウジ</t>
    </rPh>
    <phoneticPr fontId="11"/>
  </si>
  <si>
    <t>現行は１職員＝１アカウントで運用しており、権限によってアカウントを分けるなどはしていない。</t>
    <rPh sb="0" eb="2">
      <t>げんこう</t>
    </rPh>
    <rPh sb="4" eb="6">
      <t>しょくいん</t>
    </rPh>
    <rPh sb="14" eb="16">
      <t>うんよう</t>
    </rPh>
    <rPh sb="21" eb="23">
      <t>けんげん</t>
    </rPh>
    <rPh sb="33" eb="34">
      <t>わ</t>
    </rPh>
    <phoneticPr fontId="11" type="Hiragana"/>
  </si>
  <si>
    <t>組織単位(知事部局・教育委員会・警察等）に承認フローや担当者権限を設定できること。</t>
  </si>
  <si>
    <t>例)命令時点では予算確認を必要としない組織と必要とする組織がある。</t>
    <rPh sb="0" eb="1">
      <t>れい</t>
    </rPh>
    <rPh sb="2" eb="4">
      <t>めいれい</t>
    </rPh>
    <rPh sb="4" eb="6">
      <t>じてん</t>
    </rPh>
    <rPh sb="8" eb="10">
      <t>よさん</t>
    </rPh>
    <rPh sb="10" eb="12">
      <t>かくにん</t>
    </rPh>
    <rPh sb="13" eb="15">
      <t>ひつよう</t>
    </rPh>
    <rPh sb="19" eb="21">
      <t>そしき</t>
    </rPh>
    <rPh sb="22" eb="24">
      <t>ひつよう</t>
    </rPh>
    <rPh sb="27" eb="29">
      <t>そしき</t>
    </rPh>
    <phoneticPr fontId="11" type="Hiragana"/>
  </si>
  <si>
    <t>旅費事務担当者は同一IDで複数所属の兼務ができること。</t>
    <rPh sb="0" eb="2">
      <t>リョヒ</t>
    </rPh>
    <rPh sb="2" eb="4">
      <t>ジム</t>
    </rPh>
    <rPh sb="4" eb="7">
      <t>タントウシャ</t>
    </rPh>
    <rPh sb="8" eb="10">
      <t>ドウイツ</t>
    </rPh>
    <rPh sb="13" eb="15">
      <t>フクスウ</t>
    </rPh>
    <rPh sb="15" eb="17">
      <t>ショゾク</t>
    </rPh>
    <rPh sb="18" eb="20">
      <t>ケンム</t>
    </rPh>
    <phoneticPr fontId="11"/>
  </si>
  <si>
    <t>現行はログイン後に所属を選択する。</t>
    <rPh sb="0" eb="2">
      <t>げんこう</t>
    </rPh>
    <rPh sb="7" eb="8">
      <t>のち</t>
    </rPh>
    <rPh sb="9" eb="11">
      <t>しょぞく</t>
    </rPh>
    <rPh sb="12" eb="14">
      <t>せんたく</t>
    </rPh>
    <phoneticPr fontId="11" type="Hiragana"/>
  </si>
  <si>
    <t>エラー箇所が明示されていて、かつエラーの理由がわかりやすいこと。</t>
    <rPh sb="3" eb="5">
      <t>カショ</t>
    </rPh>
    <rPh sb="6" eb="8">
      <t>メイジ</t>
    </rPh>
    <rPh sb="20" eb="22">
      <t>リユウ</t>
    </rPh>
    <phoneticPr fontId="11"/>
  </si>
  <si>
    <t>職員登録と承認ルートが設定されない限り命令登録ができないこと。</t>
    <rPh sb="0" eb="2">
      <t>ショクイン</t>
    </rPh>
    <rPh sb="2" eb="4">
      <t>トウロク</t>
    </rPh>
    <rPh sb="5" eb="7">
      <t>ショウニン</t>
    </rPh>
    <rPh sb="11" eb="13">
      <t>セッテイ</t>
    </rPh>
    <rPh sb="17" eb="18">
      <t>カギ</t>
    </rPh>
    <rPh sb="19" eb="21">
      <t>メイレイ</t>
    </rPh>
    <rPh sb="21" eb="23">
      <t>トウロク</t>
    </rPh>
    <phoneticPr fontId="11"/>
  </si>
  <si>
    <t>その他旅行(職員以外の者の旅行)では普通旅行等と異なる承認ルートを設定できること。</t>
    <rPh sb="2" eb="3">
      <t>タ</t>
    </rPh>
    <rPh sb="3" eb="5">
      <t>リョコウ</t>
    </rPh>
    <rPh sb="6" eb="8">
      <t>ショクイン</t>
    </rPh>
    <rPh sb="8" eb="10">
      <t>イガイ</t>
    </rPh>
    <rPh sb="11" eb="12">
      <t>モノ</t>
    </rPh>
    <rPh sb="13" eb="15">
      <t>リョコウ</t>
    </rPh>
    <rPh sb="18" eb="20">
      <t>フツウ</t>
    </rPh>
    <rPh sb="20" eb="22">
      <t>リョコウ</t>
    </rPh>
    <rPh sb="22" eb="23">
      <t>トウ</t>
    </rPh>
    <rPh sb="24" eb="25">
      <t>コト</t>
    </rPh>
    <rPh sb="27" eb="29">
      <t>ショウニン</t>
    </rPh>
    <rPh sb="33" eb="35">
      <t>セッテイ</t>
    </rPh>
    <phoneticPr fontId="11"/>
  </si>
  <si>
    <t>現行は旅費事務担当者が実績に基づいて代理入力するが、命令登録や承認は省略され、入力が完了すると支払処理に進む。</t>
    <rPh sb="0" eb="2">
      <t>ゲンコウ</t>
    </rPh>
    <rPh sb="3" eb="5">
      <t>リョヒ</t>
    </rPh>
    <rPh sb="5" eb="7">
      <t>ジム</t>
    </rPh>
    <rPh sb="7" eb="10">
      <t>タントウシャ</t>
    </rPh>
    <rPh sb="11" eb="13">
      <t>ジッセキ</t>
    </rPh>
    <rPh sb="14" eb="15">
      <t>モト</t>
    </rPh>
    <rPh sb="18" eb="20">
      <t>ダイリ</t>
    </rPh>
    <rPh sb="20" eb="22">
      <t>ニュウリョク</t>
    </rPh>
    <rPh sb="26" eb="28">
      <t>メイレイ</t>
    </rPh>
    <rPh sb="28" eb="30">
      <t>トウロク</t>
    </rPh>
    <rPh sb="31" eb="33">
      <t>ショウニン</t>
    </rPh>
    <rPh sb="34" eb="36">
      <t>ショウリャク</t>
    </rPh>
    <rPh sb="39" eb="41">
      <t>ニュウリョク</t>
    </rPh>
    <rPh sb="42" eb="44">
      <t>カンリョウ</t>
    </rPh>
    <rPh sb="47" eb="49">
      <t>シハライ</t>
    </rPh>
    <rPh sb="49" eb="51">
      <t>ショリ</t>
    </rPh>
    <rPh sb="52" eb="53">
      <t>スス</t>
    </rPh>
    <phoneticPr fontId="11"/>
  </si>
  <si>
    <t>精算と概算払いとで業務フローを分けて設定できること。</t>
    <rPh sb="0" eb="2">
      <t>セイサン</t>
    </rPh>
    <rPh sb="3" eb="5">
      <t>ガイサン</t>
    </rPh>
    <rPh sb="5" eb="6">
      <t>ハラ</t>
    </rPh>
    <rPh sb="9" eb="11">
      <t>ギョウム</t>
    </rPh>
    <rPh sb="15" eb="16">
      <t>ワ</t>
    </rPh>
    <rPh sb="18" eb="20">
      <t>セッテイ</t>
    </rPh>
    <phoneticPr fontId="11"/>
  </si>
  <si>
    <t>詳細は業務フローを参照。</t>
    <rPh sb="0" eb="2">
      <t>しょうさい</t>
    </rPh>
    <rPh sb="3" eb="5">
      <t>ぎょうむ</t>
    </rPh>
    <rPh sb="9" eb="11">
      <t>さんしょう</t>
    </rPh>
    <phoneticPr fontId="11" type="Hiragana"/>
  </si>
  <si>
    <t>精算払いフロー：(旅行前)命令入力、確認1、確認2、承認。(旅行後)実績入力、承認、予算確認、明細確認、支払予定日入力、支出。※内容に応じ差戻されることがあり。</t>
    <rPh sb="0" eb="2">
      <t>セイサン</t>
    </rPh>
    <rPh sb="2" eb="3">
      <t>ハラ</t>
    </rPh>
    <rPh sb="9" eb="11">
      <t>リョコウ</t>
    </rPh>
    <rPh sb="11" eb="12">
      <t>マエ</t>
    </rPh>
    <rPh sb="13" eb="15">
      <t>メイレイ</t>
    </rPh>
    <rPh sb="15" eb="17">
      <t>ニュウリョク</t>
    </rPh>
    <rPh sb="18" eb="20">
      <t>カクニン</t>
    </rPh>
    <rPh sb="22" eb="24">
      <t>カクニン</t>
    </rPh>
    <rPh sb="26" eb="28">
      <t>ショウニン</t>
    </rPh>
    <rPh sb="30" eb="32">
      <t>リョコウ</t>
    </rPh>
    <rPh sb="32" eb="33">
      <t>ノチ</t>
    </rPh>
    <rPh sb="34" eb="36">
      <t>ジッセキ</t>
    </rPh>
    <rPh sb="36" eb="38">
      <t>ニュウリョク</t>
    </rPh>
    <rPh sb="39" eb="41">
      <t>ショウニン</t>
    </rPh>
    <rPh sb="42" eb="44">
      <t>ヨサン</t>
    </rPh>
    <rPh sb="44" eb="46">
      <t>カクニン</t>
    </rPh>
    <rPh sb="47" eb="49">
      <t>メイサイ</t>
    </rPh>
    <rPh sb="49" eb="51">
      <t>カクニン</t>
    </rPh>
    <rPh sb="52" eb="54">
      <t>シハライ</t>
    </rPh>
    <rPh sb="54" eb="56">
      <t>ヨテイ</t>
    </rPh>
    <rPh sb="56" eb="57">
      <t>ビ</t>
    </rPh>
    <rPh sb="57" eb="59">
      <t>ニュウリョク</t>
    </rPh>
    <rPh sb="60" eb="62">
      <t>シシュツ</t>
    </rPh>
    <rPh sb="64" eb="66">
      <t>ナイヨウ</t>
    </rPh>
    <rPh sb="67" eb="68">
      <t>オウ</t>
    </rPh>
    <rPh sb="69" eb="71">
      <t>サシモド</t>
    </rPh>
    <phoneticPr fontId="11"/>
  </si>
  <si>
    <t>概算払いフロー：(旅行前)命令入力、確認１、確認２、承認、予算確認、明細確認、支払予定日入力、支出。(旅行後)実績入力、承認。(精算額があれば)予算確認、明細確認、支出。※内容に応じ差戻されることがあり。</t>
    <rPh sb="0" eb="2">
      <t>ガイサン</t>
    </rPh>
    <rPh sb="2" eb="3">
      <t>ハラ</t>
    </rPh>
    <rPh sb="9" eb="11">
      <t>リョコウ</t>
    </rPh>
    <rPh sb="11" eb="12">
      <t>マエ</t>
    </rPh>
    <rPh sb="13" eb="15">
      <t>メイレイ</t>
    </rPh>
    <rPh sb="15" eb="17">
      <t>ニュウリョク</t>
    </rPh>
    <rPh sb="18" eb="20">
      <t>カクニン</t>
    </rPh>
    <rPh sb="22" eb="24">
      <t>カクニン</t>
    </rPh>
    <rPh sb="26" eb="28">
      <t>ショウニン</t>
    </rPh>
    <rPh sb="29" eb="31">
      <t>ヨサン</t>
    </rPh>
    <rPh sb="31" eb="33">
      <t>カクニン</t>
    </rPh>
    <rPh sb="34" eb="36">
      <t>メイサイ</t>
    </rPh>
    <rPh sb="36" eb="38">
      <t>カクニン</t>
    </rPh>
    <rPh sb="39" eb="41">
      <t>シハライ</t>
    </rPh>
    <rPh sb="41" eb="43">
      <t>ヨテイ</t>
    </rPh>
    <rPh sb="43" eb="44">
      <t>ビ</t>
    </rPh>
    <rPh sb="44" eb="46">
      <t>ニュウリョク</t>
    </rPh>
    <rPh sb="47" eb="49">
      <t>シシュツ</t>
    </rPh>
    <rPh sb="51" eb="53">
      <t>リョコウ</t>
    </rPh>
    <rPh sb="53" eb="54">
      <t>ノチ</t>
    </rPh>
    <rPh sb="55" eb="57">
      <t>ジッセキ</t>
    </rPh>
    <rPh sb="57" eb="59">
      <t>ニュウリョク</t>
    </rPh>
    <rPh sb="60" eb="62">
      <t>ショウニン</t>
    </rPh>
    <rPh sb="64" eb="66">
      <t>セイサン</t>
    </rPh>
    <rPh sb="66" eb="67">
      <t>ガク</t>
    </rPh>
    <rPh sb="72" eb="74">
      <t>ヨサン</t>
    </rPh>
    <rPh sb="74" eb="76">
      <t>カクニン</t>
    </rPh>
    <rPh sb="77" eb="79">
      <t>メイサイ</t>
    </rPh>
    <rPh sb="79" eb="81">
      <t>カクニン</t>
    </rPh>
    <rPh sb="82" eb="84">
      <t>シシュツ</t>
    </rPh>
    <phoneticPr fontId="11"/>
  </si>
  <si>
    <t>承認者情報が各担当者の画面上に表示されていること。</t>
    <rPh sb="0" eb="2">
      <t>ショウニン</t>
    </rPh>
    <rPh sb="2" eb="3">
      <t>シャ</t>
    </rPh>
    <rPh sb="3" eb="5">
      <t>ジョウホウ</t>
    </rPh>
    <rPh sb="6" eb="7">
      <t>カク</t>
    </rPh>
    <rPh sb="7" eb="10">
      <t>タントウシャ</t>
    </rPh>
    <rPh sb="11" eb="13">
      <t>ガメン</t>
    </rPh>
    <rPh sb="13" eb="14">
      <t>ジョウ</t>
    </rPh>
    <rPh sb="15" eb="17">
      <t>ヒョウジ</t>
    </rPh>
    <phoneticPr fontId="11"/>
  </si>
  <si>
    <t>現行では画面最下部に確認者から旅費事務担当者の氏名を表示。(さらに代理入力との判別のため起票者の表示もあり)承認者の設定は所属の申請によるが旅行者は自身の承認者等を把握していないため、表示されることで旅行者は誰の決裁待ちなのか知ることができる。</t>
    <rPh sb="0" eb="2">
      <t>げんこう</t>
    </rPh>
    <rPh sb="4" eb="6">
      <t>がめん</t>
    </rPh>
    <rPh sb="6" eb="9">
      <t>さいかぶ</t>
    </rPh>
    <rPh sb="10" eb="13">
      <t>かくにんしゃ</t>
    </rPh>
    <rPh sb="15" eb="17">
      <t>りょひ</t>
    </rPh>
    <rPh sb="17" eb="19">
      <t>じむ</t>
    </rPh>
    <rPh sb="19" eb="22">
      <t>たんとうしゃ</t>
    </rPh>
    <rPh sb="23" eb="25">
      <t>しめい</t>
    </rPh>
    <rPh sb="26" eb="28">
      <t>ひょうじ</t>
    </rPh>
    <rPh sb="33" eb="35">
      <t>だいり</t>
    </rPh>
    <rPh sb="35" eb="37">
      <t>にゅうりょく</t>
    </rPh>
    <rPh sb="39" eb="41">
      <t>はんべつ</t>
    </rPh>
    <rPh sb="44" eb="46">
      <t>きひょう</t>
    </rPh>
    <rPh sb="46" eb="47">
      <t>しゃ</t>
    </rPh>
    <rPh sb="48" eb="50">
      <t>ひょうじ</t>
    </rPh>
    <rPh sb="54" eb="57">
      <t>しょうにんしゃ</t>
    </rPh>
    <rPh sb="58" eb="60">
      <t>せってい</t>
    </rPh>
    <rPh sb="61" eb="63">
      <t>しょぞく</t>
    </rPh>
    <rPh sb="64" eb="66">
      <t>しんせい</t>
    </rPh>
    <rPh sb="70" eb="73">
      <t>りょこうしゃ</t>
    </rPh>
    <rPh sb="74" eb="76">
      <t>じしん</t>
    </rPh>
    <rPh sb="77" eb="80">
      <t>しょうにんしゃ</t>
    </rPh>
    <rPh sb="80" eb="81">
      <t>とう</t>
    </rPh>
    <rPh sb="82" eb="84">
      <t>はあく</t>
    </rPh>
    <rPh sb="92" eb="94">
      <t>ひょうじ</t>
    </rPh>
    <rPh sb="100" eb="103">
      <t>りょこうしゃ</t>
    </rPh>
    <rPh sb="104" eb="105">
      <t>だれ</t>
    </rPh>
    <rPh sb="106" eb="108">
      <t>けっさい</t>
    </rPh>
    <rPh sb="108" eb="109">
      <t>ま</t>
    </rPh>
    <rPh sb="113" eb="114">
      <t>し</t>
    </rPh>
    <phoneticPr fontId="11" type="Hiragana"/>
  </si>
  <si>
    <t>未処理の旅行について定期的アラートまたはメール通知や常時表示機能があること。</t>
    <rPh sb="4" eb="6">
      <t>リョコウ</t>
    </rPh>
    <rPh sb="10" eb="13">
      <t>テイキテキ</t>
    </rPh>
    <rPh sb="23" eb="25">
      <t>ツウチ</t>
    </rPh>
    <rPh sb="26" eb="28">
      <t>ジョウジ</t>
    </rPh>
    <rPh sb="28" eb="30">
      <t>ヒョウジ</t>
    </rPh>
    <phoneticPr fontId="11"/>
  </si>
  <si>
    <t>未処理の定義は旅行者なら旅行日以降に実績入力が済んでいないもの、承認者等なら承認や確認作業が必要な旅行。自身に決裁がまわってきている旅行。</t>
    <rPh sb="0" eb="3">
      <t>みしょり</t>
    </rPh>
    <rPh sb="4" eb="6">
      <t>ていぎ</t>
    </rPh>
    <rPh sb="7" eb="10">
      <t>りょこうしゃ</t>
    </rPh>
    <rPh sb="12" eb="14">
      <t>りょこう</t>
    </rPh>
    <rPh sb="14" eb="15">
      <t>び</t>
    </rPh>
    <rPh sb="15" eb="17">
      <t>いこう</t>
    </rPh>
    <rPh sb="18" eb="20">
      <t>じっせき</t>
    </rPh>
    <rPh sb="20" eb="22">
      <t>にゅうりょく</t>
    </rPh>
    <rPh sb="23" eb="24">
      <t>す</t>
    </rPh>
    <rPh sb="32" eb="35">
      <t>しょうにんしゃ</t>
    </rPh>
    <rPh sb="35" eb="36">
      <t>とう</t>
    </rPh>
    <rPh sb="38" eb="40">
      <t>しょうにん</t>
    </rPh>
    <rPh sb="41" eb="43">
      <t>かくにん</t>
    </rPh>
    <rPh sb="43" eb="45">
      <t>さぎょう</t>
    </rPh>
    <rPh sb="46" eb="48">
      <t>ひつよう</t>
    </rPh>
    <rPh sb="49" eb="51">
      <t>りょこう</t>
    </rPh>
    <rPh sb="52" eb="54">
      <t>じしん</t>
    </rPh>
    <rPh sb="55" eb="57">
      <t>けっさい</t>
    </rPh>
    <rPh sb="66" eb="68">
      <t>りょこう</t>
    </rPh>
    <phoneticPr fontId="11" type="Hiragana"/>
  </si>
  <si>
    <t>旅行日は当年度内日付に制御ができること。</t>
    <rPh sb="0" eb="2">
      <t>リョコウ</t>
    </rPh>
    <rPh sb="2" eb="3">
      <t>ビ</t>
    </rPh>
    <rPh sb="5" eb="7">
      <t>ネンド</t>
    </rPh>
    <rPh sb="7" eb="8">
      <t>ナイ</t>
    </rPh>
    <rPh sb="8" eb="10">
      <t>ヒヅケ</t>
    </rPh>
    <rPh sb="11" eb="13">
      <t>セイギョ</t>
    </rPh>
    <phoneticPr fontId="11"/>
  </si>
  <si>
    <t>赴任旅行は例外。</t>
    <rPh sb="0" eb="2">
      <t>ふにん</t>
    </rPh>
    <rPh sb="2" eb="4">
      <t>りょこう</t>
    </rPh>
    <rPh sb="5" eb="7">
      <t>れいがい</t>
    </rPh>
    <phoneticPr fontId="11" type="Hiragana"/>
  </si>
  <si>
    <t>発令日や旅行日等が過去の日付の旅行も命令登録からできること。</t>
    <rPh sb="0" eb="3">
      <t>ハツレイビ</t>
    </rPh>
    <rPh sb="4" eb="6">
      <t>リョコウ</t>
    </rPh>
    <rPh sb="6" eb="7">
      <t>ビ</t>
    </rPh>
    <rPh sb="7" eb="8">
      <t>トウ</t>
    </rPh>
    <rPh sb="9" eb="11">
      <t>カコ</t>
    </rPh>
    <rPh sb="12" eb="14">
      <t>ヒヅケ</t>
    </rPh>
    <rPh sb="15" eb="17">
      <t>リョコウ</t>
    </rPh>
    <rPh sb="18" eb="20">
      <t>メイレイ</t>
    </rPh>
    <rPh sb="20" eb="22">
      <t>トウロク</t>
    </rPh>
    <phoneticPr fontId="11"/>
  </si>
  <si>
    <t>システムに入力・保存されたデータは年度単位で管理されていること。</t>
    <rPh sb="5" eb="7">
      <t>ニュウリョク</t>
    </rPh>
    <rPh sb="8" eb="10">
      <t>ホゾン</t>
    </rPh>
    <rPh sb="17" eb="19">
      <t>カネンド</t>
    </rPh>
    <rPh sb="19" eb="21">
      <t>タンイ</t>
    </rPh>
    <rPh sb="22" eb="24">
      <t>カンリ</t>
    </rPh>
    <phoneticPr fontId="11"/>
  </si>
  <si>
    <t>現行はログイン時に年度を指定している。</t>
    <rPh sb="0" eb="2">
      <t>げんこう</t>
    </rPh>
    <rPh sb="7" eb="8">
      <t>じ</t>
    </rPh>
    <rPh sb="9" eb="11">
      <t>ねんど</t>
    </rPh>
    <rPh sb="12" eb="14">
      <t>してい</t>
    </rPh>
    <phoneticPr fontId="11" type="Hiragana"/>
  </si>
  <si>
    <t>職員区分(正規・非正規等)により表示される旅行種別を制御できること。</t>
    <rPh sb="0" eb="2">
      <t>ショクイン</t>
    </rPh>
    <rPh sb="2" eb="4">
      <t>クブン</t>
    </rPh>
    <rPh sb="5" eb="7">
      <t>セイキ</t>
    </rPh>
    <rPh sb="8" eb="11">
      <t>ヒセイキ</t>
    </rPh>
    <rPh sb="11" eb="12">
      <t>トウ</t>
    </rPh>
    <rPh sb="16" eb="18">
      <t>ヒョウジ</t>
    </rPh>
    <rPh sb="21" eb="23">
      <t>リョコウ</t>
    </rPh>
    <rPh sb="23" eb="25">
      <t>シュベツ</t>
    </rPh>
    <rPh sb="26" eb="28">
      <t>セイギョ</t>
    </rPh>
    <phoneticPr fontId="11"/>
  </si>
  <si>
    <t>一部の非正規職員の研修、外国以外の旅行は「0801その他旅費」でのみ支出するため、普通旅行を表示させていない。同じ普通旅行メニューを利用しても職員区分により支出科目を設定できればメニュー表示の制御は不要。</t>
    <rPh sb="0" eb="2">
      <t>イチブ</t>
    </rPh>
    <rPh sb="3" eb="6">
      <t>ヒセイキ</t>
    </rPh>
    <rPh sb="6" eb="8">
      <t>ショクイン</t>
    </rPh>
    <rPh sb="9" eb="11">
      <t>ケンシュウ</t>
    </rPh>
    <rPh sb="12" eb="14">
      <t>ガイコク</t>
    </rPh>
    <rPh sb="14" eb="16">
      <t>イガイ</t>
    </rPh>
    <rPh sb="17" eb="19">
      <t>リョコウ</t>
    </rPh>
    <rPh sb="27" eb="28">
      <t>タ</t>
    </rPh>
    <rPh sb="28" eb="30">
      <t>リョヒ</t>
    </rPh>
    <rPh sb="34" eb="36">
      <t>シシュツ</t>
    </rPh>
    <rPh sb="41" eb="43">
      <t>フツウ</t>
    </rPh>
    <rPh sb="43" eb="45">
      <t>リョコウ</t>
    </rPh>
    <rPh sb="46" eb="48">
      <t>ヒョウジ</t>
    </rPh>
    <rPh sb="55" eb="56">
      <t>オナ</t>
    </rPh>
    <rPh sb="57" eb="59">
      <t>フツウ</t>
    </rPh>
    <rPh sb="59" eb="61">
      <t>リョコウ</t>
    </rPh>
    <rPh sb="66" eb="68">
      <t>リヨウ</t>
    </rPh>
    <rPh sb="71" eb="73">
      <t>ショクイン</t>
    </rPh>
    <rPh sb="73" eb="75">
      <t>クブン</t>
    </rPh>
    <rPh sb="78" eb="80">
      <t>シシュツ</t>
    </rPh>
    <rPh sb="80" eb="82">
      <t>カモク</t>
    </rPh>
    <rPh sb="83" eb="85">
      <t>セッテイ</t>
    </rPh>
    <rPh sb="93" eb="95">
      <t>ヒョウジ</t>
    </rPh>
    <rPh sb="96" eb="98">
      <t>セイギョ</t>
    </rPh>
    <rPh sb="99" eb="101">
      <t>フヨウ</t>
    </rPh>
    <phoneticPr fontId="11"/>
  </si>
  <si>
    <t>設定</t>
    <rPh sb="0" eb="2">
      <t>セッテイ</t>
    </rPh>
    <phoneticPr fontId="38"/>
  </si>
  <si>
    <t>人事異動があった場合、転出した職員に対して、前所属において、前所属の在籍期間における旅行にかかる旅費の支出ができること。</t>
    <rPh sb="48" eb="50">
      <t>リョヒ</t>
    </rPh>
    <rPh sb="51" eb="53">
      <t>シシュツ</t>
    </rPh>
    <phoneticPr fontId="38"/>
  </si>
  <si>
    <t>必須</t>
    <rPh sb="0" eb="2">
      <t>ヒッス</t>
    </rPh>
    <phoneticPr fontId="11"/>
  </si>
  <si>
    <t>予算管理</t>
    <rPh sb="0" eb="2">
      <t>ヨサン</t>
    </rPh>
    <rPh sb="2" eb="4">
      <t>カンリ</t>
    </rPh>
    <phoneticPr fontId="38"/>
  </si>
  <si>
    <t>旅費の支出科目を選択する際には、当該所属で使用可能な予算科目をプルダウン等から選択することができること。</t>
    <rPh sb="0" eb="2">
      <t>リョヒ</t>
    </rPh>
    <rPh sb="3" eb="5">
      <t>シシュツ</t>
    </rPh>
    <rPh sb="5" eb="7">
      <t>カモク</t>
    </rPh>
    <rPh sb="8" eb="10">
      <t>センタク</t>
    </rPh>
    <rPh sb="12" eb="13">
      <t>サイ</t>
    </rPh>
    <rPh sb="16" eb="18">
      <t>トウガイ</t>
    </rPh>
    <rPh sb="18" eb="20">
      <t>ショゾク</t>
    </rPh>
    <rPh sb="21" eb="23">
      <t>シヨウ</t>
    </rPh>
    <rPh sb="23" eb="25">
      <t>カノウ</t>
    </rPh>
    <rPh sb="26" eb="28">
      <t>ヨサン</t>
    </rPh>
    <rPh sb="28" eb="30">
      <t>カモク</t>
    </rPh>
    <rPh sb="36" eb="37">
      <t>トウ</t>
    </rPh>
    <rPh sb="39" eb="41">
      <t>センタク</t>
    </rPh>
    <phoneticPr fontId="38"/>
  </si>
  <si>
    <t>予算管理</t>
    <rPh sb="0" eb="2">
      <t>ヨサン</t>
    </rPh>
    <rPh sb="2" eb="4">
      <t>カンリ</t>
    </rPh>
    <phoneticPr fontId="11"/>
  </si>
  <si>
    <t>財務会計上は存在しない予算においても予算登録ができること。（外部団体の旅費計算で、県の予算では存在しない999ー999等を利用する事あり）</t>
    <rPh sb="0" eb="2">
      <t>ザイム</t>
    </rPh>
    <rPh sb="2" eb="5">
      <t>カイケイジョウ</t>
    </rPh>
    <rPh sb="6" eb="8">
      <t>ソンザイ</t>
    </rPh>
    <rPh sb="11" eb="13">
      <t>ヨサン</t>
    </rPh>
    <rPh sb="18" eb="20">
      <t>ヨサン</t>
    </rPh>
    <rPh sb="20" eb="22">
      <t>トウロク</t>
    </rPh>
    <rPh sb="30" eb="32">
      <t>ガイブ</t>
    </rPh>
    <rPh sb="32" eb="34">
      <t>ダンタイ</t>
    </rPh>
    <rPh sb="35" eb="37">
      <t>リョヒ</t>
    </rPh>
    <rPh sb="37" eb="39">
      <t>ケイサン</t>
    </rPh>
    <rPh sb="41" eb="42">
      <t>ケン</t>
    </rPh>
    <rPh sb="43" eb="45">
      <t>ヨサン</t>
    </rPh>
    <rPh sb="47" eb="49">
      <t>ソンザイ</t>
    </rPh>
    <rPh sb="59" eb="60">
      <t>ナド</t>
    </rPh>
    <rPh sb="61" eb="63">
      <t>リヨウ</t>
    </rPh>
    <rPh sb="65" eb="66">
      <t>コト</t>
    </rPh>
    <phoneticPr fontId="39"/>
  </si>
  <si>
    <t>財務会計システムと旅費計算システムのネットワークが異なるため、旅費システム内で予算管理が可能とする。</t>
    <rPh sb="0" eb="2">
      <t>ザイム</t>
    </rPh>
    <rPh sb="2" eb="4">
      <t>カイケイ</t>
    </rPh>
    <rPh sb="9" eb="11">
      <t>リョヒ</t>
    </rPh>
    <rPh sb="11" eb="13">
      <t>ケイサン</t>
    </rPh>
    <rPh sb="25" eb="26">
      <t>コト</t>
    </rPh>
    <rPh sb="31" eb="33">
      <t>リョヒ</t>
    </rPh>
    <rPh sb="37" eb="38">
      <t>ナイ</t>
    </rPh>
    <rPh sb="39" eb="41">
      <t>ヨサン</t>
    </rPh>
    <rPh sb="41" eb="43">
      <t>カンリ</t>
    </rPh>
    <rPh sb="44" eb="46">
      <t>カノウ</t>
    </rPh>
    <phoneticPr fontId="11"/>
  </si>
  <si>
    <r>
      <t>教</t>
    </r>
    <r>
      <rPr>
        <sz val="11"/>
        <color theme="1"/>
        <rFont val="Meiryo UI"/>
        <family val="3"/>
        <charset val="128"/>
      </rPr>
      <t>育委員会・警察のみ</t>
    </r>
    <rPh sb="0" eb="2">
      <t>キョウイク</t>
    </rPh>
    <rPh sb="2" eb="5">
      <t>イインカイ</t>
    </rPh>
    <rPh sb="6" eb="8">
      <t>ケイサツ</t>
    </rPh>
    <phoneticPr fontId="11"/>
  </si>
  <si>
    <t>登録・計算</t>
    <rPh sb="0" eb="2">
      <t>トウロク</t>
    </rPh>
    <rPh sb="3" eb="5">
      <t>ケイサン</t>
    </rPh>
    <phoneticPr fontId="11"/>
  </si>
  <si>
    <r>
      <t>職員等の発生源入力・担当者入力によって、</t>
    </r>
    <r>
      <rPr>
        <sz val="11"/>
        <rFont val="Meiryo UI"/>
        <family val="3"/>
        <charset val="128"/>
      </rPr>
      <t>旅行命令等の申請・変更・取消（削除）が行えること。</t>
    </r>
    <rPh sb="0" eb="2">
      <t>ショクイン</t>
    </rPh>
    <rPh sb="2" eb="3">
      <t>トウ</t>
    </rPh>
    <rPh sb="4" eb="7">
      <t>ハッセイゲン</t>
    </rPh>
    <rPh sb="7" eb="9">
      <t>ニュウリョク</t>
    </rPh>
    <rPh sb="10" eb="13">
      <t>タントウシャ</t>
    </rPh>
    <rPh sb="13" eb="15">
      <t>ニュウリョク</t>
    </rPh>
    <rPh sb="20" eb="22">
      <t>リョコウ</t>
    </rPh>
    <rPh sb="22" eb="24">
      <t>メイレイ</t>
    </rPh>
    <rPh sb="24" eb="25">
      <t>トウ</t>
    </rPh>
    <rPh sb="26" eb="28">
      <t>シンセイ</t>
    </rPh>
    <rPh sb="29" eb="31">
      <t>ヘンコウ</t>
    </rPh>
    <rPh sb="32" eb="34">
      <t>トリケシ</t>
    </rPh>
    <rPh sb="35" eb="37">
      <t>サクジョ</t>
    </rPh>
    <rPh sb="39" eb="40">
      <t>オコナ</t>
    </rPh>
    <phoneticPr fontId="38"/>
  </si>
  <si>
    <t>ログインした職員の情報(氏名・所属・職員番号の一部等)が初期値として表示されること。※現行システムでは職員番号は一部非表示。</t>
    <rPh sb="12" eb="14">
      <t>シメイ</t>
    </rPh>
    <rPh sb="15" eb="17">
      <t>ショゾク</t>
    </rPh>
    <rPh sb="18" eb="20">
      <t>ショクイン</t>
    </rPh>
    <rPh sb="20" eb="22">
      <t>バンゴウ</t>
    </rPh>
    <rPh sb="23" eb="25">
      <t>イチブ</t>
    </rPh>
    <rPh sb="25" eb="26">
      <t>トウ</t>
    </rPh>
    <rPh sb="43" eb="45">
      <t>ゲンコウ</t>
    </rPh>
    <rPh sb="51" eb="53">
      <t>ショクイン</t>
    </rPh>
    <rPh sb="53" eb="55">
      <t>バンゴウ</t>
    </rPh>
    <rPh sb="56" eb="58">
      <t>イチブ</t>
    </rPh>
    <rPh sb="58" eb="61">
      <t>ヒヒョウジ</t>
    </rPh>
    <phoneticPr fontId="11"/>
  </si>
  <si>
    <t>定期情報(鉄道、バス等)について旅行者は自身の登録、旅費事務担当者は担当する所属内の職員の登録ができること。</t>
    <rPh sb="16" eb="19">
      <t>リョコウシャ</t>
    </rPh>
    <rPh sb="20" eb="22">
      <t>ジシン</t>
    </rPh>
    <rPh sb="23" eb="25">
      <t>トウロク</t>
    </rPh>
    <rPh sb="26" eb="28">
      <t>リョヒ</t>
    </rPh>
    <rPh sb="28" eb="30">
      <t>ジム</t>
    </rPh>
    <rPh sb="30" eb="33">
      <t>タントウシャ</t>
    </rPh>
    <rPh sb="34" eb="36">
      <t>タントウ</t>
    </rPh>
    <rPh sb="38" eb="40">
      <t>ショゾク</t>
    </rPh>
    <rPh sb="40" eb="41">
      <t>ナイ</t>
    </rPh>
    <rPh sb="42" eb="44">
      <t>ショクイン</t>
    </rPh>
    <rPh sb="45" eb="47">
      <t>トウロク</t>
    </rPh>
    <phoneticPr fontId="11"/>
  </si>
  <si>
    <t>登録済みの定期の最新情報の読込機能があること。</t>
    <rPh sb="0" eb="2">
      <t>トウロク</t>
    </rPh>
    <rPh sb="2" eb="3">
      <t>ズ</t>
    </rPh>
    <rPh sb="5" eb="7">
      <t>テイキ</t>
    </rPh>
    <rPh sb="8" eb="10">
      <t>サイシン</t>
    </rPh>
    <rPh sb="10" eb="12">
      <t>ジョウホウ</t>
    </rPh>
    <rPh sb="13" eb="15">
      <t>ヨミコミ</t>
    </rPh>
    <rPh sb="15" eb="17">
      <t>キノウ</t>
    </rPh>
    <phoneticPr fontId="11"/>
  </si>
  <si>
    <t>命令登録を始めた後に定期情報が最新でないと気づいた場合、命令データを一時保存し、定期情報を入力した後に一時保存データ上で読込ができれば始めからデータを入れ直さなくて済む。</t>
    <rPh sb="0" eb="2">
      <t>めいれい</t>
    </rPh>
    <rPh sb="2" eb="4">
      <t>とうろく</t>
    </rPh>
    <rPh sb="5" eb="6">
      <t>はじ</t>
    </rPh>
    <rPh sb="8" eb="9">
      <t>あと</t>
    </rPh>
    <rPh sb="10" eb="12">
      <t>ていき</t>
    </rPh>
    <rPh sb="12" eb="14">
      <t>じょうほう</t>
    </rPh>
    <rPh sb="15" eb="17">
      <t>さいしん</t>
    </rPh>
    <rPh sb="21" eb="22">
      <t>き</t>
    </rPh>
    <rPh sb="25" eb="27">
      <t>ばあい</t>
    </rPh>
    <rPh sb="28" eb="30">
      <t>めいれい</t>
    </rPh>
    <rPh sb="34" eb="36">
      <t>いちじ</t>
    </rPh>
    <rPh sb="36" eb="38">
      <t>ほぞん</t>
    </rPh>
    <rPh sb="40" eb="42">
      <t>ていき</t>
    </rPh>
    <rPh sb="42" eb="44">
      <t>じょうほう</t>
    </rPh>
    <rPh sb="45" eb="47">
      <t>にゅうりょく</t>
    </rPh>
    <rPh sb="49" eb="50">
      <t>のち</t>
    </rPh>
    <rPh sb="51" eb="53">
      <t>いちじ</t>
    </rPh>
    <rPh sb="53" eb="55">
      <t>ほぞん</t>
    </rPh>
    <rPh sb="58" eb="59">
      <t>じょう</t>
    </rPh>
    <rPh sb="60" eb="61">
      <t>よ</t>
    </rPh>
    <rPh sb="61" eb="62">
      <t>こ</t>
    </rPh>
    <rPh sb="67" eb="68">
      <t>はじ</t>
    </rPh>
    <rPh sb="75" eb="76">
      <t>い</t>
    </rPh>
    <rPh sb="77" eb="78">
      <t>なお</t>
    </rPh>
    <rPh sb="82" eb="83">
      <t>す</t>
    </rPh>
    <phoneticPr fontId="11" type="Hiragana"/>
  </si>
  <si>
    <t>定期情報は全担当者(旅行者、確認者、承認者、予算担当者、旅費事務担当者)の申請・確認画面に表示されること。</t>
    <rPh sb="0" eb="2">
      <t>テイキ</t>
    </rPh>
    <rPh sb="2" eb="4">
      <t>ジョウホウ</t>
    </rPh>
    <rPh sb="5" eb="6">
      <t>ゼン</t>
    </rPh>
    <rPh sb="6" eb="9">
      <t>タントウシャ</t>
    </rPh>
    <rPh sb="10" eb="13">
      <t>リョコウシャ</t>
    </rPh>
    <rPh sb="14" eb="16">
      <t>カクニン</t>
    </rPh>
    <rPh sb="16" eb="17">
      <t>シャ</t>
    </rPh>
    <rPh sb="18" eb="20">
      <t>ショウニン</t>
    </rPh>
    <rPh sb="20" eb="21">
      <t>シャ</t>
    </rPh>
    <rPh sb="22" eb="24">
      <t>ヨサン</t>
    </rPh>
    <rPh sb="24" eb="27">
      <t>タントウシャ</t>
    </rPh>
    <rPh sb="28" eb="35">
      <t>リョヒジムタントウシャ</t>
    </rPh>
    <rPh sb="37" eb="39">
      <t>シンセイ</t>
    </rPh>
    <rPh sb="40" eb="42">
      <t>カクニン</t>
    </rPh>
    <rPh sb="43" eb="44">
      <t>ナイヨウ</t>
    </rPh>
    <rPh sb="45" eb="47">
      <t>ヒョウジ</t>
    </rPh>
    <phoneticPr fontId="11"/>
  </si>
  <si>
    <t>旅行種別に応じた専用画面(普通旅費、公用車、研修、赴任、外国、その他旅費）があること。共通画面となる場合は旅行種別を選択することで入力必須項目のみ有効となるなど、必要項目が制御される機能があること。</t>
    <rPh sb="0" eb="2">
      <t>りょこう</t>
    </rPh>
    <rPh sb="2" eb="4">
      <t>しゅべつ</t>
    </rPh>
    <rPh sb="5" eb="6">
      <t>おう</t>
    </rPh>
    <rPh sb="8" eb="10">
      <t>せんよう</t>
    </rPh>
    <rPh sb="10" eb="12">
      <t>がめん</t>
    </rPh>
    <rPh sb="13" eb="15">
      <t>ふつう</t>
    </rPh>
    <rPh sb="15" eb="17">
      <t>りょひ</t>
    </rPh>
    <rPh sb="18" eb="21">
      <t>こうようしゃ</t>
    </rPh>
    <rPh sb="22" eb="24">
      <t>けんしゅう</t>
    </rPh>
    <rPh sb="25" eb="27">
      <t>ふにん</t>
    </rPh>
    <rPh sb="28" eb="30">
      <t>がいこく</t>
    </rPh>
    <rPh sb="33" eb="34">
      <t>た</t>
    </rPh>
    <rPh sb="34" eb="36">
      <t>りょひ</t>
    </rPh>
    <rPh sb="43" eb="45">
      <t>きょうつう</t>
    </rPh>
    <rPh sb="45" eb="47">
      <t>がめん</t>
    </rPh>
    <rPh sb="50" eb="52">
      <t>ばあい</t>
    </rPh>
    <rPh sb="53" eb="55">
      <t>りょこう</t>
    </rPh>
    <rPh sb="55" eb="57">
      <t>しゅべつ</t>
    </rPh>
    <rPh sb="58" eb="60">
      <t>せんたく</t>
    </rPh>
    <rPh sb="65" eb="67">
      <t>にゅうりょく</t>
    </rPh>
    <rPh sb="67" eb="69">
      <t>ひっす</t>
    </rPh>
    <rPh sb="69" eb="71">
      <t>こうもく</t>
    </rPh>
    <rPh sb="73" eb="75">
      <t>ゆうこう</t>
    </rPh>
    <rPh sb="81" eb="83">
      <t>ひつよう</t>
    </rPh>
    <rPh sb="83" eb="85">
      <t>こうもく</t>
    </rPh>
    <rPh sb="86" eb="88">
      <t>せいぎょ</t>
    </rPh>
    <rPh sb="91" eb="93">
      <t>きのう</t>
    </rPh>
    <phoneticPr fontId="11" type="Hiragana"/>
  </si>
  <si>
    <t>普通旅行、公用車旅行、研修旅行、赴任旅行、外国旅行、その他旅行命令の登録ができること。※各項で回答すること。</t>
    <rPh sb="44" eb="45">
      <t>カク</t>
    </rPh>
    <rPh sb="45" eb="46">
      <t>コウ</t>
    </rPh>
    <rPh sb="47" eb="49">
      <t>カイトウ</t>
    </rPh>
    <phoneticPr fontId="11"/>
  </si>
  <si>
    <t>普通：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0" eb="2">
      <t>フツウ</t>
    </rPh>
    <rPh sb="3" eb="6">
      <t>ハツレイビ</t>
    </rPh>
    <rPh sb="7" eb="9">
      <t>リョコウ</t>
    </rPh>
    <rPh sb="9" eb="10">
      <t>ビ</t>
    </rPh>
    <rPh sb="11" eb="13">
      <t>シュクハク</t>
    </rPh>
    <rPh sb="13" eb="15">
      <t>ウム</t>
    </rPh>
    <rPh sb="15" eb="17">
      <t>センタク</t>
    </rPh>
    <rPh sb="18" eb="20">
      <t>ヨウム</t>
    </rPh>
    <rPh sb="21" eb="23">
      <t>ヨサン</t>
    </rPh>
    <rPh sb="23" eb="25">
      <t>カモク</t>
    </rPh>
    <rPh sb="25" eb="27">
      <t>センタク</t>
    </rPh>
    <rPh sb="28" eb="30">
      <t>シハラ</t>
    </rPh>
    <rPh sb="30" eb="32">
      <t>ホウシキ</t>
    </rPh>
    <rPh sb="32" eb="34">
      <t>センタク</t>
    </rPh>
    <rPh sb="35" eb="38">
      <t>シュッパツチ</t>
    </rPh>
    <rPh sb="39" eb="42">
      <t>ハッチャクチ</t>
    </rPh>
    <rPh sb="43" eb="44">
      <t>ゼン</t>
    </rPh>
    <rPh sb="44" eb="46">
      <t>ロテイ</t>
    </rPh>
    <rPh sb="47" eb="49">
      <t>ニュウリョク</t>
    </rPh>
    <rPh sb="50" eb="52">
      <t>テツドウ</t>
    </rPh>
    <rPh sb="52" eb="53">
      <t>チン</t>
    </rPh>
    <rPh sb="54" eb="55">
      <t>セン</t>
    </rPh>
    <rPh sb="55" eb="56">
      <t>チン</t>
    </rPh>
    <rPh sb="57" eb="59">
      <t>コウクウ</t>
    </rPh>
    <rPh sb="59" eb="60">
      <t>チン</t>
    </rPh>
    <rPh sb="61" eb="63">
      <t>トコウ</t>
    </rPh>
    <rPh sb="63" eb="65">
      <t>ザッピ</t>
    </rPh>
    <rPh sb="68" eb="69">
      <t>タ</t>
    </rPh>
    <rPh sb="69" eb="72">
      <t>コウツウヒ</t>
    </rPh>
    <rPh sb="73" eb="76">
      <t>コウヨウシャ</t>
    </rPh>
    <rPh sb="76" eb="78">
      <t>リヨウ</t>
    </rPh>
    <rPh sb="79" eb="83">
      <t>ジカヨウシャ</t>
    </rPh>
    <rPh sb="83" eb="85">
      <t>キョリ</t>
    </rPh>
    <rPh sb="88" eb="89">
      <t>ダイ</t>
    </rPh>
    <rPh sb="94" eb="95">
      <t>ダイ</t>
    </rPh>
    <rPh sb="98" eb="99">
      <t>タ</t>
    </rPh>
    <rPh sb="100" eb="102">
      <t>コウソク</t>
    </rPh>
    <rPh sb="102" eb="104">
      <t>ドウロ</t>
    </rPh>
    <rPh sb="104" eb="105">
      <t>リョウ</t>
    </rPh>
    <rPh sb="106" eb="108">
      <t>チュウシャ</t>
    </rPh>
    <rPh sb="108" eb="109">
      <t>ジョウ</t>
    </rPh>
    <rPh sb="109" eb="110">
      <t>ダイ</t>
    </rPh>
    <rPh sb="111" eb="113">
      <t>ニュウリョク</t>
    </rPh>
    <rPh sb="113" eb="114">
      <t>ヨウ</t>
    </rPh>
    <rPh sb="117" eb="119">
      <t>シュクハク</t>
    </rPh>
    <rPh sb="119" eb="120">
      <t>ヒ</t>
    </rPh>
    <rPh sb="121" eb="123">
      <t>シュクハク</t>
    </rPh>
    <rPh sb="123" eb="125">
      <t>テアテ</t>
    </rPh>
    <rPh sb="126" eb="128">
      <t>ホウカツ</t>
    </rPh>
    <rPh sb="128" eb="131">
      <t>シュクハクヒ</t>
    </rPh>
    <rPh sb="135" eb="137">
      <t>リョヒ</t>
    </rPh>
    <rPh sb="138" eb="140">
      <t>トウロク</t>
    </rPh>
    <rPh sb="141" eb="143">
      <t>ケイサン</t>
    </rPh>
    <phoneticPr fontId="11"/>
  </si>
  <si>
    <t>条例改正を見据えた項目（現在は入力項目なし）が一部あり。具体的には渡航雑費、高速道路、駐車場代、宿泊手当、包括宿泊費。</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phoneticPr fontId="11" type="Hiragana"/>
  </si>
  <si>
    <t>公用車(全路程公用車の旅行)：発令日、旅行日、宿泊有無選択、用務、予算科目選択、支払方式選択、出発地、発着地、全路程の入力、公用車種類選択(車・航空機・船舶)、宿泊費、宿泊手当を登録、計算できること。</t>
    <rPh sb="0" eb="3">
      <t>コウヨウシャ</t>
    </rPh>
    <rPh sb="15" eb="18">
      <t>ハツレイビ</t>
    </rPh>
    <rPh sb="19" eb="21">
      <t>リョコウ</t>
    </rPh>
    <rPh sb="21" eb="22">
      <t>ビ</t>
    </rPh>
    <rPh sb="30" eb="32">
      <t>ヨウム</t>
    </rPh>
    <rPh sb="33" eb="35">
      <t>ヨサン</t>
    </rPh>
    <rPh sb="35" eb="37">
      <t>カモク</t>
    </rPh>
    <rPh sb="37" eb="39">
      <t>センタク</t>
    </rPh>
    <rPh sb="40" eb="42">
      <t>シハラ</t>
    </rPh>
    <rPh sb="42" eb="44">
      <t>ホウシキ</t>
    </rPh>
    <rPh sb="44" eb="46">
      <t>センタク</t>
    </rPh>
    <rPh sb="47" eb="50">
      <t>シュッパツチ</t>
    </rPh>
    <rPh sb="51" eb="54">
      <t>ハッチャクチ</t>
    </rPh>
    <rPh sb="55" eb="56">
      <t>ゼン</t>
    </rPh>
    <rPh sb="56" eb="58">
      <t>ロテイ</t>
    </rPh>
    <rPh sb="59" eb="61">
      <t>ニュウリョク</t>
    </rPh>
    <rPh sb="62" eb="65">
      <t>コウヨウシャ</t>
    </rPh>
    <rPh sb="65" eb="67">
      <t>シュルイ</t>
    </rPh>
    <rPh sb="67" eb="69">
      <t>センタク</t>
    </rPh>
    <rPh sb="70" eb="71">
      <t>クルマ</t>
    </rPh>
    <rPh sb="72" eb="75">
      <t>コウクウキ</t>
    </rPh>
    <rPh sb="76" eb="78">
      <t>センパク</t>
    </rPh>
    <rPh sb="80" eb="83">
      <t>シュクハクヒ</t>
    </rPh>
    <rPh sb="84" eb="86">
      <t>シュクハク</t>
    </rPh>
    <rPh sb="86" eb="88">
      <t>テアテ</t>
    </rPh>
    <rPh sb="89" eb="91">
      <t>トウロク</t>
    </rPh>
    <rPh sb="92" eb="94">
      <t>ケイサン</t>
    </rPh>
    <phoneticPr fontId="11"/>
  </si>
  <si>
    <t>公用車のみの旅行を別システムにより登録する場合は、「公用車旅行」は不要。</t>
  </si>
  <si>
    <t>任意</t>
    <rPh sb="0" eb="2">
      <t>ニンイ</t>
    </rPh>
    <phoneticPr fontId="11"/>
  </si>
  <si>
    <t>研修(県内３日、県外５日に及ぶ旅行)：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宿泊費の修正ができること。</t>
    <rPh sb="0" eb="2">
      <t>ケンシュウ</t>
    </rPh>
    <rPh sb="3" eb="5">
      <t>ケンナイ</t>
    </rPh>
    <rPh sb="6" eb="7">
      <t>ニチ</t>
    </rPh>
    <rPh sb="8" eb="10">
      <t>ケンガイ</t>
    </rPh>
    <rPh sb="11" eb="12">
      <t>ニチ</t>
    </rPh>
    <rPh sb="13" eb="14">
      <t>オヨ</t>
    </rPh>
    <rPh sb="15" eb="17">
      <t>リョコウ</t>
    </rPh>
    <rPh sb="19" eb="22">
      <t>ハツレイビ</t>
    </rPh>
    <rPh sb="51" eb="54">
      <t>シュッパツチ</t>
    </rPh>
    <rPh sb="55" eb="57">
      <t>ハッチャク</t>
    </rPh>
    <rPh sb="57" eb="58">
      <t>チ</t>
    </rPh>
    <rPh sb="59" eb="60">
      <t>ゼン</t>
    </rPh>
    <rPh sb="60" eb="62">
      <t>ロテイ</t>
    </rPh>
    <rPh sb="63" eb="65">
      <t>ニュウリョク</t>
    </rPh>
    <rPh sb="77" eb="79">
      <t>トコウ</t>
    </rPh>
    <rPh sb="79" eb="81">
      <t>ザッピ</t>
    </rPh>
    <rPh sb="84" eb="85">
      <t>タ</t>
    </rPh>
    <rPh sb="85" eb="88">
      <t>コウツウヒ</t>
    </rPh>
    <rPh sb="135" eb="136">
      <t>ヒ</t>
    </rPh>
    <rPh sb="137" eb="139">
      <t>シュクハク</t>
    </rPh>
    <rPh sb="139" eb="141">
      <t>テアテ</t>
    </rPh>
    <rPh sb="142" eb="144">
      <t>ホウカツ</t>
    </rPh>
    <rPh sb="144" eb="147">
      <t>シュクハクヒ</t>
    </rPh>
    <rPh sb="165" eb="168">
      <t>シュクハクヒ</t>
    </rPh>
    <rPh sb="169" eb="171">
      <t>シュウセイ</t>
    </rPh>
    <phoneticPr fontId="11"/>
  </si>
  <si>
    <t>研修旅費の調整規定を廃止する場合は、「研修旅行」は不要。
条例改正を見据えた項目（現在は入力項目なし）が一部あり。具体的には渡航雑費、高速道路、駐車場代、宿泊手当、包括宿泊費。</t>
  </si>
  <si>
    <t>赴任：発令日、赴任日、旅行日、宿泊有無選択、予算科目選択、旧・新所属選択、公設宿舎有無、防災居住命令移転の有無、職員移転日、旧・新住所、家族移転有無、家族移転日が登録できること。旧・新住所間の旅行(普通旅費要件と同様）に加え、移転料、着後滞在費(移転後における宿泊時に適用)、家族移転料を登録、計算できること。家族移転料は職員の旅行と同様に経路入力、計算ができること。</t>
    <rPh sb="0" eb="2">
      <t>フニン</t>
    </rPh>
    <rPh sb="7" eb="9">
      <t>フニン</t>
    </rPh>
    <rPh sb="11" eb="13">
      <t>リョコウ</t>
    </rPh>
    <rPh sb="13" eb="14">
      <t>ビ</t>
    </rPh>
    <rPh sb="29" eb="30">
      <t>キュウ</t>
    </rPh>
    <rPh sb="31" eb="32">
      <t>シン</t>
    </rPh>
    <rPh sb="32" eb="34">
      <t>ショゾク</t>
    </rPh>
    <rPh sb="34" eb="36">
      <t>センタク</t>
    </rPh>
    <rPh sb="37" eb="39">
      <t>コウセツ</t>
    </rPh>
    <rPh sb="39" eb="41">
      <t>シュクシャ</t>
    </rPh>
    <rPh sb="41" eb="43">
      <t>ウム</t>
    </rPh>
    <rPh sb="44" eb="46">
      <t>ボウサイ</t>
    </rPh>
    <rPh sb="46" eb="48">
      <t>キョジュウ</t>
    </rPh>
    <rPh sb="48" eb="50">
      <t>メイレイ</t>
    </rPh>
    <rPh sb="50" eb="52">
      <t>イテン</t>
    </rPh>
    <rPh sb="53" eb="55">
      <t>ウム</t>
    </rPh>
    <rPh sb="56" eb="58">
      <t>ショクイン</t>
    </rPh>
    <rPh sb="58" eb="60">
      <t>イテン</t>
    </rPh>
    <rPh sb="60" eb="61">
      <t>ビ</t>
    </rPh>
    <rPh sb="62" eb="63">
      <t>キュウ</t>
    </rPh>
    <rPh sb="64" eb="65">
      <t>シン</t>
    </rPh>
    <rPh sb="65" eb="67">
      <t>ジュウショ</t>
    </rPh>
    <rPh sb="68" eb="70">
      <t>カゾク</t>
    </rPh>
    <rPh sb="70" eb="72">
      <t>イテン</t>
    </rPh>
    <rPh sb="72" eb="74">
      <t>ウム</t>
    </rPh>
    <rPh sb="75" eb="77">
      <t>カゾク</t>
    </rPh>
    <rPh sb="77" eb="80">
      <t>イテンビ</t>
    </rPh>
    <rPh sb="81" eb="83">
      <t>トウロク</t>
    </rPh>
    <rPh sb="89" eb="90">
      <t>キュウ</t>
    </rPh>
    <rPh sb="91" eb="92">
      <t>シン</t>
    </rPh>
    <rPh sb="92" eb="94">
      <t>ジュウショ</t>
    </rPh>
    <rPh sb="94" eb="95">
      <t>カン</t>
    </rPh>
    <rPh sb="96" eb="98">
      <t>リョコウ</t>
    </rPh>
    <rPh sb="99" eb="101">
      <t>フツウ</t>
    </rPh>
    <rPh sb="101" eb="103">
      <t>リョヒ</t>
    </rPh>
    <rPh sb="103" eb="105">
      <t>ヨウケン</t>
    </rPh>
    <rPh sb="106" eb="108">
      <t>ドウヨウ</t>
    </rPh>
    <rPh sb="110" eb="111">
      <t>クワ</t>
    </rPh>
    <rPh sb="113" eb="116">
      <t>イテンリョウ</t>
    </rPh>
    <rPh sb="117" eb="119">
      <t>チャクゴ</t>
    </rPh>
    <rPh sb="119" eb="122">
      <t>タイザイヒ</t>
    </rPh>
    <rPh sb="123" eb="125">
      <t>イテン</t>
    </rPh>
    <rPh sb="125" eb="126">
      <t>ノチ</t>
    </rPh>
    <rPh sb="130" eb="132">
      <t>シュクハク</t>
    </rPh>
    <rPh sb="132" eb="133">
      <t>ジ</t>
    </rPh>
    <rPh sb="134" eb="136">
      <t>テキヨウ</t>
    </rPh>
    <rPh sb="138" eb="140">
      <t>カゾク</t>
    </rPh>
    <rPh sb="140" eb="143">
      <t>イテンリョウ</t>
    </rPh>
    <rPh sb="144" eb="146">
      <t>トウロク</t>
    </rPh>
    <rPh sb="147" eb="149">
      <t>ケイサン</t>
    </rPh>
    <rPh sb="155" eb="157">
      <t>カゾク</t>
    </rPh>
    <rPh sb="157" eb="160">
      <t>イテンリョウ</t>
    </rPh>
    <rPh sb="161" eb="163">
      <t>ショクイン</t>
    </rPh>
    <rPh sb="164" eb="166">
      <t>リョコウ</t>
    </rPh>
    <rPh sb="167" eb="169">
      <t>ドウヨウ</t>
    </rPh>
    <rPh sb="170" eb="172">
      <t>ケイロ</t>
    </rPh>
    <rPh sb="172" eb="174">
      <t>ニュウリョク</t>
    </rPh>
    <rPh sb="175" eb="177">
      <t>ケイサン</t>
    </rPh>
    <phoneticPr fontId="11"/>
  </si>
  <si>
    <t>条例改正を見据えた項目（現在は入力項目なし）が一部あり。具体的には渡航雑費、高速道路、駐車場代、宿泊手当、包括宿泊費。また改正を見据え定額から実費計算に変わる項目があり。具体的には旧・新住所間の旅行、着後滞在費、家族移転料。</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rPh sb="61" eb="63">
      <t>かいせい</t>
    </rPh>
    <rPh sb="64" eb="66">
      <t>みす</t>
    </rPh>
    <rPh sb="67" eb="69">
      <t>ていがく</t>
    </rPh>
    <rPh sb="71" eb="73">
      <t>じっぴ</t>
    </rPh>
    <rPh sb="73" eb="75">
      <t>けいさん</t>
    </rPh>
    <rPh sb="76" eb="77">
      <t>か</t>
    </rPh>
    <rPh sb="79" eb="81">
      <t>こうもく</t>
    </rPh>
    <rPh sb="85" eb="88">
      <t>ぐたいてき</t>
    </rPh>
    <rPh sb="90" eb="91">
      <t>きゅう</t>
    </rPh>
    <rPh sb="92" eb="93">
      <t>しん</t>
    </rPh>
    <rPh sb="93" eb="95">
      <t>じゅうしょ</t>
    </rPh>
    <rPh sb="95" eb="96">
      <t>かん</t>
    </rPh>
    <rPh sb="97" eb="99">
      <t>りょこう</t>
    </rPh>
    <rPh sb="100" eb="102">
      <t>ちゃくご</t>
    </rPh>
    <rPh sb="102" eb="105">
      <t>たいざいひ</t>
    </rPh>
    <rPh sb="106" eb="108">
      <t>かぞく</t>
    </rPh>
    <rPh sb="108" eb="111">
      <t>いてんりょう</t>
    </rPh>
    <phoneticPr fontId="11" type="Hiragana"/>
  </si>
  <si>
    <t>外国：発令日、旅行日、宿泊有無選択(国内宿泊の選択)、用務、旅行地、予算科目選択、支払方式選択、支度料支給実績有無選択、パスポート所持有無、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内国旅行は普通要件と同様。外国旅行分は旅行日、用務先、宿泊地、宿泊料、宿泊手当、支度料、航空賃、渡航雑費、船賃、現地交通費、その他の実費登録できること。</t>
    <rPh sb="0" eb="2">
      <t>ガイコク</t>
    </rPh>
    <rPh sb="18" eb="20">
      <t>コクナイ</t>
    </rPh>
    <rPh sb="20" eb="22">
      <t>シュクハク</t>
    </rPh>
    <rPh sb="23" eb="25">
      <t>センタク</t>
    </rPh>
    <rPh sb="30" eb="33">
      <t>リョコウチ</t>
    </rPh>
    <rPh sb="48" eb="50">
      <t>シタク</t>
    </rPh>
    <rPh sb="50" eb="51">
      <t>リョウ</t>
    </rPh>
    <rPh sb="51" eb="53">
      <t>シキュウ</t>
    </rPh>
    <rPh sb="53" eb="55">
      <t>ジッセキ</t>
    </rPh>
    <rPh sb="55" eb="57">
      <t>ウム</t>
    </rPh>
    <rPh sb="57" eb="59">
      <t>センタク</t>
    </rPh>
    <rPh sb="65" eb="67">
      <t>ショジ</t>
    </rPh>
    <rPh sb="67" eb="69">
      <t>ウム</t>
    </rPh>
    <rPh sb="70" eb="73">
      <t>シュッパツチ</t>
    </rPh>
    <rPh sb="96" eb="98">
      <t>トコウ</t>
    </rPh>
    <rPh sb="98" eb="100">
      <t>ザッピ</t>
    </rPh>
    <rPh sb="184" eb="186">
      <t>ナイコク</t>
    </rPh>
    <rPh sb="186" eb="188">
      <t>リョコウ</t>
    </rPh>
    <rPh sb="189" eb="191">
      <t>フツウ</t>
    </rPh>
    <rPh sb="191" eb="193">
      <t>ヨウケン</t>
    </rPh>
    <rPh sb="194" eb="196">
      <t>ドウヨウ</t>
    </rPh>
    <rPh sb="197" eb="199">
      <t>ガイコク</t>
    </rPh>
    <rPh sb="199" eb="201">
      <t>リョコウ</t>
    </rPh>
    <rPh sb="201" eb="202">
      <t>ブン</t>
    </rPh>
    <rPh sb="203" eb="205">
      <t>リョコウ</t>
    </rPh>
    <rPh sb="205" eb="206">
      <t>ビ</t>
    </rPh>
    <rPh sb="207" eb="209">
      <t>ヨウム</t>
    </rPh>
    <rPh sb="209" eb="210">
      <t>サキ</t>
    </rPh>
    <rPh sb="211" eb="214">
      <t>シュクハクチ</t>
    </rPh>
    <rPh sb="215" eb="218">
      <t>シュクハクリョウ</t>
    </rPh>
    <rPh sb="219" eb="221">
      <t>シュクハク</t>
    </rPh>
    <rPh sb="221" eb="223">
      <t>テアテ</t>
    </rPh>
    <rPh sb="224" eb="226">
      <t>シタク</t>
    </rPh>
    <rPh sb="226" eb="227">
      <t>リョウ</t>
    </rPh>
    <rPh sb="228" eb="230">
      <t>コウクウ</t>
    </rPh>
    <rPh sb="230" eb="231">
      <t>チン</t>
    </rPh>
    <rPh sb="232" eb="234">
      <t>トコウ</t>
    </rPh>
    <rPh sb="234" eb="236">
      <t>ザッピ</t>
    </rPh>
    <rPh sb="237" eb="238">
      <t>セン</t>
    </rPh>
    <rPh sb="238" eb="239">
      <t>チン</t>
    </rPh>
    <rPh sb="240" eb="242">
      <t>ゲンチ</t>
    </rPh>
    <rPh sb="242" eb="245">
      <t>コウツウヒ</t>
    </rPh>
    <rPh sb="248" eb="249">
      <t>タ</t>
    </rPh>
    <rPh sb="250" eb="252">
      <t>ジッピ</t>
    </rPh>
    <rPh sb="252" eb="254">
      <t>トウロク</t>
    </rPh>
    <phoneticPr fontId="11"/>
  </si>
  <si>
    <t>その他旅行(正規以外の職員):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セイキ</t>
    </rPh>
    <rPh sb="8" eb="10">
      <t>イガイ</t>
    </rPh>
    <rPh sb="11" eb="13">
      <t>ショクイン</t>
    </rPh>
    <rPh sb="47" eb="50">
      <t>シュッパツチ</t>
    </rPh>
    <rPh sb="73" eb="75">
      <t>トコウ</t>
    </rPh>
    <rPh sb="75" eb="77">
      <t>ザッピ</t>
    </rPh>
    <rPh sb="149" eb="151">
      <t>トウロク</t>
    </rPh>
    <phoneticPr fontId="11"/>
  </si>
  <si>
    <t>その他旅行(職員以外の者):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ショクイン</t>
    </rPh>
    <rPh sb="8" eb="10">
      <t>イガイ</t>
    </rPh>
    <rPh sb="11" eb="12">
      <t>モノ</t>
    </rPh>
    <rPh sb="46" eb="49">
      <t>シュッパツチ</t>
    </rPh>
    <rPh sb="72" eb="74">
      <t>トコウ</t>
    </rPh>
    <rPh sb="74" eb="76">
      <t>ザッピ</t>
    </rPh>
    <rPh sb="149" eb="151">
      <t>トウロク</t>
    </rPh>
    <phoneticPr fontId="11"/>
  </si>
  <si>
    <t>後述の代理入力②により処理する。
条例改正を見据えた項目（現在は入力項目なし）が一部あり。具体的には渡航雑費、高速道路、駐車場代、宿泊手当、包括宿泊費。</t>
    <rPh sb="0" eb="2">
      <t>コウジュツ</t>
    </rPh>
    <rPh sb="3" eb="5">
      <t>ダイリ</t>
    </rPh>
    <rPh sb="5" eb="7">
      <t>ニュウリョク</t>
    </rPh>
    <rPh sb="11" eb="13">
      <t>ショリ</t>
    </rPh>
    <phoneticPr fontId="11"/>
  </si>
  <si>
    <t>普通旅費からその他旅費の各項目(上記で列挙)について実費入力が可能なこと。</t>
    <rPh sb="0" eb="2">
      <t>フツウ</t>
    </rPh>
    <rPh sb="2" eb="4">
      <t>リョヒ</t>
    </rPh>
    <rPh sb="8" eb="9">
      <t>タ</t>
    </rPh>
    <rPh sb="9" eb="11">
      <t>リョヒ</t>
    </rPh>
    <rPh sb="12" eb="13">
      <t>カク</t>
    </rPh>
    <rPh sb="13" eb="15">
      <t>コウモク</t>
    </rPh>
    <rPh sb="16" eb="18">
      <t>ジョウキ</t>
    </rPh>
    <rPh sb="19" eb="21">
      <t>レッキョ</t>
    </rPh>
    <rPh sb="26" eb="28">
      <t>ジッピ</t>
    </rPh>
    <rPh sb="28" eb="30">
      <t>ニュウリョク</t>
    </rPh>
    <rPh sb="31" eb="33">
      <t>カノウ</t>
    </rPh>
    <phoneticPr fontId="11"/>
  </si>
  <si>
    <t>もとより実費入力の旅費だけでなく、運賃計算ソフトから運賃を取得する旅費についても定期利用や割引運賃を想定するため取得額と別に実費額(金額異なる場合のみ入力する）欄が必要。</t>
    <rPh sb="4" eb="6">
      <t>ジッピ</t>
    </rPh>
    <rPh sb="6" eb="8">
      <t>ニュウリョク</t>
    </rPh>
    <rPh sb="9" eb="11">
      <t>リョヒ</t>
    </rPh>
    <rPh sb="17" eb="19">
      <t>ウンチン</t>
    </rPh>
    <rPh sb="19" eb="21">
      <t>ケイサン</t>
    </rPh>
    <rPh sb="26" eb="28">
      <t>ウンチン</t>
    </rPh>
    <rPh sb="29" eb="31">
      <t>シュトク</t>
    </rPh>
    <rPh sb="33" eb="35">
      <t>リョヒ</t>
    </rPh>
    <rPh sb="40" eb="42">
      <t>テイキ</t>
    </rPh>
    <rPh sb="42" eb="44">
      <t>リヨウ</t>
    </rPh>
    <rPh sb="45" eb="47">
      <t>ワリビキ</t>
    </rPh>
    <rPh sb="47" eb="49">
      <t>ウンチン</t>
    </rPh>
    <rPh sb="50" eb="52">
      <t>ソウテイ</t>
    </rPh>
    <rPh sb="56" eb="58">
      <t>シュトク</t>
    </rPh>
    <rPh sb="58" eb="59">
      <t>ガク</t>
    </rPh>
    <rPh sb="60" eb="61">
      <t>ベツ</t>
    </rPh>
    <rPh sb="62" eb="64">
      <t>ジッピ</t>
    </rPh>
    <rPh sb="64" eb="65">
      <t>ガク</t>
    </rPh>
    <rPh sb="66" eb="68">
      <t>キンガク</t>
    </rPh>
    <rPh sb="68" eb="69">
      <t>コト</t>
    </rPh>
    <rPh sb="71" eb="73">
      <t>バアイ</t>
    </rPh>
    <rPh sb="75" eb="77">
      <t>ニュウリョク</t>
    </rPh>
    <rPh sb="80" eb="81">
      <t>ラン</t>
    </rPh>
    <rPh sb="82" eb="84">
      <t>ヒツヨウ</t>
    </rPh>
    <phoneticPr fontId="11"/>
  </si>
  <si>
    <t>具体的な用務内容を直接、文字入力できること。</t>
    <rPh sb="0" eb="3">
      <t>グタイテキ</t>
    </rPh>
    <rPh sb="4" eb="6">
      <t>ヨウム</t>
    </rPh>
    <rPh sb="6" eb="8">
      <t>ナイヨウ</t>
    </rPh>
    <rPh sb="9" eb="11">
      <t>チョクセツ</t>
    </rPh>
    <rPh sb="12" eb="14">
      <t>モジ</t>
    </rPh>
    <rPh sb="14" eb="16">
      <t>ニュウリョク</t>
    </rPh>
    <phoneticPr fontId="38"/>
  </si>
  <si>
    <t>設定した用務からの選択もできるが、選択肢にない場合には任意で入力もできる。</t>
    <rPh sb="0" eb="2">
      <t>せってい</t>
    </rPh>
    <rPh sb="4" eb="6">
      <t>ようむ</t>
    </rPh>
    <rPh sb="9" eb="11">
      <t>せんたく</t>
    </rPh>
    <rPh sb="17" eb="20">
      <t>せんたくし</t>
    </rPh>
    <rPh sb="23" eb="25">
      <t>ばあい</t>
    </rPh>
    <rPh sb="27" eb="29">
      <t>にんい</t>
    </rPh>
    <rPh sb="30" eb="32">
      <t>にゅうりょく</t>
    </rPh>
    <phoneticPr fontId="11" type="Hiragana"/>
  </si>
  <si>
    <t>テレワーク時のモバイル端末及びUSBキーの持出し入力欄があること。</t>
    <rPh sb="5" eb="6">
      <t>ジ</t>
    </rPh>
    <rPh sb="11" eb="13">
      <t>タンマツ</t>
    </rPh>
    <rPh sb="13" eb="14">
      <t>オヨ</t>
    </rPh>
    <rPh sb="21" eb="23">
      <t>モチダ</t>
    </rPh>
    <rPh sb="24" eb="26">
      <t>ニュウリョク</t>
    </rPh>
    <rPh sb="26" eb="27">
      <t>ラン</t>
    </rPh>
    <phoneticPr fontId="11"/>
  </si>
  <si>
    <t>旅費の発着地はプルダウンリストにより選択することができること。（居住地、勤務地）
居住地又は勤務地の場合は、職員基本情報の登録機能などにより自動表示とすること。</t>
    <rPh sb="18" eb="20">
      <t>センタク</t>
    </rPh>
    <rPh sb="32" eb="35">
      <t>キョジュウチ</t>
    </rPh>
    <rPh sb="36" eb="39">
      <t>キンムチ</t>
    </rPh>
    <phoneticPr fontId="11"/>
  </si>
  <si>
    <t>命令登録時に自宅及び実家発着が選択できること。また、自宅及び実家発着とする理由（登録されたもの）が選択できること。</t>
    <rPh sb="0" eb="2">
      <t>メイレイ</t>
    </rPh>
    <rPh sb="2" eb="4">
      <t>トウロク</t>
    </rPh>
    <rPh sb="4" eb="5">
      <t>ジ</t>
    </rPh>
    <rPh sb="6" eb="8">
      <t>ジタク</t>
    </rPh>
    <rPh sb="8" eb="9">
      <t>オヨ</t>
    </rPh>
    <rPh sb="10" eb="12">
      <t>ジッカ</t>
    </rPh>
    <rPh sb="12" eb="14">
      <t>ハッチャク</t>
    </rPh>
    <rPh sb="15" eb="17">
      <t>センタク</t>
    </rPh>
    <rPh sb="26" eb="28">
      <t>ジタク</t>
    </rPh>
    <rPh sb="28" eb="29">
      <t>オヨ</t>
    </rPh>
    <rPh sb="30" eb="32">
      <t>ジッカ</t>
    </rPh>
    <rPh sb="32" eb="34">
      <t>ハッチャク</t>
    </rPh>
    <rPh sb="37" eb="39">
      <t>リユウ</t>
    </rPh>
    <rPh sb="40" eb="42">
      <t>トウロク</t>
    </rPh>
    <rPh sb="49" eb="51">
      <t>センタク</t>
    </rPh>
    <phoneticPr fontId="11"/>
  </si>
  <si>
    <t>発着地は、静岡県の各所属名、施設名、県内字名で検索ができること。県外は字まで入力できること。</t>
    <rPh sb="14" eb="16">
      <t>シセツ</t>
    </rPh>
    <rPh sb="16" eb="17">
      <t>メイ</t>
    </rPh>
    <rPh sb="18" eb="20">
      <t>ケンナイ</t>
    </rPh>
    <rPh sb="32" eb="34">
      <t>ケンガイ</t>
    </rPh>
    <rPh sb="35" eb="36">
      <t>アザ</t>
    </rPh>
    <rPh sb="38" eb="40">
      <t>ニュウリョク</t>
    </rPh>
    <phoneticPr fontId="11"/>
  </si>
  <si>
    <t>全路程往復計算機能により帰路の経路、旅費が自動で取得できること。</t>
    <rPh sb="0" eb="1">
      <t>ゼン</t>
    </rPh>
    <rPh sb="1" eb="3">
      <t>ロテイ</t>
    </rPh>
    <rPh sb="3" eb="5">
      <t>オウフク</t>
    </rPh>
    <rPh sb="5" eb="7">
      <t>ケイサン</t>
    </rPh>
    <rPh sb="7" eb="9">
      <t>キノウ</t>
    </rPh>
    <rPh sb="12" eb="14">
      <t>キロ</t>
    </rPh>
    <rPh sb="15" eb="17">
      <t>ケイロ</t>
    </rPh>
    <rPh sb="18" eb="20">
      <t>リョヒ</t>
    </rPh>
    <rPh sb="21" eb="23">
      <t>ジドウ</t>
    </rPh>
    <rPh sb="24" eb="26">
      <t>シュトク</t>
    </rPh>
    <phoneticPr fontId="11"/>
  </si>
  <si>
    <t>鉄道運賃の利用を考慮すると日帰り限定の制御が必要。</t>
    <rPh sb="0" eb="2">
      <t>てつどう</t>
    </rPh>
    <rPh sb="2" eb="4">
      <t>うんちん</t>
    </rPh>
    <rPh sb="5" eb="7">
      <t>りよう</t>
    </rPh>
    <rPh sb="8" eb="10">
      <t>こうりょ</t>
    </rPh>
    <rPh sb="13" eb="15">
      <t>ひがえ</t>
    </rPh>
    <rPh sb="16" eb="18">
      <t>げんてい</t>
    </rPh>
    <rPh sb="19" eb="21">
      <t>せいぎょ</t>
    </rPh>
    <rPh sb="22" eb="24">
      <t>ひつよう</t>
    </rPh>
    <phoneticPr fontId="11" type="Hiragana"/>
  </si>
  <si>
    <t>経路数に限りがないこと、または一定数(20～30程度)以上の経路入力ができること。</t>
    <rPh sb="0" eb="2">
      <t>ケイロ</t>
    </rPh>
    <rPh sb="2" eb="3">
      <t>スウ</t>
    </rPh>
    <rPh sb="4" eb="5">
      <t>カギ</t>
    </rPh>
    <rPh sb="15" eb="17">
      <t>イッテイ</t>
    </rPh>
    <rPh sb="17" eb="18">
      <t>スウ</t>
    </rPh>
    <rPh sb="24" eb="26">
      <t>テイド</t>
    </rPh>
    <rPh sb="27" eb="29">
      <t>イジョウ</t>
    </rPh>
    <rPh sb="30" eb="32">
      <t>ケイロ</t>
    </rPh>
    <rPh sb="32" eb="34">
      <t>ニュウリョク</t>
    </rPh>
    <phoneticPr fontId="11"/>
  </si>
  <si>
    <t>経路の挿入(例：経路２と３の間に)や入れ替え、削除ができること。</t>
    <rPh sb="0" eb="2">
      <t>ケイロ</t>
    </rPh>
    <rPh sb="3" eb="5">
      <t>ソウニュウ</t>
    </rPh>
    <rPh sb="6" eb="7">
      <t>レイ</t>
    </rPh>
    <rPh sb="8" eb="10">
      <t>ケイロ</t>
    </rPh>
    <rPh sb="14" eb="15">
      <t>アイダ</t>
    </rPh>
    <rPh sb="18" eb="19">
      <t>イ</t>
    </rPh>
    <rPh sb="20" eb="21">
      <t>カ</t>
    </rPh>
    <rPh sb="23" eb="25">
      <t>サクジョ</t>
    </rPh>
    <phoneticPr fontId="11"/>
  </si>
  <si>
    <t>確認者２が設定されていないと自家用車の利用申請ができないよう制御できること。</t>
    <rPh sb="0" eb="3">
      <t>カクニンシャ</t>
    </rPh>
    <rPh sb="5" eb="7">
      <t>セッテイ</t>
    </rPh>
    <rPh sb="14" eb="18">
      <t>ジカヨウシャ</t>
    </rPh>
    <rPh sb="19" eb="21">
      <t>リヨウ</t>
    </rPh>
    <rPh sb="21" eb="23">
      <t>シンセイ</t>
    </rPh>
    <rPh sb="30" eb="32">
      <t>セイギョ</t>
    </rPh>
    <phoneticPr fontId="11"/>
  </si>
  <si>
    <t>命令登録時に、自家用車利用の申請を行えること。申請理由はプルダウンで行えること。（プルダウンに理由がない場合の理由記入欄もあること）</t>
    <rPh sb="0" eb="2">
      <t>メイレイ</t>
    </rPh>
    <rPh sb="2" eb="5">
      <t>トウロクジ</t>
    </rPh>
    <rPh sb="7" eb="11">
      <t>ジカヨウシャ</t>
    </rPh>
    <rPh sb="11" eb="13">
      <t>リヨウ</t>
    </rPh>
    <rPh sb="14" eb="16">
      <t>シンセイ</t>
    </rPh>
    <rPh sb="17" eb="18">
      <t>オコナ</t>
    </rPh>
    <rPh sb="23" eb="25">
      <t>シンセイ</t>
    </rPh>
    <rPh sb="25" eb="27">
      <t>リユウ</t>
    </rPh>
    <rPh sb="34" eb="35">
      <t>オコナ</t>
    </rPh>
    <rPh sb="47" eb="49">
      <t>リユウ</t>
    </rPh>
    <rPh sb="52" eb="54">
      <t>バアイ</t>
    </rPh>
    <rPh sb="55" eb="57">
      <t>リユウ</t>
    </rPh>
    <rPh sb="57" eb="60">
      <t>キニュウラン</t>
    </rPh>
    <phoneticPr fontId="39"/>
  </si>
  <si>
    <t>グーグルマップ等による、自家用車利用時の距離検索機能があること。</t>
    <rPh sb="7" eb="8">
      <t>トウ</t>
    </rPh>
    <rPh sb="12" eb="16">
      <t>ジカヨウシャ</t>
    </rPh>
    <rPh sb="16" eb="19">
      <t>リヨウジ</t>
    </rPh>
    <rPh sb="20" eb="22">
      <t>キョリ</t>
    </rPh>
    <rPh sb="22" eb="24">
      <t>ケンサク</t>
    </rPh>
    <rPh sb="24" eb="26">
      <t>キノウ</t>
    </rPh>
    <phoneticPr fontId="11"/>
  </si>
  <si>
    <t>命令登録時に、タクシー利用の申請を行えること。申請理由はプルダウンで行えること。</t>
    <rPh sb="0" eb="2">
      <t>メイレイ</t>
    </rPh>
    <rPh sb="2" eb="5">
      <t>トウロクジ</t>
    </rPh>
    <rPh sb="11" eb="13">
      <t>リヨウ</t>
    </rPh>
    <rPh sb="14" eb="16">
      <t>シンセイ</t>
    </rPh>
    <rPh sb="17" eb="18">
      <t>オコナ</t>
    </rPh>
    <rPh sb="23" eb="25">
      <t>シンセイ</t>
    </rPh>
    <rPh sb="25" eb="27">
      <t>リユウ</t>
    </rPh>
    <rPh sb="34" eb="35">
      <t>オコナ</t>
    </rPh>
    <phoneticPr fontId="39"/>
  </si>
  <si>
    <t>タクシー及び自家用車使用時、登録された理由が選択できること。</t>
    <rPh sb="4" eb="5">
      <t>オヨ</t>
    </rPh>
    <rPh sb="6" eb="10">
      <t>ジカヨウシャ</t>
    </rPh>
    <rPh sb="10" eb="13">
      <t>シヨウジ</t>
    </rPh>
    <rPh sb="14" eb="16">
      <t>トウロク</t>
    </rPh>
    <rPh sb="19" eb="21">
      <t>リユウ</t>
    </rPh>
    <rPh sb="22" eb="24">
      <t>センタク</t>
    </rPh>
    <phoneticPr fontId="11"/>
  </si>
  <si>
    <t>命令登録時に実家等泊の申請を行えること。申請理由記入欄もあること。</t>
    <rPh sb="0" eb="2">
      <t>メイレイ</t>
    </rPh>
    <rPh sb="2" eb="5">
      <t>トウロクジ</t>
    </rPh>
    <rPh sb="6" eb="8">
      <t>ジッカ</t>
    </rPh>
    <rPh sb="8" eb="9">
      <t>トウ</t>
    </rPh>
    <rPh sb="9" eb="10">
      <t>ハク</t>
    </rPh>
    <rPh sb="11" eb="13">
      <t>シンセイ</t>
    </rPh>
    <rPh sb="14" eb="15">
      <t>オコナ</t>
    </rPh>
    <rPh sb="20" eb="22">
      <t>シンセイ</t>
    </rPh>
    <rPh sb="22" eb="24">
      <t>リユウ</t>
    </rPh>
    <rPh sb="24" eb="27">
      <t>キニュウラン</t>
    </rPh>
    <phoneticPr fontId="39"/>
  </si>
  <si>
    <t>移動なし連泊を想定し２泊以上の宿泊料・宿泊手当を入力できること。</t>
    <rPh sb="0" eb="2">
      <t>イドウ</t>
    </rPh>
    <rPh sb="4" eb="6">
      <t>レンパク</t>
    </rPh>
    <rPh sb="7" eb="9">
      <t>ソウテイ</t>
    </rPh>
    <rPh sb="11" eb="12">
      <t>ハク</t>
    </rPh>
    <rPh sb="12" eb="14">
      <t>イジョウ</t>
    </rPh>
    <rPh sb="15" eb="18">
      <t>シュクハクリョウ</t>
    </rPh>
    <rPh sb="19" eb="21">
      <t>シュクハク</t>
    </rPh>
    <rPh sb="21" eb="23">
      <t>テアテ</t>
    </rPh>
    <rPh sb="24" eb="26">
      <t>ニュウリョク</t>
    </rPh>
    <phoneticPr fontId="11"/>
  </si>
  <si>
    <t>１経路＝１宿泊の制御は不要。</t>
    <rPh sb="1" eb="3">
      <t>けいろ</t>
    </rPh>
    <rPh sb="5" eb="7">
      <t>しゅくはく</t>
    </rPh>
    <rPh sb="8" eb="10">
      <t>せいぎょ</t>
    </rPh>
    <rPh sb="11" eb="13">
      <t>ふよう</t>
    </rPh>
    <phoneticPr fontId="11" type="Hiragana"/>
  </si>
  <si>
    <t>書類の添付は命令(旅行前)からできること。</t>
    <rPh sb="0" eb="2">
      <t>ショルイ</t>
    </rPh>
    <rPh sb="3" eb="5">
      <t>テンプ</t>
    </rPh>
    <rPh sb="6" eb="8">
      <t>メイレイ</t>
    </rPh>
    <rPh sb="9" eb="11">
      <t>リョコウ</t>
    </rPh>
    <rPh sb="11" eb="12">
      <t>マエ</t>
    </rPh>
    <phoneticPr fontId="11"/>
  </si>
  <si>
    <t>命令時点で選定した宿の妥当性等を判断するのに宿の検索結果等を添付させる運用を想定。</t>
    <rPh sb="0" eb="2">
      <t>めいれい</t>
    </rPh>
    <rPh sb="2" eb="4">
      <t>じてん</t>
    </rPh>
    <rPh sb="5" eb="7">
      <t>せんてい</t>
    </rPh>
    <rPh sb="9" eb="10">
      <t>やど</t>
    </rPh>
    <rPh sb="11" eb="14">
      <t>だとうせい</t>
    </rPh>
    <rPh sb="14" eb="15">
      <t>とう</t>
    </rPh>
    <rPh sb="16" eb="18">
      <t>はんだん</t>
    </rPh>
    <rPh sb="22" eb="23">
      <t>やど</t>
    </rPh>
    <rPh sb="24" eb="26">
      <t>けんさく</t>
    </rPh>
    <rPh sb="26" eb="28">
      <t>けっか</t>
    </rPh>
    <rPh sb="28" eb="29">
      <t>とう</t>
    </rPh>
    <rPh sb="30" eb="32">
      <t>てんぷ</t>
    </rPh>
    <rPh sb="35" eb="37">
      <t>うんよう</t>
    </rPh>
    <rPh sb="38" eb="40">
      <t>そうてい</t>
    </rPh>
    <phoneticPr fontId="11" type="Hiragana"/>
  </si>
  <si>
    <t>書類の任意添付ができること。</t>
    <rPh sb="0" eb="2">
      <t>ショルイ</t>
    </rPh>
    <rPh sb="3" eb="5">
      <t>ニンイ</t>
    </rPh>
    <rPh sb="5" eb="7">
      <t>テンプ</t>
    </rPh>
    <phoneticPr fontId="11"/>
  </si>
  <si>
    <t>添付された書類は全担当者(旅行者、確認者、承認者、予算担当者、旅費事務担当者)において閲覧・ダウンロードができること。</t>
    <rPh sb="0" eb="2">
      <t>テンプ</t>
    </rPh>
    <rPh sb="5" eb="7">
      <t>ショルイ</t>
    </rPh>
    <rPh sb="8" eb="9">
      <t>ゼン</t>
    </rPh>
    <rPh sb="9" eb="12">
      <t>タントウシャ</t>
    </rPh>
    <rPh sb="43" eb="45">
      <t>エツラン</t>
    </rPh>
    <phoneticPr fontId="11"/>
  </si>
  <si>
    <t>代理入力①(幹部職員の代理入力を想定。選択出来る範囲は課や局単位で設定。）ができること。</t>
    <rPh sb="0" eb="2">
      <t>ダイリ</t>
    </rPh>
    <rPh sb="2" eb="4">
      <t>ニュウリョク</t>
    </rPh>
    <rPh sb="6" eb="8">
      <t>カンブ</t>
    </rPh>
    <rPh sb="8" eb="10">
      <t>ショクイン</t>
    </rPh>
    <rPh sb="11" eb="13">
      <t>ダイリ</t>
    </rPh>
    <rPh sb="13" eb="15">
      <t>ニュウリョク</t>
    </rPh>
    <rPh sb="16" eb="18">
      <t>ソウテイ</t>
    </rPh>
    <rPh sb="19" eb="21">
      <t>センタク</t>
    </rPh>
    <rPh sb="21" eb="23">
      <t>デキ</t>
    </rPh>
    <rPh sb="24" eb="26">
      <t>ハンイ</t>
    </rPh>
    <rPh sb="27" eb="28">
      <t>カ</t>
    </rPh>
    <rPh sb="29" eb="30">
      <t>キョク</t>
    </rPh>
    <rPh sb="30" eb="32">
      <t>タンイ</t>
    </rPh>
    <rPh sb="33" eb="35">
      <t>セッテイ</t>
    </rPh>
    <phoneticPr fontId="11"/>
  </si>
  <si>
    <t>旅費事務担当者が行う代理入力②(職員以外の者の旅行(その他旅行))では命令の承認にかかる電子決裁を省略できること。</t>
    <rPh sb="0" eb="2">
      <t>リョヒ</t>
    </rPh>
    <rPh sb="2" eb="4">
      <t>ジム</t>
    </rPh>
    <rPh sb="4" eb="7">
      <t>タントウシャ</t>
    </rPh>
    <rPh sb="8" eb="9">
      <t>オコナ</t>
    </rPh>
    <rPh sb="10" eb="12">
      <t>ダイリ</t>
    </rPh>
    <rPh sb="12" eb="14">
      <t>ニュウリョク</t>
    </rPh>
    <rPh sb="16" eb="18">
      <t>ショクイン</t>
    </rPh>
    <rPh sb="18" eb="20">
      <t>イガイ</t>
    </rPh>
    <rPh sb="21" eb="22">
      <t>モノ</t>
    </rPh>
    <rPh sb="23" eb="25">
      <t>リョコウ</t>
    </rPh>
    <rPh sb="28" eb="29">
      <t>タ</t>
    </rPh>
    <rPh sb="29" eb="31">
      <t>リョコウ</t>
    </rPh>
    <rPh sb="35" eb="37">
      <t>メイレイ</t>
    </rPh>
    <rPh sb="38" eb="40">
      <t>ショウニン</t>
    </rPh>
    <rPh sb="44" eb="46">
      <t>デンシ</t>
    </rPh>
    <rPh sb="46" eb="48">
      <t>ケッサイ</t>
    </rPh>
    <rPh sb="49" eb="51">
      <t>ショウリャク</t>
    </rPh>
    <phoneticPr fontId="11"/>
  </si>
  <si>
    <t>入力後に支払処理へ移行させる。</t>
    <rPh sb="0" eb="2">
      <t>にゅうりょく</t>
    </rPh>
    <rPh sb="2" eb="3">
      <t>のち</t>
    </rPh>
    <rPh sb="4" eb="6">
      <t>しはらい</t>
    </rPh>
    <rPh sb="6" eb="8">
      <t>しょり</t>
    </rPh>
    <rPh sb="9" eb="11">
      <t>いこう</t>
    </rPh>
    <phoneticPr fontId="11" type="Hiragana"/>
  </si>
  <si>
    <t>代理入力された命令は全担当者画面(旅行者、確認者、承認者、予算担当者、旅費事務担当者)において旅行者★★★★（入力者：○○○○）というように自己入力分と判別できること。</t>
    <rPh sb="0" eb="2">
      <t>ダイリ</t>
    </rPh>
    <rPh sb="2" eb="4">
      <t>ニュウリョク</t>
    </rPh>
    <rPh sb="7" eb="9">
      <t>メイレイ</t>
    </rPh>
    <rPh sb="10" eb="11">
      <t>ゼン</t>
    </rPh>
    <rPh sb="11" eb="14">
      <t>タントウシャ</t>
    </rPh>
    <rPh sb="14" eb="16">
      <t>ガメン</t>
    </rPh>
    <rPh sb="47" eb="50">
      <t>リョコウシャ</t>
    </rPh>
    <rPh sb="55" eb="57">
      <t>ニュウリョク</t>
    </rPh>
    <rPh sb="57" eb="58">
      <t>シャ</t>
    </rPh>
    <rPh sb="70" eb="72">
      <t>ジコ</t>
    </rPh>
    <rPh sb="72" eb="74">
      <t>ニュウリョク</t>
    </rPh>
    <rPh sb="74" eb="75">
      <t>ブン</t>
    </rPh>
    <rPh sb="76" eb="78">
      <t>ハンベツ</t>
    </rPh>
    <phoneticPr fontId="11"/>
  </si>
  <si>
    <t>代理入力機能を有すること（承認が済んだものを、承認ルートを通さない形で誰でも入力可能な機能）</t>
    <rPh sb="0" eb="2">
      <t>ダイリ</t>
    </rPh>
    <rPh sb="2" eb="4">
      <t>ニュウリョク</t>
    </rPh>
    <rPh sb="4" eb="6">
      <t>キノウ</t>
    </rPh>
    <rPh sb="7" eb="8">
      <t>ユウ</t>
    </rPh>
    <rPh sb="13" eb="15">
      <t>ショウニン</t>
    </rPh>
    <rPh sb="16" eb="17">
      <t>ス</t>
    </rPh>
    <rPh sb="23" eb="25">
      <t>ショウニン</t>
    </rPh>
    <rPh sb="29" eb="30">
      <t>トオ</t>
    </rPh>
    <rPh sb="33" eb="34">
      <t>カタチ</t>
    </rPh>
    <rPh sb="35" eb="36">
      <t>ダレ</t>
    </rPh>
    <rPh sb="38" eb="40">
      <t>ニュウリョク</t>
    </rPh>
    <rPh sb="40" eb="42">
      <t>カノウ</t>
    </rPh>
    <rPh sb="43" eb="45">
      <t>キノウ</t>
    </rPh>
    <phoneticPr fontId="39"/>
  </si>
  <si>
    <t>普通旅費、その他旅費及び赴任旅費を旅費事務担当者が代理で入力可能とする。</t>
    <rPh sb="0" eb="2">
      <t>フツウ</t>
    </rPh>
    <rPh sb="2" eb="4">
      <t>リョヒ</t>
    </rPh>
    <rPh sb="7" eb="8">
      <t>タ</t>
    </rPh>
    <rPh sb="8" eb="10">
      <t>リョヒ</t>
    </rPh>
    <rPh sb="10" eb="11">
      <t>オヨ</t>
    </rPh>
    <rPh sb="12" eb="14">
      <t>フニン</t>
    </rPh>
    <rPh sb="14" eb="16">
      <t>リョヒ</t>
    </rPh>
    <rPh sb="17" eb="19">
      <t>リョヒ</t>
    </rPh>
    <rPh sb="19" eb="21">
      <t>ジム</t>
    </rPh>
    <rPh sb="21" eb="24">
      <t>タントウシャ</t>
    </rPh>
    <rPh sb="25" eb="27">
      <t>ダイリ</t>
    </rPh>
    <rPh sb="28" eb="30">
      <t>ニュウリョク</t>
    </rPh>
    <rPh sb="30" eb="32">
      <t>カノウ</t>
    </rPh>
    <phoneticPr fontId="11"/>
  </si>
  <si>
    <t>過去の旅行命令の複写登録ができること。ただし、旅費については複写しないなど複写する項目を指定できることが必要。</t>
    <rPh sb="0" eb="2">
      <t>カコ</t>
    </rPh>
    <rPh sb="23" eb="25">
      <t>リョヒ</t>
    </rPh>
    <rPh sb="30" eb="32">
      <t>フクシャ</t>
    </rPh>
    <rPh sb="37" eb="39">
      <t>フクシャ</t>
    </rPh>
    <rPh sb="41" eb="43">
      <t>コウモク</t>
    </rPh>
    <rPh sb="44" eb="46">
      <t>シテイ</t>
    </rPh>
    <rPh sb="52" eb="54">
      <t>ヒツヨウ</t>
    </rPh>
    <phoneticPr fontId="11"/>
  </si>
  <si>
    <t>鉄道経路設定のためシステム内で運賃計算ソフトを利用できること。（現在はジョルダン社の乗換案内）</t>
    <rPh sb="4" eb="6">
      <t>セッテイ</t>
    </rPh>
    <rPh sb="32" eb="34">
      <t>ゲンザイ</t>
    </rPh>
    <rPh sb="40" eb="41">
      <t>シャ</t>
    </rPh>
    <rPh sb="42" eb="44">
      <t>ノリカ</t>
    </rPh>
    <rPh sb="44" eb="46">
      <t>アンナイ</t>
    </rPh>
    <phoneticPr fontId="11"/>
  </si>
  <si>
    <t>登録・計算</t>
    <rPh sb="0" eb="2">
      <t>トウロク</t>
    </rPh>
    <rPh sb="3" eb="5">
      <t>ケイサン</t>
    </rPh>
    <phoneticPr fontId="38"/>
  </si>
  <si>
    <t xml:space="preserve">選択された経路について、本県の条例・規則等に基づいた適切な旅費額を計算し取得する。また、効率的なメンテナンス機能を設けることで、交通機関等の運賃改定やダイヤ改正、陸路状況の変化（新たなインターチェンジの開設や道路の開通）等にも柔軟かつ容易に対応し、常に適切な旅費額を算出することを可能にする。    </t>
    <rPh sb="0" eb="2">
      <t>センタク</t>
    </rPh>
    <rPh sb="5" eb="7">
      <t>ケイロ</t>
    </rPh>
    <rPh sb="36" eb="38">
      <t>シュトク</t>
    </rPh>
    <phoneticPr fontId="11"/>
  </si>
  <si>
    <t>旅行命令登録時に旅費計算を行った場合や調整額を手入力した場合は、実績入力時に変更がなければ、それらの旅費額を引き継ぐこと。</t>
    <rPh sb="0" eb="2">
      <t>リョコウ</t>
    </rPh>
    <rPh sb="2" eb="4">
      <t>メイレイ</t>
    </rPh>
    <rPh sb="4" eb="7">
      <t>トウロクジ</t>
    </rPh>
    <rPh sb="8" eb="10">
      <t>リョヒ</t>
    </rPh>
    <rPh sb="10" eb="12">
      <t>ケイサン</t>
    </rPh>
    <rPh sb="13" eb="14">
      <t>オコナ</t>
    </rPh>
    <rPh sb="16" eb="18">
      <t>バアイ</t>
    </rPh>
    <rPh sb="19" eb="21">
      <t>チョウセイ</t>
    </rPh>
    <rPh sb="21" eb="22">
      <t>ガク</t>
    </rPh>
    <rPh sb="23" eb="24">
      <t>テ</t>
    </rPh>
    <rPh sb="24" eb="26">
      <t>ニュウリョク</t>
    </rPh>
    <rPh sb="28" eb="30">
      <t>バアイ</t>
    </rPh>
    <rPh sb="32" eb="34">
      <t>ジッセキ</t>
    </rPh>
    <rPh sb="34" eb="36">
      <t>ニュウリョク</t>
    </rPh>
    <rPh sb="36" eb="37">
      <t>ジ</t>
    </rPh>
    <rPh sb="38" eb="40">
      <t>ヘンコウ</t>
    </rPh>
    <rPh sb="50" eb="52">
      <t>リョヒ</t>
    </rPh>
    <rPh sb="52" eb="53">
      <t>ガク</t>
    </rPh>
    <rPh sb="54" eb="55">
      <t>ヒ</t>
    </rPh>
    <rPh sb="56" eb="57">
      <t>ツ</t>
    </rPh>
    <phoneticPr fontId="38"/>
  </si>
  <si>
    <t>運賃計算ソフトでは静岡県旅費規程等に定める条件を設定(静岡県カスタマイズ)できること。※各項で回答すること。</t>
    <rPh sb="0" eb="2">
      <t>ウンチン</t>
    </rPh>
    <rPh sb="2" eb="4">
      <t>ケイサン</t>
    </rPh>
    <rPh sb="9" eb="12">
      <t>シズオカケン</t>
    </rPh>
    <rPh sb="12" eb="14">
      <t>リョヒ</t>
    </rPh>
    <rPh sb="14" eb="16">
      <t>キテイ</t>
    </rPh>
    <rPh sb="16" eb="17">
      <t>トウ</t>
    </rPh>
    <rPh sb="18" eb="19">
      <t>サダ</t>
    </rPh>
    <rPh sb="21" eb="23">
      <t>ジョウケン</t>
    </rPh>
    <rPh sb="24" eb="26">
      <t>セッテイ</t>
    </rPh>
    <rPh sb="27" eb="30">
      <t>シズオカケン</t>
    </rPh>
    <rPh sb="44" eb="45">
      <t>カク</t>
    </rPh>
    <rPh sb="45" eb="46">
      <t>コウ</t>
    </rPh>
    <rPh sb="47" eb="49">
      <t>カイトウ</t>
    </rPh>
    <phoneticPr fontId="11"/>
  </si>
  <si>
    <t xml:space="preserve">(乗換案内カスタマイズ)運賃計算ソフトへの画面移行時、県内発着地として選択した静岡県の各所属、字及び用務先等の最寄り駅が自動的に表示されること。 </t>
    <rPh sb="1" eb="3">
      <t>ノリカエ</t>
    </rPh>
    <rPh sb="3" eb="5">
      <t>アンナイ</t>
    </rPh>
    <rPh sb="27" eb="29">
      <t>ケンナイ</t>
    </rPh>
    <phoneticPr fontId="11"/>
  </si>
  <si>
    <t>(乗換案内カスタマイズ)急行や指定席、のぞみ号等の利用要件（鉄道距離で）を設定できること。</t>
    <rPh sb="12" eb="14">
      <t>キュウコウ</t>
    </rPh>
    <rPh sb="15" eb="18">
      <t>シテイセキ</t>
    </rPh>
    <rPh sb="22" eb="23">
      <t>ゴウ</t>
    </rPh>
    <rPh sb="23" eb="24">
      <t>トウ</t>
    </rPh>
    <rPh sb="25" eb="27">
      <t>リヨウ</t>
    </rPh>
    <rPh sb="27" eb="29">
      <t>ヨウケン</t>
    </rPh>
    <rPh sb="30" eb="32">
      <t>テツドウ</t>
    </rPh>
    <rPh sb="32" eb="34">
      <t>キョリ</t>
    </rPh>
    <rPh sb="37" eb="39">
      <t>セッテイ</t>
    </rPh>
    <phoneticPr fontId="11"/>
  </si>
  <si>
    <t>(乗換案内カスタマイズ)表示経路順をパラメータ設定できること（金額、時間、乗換え回数順など）</t>
    <rPh sb="12" eb="14">
      <t>ヒョウジ</t>
    </rPh>
    <rPh sb="14" eb="16">
      <t>ケイロ</t>
    </rPh>
    <rPh sb="16" eb="17">
      <t>ジュン</t>
    </rPh>
    <rPh sb="23" eb="25">
      <t>セッテイ</t>
    </rPh>
    <rPh sb="31" eb="33">
      <t>キンガク</t>
    </rPh>
    <rPh sb="34" eb="36">
      <t>ジカン</t>
    </rPh>
    <rPh sb="37" eb="39">
      <t>ノリカ</t>
    </rPh>
    <rPh sb="40" eb="42">
      <t>カイスウ</t>
    </rPh>
    <rPh sb="42" eb="43">
      <t>ジュン</t>
    </rPh>
    <phoneticPr fontId="11"/>
  </si>
  <si>
    <t>(乗換案内カスタマイズ)距離・時間・コストを総合的に考慮し、通常一般に利用される経路のうち、本県の規定に基づいた経路を複数表示できるようにすること。そのうち最も合理的な経路を最上位に表示すること。</t>
  </si>
  <si>
    <t>(乗換案内カスタマイズ)切符運賃・IC運賃の双方に対応していること。</t>
    <rPh sb="12" eb="14">
      <t>キップ</t>
    </rPh>
    <rPh sb="14" eb="16">
      <t>ウンチン</t>
    </rPh>
    <rPh sb="19" eb="21">
      <t>ウンチン</t>
    </rPh>
    <rPh sb="22" eb="24">
      <t>ソウホウ</t>
    </rPh>
    <rPh sb="25" eb="27">
      <t>タイオウ</t>
    </rPh>
    <phoneticPr fontId="11"/>
  </si>
  <si>
    <t>(乗換案内カスタマイズ)利用するメニューを制御できること。（船は実費入力とするので運賃は取得しないなど）</t>
    <rPh sb="12" eb="14">
      <t>リヨウ</t>
    </rPh>
    <rPh sb="21" eb="23">
      <t>セイギョ</t>
    </rPh>
    <rPh sb="30" eb="31">
      <t>フネ</t>
    </rPh>
    <rPh sb="32" eb="34">
      <t>ジッピ</t>
    </rPh>
    <rPh sb="34" eb="36">
      <t>ニュウリョク</t>
    </rPh>
    <rPh sb="41" eb="43">
      <t>ウンチン</t>
    </rPh>
    <rPh sb="44" eb="46">
      <t>シュトク</t>
    </rPh>
    <phoneticPr fontId="11"/>
  </si>
  <si>
    <t>取得運賃とは別に実費入力欄が必要。</t>
    <rPh sb="0" eb="2">
      <t>しゅとく</t>
    </rPh>
    <rPh sb="2" eb="4">
      <t>うんちん</t>
    </rPh>
    <rPh sb="6" eb="7">
      <t>べつ</t>
    </rPh>
    <rPh sb="8" eb="10">
      <t>じっぴ</t>
    </rPh>
    <rPh sb="10" eb="12">
      <t>にゅうりょく</t>
    </rPh>
    <rPh sb="12" eb="13">
      <t>らん</t>
    </rPh>
    <rPh sb="14" eb="16">
      <t>ひつよう</t>
    </rPh>
    <phoneticPr fontId="11" type="Hiragana"/>
  </si>
  <si>
    <t>鉄道賃等について、乗換案内ソフトによる鉄道の運賃計算、地点間の距離表示ができること。</t>
    <rPh sb="0" eb="2">
      <t>テツドウ</t>
    </rPh>
    <rPh sb="2" eb="3">
      <t>チン</t>
    </rPh>
    <rPh sb="3" eb="4">
      <t>トウ</t>
    </rPh>
    <rPh sb="33" eb="35">
      <t>ヒョウジ</t>
    </rPh>
    <phoneticPr fontId="11"/>
  </si>
  <si>
    <t>※規定の距離に満たない場合、急行料金等の領収書等を添付する必要があるため。</t>
    <rPh sb="1" eb="3">
      <t>キテイ</t>
    </rPh>
    <rPh sb="4" eb="6">
      <t>キョリ</t>
    </rPh>
    <rPh sb="7" eb="8">
      <t>ミ</t>
    </rPh>
    <rPh sb="11" eb="13">
      <t>バアイ</t>
    </rPh>
    <rPh sb="14" eb="16">
      <t>キュウコウ</t>
    </rPh>
    <rPh sb="16" eb="18">
      <t>リョウキン</t>
    </rPh>
    <rPh sb="18" eb="19">
      <t>トウ</t>
    </rPh>
    <rPh sb="20" eb="23">
      <t>リョウシュウショ</t>
    </rPh>
    <rPh sb="23" eb="24">
      <t>トウ</t>
    </rPh>
    <rPh sb="25" eb="27">
      <t>テンプ</t>
    </rPh>
    <rPh sb="29" eb="31">
      <t>ヒツヨウ</t>
    </rPh>
    <phoneticPr fontId="11"/>
  </si>
  <si>
    <t>IC運賃・通常運賃のいずれであるかが全担当者(旅行者、確認者、承認者、予算担当者、旅費事務担当者)画面上で確認できること。</t>
    <rPh sb="2" eb="4">
      <t>ウンチン</t>
    </rPh>
    <rPh sb="5" eb="7">
      <t>ツウジョウ</t>
    </rPh>
    <rPh sb="7" eb="9">
      <t>ウンチン</t>
    </rPh>
    <rPh sb="18" eb="19">
      <t>ゼン</t>
    </rPh>
    <rPh sb="19" eb="22">
      <t>タントウシャ</t>
    </rPh>
    <rPh sb="49" eb="51">
      <t>ガメン</t>
    </rPh>
    <rPh sb="51" eb="52">
      <t>ジョウ</t>
    </rPh>
    <rPh sb="53" eb="55">
      <t>カクニン</t>
    </rPh>
    <phoneticPr fontId="11"/>
  </si>
  <si>
    <t>旅行日が修正された場合は運賃計算エラーとし、再計算を促すこと。</t>
    <rPh sb="0" eb="2">
      <t>リョコウ</t>
    </rPh>
    <rPh sb="2" eb="3">
      <t>ビ</t>
    </rPh>
    <rPh sb="4" eb="6">
      <t>シュウセイ</t>
    </rPh>
    <rPh sb="9" eb="11">
      <t>バアイ</t>
    </rPh>
    <rPh sb="12" eb="14">
      <t>ウンチン</t>
    </rPh>
    <rPh sb="14" eb="16">
      <t>ケイサン</t>
    </rPh>
    <rPh sb="22" eb="25">
      <t>サイケイサン</t>
    </rPh>
    <rPh sb="26" eb="27">
      <t>ウナガ</t>
    </rPh>
    <phoneticPr fontId="11"/>
  </si>
  <si>
    <t>鉄道賃のほか、船賃、航空賃、渡航雑費、その他の交通費、交通費以外の実費（駐車場代・高速代等を想定)について実費入力できること。</t>
    <rPh sb="0" eb="2">
      <t>テツドウ</t>
    </rPh>
    <rPh sb="2" eb="3">
      <t>チン</t>
    </rPh>
    <rPh sb="7" eb="8">
      <t>セン</t>
    </rPh>
    <rPh sb="8" eb="9">
      <t>チン</t>
    </rPh>
    <rPh sb="10" eb="12">
      <t>コウクウ</t>
    </rPh>
    <rPh sb="12" eb="13">
      <t>チン</t>
    </rPh>
    <rPh sb="14" eb="16">
      <t>トコウ</t>
    </rPh>
    <rPh sb="16" eb="18">
      <t>ザッピ</t>
    </rPh>
    <rPh sb="21" eb="22">
      <t>タ</t>
    </rPh>
    <rPh sb="23" eb="26">
      <t>コウツウヒ</t>
    </rPh>
    <rPh sb="27" eb="30">
      <t>コウツウヒ</t>
    </rPh>
    <rPh sb="30" eb="32">
      <t>イガイ</t>
    </rPh>
    <rPh sb="33" eb="35">
      <t>ジッピ</t>
    </rPh>
    <rPh sb="36" eb="39">
      <t>チュウシャジョウ</t>
    </rPh>
    <rPh sb="39" eb="40">
      <t>ダイ</t>
    </rPh>
    <rPh sb="41" eb="44">
      <t>コウソクダイ</t>
    </rPh>
    <rPh sb="44" eb="45">
      <t>トウ</t>
    </rPh>
    <rPh sb="46" eb="48">
      <t>ソウテイ</t>
    </rPh>
    <rPh sb="53" eb="55">
      <t>ジッピ</t>
    </rPh>
    <rPh sb="55" eb="57">
      <t>ニュウリョク</t>
    </rPh>
    <phoneticPr fontId="11"/>
  </si>
  <si>
    <t>鉄道運賃（乗換案内から運賃を取得）が含まれているのは、通常運賃より実費運賃が定額な場合は実費運賃で支給する必要があるため。渡航雑費、駐車場代、高速道路代は現在の項目にはない。</t>
    <rPh sb="0" eb="2">
      <t>てつどう</t>
    </rPh>
    <rPh sb="2" eb="4">
      <t>うんちん</t>
    </rPh>
    <rPh sb="5" eb="7">
      <t>のりかえ</t>
    </rPh>
    <rPh sb="7" eb="9">
      <t>あんない</t>
    </rPh>
    <rPh sb="11" eb="13">
      <t>うんちん</t>
    </rPh>
    <rPh sb="14" eb="16">
      <t>しゅとく</t>
    </rPh>
    <rPh sb="18" eb="19">
      <t>ふく</t>
    </rPh>
    <rPh sb="27" eb="29">
      <t>つうじょう</t>
    </rPh>
    <rPh sb="29" eb="31">
      <t>うんちん</t>
    </rPh>
    <rPh sb="33" eb="35">
      <t>じっぴ</t>
    </rPh>
    <rPh sb="35" eb="37">
      <t>うんちん</t>
    </rPh>
    <rPh sb="38" eb="40">
      <t>ていがく</t>
    </rPh>
    <rPh sb="41" eb="43">
      <t>ばあい</t>
    </rPh>
    <rPh sb="44" eb="46">
      <t>じっぴ</t>
    </rPh>
    <rPh sb="46" eb="48">
      <t>うんちん</t>
    </rPh>
    <rPh sb="49" eb="51">
      <t>しきゅう</t>
    </rPh>
    <rPh sb="53" eb="55">
      <t>ひつよう</t>
    </rPh>
    <rPh sb="61" eb="63">
      <t>とこう</t>
    </rPh>
    <rPh sb="63" eb="65">
      <t>ざっぴ</t>
    </rPh>
    <rPh sb="66" eb="69">
      <t>ちゅうしゃじょう</t>
    </rPh>
    <rPh sb="69" eb="70">
      <t>だい</t>
    </rPh>
    <rPh sb="71" eb="73">
      <t>こうそく</t>
    </rPh>
    <rPh sb="73" eb="75">
      <t>どうろ</t>
    </rPh>
    <rPh sb="75" eb="76">
      <t>だい</t>
    </rPh>
    <rPh sb="77" eb="79">
      <t>げんざい</t>
    </rPh>
    <rPh sb="80" eb="82">
      <t>こうもく</t>
    </rPh>
    <phoneticPr fontId="11" type="Hiragana"/>
  </si>
  <si>
    <t xml:space="preserve">運賃計算ソフトは全国の鉄道賃、ダイヤ改正及び新駅、新路線設置等に際し、改正や運用開始時点で対応されていること（現行…ジョルダン「乗換案内Biz」年４回更新…３・６・10・12月）。 </t>
    <rPh sb="32" eb="33">
      <t>さい</t>
    </rPh>
    <rPh sb="35" eb="37">
      <t>かいせい</t>
    </rPh>
    <rPh sb="38" eb="40">
      <t>うんよう</t>
    </rPh>
    <rPh sb="40" eb="42">
      <t>かいし</t>
    </rPh>
    <rPh sb="42" eb="44">
      <t>じてん</t>
    </rPh>
    <phoneticPr fontId="11" type="Hiragana"/>
  </si>
  <si>
    <t>鉄道賃等について、料金改定や路線の改廃等があった場合においても、旅行日に応じた旅費の算出ができること。</t>
  </si>
  <si>
    <t>定期券については申告により旅費調整が可能なこと。</t>
    <rPh sb="0" eb="3">
      <t>テイキケン</t>
    </rPh>
    <rPh sb="8" eb="10">
      <t>シンコク</t>
    </rPh>
    <rPh sb="13" eb="15">
      <t>リョヒ</t>
    </rPh>
    <rPh sb="15" eb="17">
      <t>チョウセイ</t>
    </rPh>
    <rPh sb="18" eb="20">
      <t>カノウ</t>
    </rPh>
    <phoneticPr fontId="11"/>
  </si>
  <si>
    <t>通勤手当により所持している定期券(自動調整を希望)とは別に個人的に所有している定期券等も申告により調整できるようにするため。</t>
    <rPh sb="0" eb="2">
      <t>つうきん</t>
    </rPh>
    <rPh sb="2" eb="4">
      <t>てあて</t>
    </rPh>
    <rPh sb="7" eb="9">
      <t>しょじ</t>
    </rPh>
    <rPh sb="13" eb="15">
      <t>ていき</t>
    </rPh>
    <rPh sb="15" eb="16">
      <t>けん</t>
    </rPh>
    <rPh sb="17" eb="19">
      <t>じどう</t>
    </rPh>
    <rPh sb="19" eb="21">
      <t>ちょうせい</t>
    </rPh>
    <rPh sb="22" eb="24">
      <t>きぼう</t>
    </rPh>
    <rPh sb="27" eb="28">
      <t>べつ</t>
    </rPh>
    <rPh sb="29" eb="32">
      <t>こじんてき</t>
    </rPh>
    <rPh sb="33" eb="35">
      <t>しょゆう</t>
    </rPh>
    <rPh sb="39" eb="41">
      <t>ていき</t>
    </rPh>
    <rPh sb="41" eb="42">
      <t>けん</t>
    </rPh>
    <rPh sb="42" eb="43">
      <t>とう</t>
    </rPh>
    <rPh sb="44" eb="46">
      <t>しんこく</t>
    </rPh>
    <rPh sb="49" eb="51">
      <t>ちょうせい</t>
    </rPh>
    <phoneticPr fontId="11" type="Hiragana"/>
  </si>
  <si>
    <t>補足説明用のフリーワードの入力箇所(出来れば２箇所以上)に全担当者(旅行者、確認者、承認者、予算担当者、旅費事務担当者)が入力でき、全担当者画面において確認できること。</t>
    <rPh sb="0" eb="2">
      <t>ホソク</t>
    </rPh>
    <rPh sb="2" eb="4">
      <t>セツメイ</t>
    </rPh>
    <rPh sb="4" eb="5">
      <t>ヨウ</t>
    </rPh>
    <rPh sb="13" eb="15">
      <t>ニュウリョク</t>
    </rPh>
    <rPh sb="15" eb="17">
      <t>カショ</t>
    </rPh>
    <rPh sb="18" eb="20">
      <t>デキ</t>
    </rPh>
    <rPh sb="23" eb="25">
      <t>カショ</t>
    </rPh>
    <rPh sb="25" eb="27">
      <t>イジョウ</t>
    </rPh>
    <rPh sb="29" eb="30">
      <t>ゼン</t>
    </rPh>
    <rPh sb="30" eb="33">
      <t>タントウシャ</t>
    </rPh>
    <rPh sb="61" eb="63">
      <t>ニュウリョク</t>
    </rPh>
    <rPh sb="66" eb="67">
      <t>ゼン</t>
    </rPh>
    <rPh sb="67" eb="70">
      <t>タントウシャ</t>
    </rPh>
    <rPh sb="70" eb="72">
      <t>ガメン</t>
    </rPh>
    <rPh sb="76" eb="78">
      <t>カクニン</t>
    </rPh>
    <phoneticPr fontId="11"/>
  </si>
  <si>
    <t>概算払いの場合に精算の結果、不足額あるいは過払いがある場合は、それぞれ旅行命令や旅費請求の変更等の処理ができること。</t>
    <rPh sb="0" eb="2">
      <t>ガイサン</t>
    </rPh>
    <rPh sb="2" eb="3">
      <t>ハラ</t>
    </rPh>
    <rPh sb="5" eb="7">
      <t>バアイ</t>
    </rPh>
    <rPh sb="8" eb="10">
      <t>セイサン</t>
    </rPh>
    <rPh sb="11" eb="13">
      <t>ケッカ</t>
    </rPh>
    <rPh sb="14" eb="17">
      <t>フソクガク</t>
    </rPh>
    <rPh sb="21" eb="23">
      <t>カバラ</t>
    </rPh>
    <rPh sb="27" eb="29">
      <t>バアイ</t>
    </rPh>
    <rPh sb="35" eb="37">
      <t>リョコウ</t>
    </rPh>
    <rPh sb="37" eb="39">
      <t>メイレイ</t>
    </rPh>
    <rPh sb="40" eb="42">
      <t>リョヒ</t>
    </rPh>
    <rPh sb="42" eb="44">
      <t>セイキュウ</t>
    </rPh>
    <rPh sb="45" eb="47">
      <t>ヘンコウ</t>
    </rPh>
    <rPh sb="47" eb="48">
      <t>ナド</t>
    </rPh>
    <rPh sb="49" eb="51">
      <t>ショリ</t>
    </rPh>
    <phoneticPr fontId="38"/>
  </si>
  <si>
    <t>命令登録(旅行前)データに実績入力(旅行後)ができること。</t>
    <rPh sb="0" eb="2">
      <t>メイレイ</t>
    </rPh>
    <rPh sb="2" eb="4">
      <t>トウロク</t>
    </rPh>
    <rPh sb="5" eb="8">
      <t>リョコウマエ</t>
    </rPh>
    <rPh sb="13" eb="15">
      <t>ジッセキ</t>
    </rPh>
    <rPh sb="15" eb="17">
      <t>ニュウリョク</t>
    </rPh>
    <rPh sb="18" eb="20">
      <t>リョコウ</t>
    </rPh>
    <rPh sb="20" eb="21">
      <t>ノチ</t>
    </rPh>
    <phoneticPr fontId="11"/>
  </si>
  <si>
    <t>旅費の全部または一部(宿泊料、宿泊手当、その他）において他団体・他所属負担の処理ができること。他所属負担の場合は負担する本県の所属を選択できること。</t>
    <rPh sb="0" eb="2">
      <t>リョヒ</t>
    </rPh>
    <rPh sb="3" eb="5">
      <t>ゼンブ</t>
    </rPh>
    <rPh sb="8" eb="10">
      <t>イチブ</t>
    </rPh>
    <rPh sb="11" eb="14">
      <t>シュクハクリョウ</t>
    </rPh>
    <rPh sb="15" eb="17">
      <t>シュクハク</t>
    </rPh>
    <rPh sb="17" eb="19">
      <t>テアテ</t>
    </rPh>
    <rPh sb="22" eb="23">
      <t>タ</t>
    </rPh>
    <rPh sb="38" eb="40">
      <t>ショリ</t>
    </rPh>
    <rPh sb="47" eb="48">
      <t>タ</t>
    </rPh>
    <rPh sb="48" eb="50">
      <t>ショゾク</t>
    </rPh>
    <rPh sb="50" eb="52">
      <t>フタン</t>
    </rPh>
    <rPh sb="53" eb="55">
      <t>バアイ</t>
    </rPh>
    <rPh sb="56" eb="58">
      <t>フタン</t>
    </rPh>
    <rPh sb="60" eb="62">
      <t>ホンケン</t>
    </rPh>
    <rPh sb="63" eb="65">
      <t>ショゾク</t>
    </rPh>
    <rPh sb="66" eb="68">
      <t>センタク</t>
    </rPh>
    <phoneticPr fontId="11"/>
  </si>
  <si>
    <r>
      <t>県費旅行と国費旅行が混在する場合、国費旅費は別途支給するため、旅行者がシステムに入力する際に国費旅行が含まれる場合、</t>
    </r>
    <r>
      <rPr>
        <sz val="11"/>
        <rFont val="Meiryo UI"/>
        <family val="3"/>
        <charset val="128"/>
      </rPr>
      <t>その区間の交通費等が減額できるようにする。</t>
    </r>
    <rPh sb="0" eb="2">
      <t>ケンピ</t>
    </rPh>
    <rPh sb="2" eb="4">
      <t>リョコウ</t>
    </rPh>
    <rPh sb="5" eb="7">
      <t>コクヒ</t>
    </rPh>
    <rPh sb="7" eb="9">
      <t>リョコウ</t>
    </rPh>
    <rPh sb="10" eb="12">
      <t>コンザイ</t>
    </rPh>
    <rPh sb="14" eb="16">
      <t>バアイ</t>
    </rPh>
    <rPh sb="17" eb="19">
      <t>コクヒ</t>
    </rPh>
    <rPh sb="19" eb="21">
      <t>リョヒ</t>
    </rPh>
    <rPh sb="22" eb="24">
      <t>ベット</t>
    </rPh>
    <rPh sb="24" eb="26">
      <t>シキュウ</t>
    </rPh>
    <rPh sb="31" eb="34">
      <t>リョコウシャ</t>
    </rPh>
    <rPh sb="40" eb="42">
      <t>ニュウリョク</t>
    </rPh>
    <rPh sb="44" eb="45">
      <t>サイ</t>
    </rPh>
    <rPh sb="46" eb="48">
      <t>コクヒ</t>
    </rPh>
    <rPh sb="48" eb="50">
      <t>リョコウ</t>
    </rPh>
    <rPh sb="51" eb="52">
      <t>フク</t>
    </rPh>
    <rPh sb="55" eb="57">
      <t>バアイ</t>
    </rPh>
    <rPh sb="60" eb="62">
      <t>クカン</t>
    </rPh>
    <rPh sb="63" eb="66">
      <t>コウツウヒ</t>
    </rPh>
    <rPh sb="66" eb="67">
      <t>トウ</t>
    </rPh>
    <rPh sb="68" eb="70">
      <t>ゲンガク</t>
    </rPh>
    <phoneticPr fontId="11"/>
  </si>
  <si>
    <t>国費の区間は、別途支給するので０円とする。</t>
    <rPh sb="0" eb="2">
      <t>コクヒ</t>
    </rPh>
    <rPh sb="3" eb="5">
      <t>クカン</t>
    </rPh>
    <rPh sb="7" eb="9">
      <t>ベット</t>
    </rPh>
    <rPh sb="9" eb="11">
      <t>シキュウ</t>
    </rPh>
    <rPh sb="16" eb="17">
      <t>エン</t>
    </rPh>
    <phoneticPr fontId="11"/>
  </si>
  <si>
    <t>経路単位に支給区分(県費・国費)を選択する。</t>
    <rPh sb="0" eb="2">
      <t>ケイロ</t>
    </rPh>
    <rPh sb="2" eb="4">
      <t>タンイ</t>
    </rPh>
    <rPh sb="5" eb="7">
      <t>シキュウ</t>
    </rPh>
    <rPh sb="7" eb="9">
      <t>クブン</t>
    </rPh>
    <rPh sb="10" eb="12">
      <t>ケンピ</t>
    </rPh>
    <rPh sb="13" eb="15">
      <t>コクヒ</t>
    </rPh>
    <rPh sb="17" eb="19">
      <t>センタク</t>
    </rPh>
    <phoneticPr fontId="11"/>
  </si>
  <si>
    <t>支給区分が「国費」と選択されてる経路の旅費は、支給額に含めない。</t>
    <rPh sb="0" eb="2">
      <t>しきゅう</t>
    </rPh>
    <rPh sb="2" eb="4">
      <t>くぶん</t>
    </rPh>
    <rPh sb="6" eb="8">
      <t>こくひ</t>
    </rPh>
    <rPh sb="10" eb="12">
      <t>せんたく</t>
    </rPh>
    <rPh sb="16" eb="18">
      <t>けいろ</t>
    </rPh>
    <rPh sb="19" eb="21">
      <t>りょひ</t>
    </rPh>
    <rPh sb="23" eb="25">
      <t>しきゅう</t>
    </rPh>
    <rPh sb="25" eb="26">
      <t>がく</t>
    </rPh>
    <rPh sb="27" eb="28">
      <t>ふく</t>
    </rPh>
    <phoneticPr fontId="11" type="Hiragana"/>
  </si>
  <si>
    <t>支給区分を国費と選択した場合、「経路〇(←番号)については国費負担」と画面及び帳票の備考欄に表示する。</t>
    <rPh sb="0" eb="2">
      <t>シキュウ</t>
    </rPh>
    <rPh sb="2" eb="4">
      <t>クブン</t>
    </rPh>
    <rPh sb="5" eb="7">
      <t>コクヒ</t>
    </rPh>
    <rPh sb="8" eb="10">
      <t>センタク</t>
    </rPh>
    <rPh sb="12" eb="14">
      <t>バアイ</t>
    </rPh>
    <rPh sb="16" eb="18">
      <t>ケイロ</t>
    </rPh>
    <rPh sb="21" eb="23">
      <t>バンゴウ</t>
    </rPh>
    <rPh sb="29" eb="31">
      <t>コクヒ</t>
    </rPh>
    <rPh sb="31" eb="33">
      <t>フタン</t>
    </rPh>
    <rPh sb="35" eb="37">
      <t>ガメン</t>
    </rPh>
    <rPh sb="37" eb="38">
      <t>オヨ</t>
    </rPh>
    <rPh sb="39" eb="41">
      <t>チョウヒョウ</t>
    </rPh>
    <rPh sb="42" eb="44">
      <t>ビコウ</t>
    </rPh>
    <rPh sb="44" eb="45">
      <t>ラン</t>
    </rPh>
    <rPh sb="46" eb="48">
      <t>ヒョウジ</t>
    </rPh>
    <phoneticPr fontId="11"/>
  </si>
  <si>
    <t>取込専用の固定フォーマット（CSVファイル）をアップロードし、旅行命令データを作成できること。</t>
    <rPh sb="0" eb="2">
      <t>トリコミ</t>
    </rPh>
    <rPh sb="2" eb="4">
      <t>センヨウ</t>
    </rPh>
    <rPh sb="5" eb="7">
      <t>コテイ</t>
    </rPh>
    <rPh sb="31" eb="33">
      <t>リョコウ</t>
    </rPh>
    <rPh sb="33" eb="35">
      <t>メイレイ</t>
    </rPh>
    <rPh sb="39" eb="41">
      <t>サクセイ</t>
    </rPh>
    <phoneticPr fontId="11"/>
  </si>
  <si>
    <t>承認</t>
    <rPh sb="0" eb="2">
      <t>ショウニン</t>
    </rPh>
    <phoneticPr fontId="11"/>
  </si>
  <si>
    <t>精算と概算で業務フロー及び承認ルートを別に設定できること。</t>
    <rPh sb="0" eb="2">
      <t>セイサン</t>
    </rPh>
    <rPh sb="3" eb="5">
      <t>ガイサン</t>
    </rPh>
    <rPh sb="6" eb="8">
      <t>ギョウム</t>
    </rPh>
    <rPh sb="11" eb="12">
      <t>オヨ</t>
    </rPh>
    <rPh sb="13" eb="15">
      <t>ショウニン</t>
    </rPh>
    <rPh sb="19" eb="20">
      <t>ベツ</t>
    </rPh>
    <rPh sb="21" eb="23">
      <t>セッテイ</t>
    </rPh>
    <phoneticPr fontId="11"/>
  </si>
  <si>
    <t>概算の場合は実績入力前に支出処理まで行うので、予算担当、旅費事務担当者に決裁が回る。</t>
    <rPh sb="0" eb="2">
      <t>ガイサン</t>
    </rPh>
    <rPh sb="3" eb="5">
      <t>バアイ</t>
    </rPh>
    <rPh sb="6" eb="8">
      <t>ジッセキ</t>
    </rPh>
    <rPh sb="8" eb="10">
      <t>ニュウリョク</t>
    </rPh>
    <rPh sb="10" eb="11">
      <t>マエ</t>
    </rPh>
    <rPh sb="12" eb="14">
      <t>シシュツ</t>
    </rPh>
    <rPh sb="14" eb="16">
      <t>ショリ</t>
    </rPh>
    <rPh sb="18" eb="19">
      <t>オコナ</t>
    </rPh>
    <rPh sb="23" eb="25">
      <t>ヨサン</t>
    </rPh>
    <rPh sb="25" eb="27">
      <t>タントウ</t>
    </rPh>
    <rPh sb="28" eb="30">
      <t>リョヒ</t>
    </rPh>
    <rPh sb="30" eb="32">
      <t>ジム</t>
    </rPh>
    <rPh sb="32" eb="35">
      <t>タントウシャ</t>
    </rPh>
    <rPh sb="36" eb="38">
      <t>ケッサイ</t>
    </rPh>
    <rPh sb="39" eb="40">
      <t>マワ</t>
    </rPh>
    <phoneticPr fontId="11"/>
  </si>
  <si>
    <r>
      <t>承</t>
    </r>
    <r>
      <rPr>
        <sz val="11"/>
        <rFont val="Meiryo UI"/>
        <family val="3"/>
        <charset val="128"/>
      </rPr>
      <t>認フローは以下のとおりとする。
旅行命令：職員→職員の上司→旅費事務担当者→承認者
旅費請求：職員→承認者→旅費事務担当者</t>
    </r>
    <rPh sb="0" eb="2">
      <t>ショウニン</t>
    </rPh>
    <rPh sb="6" eb="8">
      <t>イカ</t>
    </rPh>
    <rPh sb="17" eb="19">
      <t>リョコウ</t>
    </rPh>
    <rPh sb="19" eb="21">
      <t>メイレイ</t>
    </rPh>
    <rPh sb="22" eb="24">
      <t>ショクイン</t>
    </rPh>
    <rPh sb="25" eb="27">
      <t>ショクイン</t>
    </rPh>
    <rPh sb="28" eb="30">
      <t>ジョウシ</t>
    </rPh>
    <rPh sb="31" eb="33">
      <t>リョヒ</t>
    </rPh>
    <rPh sb="33" eb="35">
      <t>ジム</t>
    </rPh>
    <rPh sb="35" eb="38">
      <t>タントウシャ</t>
    </rPh>
    <rPh sb="39" eb="42">
      <t>ショウニンシャ</t>
    </rPh>
    <rPh sb="43" eb="45">
      <t>リョヒ</t>
    </rPh>
    <rPh sb="45" eb="47">
      <t>セイキュウ</t>
    </rPh>
    <rPh sb="48" eb="50">
      <t>ショクイン</t>
    </rPh>
    <rPh sb="51" eb="54">
      <t>ショウニンシャ</t>
    </rPh>
    <rPh sb="55" eb="57">
      <t>リョヒ</t>
    </rPh>
    <rPh sb="57" eb="59">
      <t>ジム</t>
    </rPh>
    <rPh sb="59" eb="62">
      <t>タントウシャ</t>
    </rPh>
    <phoneticPr fontId="11"/>
  </si>
  <si>
    <t>旅費事務担当者による旅行命令時の旅行命令内容の確認の設定を可能とする。
設定をメンテナンス画面等で一括設定する。</t>
    <rPh sb="0" eb="2">
      <t>りょひ</t>
    </rPh>
    <rPh sb="2" eb="4">
      <t>じむ</t>
    </rPh>
    <rPh sb="4" eb="7">
      <t>たんとうしゃ</t>
    </rPh>
    <rPh sb="10" eb="12">
      <t>りょこう</t>
    </rPh>
    <rPh sb="12" eb="14">
      <t>めいれい</t>
    </rPh>
    <rPh sb="14" eb="15">
      <t>じ</t>
    </rPh>
    <rPh sb="16" eb="18">
      <t>りょこう</t>
    </rPh>
    <rPh sb="18" eb="20">
      <t>めいれい</t>
    </rPh>
    <rPh sb="20" eb="22">
      <t>ないよう</t>
    </rPh>
    <rPh sb="23" eb="25">
      <t>かくにん</t>
    </rPh>
    <rPh sb="26" eb="28">
      <t>せってい</t>
    </rPh>
    <rPh sb="29" eb="31">
      <t>かのう</t>
    </rPh>
    <rPh sb="36" eb="38">
      <t>せってい</t>
    </rPh>
    <rPh sb="45" eb="47">
      <t>がめん</t>
    </rPh>
    <rPh sb="47" eb="48">
      <t>とう</t>
    </rPh>
    <rPh sb="49" eb="51">
      <t>いっかつ</t>
    </rPh>
    <rPh sb="51" eb="53">
      <t>せってい</t>
    </rPh>
    <phoneticPr fontId="11" type="Hiragana"/>
  </si>
  <si>
    <t>各担当者(旅行者、確認者、承認者、予算担当者、旅費事務担当者)の画面上には、旅行者が入力や選択した項目が網羅的に表示されていること。</t>
    <rPh sb="0" eb="1">
      <t>カク</t>
    </rPh>
    <rPh sb="1" eb="4">
      <t>タントウシャ</t>
    </rPh>
    <rPh sb="32" eb="34">
      <t>ガメン</t>
    </rPh>
    <rPh sb="34" eb="35">
      <t>ジョウ</t>
    </rPh>
    <rPh sb="38" eb="41">
      <t>リョコウシャ</t>
    </rPh>
    <rPh sb="42" eb="44">
      <t>ニュウリョク</t>
    </rPh>
    <rPh sb="45" eb="47">
      <t>センタク</t>
    </rPh>
    <rPh sb="49" eb="51">
      <t>コウモク</t>
    </rPh>
    <rPh sb="52" eb="55">
      <t>モウラテキ</t>
    </rPh>
    <rPh sb="56" eb="58">
      <t>ヒョウジ</t>
    </rPh>
    <phoneticPr fontId="11"/>
  </si>
  <si>
    <t>旅行者は旅行の取り止め申請ができること。取り止め申請した旅行命令は承認者に承認依頼がまわること。</t>
    <rPh sb="0" eb="3">
      <t>リョコウシャ</t>
    </rPh>
    <rPh sb="4" eb="6">
      <t>リョコウ</t>
    </rPh>
    <rPh sb="7" eb="8">
      <t>ト</t>
    </rPh>
    <rPh sb="9" eb="10">
      <t>ヤ</t>
    </rPh>
    <rPh sb="11" eb="13">
      <t>シンセイ</t>
    </rPh>
    <rPh sb="20" eb="21">
      <t>ト</t>
    </rPh>
    <rPh sb="22" eb="23">
      <t>ヤ</t>
    </rPh>
    <rPh sb="24" eb="26">
      <t>シンセイ</t>
    </rPh>
    <rPh sb="28" eb="30">
      <t>リョコウ</t>
    </rPh>
    <rPh sb="30" eb="32">
      <t>メイレイ</t>
    </rPh>
    <rPh sb="33" eb="36">
      <t>ショウニンシャ</t>
    </rPh>
    <rPh sb="37" eb="39">
      <t>ショウニン</t>
    </rPh>
    <rPh sb="39" eb="41">
      <t>イライ</t>
    </rPh>
    <phoneticPr fontId="11"/>
  </si>
  <si>
    <t>各担当者(旅行者、確認者、承認者、予算担当者、旅費事務担当者)は役割に応じた差戻しや項目限定の修正ができ、それ以外の修正等は出来ないよう制御できること。</t>
    <rPh sb="0" eb="1">
      <t>カク</t>
    </rPh>
    <rPh sb="1" eb="4">
      <t>タントウシャ</t>
    </rPh>
    <rPh sb="32" eb="34">
      <t>ヤクワリ</t>
    </rPh>
    <rPh sb="35" eb="36">
      <t>オウ</t>
    </rPh>
    <rPh sb="38" eb="40">
      <t>サシモド</t>
    </rPh>
    <rPh sb="42" eb="44">
      <t>コウモク</t>
    </rPh>
    <rPh sb="44" eb="46">
      <t>ゲンテイ</t>
    </rPh>
    <rPh sb="47" eb="49">
      <t>シュウセイ</t>
    </rPh>
    <rPh sb="55" eb="57">
      <t>イガイ</t>
    </rPh>
    <rPh sb="58" eb="60">
      <t>シュウセイ</t>
    </rPh>
    <rPh sb="60" eb="61">
      <t>トウ</t>
    </rPh>
    <rPh sb="62" eb="64">
      <t>デキ</t>
    </rPh>
    <rPh sb="68" eb="70">
      <t>セイギョ</t>
    </rPh>
    <phoneticPr fontId="11"/>
  </si>
  <si>
    <t>例：支給額に直接影響する修正は旅費事務担当者しか出来ないなど。</t>
    <rPh sb="0" eb="1">
      <t>レイ</t>
    </rPh>
    <rPh sb="2" eb="5">
      <t>シキュウガク</t>
    </rPh>
    <rPh sb="6" eb="8">
      <t>チョクセツ</t>
    </rPh>
    <rPh sb="8" eb="10">
      <t>エイキョウ</t>
    </rPh>
    <rPh sb="12" eb="14">
      <t>シュウセイ</t>
    </rPh>
    <rPh sb="15" eb="17">
      <t>リョヒ</t>
    </rPh>
    <rPh sb="17" eb="19">
      <t>ジム</t>
    </rPh>
    <rPh sb="19" eb="22">
      <t>タントウシャ</t>
    </rPh>
    <rPh sb="24" eb="26">
      <t>デキ</t>
    </rPh>
    <phoneticPr fontId="11"/>
  </si>
  <si>
    <t>管理者のアカウントでは旅行命令データの抹消ができること。</t>
    <rPh sb="0" eb="3">
      <t>カンリシャ</t>
    </rPh>
    <rPh sb="11" eb="13">
      <t>リョコウ</t>
    </rPh>
    <rPh sb="13" eb="15">
      <t>メイレイ</t>
    </rPh>
    <rPh sb="19" eb="21">
      <t>マッショウ</t>
    </rPh>
    <phoneticPr fontId="11"/>
  </si>
  <si>
    <t>旅行者のほかに確認者２名、承認者・予算担当者・旅費事務担当者を設定できること。</t>
    <rPh sb="0" eb="3">
      <t>リョコウシャ</t>
    </rPh>
    <rPh sb="7" eb="9">
      <t>カクニン</t>
    </rPh>
    <rPh sb="9" eb="10">
      <t>シャ</t>
    </rPh>
    <rPh sb="11" eb="12">
      <t>メイ</t>
    </rPh>
    <rPh sb="13" eb="15">
      <t>ショウニン</t>
    </rPh>
    <rPh sb="15" eb="16">
      <t>シャ</t>
    </rPh>
    <rPh sb="17" eb="19">
      <t>ヨサン</t>
    </rPh>
    <rPh sb="19" eb="22">
      <t>タントウシャ</t>
    </rPh>
    <rPh sb="23" eb="25">
      <t>リョヒ</t>
    </rPh>
    <rPh sb="25" eb="27">
      <t>ジム</t>
    </rPh>
    <rPh sb="27" eb="30">
      <t>タントウシャ</t>
    </rPh>
    <rPh sb="31" eb="33">
      <t>セッテイ</t>
    </rPh>
    <phoneticPr fontId="11"/>
  </si>
  <si>
    <t>承認</t>
    <rPh sb="0" eb="2">
      <t>しょうにん</t>
    </rPh>
    <phoneticPr fontId="11" type="Hiragana"/>
  </si>
  <si>
    <t>旅行者ごとに担当者を設定する際、確認者を除く担当者は登録を必須とし、設定がない場合は承認ルートの設定が出来ないように制御できること。</t>
    <rPh sb="0" eb="3">
      <t>りょこうしゃ</t>
    </rPh>
    <rPh sb="6" eb="9">
      <t>たんとうしゃ</t>
    </rPh>
    <rPh sb="10" eb="12">
      <t>せってい</t>
    </rPh>
    <rPh sb="14" eb="15">
      <t>さい</t>
    </rPh>
    <rPh sb="16" eb="19">
      <t>かくにんしゃ</t>
    </rPh>
    <rPh sb="20" eb="21">
      <t>のぞ</t>
    </rPh>
    <rPh sb="22" eb="25">
      <t>たんとうしゃ</t>
    </rPh>
    <rPh sb="26" eb="28">
      <t>とうろく</t>
    </rPh>
    <rPh sb="29" eb="31">
      <t>ひっす</t>
    </rPh>
    <rPh sb="34" eb="36">
      <t>せってい</t>
    </rPh>
    <rPh sb="39" eb="41">
      <t>ばあい</t>
    </rPh>
    <rPh sb="42" eb="44">
      <t>しょうにん</t>
    </rPh>
    <rPh sb="48" eb="50">
      <t>せってい</t>
    </rPh>
    <rPh sb="51" eb="53">
      <t>でき</t>
    </rPh>
    <rPh sb="58" eb="60">
      <t>せいぎょ</t>
    </rPh>
    <phoneticPr fontId="11" type="Hiragana"/>
  </si>
  <si>
    <t>この場合でも確認者１の承認は省略はされない。</t>
    <rPh sb="2" eb="4">
      <t>ばあい</t>
    </rPh>
    <rPh sb="6" eb="8">
      <t>かくにん</t>
    </rPh>
    <rPh sb="8" eb="9">
      <t>しゃ</t>
    </rPh>
    <rPh sb="11" eb="13">
      <t>しょうにん</t>
    </rPh>
    <rPh sb="14" eb="16">
      <t>しょうりゃく</t>
    </rPh>
    <phoneticPr fontId="11" type="Hiragana"/>
  </si>
  <si>
    <t>定型的な旅行については確認者、承認者、予算担当者において一括承認ができること。</t>
    <rPh sb="0" eb="3">
      <t>テイケイテキ</t>
    </rPh>
    <rPh sb="4" eb="6">
      <t>リョコウ</t>
    </rPh>
    <rPh sb="11" eb="14">
      <t>カクニンシャ</t>
    </rPh>
    <rPh sb="15" eb="17">
      <t>ショウニン</t>
    </rPh>
    <rPh sb="17" eb="18">
      <t>シャ</t>
    </rPh>
    <rPh sb="19" eb="21">
      <t>ヨサン</t>
    </rPh>
    <rPh sb="21" eb="24">
      <t>タントウシャ</t>
    </rPh>
    <rPh sb="28" eb="30">
      <t>イッカツ</t>
    </rPh>
    <rPh sb="30" eb="32">
      <t>ショウニン</t>
    </rPh>
    <phoneticPr fontId="11"/>
  </si>
  <si>
    <t>一覧表示画面上で承認が出来る。</t>
    <rPh sb="0" eb="2">
      <t>いちらん</t>
    </rPh>
    <rPh sb="2" eb="4">
      <t>ひょうじ</t>
    </rPh>
    <rPh sb="4" eb="6">
      <t>がめん</t>
    </rPh>
    <rPh sb="6" eb="7">
      <t>じょう</t>
    </rPh>
    <rPh sb="8" eb="10">
      <t>しょうにん</t>
    </rPh>
    <rPh sb="11" eb="13">
      <t>でき</t>
    </rPh>
    <phoneticPr fontId="11" type="Hiragana"/>
  </si>
  <si>
    <t>定形外の旅行については個別承認しかできないこと。</t>
    <rPh sb="0" eb="3">
      <t>テイケイガイ</t>
    </rPh>
    <rPh sb="4" eb="6">
      <t>リョコウ</t>
    </rPh>
    <rPh sb="11" eb="13">
      <t>コベツ</t>
    </rPh>
    <rPh sb="13" eb="15">
      <t>ショウニン</t>
    </rPh>
    <phoneticPr fontId="11"/>
  </si>
  <si>
    <t>各担当者(旅行者、確認者、承認者、予算担当者、旅費事務担当者)において旅行命令一覧表示ができること。※担当者ごとに必要な項目は以下の各項で説明。</t>
    <rPh sb="51" eb="54">
      <t>タントウシャ</t>
    </rPh>
    <rPh sb="57" eb="59">
      <t>ヒツヨウ</t>
    </rPh>
    <rPh sb="60" eb="62">
      <t>コウモク</t>
    </rPh>
    <rPh sb="63" eb="65">
      <t>イカ</t>
    </rPh>
    <rPh sb="66" eb="68">
      <t>カクコウ</t>
    </rPh>
    <rPh sb="69" eb="71">
      <t>セツメイ</t>
    </rPh>
    <phoneticPr fontId="11"/>
  </si>
  <si>
    <t>旅行者：起票者、旅行命令番号、旅行期間、用務、概算額、精算額、旅行種別、ステータス、支払予定日</t>
    <rPh sb="0" eb="3">
      <t>リョコウシャ</t>
    </rPh>
    <rPh sb="4" eb="6">
      <t>キヒョウ</t>
    </rPh>
    <rPh sb="6" eb="7">
      <t>シャ</t>
    </rPh>
    <rPh sb="8" eb="10">
      <t>リョコウ</t>
    </rPh>
    <rPh sb="10" eb="12">
      <t>メイレイ</t>
    </rPh>
    <rPh sb="12" eb="14">
      <t>バンゴウ</t>
    </rPh>
    <rPh sb="15" eb="17">
      <t>リョコウ</t>
    </rPh>
    <rPh sb="17" eb="19">
      <t>キカン</t>
    </rPh>
    <rPh sb="20" eb="22">
      <t>ヨウム</t>
    </rPh>
    <rPh sb="23" eb="25">
      <t>ガイサン</t>
    </rPh>
    <rPh sb="25" eb="26">
      <t>ガク</t>
    </rPh>
    <rPh sb="27" eb="30">
      <t>セイサンガク</t>
    </rPh>
    <rPh sb="31" eb="33">
      <t>リョコウ</t>
    </rPh>
    <rPh sb="33" eb="35">
      <t>シュベツ</t>
    </rPh>
    <rPh sb="42" eb="44">
      <t>シハライ</t>
    </rPh>
    <rPh sb="44" eb="46">
      <t>ヨテイ</t>
    </rPh>
    <rPh sb="46" eb="47">
      <t>ビ</t>
    </rPh>
    <phoneticPr fontId="11"/>
  </si>
  <si>
    <t>確認者：調整マーク(定形外旅行の際、表示)、旅行命令番号、旅行者、旅行期間、用務、自家用車利用該当、自宅発着該当、概算額、精算額、旅行種別、ステータス</t>
    <rPh sb="0" eb="3">
      <t>カクニンシャ</t>
    </rPh>
    <rPh sb="4" eb="6">
      <t>チョウセイ</t>
    </rPh>
    <rPh sb="10" eb="13">
      <t>テイケイガイ</t>
    </rPh>
    <rPh sb="13" eb="15">
      <t>リョコウ</t>
    </rPh>
    <rPh sb="16" eb="17">
      <t>サイ</t>
    </rPh>
    <rPh sb="18" eb="20">
      <t>ヒョウジ</t>
    </rPh>
    <rPh sb="22" eb="24">
      <t>リョコウ</t>
    </rPh>
    <rPh sb="24" eb="26">
      <t>メイレイ</t>
    </rPh>
    <rPh sb="26" eb="28">
      <t>バンゴウ</t>
    </rPh>
    <rPh sb="29" eb="32">
      <t>リョコウシャ</t>
    </rPh>
    <rPh sb="33" eb="35">
      <t>リョコウ</t>
    </rPh>
    <rPh sb="35" eb="37">
      <t>キカン</t>
    </rPh>
    <rPh sb="38" eb="40">
      <t>ヨウム</t>
    </rPh>
    <rPh sb="41" eb="45">
      <t>ジカヨウシャ</t>
    </rPh>
    <rPh sb="45" eb="47">
      <t>リヨウ</t>
    </rPh>
    <rPh sb="47" eb="49">
      <t>ガイトウ</t>
    </rPh>
    <rPh sb="50" eb="52">
      <t>ジタク</t>
    </rPh>
    <rPh sb="52" eb="54">
      <t>ハッチャク</t>
    </rPh>
    <rPh sb="54" eb="56">
      <t>ガイトウ</t>
    </rPh>
    <rPh sb="57" eb="59">
      <t>ガイサン</t>
    </rPh>
    <rPh sb="59" eb="60">
      <t>ガク</t>
    </rPh>
    <rPh sb="61" eb="63">
      <t>セイサン</t>
    </rPh>
    <rPh sb="63" eb="64">
      <t>ガク</t>
    </rPh>
    <rPh sb="65" eb="67">
      <t>リョコウ</t>
    </rPh>
    <rPh sb="67" eb="69">
      <t>シュベツ</t>
    </rPh>
    <phoneticPr fontId="11"/>
  </si>
  <si>
    <t>承認者：調整マーク、旅行命令番号、旅行者、旅行期間、用務、用務先、自家用車利用該当、自宅発着該当、概算額、精算額、旅行種別、ステータス</t>
    <rPh sb="0" eb="3">
      <t>ショウニンシャ</t>
    </rPh>
    <rPh sb="4" eb="6">
      <t>チョウセイ</t>
    </rPh>
    <rPh sb="10" eb="12">
      <t>リョコウ</t>
    </rPh>
    <rPh sb="12" eb="14">
      <t>メイレイ</t>
    </rPh>
    <rPh sb="14" eb="16">
      <t>バンゴウ</t>
    </rPh>
    <rPh sb="17" eb="20">
      <t>リョコウシャ</t>
    </rPh>
    <rPh sb="21" eb="23">
      <t>リョコウ</t>
    </rPh>
    <rPh sb="23" eb="25">
      <t>キカン</t>
    </rPh>
    <rPh sb="26" eb="28">
      <t>ヨウム</t>
    </rPh>
    <rPh sb="29" eb="31">
      <t>ヨウム</t>
    </rPh>
    <rPh sb="31" eb="32">
      <t>サキ</t>
    </rPh>
    <rPh sb="33" eb="37">
      <t>ジカヨウシャ</t>
    </rPh>
    <rPh sb="37" eb="39">
      <t>リヨウ</t>
    </rPh>
    <rPh sb="39" eb="41">
      <t>ガイトウ</t>
    </rPh>
    <rPh sb="42" eb="44">
      <t>ジタク</t>
    </rPh>
    <rPh sb="44" eb="46">
      <t>ハッチャク</t>
    </rPh>
    <rPh sb="46" eb="48">
      <t>ガイトウ</t>
    </rPh>
    <rPh sb="49" eb="51">
      <t>ガイサン</t>
    </rPh>
    <rPh sb="51" eb="52">
      <t>ガク</t>
    </rPh>
    <rPh sb="53" eb="55">
      <t>セイサン</t>
    </rPh>
    <rPh sb="55" eb="56">
      <t>ガク</t>
    </rPh>
    <rPh sb="57" eb="59">
      <t>リョコウ</t>
    </rPh>
    <rPh sb="59" eb="61">
      <t>シュベツ</t>
    </rPh>
    <phoneticPr fontId="11"/>
  </si>
  <si>
    <t>予算担当者：調整マーク、旅行命令番号、旅行者、旅行期間、用務、科目名称、目番号、短縮番号、分類番号、概算額、精算額、旅行種別、ステータス、支払予定日</t>
    <rPh sb="0" eb="2">
      <t>ヨサン</t>
    </rPh>
    <rPh sb="2" eb="5">
      <t>タントウシャ</t>
    </rPh>
    <rPh sb="6" eb="8">
      <t>チョウセイ</t>
    </rPh>
    <rPh sb="12" eb="14">
      <t>リョコウ</t>
    </rPh>
    <rPh sb="14" eb="16">
      <t>メイレイ</t>
    </rPh>
    <rPh sb="16" eb="18">
      <t>バンゴウ</t>
    </rPh>
    <rPh sb="19" eb="22">
      <t>リョコウシャ</t>
    </rPh>
    <rPh sb="23" eb="25">
      <t>リョコウ</t>
    </rPh>
    <rPh sb="26" eb="27">
      <t>ヨキ</t>
    </rPh>
    <rPh sb="28" eb="30">
      <t>ヨウム</t>
    </rPh>
    <rPh sb="31" eb="33">
      <t>カモク</t>
    </rPh>
    <rPh sb="33" eb="35">
      <t>メイショウ</t>
    </rPh>
    <rPh sb="36" eb="37">
      <t>モク</t>
    </rPh>
    <rPh sb="37" eb="39">
      <t>バンゴウ</t>
    </rPh>
    <rPh sb="40" eb="42">
      <t>タンシュク</t>
    </rPh>
    <rPh sb="42" eb="44">
      <t>バンゴウ</t>
    </rPh>
    <rPh sb="45" eb="47">
      <t>ブンルイ</t>
    </rPh>
    <rPh sb="47" eb="49">
      <t>バンゴウ</t>
    </rPh>
    <rPh sb="50" eb="52">
      <t>ガイサン</t>
    </rPh>
    <rPh sb="52" eb="53">
      <t>ガク</t>
    </rPh>
    <rPh sb="54" eb="57">
      <t>セイサンガク</t>
    </rPh>
    <rPh sb="58" eb="60">
      <t>リョコウ</t>
    </rPh>
    <rPh sb="60" eb="62">
      <t>シュベツ</t>
    </rPh>
    <rPh sb="69" eb="71">
      <t>シハライ</t>
    </rPh>
    <rPh sb="71" eb="73">
      <t>ヨテイ</t>
    </rPh>
    <rPh sb="73" eb="74">
      <t>ビ</t>
    </rPh>
    <phoneticPr fontId="11"/>
  </si>
  <si>
    <t>旅費事務担当者：調整マーク(定形外旅行の際、表示)、同日マーク(同日該当の際、表示)旅行命令番号、旅行者、旅行期間、用務、用務先、自家用車該当、自宅発着該当、概算額、精算額、旅行種別、ステータス、支払予定日</t>
    <rPh sb="0" eb="2">
      <t>リョヒ</t>
    </rPh>
    <rPh sb="2" eb="4">
      <t>ジム</t>
    </rPh>
    <rPh sb="4" eb="7">
      <t>タントウシャ</t>
    </rPh>
    <rPh sb="26" eb="28">
      <t>ドウジツ</t>
    </rPh>
    <rPh sb="32" eb="34">
      <t>ドウジツ</t>
    </rPh>
    <rPh sb="34" eb="36">
      <t>ガイトウ</t>
    </rPh>
    <rPh sb="37" eb="38">
      <t>サイ</t>
    </rPh>
    <rPh sb="39" eb="41">
      <t>ヒョウジ</t>
    </rPh>
    <rPh sb="44" eb="46">
      <t>メイレイ</t>
    </rPh>
    <rPh sb="61" eb="63">
      <t>ヨウム</t>
    </rPh>
    <rPh sb="63" eb="64">
      <t>サキ</t>
    </rPh>
    <rPh sb="81" eb="82">
      <t>ガク</t>
    </rPh>
    <rPh sb="98" eb="100">
      <t>シハライ</t>
    </rPh>
    <rPh sb="100" eb="103">
      <t>ヨテイビ</t>
    </rPh>
    <phoneticPr fontId="11"/>
  </si>
  <si>
    <t>各担当者(旅行者、確認者、承認者、予算担当者、旅費事務担当者)の旅行命令一覧は旅行命令番号順、旅行日順、発令日順、職員番号順、支払予定日順、予算科目順のそれぞれの昇順と降順から選択できること。</t>
    <rPh sb="0" eb="1">
      <t>カク</t>
    </rPh>
    <rPh sb="1" eb="4">
      <t>タントウシャ</t>
    </rPh>
    <rPh sb="32" eb="34">
      <t>リョコウ</t>
    </rPh>
    <rPh sb="34" eb="36">
      <t>メイレイ</t>
    </rPh>
    <rPh sb="36" eb="38">
      <t>イチラン</t>
    </rPh>
    <rPh sb="39" eb="41">
      <t>リョコウ</t>
    </rPh>
    <rPh sb="41" eb="43">
      <t>メイレイ</t>
    </rPh>
    <rPh sb="43" eb="45">
      <t>バンゴウ</t>
    </rPh>
    <rPh sb="45" eb="46">
      <t>ジュン</t>
    </rPh>
    <rPh sb="47" eb="49">
      <t>リョコウ</t>
    </rPh>
    <rPh sb="49" eb="50">
      <t>ビ</t>
    </rPh>
    <rPh sb="50" eb="51">
      <t>ジュン</t>
    </rPh>
    <rPh sb="52" eb="54">
      <t>ハツレイ</t>
    </rPh>
    <rPh sb="54" eb="55">
      <t>ビ</t>
    </rPh>
    <rPh sb="55" eb="56">
      <t>ジュン</t>
    </rPh>
    <rPh sb="57" eb="59">
      <t>ショクイン</t>
    </rPh>
    <rPh sb="59" eb="61">
      <t>バンゴウ</t>
    </rPh>
    <rPh sb="61" eb="62">
      <t>ジュン</t>
    </rPh>
    <rPh sb="63" eb="65">
      <t>シハライ</t>
    </rPh>
    <rPh sb="65" eb="67">
      <t>ヨテイ</t>
    </rPh>
    <rPh sb="67" eb="68">
      <t>ビ</t>
    </rPh>
    <rPh sb="68" eb="69">
      <t>ジュン</t>
    </rPh>
    <rPh sb="70" eb="72">
      <t>ヨサン</t>
    </rPh>
    <rPh sb="72" eb="74">
      <t>カモク</t>
    </rPh>
    <rPh sb="74" eb="75">
      <t>ジュン</t>
    </rPh>
    <rPh sb="81" eb="83">
      <t>ショウジュン</t>
    </rPh>
    <rPh sb="84" eb="86">
      <t>コウジュン</t>
    </rPh>
    <rPh sb="88" eb="90">
      <t>センタク</t>
    </rPh>
    <phoneticPr fontId="11"/>
  </si>
  <si>
    <t>旅行命令一覧は条件により絞り込み表示できること。絞り込み設定項目は担当者により異なる設定が出来ること。(旅行者なら旅行日・命令日の期間指定、旅行者、旅行種別、用務、予算科目、ステータス等。旅費事務担当者ならこれらに加えて所属等)</t>
    <rPh sb="0" eb="2">
      <t>リョコウ</t>
    </rPh>
    <rPh sb="2" eb="4">
      <t>メイレイ</t>
    </rPh>
    <rPh sb="4" eb="6">
      <t>イチラン</t>
    </rPh>
    <rPh sb="7" eb="9">
      <t>ジョウケン</t>
    </rPh>
    <rPh sb="12" eb="13">
      <t>シボ</t>
    </rPh>
    <rPh sb="14" eb="15">
      <t>コ</t>
    </rPh>
    <rPh sb="16" eb="18">
      <t>ヒョウジ</t>
    </rPh>
    <rPh sb="24" eb="25">
      <t>シボ</t>
    </rPh>
    <rPh sb="26" eb="27">
      <t>コ</t>
    </rPh>
    <rPh sb="28" eb="30">
      <t>セッテイ</t>
    </rPh>
    <rPh sb="30" eb="32">
      <t>コウモク</t>
    </rPh>
    <rPh sb="33" eb="36">
      <t>タントウシャ</t>
    </rPh>
    <rPh sb="39" eb="40">
      <t>コト</t>
    </rPh>
    <rPh sb="42" eb="44">
      <t>セッテイ</t>
    </rPh>
    <rPh sb="45" eb="47">
      <t>デキ</t>
    </rPh>
    <rPh sb="52" eb="55">
      <t>リョコウシャ</t>
    </rPh>
    <rPh sb="57" eb="59">
      <t>リョコウ</t>
    </rPh>
    <rPh sb="59" eb="60">
      <t>ビ</t>
    </rPh>
    <rPh sb="61" eb="63">
      <t>メイレイ</t>
    </rPh>
    <rPh sb="63" eb="64">
      <t>ビ</t>
    </rPh>
    <rPh sb="65" eb="67">
      <t>キカン</t>
    </rPh>
    <rPh sb="67" eb="69">
      <t>シテイ</t>
    </rPh>
    <rPh sb="70" eb="73">
      <t>リョコウシャ</t>
    </rPh>
    <rPh sb="74" eb="76">
      <t>リョコウ</t>
    </rPh>
    <rPh sb="76" eb="78">
      <t>シュベツ</t>
    </rPh>
    <rPh sb="79" eb="81">
      <t>ヨウム</t>
    </rPh>
    <rPh sb="82" eb="84">
      <t>ヨサン</t>
    </rPh>
    <rPh sb="84" eb="86">
      <t>カモク</t>
    </rPh>
    <rPh sb="92" eb="93">
      <t>トウ</t>
    </rPh>
    <rPh sb="94" eb="96">
      <t>リョヒ</t>
    </rPh>
    <rPh sb="96" eb="98">
      <t>ジム</t>
    </rPh>
    <rPh sb="98" eb="101">
      <t>タントウシャ</t>
    </rPh>
    <rPh sb="107" eb="108">
      <t>クワ</t>
    </rPh>
    <rPh sb="110" eb="112">
      <t>ショゾク</t>
    </rPh>
    <rPh sb="112" eb="113">
      <t>トウ</t>
    </rPh>
    <phoneticPr fontId="11"/>
  </si>
  <si>
    <t>ステータス上、入力や承認が必要な旅行命令は初期表示一覧上では常に表示されること。(旅行者なら実績入力待ち、承認者なら承認待ちなど)</t>
    <rPh sb="5" eb="6">
      <t>ジョウ</t>
    </rPh>
    <rPh sb="7" eb="9">
      <t>ニュウリョク</t>
    </rPh>
    <rPh sb="10" eb="12">
      <t>ショウニン</t>
    </rPh>
    <rPh sb="13" eb="15">
      <t>ヒツヨウ</t>
    </rPh>
    <rPh sb="16" eb="18">
      <t>リョコウ</t>
    </rPh>
    <rPh sb="18" eb="20">
      <t>メイレイ</t>
    </rPh>
    <rPh sb="21" eb="23">
      <t>ショキ</t>
    </rPh>
    <rPh sb="23" eb="25">
      <t>ヒョウジ</t>
    </rPh>
    <rPh sb="25" eb="27">
      <t>イチラン</t>
    </rPh>
    <rPh sb="27" eb="28">
      <t>ジョウ</t>
    </rPh>
    <rPh sb="30" eb="31">
      <t>ツネ</t>
    </rPh>
    <rPh sb="32" eb="34">
      <t>ヒョウジ</t>
    </rPh>
    <rPh sb="41" eb="44">
      <t>リョコウシャ</t>
    </rPh>
    <rPh sb="46" eb="48">
      <t>ジッセキ</t>
    </rPh>
    <rPh sb="48" eb="50">
      <t>ニュウリョク</t>
    </rPh>
    <rPh sb="50" eb="51">
      <t>マ</t>
    </rPh>
    <rPh sb="53" eb="56">
      <t>ショウニンシャ</t>
    </rPh>
    <rPh sb="58" eb="60">
      <t>ショウニン</t>
    </rPh>
    <rPh sb="60" eb="61">
      <t>マ</t>
    </rPh>
    <phoneticPr fontId="11"/>
  </si>
  <si>
    <t>処理が必要な命令＋直近４ヶ月分など。</t>
    <rPh sb="0" eb="2">
      <t>しょり</t>
    </rPh>
    <rPh sb="3" eb="5">
      <t>ひつよう</t>
    </rPh>
    <rPh sb="6" eb="8">
      <t>めいれい</t>
    </rPh>
    <rPh sb="9" eb="11">
      <t>ちょっきん</t>
    </rPh>
    <rPh sb="13" eb="14">
      <t>げつ</t>
    </rPh>
    <rPh sb="14" eb="15">
      <t>ぶん</t>
    </rPh>
    <phoneticPr fontId="11" type="Hiragana"/>
  </si>
  <si>
    <t>各承認ステータスは一時保存、確認1・2待ち、承認待ち、実績入力待ち、実績承認待ち、予算確認待ち、明細確認待ち、支払予定日入力待ち、支出データ作成待ち、実績入力待ち(概算時)、実績確認待ち(概算時)、予算確認待ち(概算時)、明細確認待ち(概算時)、命令完了、取り止め確認待ち、取り止め確認済みを設定し、表示すること。</t>
    <rPh sb="0" eb="1">
      <t>カク</t>
    </rPh>
    <rPh sb="1" eb="3">
      <t>ショウニン</t>
    </rPh>
    <rPh sb="9" eb="11">
      <t>イチジ</t>
    </rPh>
    <rPh sb="11" eb="13">
      <t>ホゾン</t>
    </rPh>
    <rPh sb="14" eb="16">
      <t>カクニン</t>
    </rPh>
    <rPh sb="19" eb="20">
      <t>マ</t>
    </rPh>
    <rPh sb="22" eb="24">
      <t>ショウニン</t>
    </rPh>
    <rPh sb="24" eb="25">
      <t>マ</t>
    </rPh>
    <rPh sb="27" eb="29">
      <t>ジッセキ</t>
    </rPh>
    <rPh sb="29" eb="31">
      <t>ニュウリョク</t>
    </rPh>
    <rPh sb="31" eb="32">
      <t>マ</t>
    </rPh>
    <rPh sb="34" eb="36">
      <t>ジッセキ</t>
    </rPh>
    <rPh sb="36" eb="38">
      <t>ショウニン</t>
    </rPh>
    <rPh sb="38" eb="39">
      <t>マ</t>
    </rPh>
    <rPh sb="41" eb="43">
      <t>ヨサン</t>
    </rPh>
    <rPh sb="43" eb="45">
      <t>カクニン</t>
    </rPh>
    <rPh sb="45" eb="46">
      <t>マ</t>
    </rPh>
    <rPh sb="48" eb="50">
      <t>メイサイ</t>
    </rPh>
    <rPh sb="50" eb="52">
      <t>カクニン</t>
    </rPh>
    <rPh sb="52" eb="53">
      <t>マ</t>
    </rPh>
    <rPh sb="55" eb="57">
      <t>シハラ</t>
    </rPh>
    <rPh sb="57" eb="60">
      <t>ヨテイビ</t>
    </rPh>
    <rPh sb="60" eb="62">
      <t>ニュウリョク</t>
    </rPh>
    <rPh sb="62" eb="63">
      <t>マ</t>
    </rPh>
    <rPh sb="65" eb="67">
      <t>シシュツ</t>
    </rPh>
    <rPh sb="70" eb="72">
      <t>サクセイ</t>
    </rPh>
    <rPh sb="72" eb="73">
      <t>マ</t>
    </rPh>
    <rPh sb="75" eb="77">
      <t>ジッセキ</t>
    </rPh>
    <rPh sb="77" eb="79">
      <t>ニュウリョク</t>
    </rPh>
    <rPh sb="79" eb="80">
      <t>マ</t>
    </rPh>
    <rPh sb="82" eb="84">
      <t>ガイサン</t>
    </rPh>
    <rPh sb="84" eb="85">
      <t>ジ</t>
    </rPh>
    <rPh sb="87" eb="89">
      <t>ジッセキ</t>
    </rPh>
    <rPh sb="89" eb="91">
      <t>カクニン</t>
    </rPh>
    <rPh sb="91" eb="92">
      <t>マ</t>
    </rPh>
    <rPh sb="99" eb="101">
      <t>ヨサン</t>
    </rPh>
    <rPh sb="101" eb="103">
      <t>カクニン</t>
    </rPh>
    <rPh sb="103" eb="104">
      <t>マ</t>
    </rPh>
    <rPh sb="111" eb="113">
      <t>メイサイ</t>
    </rPh>
    <rPh sb="113" eb="115">
      <t>カクニン</t>
    </rPh>
    <rPh sb="115" eb="116">
      <t>マ</t>
    </rPh>
    <rPh sb="123" eb="125">
      <t>メイレイ</t>
    </rPh>
    <rPh sb="125" eb="127">
      <t>カンリョウ</t>
    </rPh>
    <rPh sb="128" eb="129">
      <t>ト</t>
    </rPh>
    <rPh sb="130" eb="131">
      <t>ヤ</t>
    </rPh>
    <rPh sb="132" eb="134">
      <t>カクニン</t>
    </rPh>
    <rPh sb="134" eb="135">
      <t>マ</t>
    </rPh>
    <rPh sb="137" eb="138">
      <t>ト</t>
    </rPh>
    <rPh sb="139" eb="140">
      <t>ヤ</t>
    </rPh>
    <rPh sb="141" eb="143">
      <t>カクニン</t>
    </rPh>
    <rPh sb="143" eb="144">
      <t>ズ</t>
    </rPh>
    <rPh sb="146" eb="148">
      <t>セッテイ</t>
    </rPh>
    <rPh sb="150" eb="152">
      <t>ヒョウジ</t>
    </rPh>
    <phoneticPr fontId="11"/>
  </si>
  <si>
    <t>旅行命令一覧画面から個別旅行内容画面に遷移でき、命令の承認や実績入力等が行えること。</t>
    <rPh sb="0" eb="2">
      <t>リョコウ</t>
    </rPh>
    <rPh sb="2" eb="4">
      <t>メイレイ</t>
    </rPh>
    <rPh sb="4" eb="6">
      <t>イチラン</t>
    </rPh>
    <rPh sb="6" eb="8">
      <t>ガメン</t>
    </rPh>
    <rPh sb="10" eb="12">
      <t>コベツ</t>
    </rPh>
    <rPh sb="12" eb="14">
      <t>リョコウ</t>
    </rPh>
    <rPh sb="14" eb="16">
      <t>ナイヨウ</t>
    </rPh>
    <rPh sb="16" eb="18">
      <t>ガメン</t>
    </rPh>
    <rPh sb="19" eb="21">
      <t>センイ</t>
    </rPh>
    <rPh sb="24" eb="26">
      <t>メイレイ</t>
    </rPh>
    <rPh sb="27" eb="29">
      <t>ショウニン</t>
    </rPh>
    <rPh sb="30" eb="32">
      <t>ジッセキ</t>
    </rPh>
    <rPh sb="32" eb="34">
      <t>ニュウリョク</t>
    </rPh>
    <rPh sb="34" eb="35">
      <t>トウ</t>
    </rPh>
    <rPh sb="36" eb="37">
      <t>オコナ</t>
    </rPh>
    <phoneticPr fontId="11"/>
  </si>
  <si>
    <t>旅行命令一覧画面から一括もしくは個別承認処理ができること。一括承認では旅行命令一覧上に一括承認対象のみ表示ボタンと全件選択/全件選択解除ボタンがあること。</t>
    <rPh sb="0" eb="2">
      <t>リョコウ</t>
    </rPh>
    <rPh sb="2" eb="4">
      <t>メイレイ</t>
    </rPh>
    <rPh sb="4" eb="6">
      <t>イチラン</t>
    </rPh>
    <rPh sb="6" eb="8">
      <t>ガメン</t>
    </rPh>
    <rPh sb="10" eb="12">
      <t>イッカツ</t>
    </rPh>
    <rPh sb="16" eb="18">
      <t>コベツ</t>
    </rPh>
    <rPh sb="18" eb="20">
      <t>ショウニン</t>
    </rPh>
    <rPh sb="20" eb="22">
      <t>ショリ</t>
    </rPh>
    <rPh sb="29" eb="31">
      <t>イッカツ</t>
    </rPh>
    <rPh sb="31" eb="33">
      <t>ショウニン</t>
    </rPh>
    <rPh sb="35" eb="37">
      <t>リョコウ</t>
    </rPh>
    <rPh sb="37" eb="39">
      <t>メイレイ</t>
    </rPh>
    <rPh sb="39" eb="41">
      <t>イチラン</t>
    </rPh>
    <rPh sb="41" eb="42">
      <t>ジョウ</t>
    </rPh>
    <rPh sb="43" eb="45">
      <t>イッカツ</t>
    </rPh>
    <rPh sb="45" eb="47">
      <t>ショウニン</t>
    </rPh>
    <rPh sb="47" eb="49">
      <t>タイショウ</t>
    </rPh>
    <rPh sb="51" eb="53">
      <t>ヒョウジ</t>
    </rPh>
    <rPh sb="57" eb="59">
      <t>ゼンケン</t>
    </rPh>
    <rPh sb="59" eb="61">
      <t>センタク</t>
    </rPh>
    <rPh sb="62" eb="64">
      <t>ゼンケン</t>
    </rPh>
    <rPh sb="64" eb="66">
      <t>センタク</t>
    </rPh>
    <rPh sb="66" eb="68">
      <t>カイジョ</t>
    </rPh>
    <phoneticPr fontId="11"/>
  </si>
  <si>
    <t>確認者以降の旅行命令一覧では定型的な旅行でない(個別承認が必要)は一覧上でマーク表示がされること。</t>
    <rPh sb="0" eb="2">
      <t>カクニン</t>
    </rPh>
    <rPh sb="2" eb="3">
      <t>シャ</t>
    </rPh>
    <rPh sb="3" eb="5">
      <t>イコウ</t>
    </rPh>
    <rPh sb="6" eb="8">
      <t>リョコウ</t>
    </rPh>
    <rPh sb="8" eb="10">
      <t>メイレイ</t>
    </rPh>
    <rPh sb="10" eb="12">
      <t>イチラン</t>
    </rPh>
    <rPh sb="14" eb="17">
      <t>テイケイテキ</t>
    </rPh>
    <rPh sb="18" eb="20">
      <t>リョコウ</t>
    </rPh>
    <rPh sb="24" eb="26">
      <t>コベツ</t>
    </rPh>
    <rPh sb="26" eb="28">
      <t>ショウニン</t>
    </rPh>
    <rPh sb="29" eb="31">
      <t>ヒツヨウ</t>
    </rPh>
    <rPh sb="33" eb="35">
      <t>イチラン</t>
    </rPh>
    <rPh sb="35" eb="36">
      <t>ジョウ</t>
    </rPh>
    <rPh sb="40" eb="42">
      <t>ヒョウジ</t>
    </rPh>
    <phoneticPr fontId="11"/>
  </si>
  <si>
    <t>旅費事務担当者の旅行命令一覧では、同一旅行者における同日旅行においてマーク表示がされること。</t>
    <rPh sb="0" eb="2">
      <t>リョヒ</t>
    </rPh>
    <rPh sb="2" eb="4">
      <t>ジム</t>
    </rPh>
    <rPh sb="4" eb="7">
      <t>タントウシャ</t>
    </rPh>
    <rPh sb="8" eb="10">
      <t>リョコウ</t>
    </rPh>
    <rPh sb="10" eb="12">
      <t>メイレイ</t>
    </rPh>
    <rPh sb="12" eb="14">
      <t>イチラン</t>
    </rPh>
    <rPh sb="17" eb="19">
      <t>ドウイツ</t>
    </rPh>
    <rPh sb="19" eb="22">
      <t>リョコウシャ</t>
    </rPh>
    <rPh sb="26" eb="28">
      <t>ドウジツ</t>
    </rPh>
    <rPh sb="28" eb="30">
      <t>リョコウ</t>
    </rPh>
    <rPh sb="37" eb="39">
      <t>ヒョウジ</t>
    </rPh>
    <phoneticPr fontId="11"/>
  </si>
  <si>
    <t>二重登録をチェックする仕組みであれば他の機能でも構わない。</t>
    <rPh sb="0" eb="2">
      <t>ニジュウ</t>
    </rPh>
    <rPh sb="2" eb="4">
      <t>トウロク</t>
    </rPh>
    <rPh sb="11" eb="13">
      <t>シク</t>
    </rPh>
    <rPh sb="18" eb="19">
      <t>タ</t>
    </rPh>
    <rPh sb="20" eb="22">
      <t>キノウ</t>
    </rPh>
    <rPh sb="24" eb="25">
      <t>カマ</t>
    </rPh>
    <phoneticPr fontId="11"/>
  </si>
  <si>
    <t>差戻しに際しコメントを入力できること。</t>
    <rPh sb="0" eb="2">
      <t>サシモド</t>
    </rPh>
    <rPh sb="4" eb="5">
      <t>サイ</t>
    </rPh>
    <rPh sb="11" eb="13">
      <t>ニュウリョク</t>
    </rPh>
    <phoneticPr fontId="11"/>
  </si>
  <si>
    <r>
      <t>確</t>
    </r>
    <r>
      <rPr>
        <sz val="11"/>
        <color theme="1"/>
        <rFont val="Meiryo UI"/>
        <family val="3"/>
        <charset val="128"/>
      </rPr>
      <t>認者、承認者、予算担当者、旅費事務担当者が旅行データに修正があることに気付いた際、修正確認を依頼する差戻し先を指定できること。</t>
    </r>
    <rPh sb="0" eb="3">
      <t>カクニンシャ</t>
    </rPh>
    <rPh sb="4" eb="7">
      <t>ショウニンシャ</t>
    </rPh>
    <rPh sb="8" eb="10">
      <t>ヨサン</t>
    </rPh>
    <rPh sb="10" eb="13">
      <t>タントウシャ</t>
    </rPh>
    <rPh sb="14" eb="16">
      <t>リョヒ</t>
    </rPh>
    <rPh sb="16" eb="18">
      <t>ジム</t>
    </rPh>
    <rPh sb="18" eb="21">
      <t>タントウシャ</t>
    </rPh>
    <rPh sb="22" eb="24">
      <t>リョコウ</t>
    </rPh>
    <rPh sb="28" eb="30">
      <t>シュウセイ</t>
    </rPh>
    <rPh sb="36" eb="38">
      <t>キヅ</t>
    </rPh>
    <rPh sb="40" eb="41">
      <t>サイ</t>
    </rPh>
    <rPh sb="42" eb="44">
      <t>シュウセイ</t>
    </rPh>
    <rPh sb="44" eb="46">
      <t>カクニン</t>
    </rPh>
    <rPh sb="47" eb="49">
      <t>イライ</t>
    </rPh>
    <rPh sb="51" eb="53">
      <t>サシモド</t>
    </rPh>
    <rPh sb="54" eb="55">
      <t>サキ</t>
    </rPh>
    <rPh sb="56" eb="58">
      <t>シテイ</t>
    </rPh>
    <phoneticPr fontId="11"/>
  </si>
  <si>
    <t>旅費事務担当者は旅行者または予算担当者に差戻しができ、承認者は旅行者または確認者に差戻しができ、それ以外の担当者はひとつ前の担当者への差戻しができる。差戻し後の承認は、戻ったところから規定承認ルートにより決裁がまわること。（差戻し時のようにスキップは出来ない。）</t>
    <rPh sb="0" eb="2">
      <t>リョヒ</t>
    </rPh>
    <rPh sb="2" eb="4">
      <t>ジム</t>
    </rPh>
    <rPh sb="4" eb="7">
      <t>タントウシャ</t>
    </rPh>
    <rPh sb="8" eb="11">
      <t>リョコウシャ</t>
    </rPh>
    <rPh sb="14" eb="16">
      <t>ヨサン</t>
    </rPh>
    <rPh sb="16" eb="19">
      <t>タントウシャ</t>
    </rPh>
    <rPh sb="20" eb="22">
      <t>サシモド</t>
    </rPh>
    <rPh sb="27" eb="30">
      <t>ショウニンシャ</t>
    </rPh>
    <rPh sb="31" eb="34">
      <t>リョコウシャ</t>
    </rPh>
    <rPh sb="37" eb="40">
      <t>カクニンシャ</t>
    </rPh>
    <rPh sb="41" eb="43">
      <t>サシモド</t>
    </rPh>
    <rPh sb="50" eb="52">
      <t>イガイ</t>
    </rPh>
    <rPh sb="53" eb="56">
      <t>タントウシャ</t>
    </rPh>
    <rPh sb="60" eb="61">
      <t>マエ</t>
    </rPh>
    <rPh sb="62" eb="65">
      <t>タントウシャ</t>
    </rPh>
    <rPh sb="67" eb="69">
      <t>サシモド</t>
    </rPh>
    <rPh sb="75" eb="77">
      <t>サシモド</t>
    </rPh>
    <rPh sb="78" eb="79">
      <t>ノチ</t>
    </rPh>
    <rPh sb="80" eb="82">
      <t>ショウニン</t>
    </rPh>
    <rPh sb="84" eb="85">
      <t>モド</t>
    </rPh>
    <rPh sb="92" eb="94">
      <t>キテイ</t>
    </rPh>
    <rPh sb="94" eb="96">
      <t>ショウニン</t>
    </rPh>
    <rPh sb="102" eb="104">
      <t>ケッサイ</t>
    </rPh>
    <rPh sb="112" eb="114">
      <t>サシモド</t>
    </rPh>
    <rPh sb="115" eb="116">
      <t>ジ</t>
    </rPh>
    <rPh sb="125" eb="127">
      <t>デキ</t>
    </rPh>
    <phoneticPr fontId="11"/>
  </si>
  <si>
    <t>差戻しされた命令はステータス表示に加え特定のマークにより目につきやすい工夫がされること。</t>
    <rPh sb="0" eb="2">
      <t>サシモド</t>
    </rPh>
    <rPh sb="6" eb="8">
      <t>メイレイ</t>
    </rPh>
    <rPh sb="14" eb="16">
      <t>ヒョウジ</t>
    </rPh>
    <rPh sb="17" eb="18">
      <t>クワ</t>
    </rPh>
    <rPh sb="19" eb="21">
      <t>トクテイ</t>
    </rPh>
    <rPh sb="28" eb="29">
      <t>メ</t>
    </rPh>
    <rPh sb="35" eb="37">
      <t>クフウ</t>
    </rPh>
    <phoneticPr fontId="11"/>
  </si>
  <si>
    <t>旅費事務担当者確認・調整</t>
    <rPh sb="0" eb="2">
      <t>リョヒ</t>
    </rPh>
    <rPh sb="2" eb="4">
      <t>ジム</t>
    </rPh>
    <rPh sb="4" eb="7">
      <t>タントウシャ</t>
    </rPh>
    <rPh sb="7" eb="9">
      <t>カクニン</t>
    </rPh>
    <rPh sb="10" eb="12">
      <t>チョウセイ</t>
    </rPh>
    <phoneticPr fontId="11"/>
  </si>
  <si>
    <t>予算確認後の旅行命令において明細確認処理(内容の確認や修正)ができること。</t>
    <rPh sb="14" eb="16">
      <t>メイサイ</t>
    </rPh>
    <rPh sb="16" eb="18">
      <t>カクニン</t>
    </rPh>
    <rPh sb="18" eb="20">
      <t>ショリ</t>
    </rPh>
    <rPh sb="21" eb="23">
      <t>ナイヨウ</t>
    </rPh>
    <rPh sb="24" eb="26">
      <t>カクニン</t>
    </rPh>
    <rPh sb="27" eb="29">
      <t>シュウセイ</t>
    </rPh>
    <phoneticPr fontId="11"/>
  </si>
  <si>
    <t>明細確認ではその他区分(公務上緊急区分、他所属負担等の選択)変更、添付書類追加・削除、出発地変更、経路再設定、電車賃変更、実費変更、宿泊費変更、宿泊手当変更、備考欄・メッセージ欄の入力等ができること。</t>
    <rPh sb="0" eb="2">
      <t>メイサイ</t>
    </rPh>
    <rPh sb="2" eb="4">
      <t>カクニン</t>
    </rPh>
    <rPh sb="8" eb="9">
      <t>タ</t>
    </rPh>
    <rPh sb="9" eb="11">
      <t>クブン</t>
    </rPh>
    <rPh sb="12" eb="15">
      <t>コウムジョウ</t>
    </rPh>
    <rPh sb="15" eb="17">
      <t>キンキュウ</t>
    </rPh>
    <rPh sb="17" eb="19">
      <t>クブン</t>
    </rPh>
    <rPh sb="20" eb="21">
      <t>タ</t>
    </rPh>
    <rPh sb="21" eb="23">
      <t>ショゾク</t>
    </rPh>
    <rPh sb="23" eb="25">
      <t>フタン</t>
    </rPh>
    <rPh sb="25" eb="26">
      <t>トウ</t>
    </rPh>
    <rPh sb="27" eb="29">
      <t>センタク</t>
    </rPh>
    <rPh sb="30" eb="32">
      <t>ヘンコウ</t>
    </rPh>
    <rPh sb="33" eb="35">
      <t>テンプ</t>
    </rPh>
    <rPh sb="35" eb="37">
      <t>ショルイ</t>
    </rPh>
    <rPh sb="37" eb="39">
      <t>ツイカ</t>
    </rPh>
    <rPh sb="40" eb="42">
      <t>サクジョ</t>
    </rPh>
    <rPh sb="43" eb="46">
      <t>シュッパツチ</t>
    </rPh>
    <rPh sb="46" eb="48">
      <t>ヘンコウ</t>
    </rPh>
    <rPh sb="49" eb="51">
      <t>ケイロ</t>
    </rPh>
    <rPh sb="51" eb="54">
      <t>サイセッテイ</t>
    </rPh>
    <rPh sb="55" eb="58">
      <t>デンシャチン</t>
    </rPh>
    <rPh sb="58" eb="60">
      <t>ヘンコウ</t>
    </rPh>
    <rPh sb="61" eb="63">
      <t>ジッピ</t>
    </rPh>
    <rPh sb="63" eb="65">
      <t>ヘンコウ</t>
    </rPh>
    <rPh sb="66" eb="69">
      <t>シュクハクヒ</t>
    </rPh>
    <rPh sb="69" eb="71">
      <t>ヘンコウ</t>
    </rPh>
    <rPh sb="72" eb="74">
      <t>シュクハク</t>
    </rPh>
    <rPh sb="74" eb="76">
      <t>テアテ</t>
    </rPh>
    <rPh sb="76" eb="78">
      <t>ヘンコウ</t>
    </rPh>
    <rPh sb="79" eb="82">
      <t>ビコウラン</t>
    </rPh>
    <rPh sb="88" eb="89">
      <t>ラン</t>
    </rPh>
    <rPh sb="90" eb="92">
      <t>ニュウリョク</t>
    </rPh>
    <rPh sb="92" eb="93">
      <t>トウ</t>
    </rPh>
    <phoneticPr fontId="11"/>
  </si>
  <si>
    <t>団体割引、障害者割引、介助者割引利用の際、旅行者の報告に基づき、旅費事務担当者が運賃を修正できる機能。</t>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25" eb="27">
      <t>ホウコク</t>
    </rPh>
    <rPh sb="28" eb="29">
      <t>モト</t>
    </rPh>
    <rPh sb="32" eb="34">
      <t>リョヒ</t>
    </rPh>
    <rPh sb="34" eb="36">
      <t>ジム</t>
    </rPh>
    <rPh sb="36" eb="39">
      <t>タントウシャ</t>
    </rPh>
    <rPh sb="40" eb="42">
      <t>ウンチン</t>
    </rPh>
    <rPh sb="43" eb="45">
      <t>シュウセイ</t>
    </rPh>
    <rPh sb="48" eb="50">
      <t>キノウ</t>
    </rPh>
    <phoneticPr fontId="39"/>
  </si>
  <si>
    <t>発令日・命令日・旅行日・経路・運賃・宿泊手当・宿泊費・各種実費・備考欄の修正を可能とする。</t>
    <rPh sb="0" eb="2">
      <t>ハツレイ</t>
    </rPh>
    <rPh sb="2" eb="3">
      <t>ビ</t>
    </rPh>
    <rPh sb="4" eb="6">
      <t>メイレイ</t>
    </rPh>
    <rPh sb="6" eb="7">
      <t>ビ</t>
    </rPh>
    <rPh sb="8" eb="10">
      <t>リョコウ</t>
    </rPh>
    <rPh sb="10" eb="11">
      <t>ビ</t>
    </rPh>
    <rPh sb="12" eb="14">
      <t>ケイロ</t>
    </rPh>
    <rPh sb="15" eb="17">
      <t>ウンチン</t>
    </rPh>
    <rPh sb="18" eb="20">
      <t>シュクハク</t>
    </rPh>
    <rPh sb="20" eb="22">
      <t>テアテ</t>
    </rPh>
    <rPh sb="23" eb="25">
      <t>シュクハク</t>
    </rPh>
    <rPh sb="25" eb="26">
      <t>ヒ</t>
    </rPh>
    <rPh sb="27" eb="29">
      <t>カクシュ</t>
    </rPh>
    <rPh sb="29" eb="31">
      <t>ジッピ</t>
    </rPh>
    <rPh sb="32" eb="34">
      <t>ビコウ</t>
    </rPh>
    <rPh sb="34" eb="35">
      <t>ラン</t>
    </rPh>
    <rPh sb="36" eb="38">
      <t>シュウセイ</t>
    </rPh>
    <rPh sb="39" eb="41">
      <t>カノウ</t>
    </rPh>
    <phoneticPr fontId="11"/>
  </si>
  <si>
    <t>明細確認では他所属・他団体負担の旅費は全部、一部について０円への修正ができること。</t>
    <rPh sb="0" eb="2">
      <t>メイサイ</t>
    </rPh>
    <rPh sb="2" eb="4">
      <t>カクニン</t>
    </rPh>
    <rPh sb="6" eb="7">
      <t>タ</t>
    </rPh>
    <rPh sb="7" eb="9">
      <t>ショゾク</t>
    </rPh>
    <rPh sb="10" eb="13">
      <t>タダンタイ</t>
    </rPh>
    <rPh sb="13" eb="15">
      <t>フタン</t>
    </rPh>
    <rPh sb="16" eb="18">
      <t>リョヒ</t>
    </rPh>
    <rPh sb="19" eb="21">
      <t>ゼンブ</t>
    </rPh>
    <rPh sb="22" eb="24">
      <t>イチブ</t>
    </rPh>
    <rPh sb="29" eb="30">
      <t>エン</t>
    </rPh>
    <rPh sb="32" eb="34">
      <t>シュウセイ</t>
    </rPh>
    <phoneticPr fontId="11"/>
  </si>
  <si>
    <t>旅行者による登録時点で０円精算の登録ができれば修正機能は不要。</t>
    <rPh sb="0" eb="3">
      <t>りょこうしゃ</t>
    </rPh>
    <rPh sb="6" eb="8">
      <t>とうろく</t>
    </rPh>
    <rPh sb="8" eb="10">
      <t>じてん</t>
    </rPh>
    <rPh sb="12" eb="13">
      <t>えん</t>
    </rPh>
    <rPh sb="13" eb="15">
      <t>せいさん</t>
    </rPh>
    <rPh sb="16" eb="18">
      <t>とうろく</t>
    </rPh>
    <rPh sb="23" eb="25">
      <t>しゅうせい</t>
    </rPh>
    <rPh sb="25" eb="27">
      <t>きのう</t>
    </rPh>
    <rPh sb="28" eb="30">
      <t>ふよう</t>
    </rPh>
    <phoneticPr fontId="11" type="Hiragana"/>
  </si>
  <si>
    <t>明細確認では、研修明細、外国明細、移転料、着後手当、親族移転料等の確認と修正ができること。</t>
    <rPh sb="0" eb="2">
      <t>メイサイ</t>
    </rPh>
    <rPh sb="2" eb="4">
      <t>カクニン</t>
    </rPh>
    <rPh sb="7" eb="9">
      <t>ケンシュウ</t>
    </rPh>
    <rPh sb="9" eb="11">
      <t>メイサイ</t>
    </rPh>
    <rPh sb="12" eb="14">
      <t>ガイコク</t>
    </rPh>
    <rPh sb="14" eb="16">
      <t>メイサイ</t>
    </rPh>
    <rPh sb="17" eb="20">
      <t>イテンリョウ</t>
    </rPh>
    <rPh sb="21" eb="23">
      <t>チャクゴ</t>
    </rPh>
    <rPh sb="23" eb="25">
      <t>テアテ</t>
    </rPh>
    <rPh sb="26" eb="28">
      <t>シンゾク</t>
    </rPh>
    <rPh sb="28" eb="31">
      <t>イテンリョウ</t>
    </rPh>
    <rPh sb="31" eb="32">
      <t>トウ</t>
    </rPh>
    <rPh sb="33" eb="35">
      <t>カクニン</t>
    </rPh>
    <rPh sb="36" eb="38">
      <t>シュウセイ</t>
    </rPh>
    <phoneticPr fontId="11"/>
  </si>
  <si>
    <t>研修旅費は、寄宿舎等が準備されている場合宿泊料が減額（一定の額）となるので、その機能を備えること。</t>
    <rPh sb="11" eb="13">
      <t>ジュンビ</t>
    </rPh>
    <phoneticPr fontId="25"/>
  </si>
  <si>
    <t>研修旅費の調整規定を廃止する場合は不要。</t>
  </si>
  <si>
    <t>旅行雑費の調整が必要な旅行内容の場合は、別途、旅行雑費（調整すべき額）を手入力できること。</t>
    <rPh sb="0" eb="2">
      <t>リョコウ</t>
    </rPh>
    <rPh sb="2" eb="4">
      <t>ザッピ</t>
    </rPh>
    <rPh sb="5" eb="7">
      <t>チョウセイ</t>
    </rPh>
    <rPh sb="8" eb="10">
      <t>ヒツヨウ</t>
    </rPh>
    <rPh sb="11" eb="13">
      <t>リョコウ</t>
    </rPh>
    <rPh sb="13" eb="15">
      <t>ナイヨウ</t>
    </rPh>
    <rPh sb="16" eb="18">
      <t>バアイ</t>
    </rPh>
    <rPh sb="20" eb="22">
      <t>ベット</t>
    </rPh>
    <rPh sb="23" eb="25">
      <t>リョコウ</t>
    </rPh>
    <rPh sb="25" eb="27">
      <t>ザッピ</t>
    </rPh>
    <rPh sb="28" eb="30">
      <t>チョウセイ</t>
    </rPh>
    <rPh sb="33" eb="34">
      <t>ガク</t>
    </rPh>
    <rPh sb="36" eb="37">
      <t>テ</t>
    </rPh>
    <rPh sb="37" eb="39">
      <t>ニュウリョク</t>
    </rPh>
    <phoneticPr fontId="38"/>
  </si>
  <si>
    <t>家族移転費は職員相当額を上限として調整を行うことができること。</t>
    <rPh sb="0" eb="2">
      <t>カゾク</t>
    </rPh>
    <rPh sb="2" eb="5">
      <t>イテンヒ</t>
    </rPh>
    <phoneticPr fontId="11"/>
  </si>
  <si>
    <t>旅費事務担当者が入力したコメント内容を旅行者が確認できること。</t>
    <rPh sb="0" eb="6">
      <t>リョヒジムタントウ</t>
    </rPh>
    <rPh sb="6" eb="7">
      <t>シャ</t>
    </rPh>
    <rPh sb="8" eb="10">
      <t>ニュウリョク</t>
    </rPh>
    <rPh sb="16" eb="18">
      <t>ナイヨウ</t>
    </rPh>
    <rPh sb="19" eb="22">
      <t>リョコウシャ</t>
    </rPh>
    <rPh sb="23" eb="25">
      <t>カクニン</t>
    </rPh>
    <phoneticPr fontId="25"/>
  </si>
  <si>
    <t>明細確認後に支払予定日入力プロセスがあり、予定日入力は個別、一括処理の双方ができること。</t>
    <rPh sb="0" eb="2">
      <t>メイサイ</t>
    </rPh>
    <rPh sb="2" eb="4">
      <t>カクニン</t>
    </rPh>
    <rPh sb="4" eb="5">
      <t>ノチ</t>
    </rPh>
    <rPh sb="6" eb="8">
      <t>シハライ</t>
    </rPh>
    <rPh sb="8" eb="11">
      <t>ヨテイビ</t>
    </rPh>
    <rPh sb="11" eb="13">
      <t>ニュウリョク</t>
    </rPh>
    <rPh sb="21" eb="23">
      <t>ヨテイ</t>
    </rPh>
    <rPh sb="23" eb="24">
      <t>ビ</t>
    </rPh>
    <rPh sb="24" eb="26">
      <t>ニュウリョク</t>
    </rPh>
    <rPh sb="27" eb="29">
      <t>コベツ</t>
    </rPh>
    <rPh sb="30" eb="32">
      <t>イッカツ</t>
    </rPh>
    <rPh sb="32" eb="34">
      <t>ショリ</t>
    </rPh>
    <rPh sb="35" eb="37">
      <t>ソウホウ</t>
    </rPh>
    <phoneticPr fontId="11"/>
  </si>
  <si>
    <t>支出処理は対象を条件設定できること(支払方法、所属、職員、科目、支払予定日、旅行日、旅行命令番号、旅行種別、計算書の有無等)</t>
    <rPh sb="0" eb="2">
      <t>シシュツ</t>
    </rPh>
    <rPh sb="2" eb="4">
      <t>ショリ</t>
    </rPh>
    <rPh sb="5" eb="7">
      <t>タイショウ</t>
    </rPh>
    <rPh sb="8" eb="10">
      <t>ジョウケン</t>
    </rPh>
    <rPh sb="10" eb="12">
      <t>セッテイ</t>
    </rPh>
    <rPh sb="18" eb="20">
      <t>シハライ</t>
    </rPh>
    <rPh sb="20" eb="22">
      <t>ホウホウ</t>
    </rPh>
    <rPh sb="23" eb="25">
      <t>ショゾク</t>
    </rPh>
    <rPh sb="26" eb="28">
      <t>ショクイン</t>
    </rPh>
    <rPh sb="29" eb="31">
      <t>カモク</t>
    </rPh>
    <rPh sb="32" eb="34">
      <t>シハライ</t>
    </rPh>
    <rPh sb="34" eb="37">
      <t>ヨテイビ</t>
    </rPh>
    <rPh sb="38" eb="40">
      <t>リョコウ</t>
    </rPh>
    <rPh sb="40" eb="41">
      <t>ビ</t>
    </rPh>
    <rPh sb="42" eb="44">
      <t>リョコウ</t>
    </rPh>
    <rPh sb="44" eb="46">
      <t>メイレイ</t>
    </rPh>
    <rPh sb="46" eb="48">
      <t>バンゴウ</t>
    </rPh>
    <rPh sb="49" eb="51">
      <t>リョコウ</t>
    </rPh>
    <rPh sb="51" eb="53">
      <t>シュベツ</t>
    </rPh>
    <rPh sb="54" eb="57">
      <t>ケイサンショ</t>
    </rPh>
    <rPh sb="58" eb="60">
      <t>ウム</t>
    </rPh>
    <rPh sb="60" eb="61">
      <t>トウ</t>
    </rPh>
    <phoneticPr fontId="11"/>
  </si>
  <si>
    <t>支出処理時に支出内訳書の並び順を旅行命令番号順、債権者番号順、旅行日順から選択できること。</t>
    <rPh sb="0" eb="2">
      <t>シシュツ</t>
    </rPh>
    <rPh sb="2" eb="4">
      <t>ショリ</t>
    </rPh>
    <rPh sb="4" eb="5">
      <t>ジ</t>
    </rPh>
    <rPh sb="6" eb="8">
      <t>シシュツ</t>
    </rPh>
    <rPh sb="8" eb="11">
      <t>ウチワケショ</t>
    </rPh>
    <rPh sb="12" eb="13">
      <t>ナラ</t>
    </rPh>
    <rPh sb="14" eb="15">
      <t>ジュン</t>
    </rPh>
    <rPh sb="16" eb="18">
      <t>リョコウ</t>
    </rPh>
    <rPh sb="18" eb="20">
      <t>メイレイ</t>
    </rPh>
    <rPh sb="20" eb="22">
      <t>バンゴウ</t>
    </rPh>
    <rPh sb="22" eb="23">
      <t>ジュン</t>
    </rPh>
    <rPh sb="24" eb="27">
      <t>サイケンシャ</t>
    </rPh>
    <rPh sb="27" eb="30">
      <t>バンゴウジュン</t>
    </rPh>
    <rPh sb="31" eb="33">
      <t>リョコウ</t>
    </rPh>
    <rPh sb="33" eb="34">
      <t>ビ</t>
    </rPh>
    <rPh sb="34" eb="35">
      <t>ジュン</t>
    </rPh>
    <rPh sb="37" eb="39">
      <t>センタク</t>
    </rPh>
    <phoneticPr fontId="11"/>
  </si>
  <si>
    <t>現行：債権者番号の昇順に表示。同一債権者内の旅行命令は旅行命令番号の昇順に表示。</t>
    <rPh sb="0" eb="2">
      <t>ゲンコウ</t>
    </rPh>
    <rPh sb="3" eb="6">
      <t>サイケンシャ</t>
    </rPh>
    <rPh sb="6" eb="8">
      <t>バンゴウ</t>
    </rPh>
    <rPh sb="9" eb="10">
      <t>ノボル</t>
    </rPh>
    <rPh sb="10" eb="11">
      <t>ジュン</t>
    </rPh>
    <rPh sb="12" eb="14">
      <t>ヒョウジ</t>
    </rPh>
    <rPh sb="15" eb="17">
      <t>ドウイツ</t>
    </rPh>
    <rPh sb="17" eb="20">
      <t>サイケンシャ</t>
    </rPh>
    <rPh sb="20" eb="21">
      <t>ナイ</t>
    </rPh>
    <rPh sb="22" eb="24">
      <t>リョコウ</t>
    </rPh>
    <rPh sb="24" eb="26">
      <t>メイレイ</t>
    </rPh>
    <rPh sb="27" eb="29">
      <t>リョコウ</t>
    </rPh>
    <rPh sb="29" eb="31">
      <t>メイレイ</t>
    </rPh>
    <rPh sb="31" eb="33">
      <t>バンゴウ</t>
    </rPh>
    <rPh sb="34" eb="36">
      <t>ショウジュン</t>
    </rPh>
    <rPh sb="37" eb="39">
      <t>ヒョウジ</t>
    </rPh>
    <phoneticPr fontId="11"/>
  </si>
  <si>
    <t>支出処理前段階で旅行命令簿、支出内訳書、旅費計算書を作成できること。</t>
    <rPh sb="0" eb="2">
      <t>シシュツ</t>
    </rPh>
    <rPh sb="2" eb="4">
      <t>ショリ</t>
    </rPh>
    <rPh sb="4" eb="5">
      <t>マエ</t>
    </rPh>
    <rPh sb="5" eb="7">
      <t>ダンカイ</t>
    </rPh>
    <rPh sb="8" eb="10">
      <t>リョコウ</t>
    </rPh>
    <rPh sb="10" eb="12">
      <t>メイレイ</t>
    </rPh>
    <rPh sb="12" eb="13">
      <t>ボ</t>
    </rPh>
    <rPh sb="14" eb="16">
      <t>シシュツ</t>
    </rPh>
    <rPh sb="16" eb="19">
      <t>ウチワケショ</t>
    </rPh>
    <rPh sb="20" eb="22">
      <t>リョヒ</t>
    </rPh>
    <rPh sb="22" eb="25">
      <t>ケイサンショ</t>
    </rPh>
    <rPh sb="26" eb="28">
      <t>サクセイ</t>
    </rPh>
    <phoneticPr fontId="11"/>
  </si>
  <si>
    <t>支出処理後に確定版の帳票を作成でき、処理単位で関連帳票が一つのＺｉｐファイルとして出力できること。</t>
    <rPh sb="0" eb="2">
      <t>シシュツ</t>
    </rPh>
    <rPh sb="2" eb="4">
      <t>ショリ</t>
    </rPh>
    <rPh sb="4" eb="5">
      <t>ノチ</t>
    </rPh>
    <rPh sb="6" eb="8">
      <t>カクテイ</t>
    </rPh>
    <rPh sb="8" eb="9">
      <t>バン</t>
    </rPh>
    <rPh sb="10" eb="12">
      <t>チョウヒョウ</t>
    </rPh>
    <rPh sb="13" eb="15">
      <t>サクセイ</t>
    </rPh>
    <rPh sb="18" eb="20">
      <t>ショリ</t>
    </rPh>
    <rPh sb="20" eb="22">
      <t>タンイ</t>
    </rPh>
    <rPh sb="23" eb="25">
      <t>カンレン</t>
    </rPh>
    <rPh sb="25" eb="27">
      <t>チョウヒョウ</t>
    </rPh>
    <rPh sb="28" eb="29">
      <t>ヒト</t>
    </rPh>
    <rPh sb="41" eb="43">
      <t>シュツリョク</t>
    </rPh>
    <phoneticPr fontId="11"/>
  </si>
  <si>
    <t>支出</t>
    <rPh sb="0" eb="2">
      <t>シシュツ</t>
    </rPh>
    <phoneticPr fontId="38"/>
  </si>
  <si>
    <t>旅費事務担当者の支出処理後に財務会計システムへの連携データを作成できること。中継サーバを介して、財務会計システムに伝送（総件数、総金額が確認できるようにする。）して、バッチ処理により必要な情報の登録処理や支出処理がなされること。</t>
    <rPh sb="0" eb="6">
      <t>リョヒジムタントウ</t>
    </rPh>
    <rPh sb="6" eb="7">
      <t>シャ</t>
    </rPh>
    <rPh sb="8" eb="10">
      <t>シシュツ</t>
    </rPh>
    <rPh sb="10" eb="12">
      <t>ショリ</t>
    </rPh>
    <rPh sb="38" eb="40">
      <t>チュウケイ</t>
    </rPh>
    <phoneticPr fontId="11"/>
  </si>
  <si>
    <t>支出</t>
    <rPh sb="0" eb="2">
      <t>シシュツ</t>
    </rPh>
    <phoneticPr fontId="11"/>
  </si>
  <si>
    <t>精算払、概算払の支出方法を選択可能とすること。</t>
    <rPh sb="0" eb="2">
      <t>セイサン</t>
    </rPh>
    <rPh sb="2" eb="3">
      <t>バラ</t>
    </rPh>
    <rPh sb="4" eb="6">
      <t>ガイサン</t>
    </rPh>
    <rPh sb="6" eb="7">
      <t>バラ</t>
    </rPh>
    <rPh sb="8" eb="10">
      <t>シシュツ</t>
    </rPh>
    <rPh sb="10" eb="12">
      <t>ホウホウ</t>
    </rPh>
    <rPh sb="13" eb="15">
      <t>センタク</t>
    </rPh>
    <rPh sb="15" eb="17">
      <t>カノウ</t>
    </rPh>
    <phoneticPr fontId="38"/>
  </si>
  <si>
    <t>所属ごと・支出科目ごとに支出用ファイルを作成できること。</t>
    <rPh sb="0" eb="2">
      <t>ショゾク</t>
    </rPh>
    <rPh sb="5" eb="7">
      <t>シシュツ</t>
    </rPh>
    <rPh sb="7" eb="9">
      <t>カモク</t>
    </rPh>
    <rPh sb="12" eb="14">
      <t>シシュツ</t>
    </rPh>
    <rPh sb="14" eb="15">
      <t>ヨウ</t>
    </rPh>
    <rPh sb="20" eb="22">
      <t>サクセイ</t>
    </rPh>
    <phoneticPr fontId="11"/>
  </si>
  <si>
    <t>支出用ファイルは支出システムへの取込みに必要な項目があること。</t>
    <rPh sb="0" eb="2">
      <t>シシュツ</t>
    </rPh>
    <rPh sb="2" eb="3">
      <t>ヨウ</t>
    </rPh>
    <rPh sb="8" eb="10">
      <t>シシュツ</t>
    </rPh>
    <rPh sb="16" eb="18">
      <t>トリコ</t>
    </rPh>
    <rPh sb="20" eb="22">
      <t>ヒツヨウ</t>
    </rPh>
    <rPh sb="23" eb="25">
      <t>コウモク</t>
    </rPh>
    <phoneticPr fontId="11"/>
  </si>
  <si>
    <t>支出票添付書類が支出票単位で一つのZIPファイルに作成されること。</t>
    <rPh sb="0" eb="2">
      <t>シシュツ</t>
    </rPh>
    <rPh sb="2" eb="3">
      <t>ヒョウ</t>
    </rPh>
    <rPh sb="3" eb="5">
      <t>テンプ</t>
    </rPh>
    <rPh sb="5" eb="7">
      <t>ショルイ</t>
    </rPh>
    <rPh sb="8" eb="10">
      <t>シシュツ</t>
    </rPh>
    <rPh sb="10" eb="11">
      <t>ヒョウ</t>
    </rPh>
    <rPh sb="11" eb="13">
      <t>タンイ</t>
    </rPh>
    <rPh sb="14" eb="15">
      <t>ヒト</t>
    </rPh>
    <rPh sb="25" eb="27">
      <t>サクセイ</t>
    </rPh>
    <phoneticPr fontId="11"/>
  </si>
  <si>
    <t>支出処理の取り消し、再処理ができること。</t>
    <rPh sb="0" eb="2">
      <t>シシュツ</t>
    </rPh>
    <rPh sb="2" eb="4">
      <t>ショリ</t>
    </rPh>
    <rPh sb="5" eb="6">
      <t>ト</t>
    </rPh>
    <rPh sb="7" eb="8">
      <t>ケ</t>
    </rPh>
    <rPh sb="10" eb="13">
      <t>サイショリ</t>
    </rPh>
    <phoneticPr fontId="11"/>
  </si>
  <si>
    <t xml:space="preserve">
承認後の支払い処理は、警察本部及び警察署で異なるため、個別で設定が可能とする。</t>
    <rPh sb="1" eb="3">
      <t>ショウニン</t>
    </rPh>
    <rPh sb="3" eb="4">
      <t>ゴ</t>
    </rPh>
    <rPh sb="5" eb="7">
      <t>シハラ</t>
    </rPh>
    <rPh sb="8" eb="10">
      <t>ショリ</t>
    </rPh>
    <rPh sb="12" eb="14">
      <t>ケイサツ</t>
    </rPh>
    <rPh sb="14" eb="16">
      <t>ホンブ</t>
    </rPh>
    <rPh sb="16" eb="17">
      <t>オヨ</t>
    </rPh>
    <rPh sb="18" eb="21">
      <t>ケイサツショ</t>
    </rPh>
    <rPh sb="22" eb="23">
      <t>コト</t>
    </rPh>
    <rPh sb="28" eb="30">
      <t>コベツ</t>
    </rPh>
    <rPh sb="31" eb="33">
      <t>セッテイ</t>
    </rPh>
    <rPh sb="34" eb="36">
      <t>カノウ</t>
    </rPh>
    <phoneticPr fontId="11"/>
  </si>
  <si>
    <t>業務フローを参照。</t>
  </si>
  <si>
    <t>財務会計システムと旅費計算システムのネットワークが異なるため、旅費計算システム内でCSVファイルを作成し、USBメモリで財務会計システムへ取込み支出票を作成する。</t>
    <rPh sb="0" eb="2">
      <t>ザイム</t>
    </rPh>
    <rPh sb="2" eb="4">
      <t>カイケイ</t>
    </rPh>
    <rPh sb="9" eb="11">
      <t>リョヒ</t>
    </rPh>
    <rPh sb="11" eb="13">
      <t>ケイサン</t>
    </rPh>
    <rPh sb="25" eb="26">
      <t>コト</t>
    </rPh>
    <rPh sb="31" eb="33">
      <t>リョヒ</t>
    </rPh>
    <rPh sb="33" eb="35">
      <t>ケイサン</t>
    </rPh>
    <rPh sb="39" eb="40">
      <t>ナイ</t>
    </rPh>
    <rPh sb="49" eb="51">
      <t>サクセイ</t>
    </rPh>
    <rPh sb="60" eb="62">
      <t>ザイム</t>
    </rPh>
    <rPh sb="62" eb="64">
      <t>カイケイ</t>
    </rPh>
    <rPh sb="69" eb="71">
      <t>トリコ</t>
    </rPh>
    <rPh sb="72" eb="74">
      <t>シシュツ</t>
    </rPh>
    <rPh sb="74" eb="75">
      <t>ヒョウ</t>
    </rPh>
    <rPh sb="76" eb="78">
      <t>サクセイ</t>
    </rPh>
    <phoneticPr fontId="11"/>
  </si>
  <si>
    <t>データ連携</t>
    <rPh sb="3" eb="5">
      <t>レンケイ</t>
    </rPh>
    <phoneticPr fontId="11"/>
  </si>
  <si>
    <t>既存システムとの連携(旅費システムから中継サーバを経由して財務会計システムに支出データと帳票を転送)に際しては現在と同様の対応ができること。</t>
    <rPh sb="0" eb="2">
      <t>キゾン</t>
    </rPh>
    <rPh sb="8" eb="10">
      <t>レンケイ</t>
    </rPh>
    <rPh sb="11" eb="13">
      <t>リョヒ</t>
    </rPh>
    <rPh sb="19" eb="21">
      <t>チュウケイ</t>
    </rPh>
    <rPh sb="25" eb="27">
      <t>ケイユ</t>
    </rPh>
    <rPh sb="29" eb="31">
      <t>ザイム</t>
    </rPh>
    <rPh sb="31" eb="33">
      <t>カイケイ</t>
    </rPh>
    <rPh sb="38" eb="40">
      <t>シシュツ</t>
    </rPh>
    <rPh sb="44" eb="46">
      <t>チョウヒョウ</t>
    </rPh>
    <rPh sb="47" eb="49">
      <t>テンソウ</t>
    </rPh>
    <rPh sb="51" eb="52">
      <t>サイ</t>
    </rPh>
    <rPh sb="55" eb="57">
      <t>ゲンザイ</t>
    </rPh>
    <rPh sb="58" eb="60">
      <t>ドウヨウ</t>
    </rPh>
    <rPh sb="61" eb="63">
      <t>タイオウ</t>
    </rPh>
    <phoneticPr fontId="11"/>
  </si>
  <si>
    <r>
      <t>人</t>
    </r>
    <r>
      <rPr>
        <sz val="11"/>
        <rFont val="Meiryo UI"/>
        <family val="3"/>
        <charset val="128"/>
      </rPr>
      <t>事給与システムから出力したデータは職員による軽微な加工等により職員マスタ情報として取込みが可能なこと。</t>
    </r>
    <rPh sb="18" eb="20">
      <t>しょくいん</t>
    </rPh>
    <rPh sb="23" eb="25">
      <t>けいび</t>
    </rPh>
    <rPh sb="26" eb="28">
      <t>かこう</t>
    </rPh>
    <rPh sb="28" eb="29">
      <t>とう</t>
    </rPh>
    <rPh sb="32" eb="34">
      <t>しょくいん</t>
    </rPh>
    <rPh sb="37" eb="39">
      <t>じょうほう</t>
    </rPh>
    <rPh sb="42" eb="44">
      <t>とりこ</t>
    </rPh>
    <rPh sb="46" eb="48">
      <t>かのう</t>
    </rPh>
    <phoneticPr fontId="11" type="Hiragana"/>
  </si>
  <si>
    <t>警察は、３月中に異動が発令される。転出者の発令前までの旅費及び転入者の赴任旅費等は、当年度予算で支出する必要がある。転入者のマスタに転入前の所属データを保持させる。</t>
    <rPh sb="0" eb="2">
      <t>ケイサツ</t>
    </rPh>
    <rPh sb="5" eb="6">
      <t>ガツ</t>
    </rPh>
    <rPh sb="6" eb="7">
      <t>チュウ</t>
    </rPh>
    <rPh sb="8" eb="10">
      <t>イドウ</t>
    </rPh>
    <rPh sb="11" eb="13">
      <t>ハツレイ</t>
    </rPh>
    <rPh sb="17" eb="20">
      <t>テンシュツシャ</t>
    </rPh>
    <rPh sb="21" eb="23">
      <t>ハツレイ</t>
    </rPh>
    <rPh sb="23" eb="24">
      <t>マエ</t>
    </rPh>
    <rPh sb="27" eb="29">
      <t>リョヒ</t>
    </rPh>
    <rPh sb="29" eb="30">
      <t>オヨ</t>
    </rPh>
    <rPh sb="31" eb="34">
      <t>テンニュウシャ</t>
    </rPh>
    <rPh sb="35" eb="37">
      <t>フニン</t>
    </rPh>
    <rPh sb="37" eb="39">
      <t>リョヒ</t>
    </rPh>
    <rPh sb="39" eb="40">
      <t>トウ</t>
    </rPh>
    <rPh sb="42" eb="45">
      <t>トウネンド</t>
    </rPh>
    <rPh sb="45" eb="47">
      <t>ヨサン</t>
    </rPh>
    <rPh sb="48" eb="50">
      <t>シシュツ</t>
    </rPh>
    <rPh sb="52" eb="54">
      <t>ヒツヨウ</t>
    </rPh>
    <rPh sb="58" eb="61">
      <t>テンニュウシャ</t>
    </rPh>
    <rPh sb="66" eb="68">
      <t>テンニュウ</t>
    </rPh>
    <rPh sb="68" eb="69">
      <t>マエ</t>
    </rPh>
    <rPh sb="70" eb="72">
      <t>ショゾク</t>
    </rPh>
    <rPh sb="76" eb="78">
      <t>ホジ</t>
    </rPh>
    <phoneticPr fontId="11"/>
  </si>
  <si>
    <t>同じ年度内で転入、転出所属両方で旅費の支出を可能とする。</t>
    <rPh sb="0" eb="1">
      <t>オナ</t>
    </rPh>
    <rPh sb="2" eb="5">
      <t>ネンドナイ</t>
    </rPh>
    <rPh sb="6" eb="8">
      <t>テンニュウ</t>
    </rPh>
    <rPh sb="9" eb="11">
      <t>テンシュツ</t>
    </rPh>
    <rPh sb="11" eb="13">
      <t>ショゾク</t>
    </rPh>
    <rPh sb="13" eb="15">
      <t>リョウホウ</t>
    </rPh>
    <rPh sb="16" eb="18">
      <t>リョヒ</t>
    </rPh>
    <rPh sb="19" eb="21">
      <t>シシュツ</t>
    </rPh>
    <rPh sb="22" eb="24">
      <t>カノウ</t>
    </rPh>
    <phoneticPr fontId="11"/>
  </si>
  <si>
    <t>異動期等の職員情報の一括取込を可能とする。
（取込内容を選択可能とする。例えば、新規採用者のみ、異動者のみ、）</t>
    <rPh sb="0" eb="3">
      <t>イドウキ</t>
    </rPh>
    <rPh sb="3" eb="4">
      <t>トウ</t>
    </rPh>
    <rPh sb="5" eb="7">
      <t>ショクイン</t>
    </rPh>
    <rPh sb="7" eb="9">
      <t>ジョウホウ</t>
    </rPh>
    <rPh sb="10" eb="12">
      <t>イッカツ</t>
    </rPh>
    <rPh sb="12" eb="14">
      <t>トリコミ</t>
    </rPh>
    <rPh sb="15" eb="17">
      <t>カノウ</t>
    </rPh>
    <rPh sb="23" eb="25">
      <t>トリコミ</t>
    </rPh>
    <rPh sb="25" eb="27">
      <t>ナイヨウ</t>
    </rPh>
    <rPh sb="28" eb="30">
      <t>センタク</t>
    </rPh>
    <rPh sb="30" eb="32">
      <t>カノウ</t>
    </rPh>
    <rPh sb="36" eb="37">
      <t>タト</t>
    </rPh>
    <rPh sb="40" eb="42">
      <t>シンキ</t>
    </rPh>
    <rPh sb="42" eb="44">
      <t>サイヨウ</t>
    </rPh>
    <rPh sb="44" eb="45">
      <t>シャ</t>
    </rPh>
    <rPh sb="48" eb="50">
      <t>イドウ</t>
    </rPh>
    <rPh sb="50" eb="51">
      <t>シャ</t>
    </rPh>
    <phoneticPr fontId="11"/>
  </si>
  <si>
    <t>データ抽出</t>
    <rPh sb="3" eb="5">
      <t>チュウシュツ</t>
    </rPh>
    <phoneticPr fontId="11"/>
  </si>
  <si>
    <r>
      <t xml:space="preserve">権限に応じて、本人、自所属内または全庁の旅行情報について、旅行者・所属・旅行日・旅行種別・用務内容・目的地・支払科目、支出額、支払完了日、決裁状況、旅行命令番号、支払方法、等の任意の条件により検索・CSV出力ができること。
一覧表示およびCSV形式等でのデータ出力ができること。
申請中、決裁済、審査済の旅行情報について照会可能とすること。
</t>
    </r>
    <r>
      <rPr>
        <sz val="11"/>
        <rFont val="Meiryo UI"/>
        <family val="3"/>
        <charset val="128"/>
      </rPr>
      <t>旅行者は検索・照会結果から実績入力、変更、取消しの申請ができること。</t>
    </r>
    <rPh sb="33" eb="35">
      <t>ショゾク</t>
    </rPh>
    <rPh sb="36" eb="38">
      <t>リョコウ</t>
    </rPh>
    <rPh sb="38" eb="39">
      <t>ビ</t>
    </rPh>
    <rPh sb="40" eb="42">
      <t>リョコウ</t>
    </rPh>
    <rPh sb="42" eb="44">
      <t>シュベツ</t>
    </rPh>
    <rPh sb="50" eb="53">
      <t>モクテキチ</t>
    </rPh>
    <rPh sb="54" eb="56">
      <t>シハライ</t>
    </rPh>
    <rPh sb="56" eb="58">
      <t>カモク</t>
    </rPh>
    <rPh sb="59" eb="61">
      <t>シシュツ</t>
    </rPh>
    <rPh sb="61" eb="62">
      <t>ガク</t>
    </rPh>
    <rPh sb="63" eb="65">
      <t>シハライ</t>
    </rPh>
    <rPh sb="65" eb="68">
      <t>カンリョウビ</t>
    </rPh>
    <rPh sb="69" eb="71">
      <t>ケッサイ</t>
    </rPh>
    <rPh sb="71" eb="73">
      <t>ジョウキョウ</t>
    </rPh>
    <rPh sb="74" eb="76">
      <t>リョコウ</t>
    </rPh>
    <rPh sb="76" eb="78">
      <t>メイレイ</t>
    </rPh>
    <rPh sb="78" eb="80">
      <t>バンゴウ</t>
    </rPh>
    <rPh sb="81" eb="83">
      <t>シハライ</t>
    </rPh>
    <rPh sb="83" eb="85">
      <t>ホウホウ</t>
    </rPh>
    <rPh sb="102" eb="104">
      <t>シュツリョク</t>
    </rPh>
    <rPh sb="171" eb="174">
      <t>リョコウシャ</t>
    </rPh>
    <rPh sb="175" eb="177">
      <t>ケンサク</t>
    </rPh>
    <rPh sb="178" eb="180">
      <t>ショウカイ</t>
    </rPh>
    <rPh sb="180" eb="182">
      <t>ケッカ</t>
    </rPh>
    <rPh sb="184" eb="186">
      <t>ジッセキ</t>
    </rPh>
    <rPh sb="186" eb="188">
      <t>ニュウリョク</t>
    </rPh>
    <rPh sb="189" eb="191">
      <t>ヘンコウ</t>
    </rPh>
    <rPh sb="192" eb="194">
      <t>トリケ</t>
    </rPh>
    <rPh sb="196" eb="198">
      <t>シンセイ</t>
    </rPh>
    <phoneticPr fontId="38"/>
  </si>
  <si>
    <t>現行は管理者によるデータ抽出では保守管理端末にてサーバに保存された過年度分を含む旅行データをACCESSで抽出。保守端末が必要な場合はそちらも明記ください。</t>
    <rPh sb="0" eb="2">
      <t>ゲンコウ</t>
    </rPh>
    <rPh sb="3" eb="6">
      <t>カンリシャ</t>
    </rPh>
    <rPh sb="12" eb="14">
      <t>チュウシュツ</t>
    </rPh>
    <rPh sb="16" eb="18">
      <t>ホシュ</t>
    </rPh>
    <rPh sb="18" eb="20">
      <t>カンリ</t>
    </rPh>
    <rPh sb="20" eb="22">
      <t>タンマツ</t>
    </rPh>
    <rPh sb="28" eb="30">
      <t>ホゾン</t>
    </rPh>
    <rPh sb="33" eb="36">
      <t>カネンド</t>
    </rPh>
    <rPh sb="36" eb="37">
      <t>ブン</t>
    </rPh>
    <rPh sb="38" eb="39">
      <t>フク</t>
    </rPh>
    <rPh sb="40" eb="42">
      <t>リョコウ</t>
    </rPh>
    <rPh sb="53" eb="55">
      <t>チュウシュツ</t>
    </rPh>
    <rPh sb="56" eb="58">
      <t>ホシュ</t>
    </rPh>
    <rPh sb="58" eb="60">
      <t>タンマツ</t>
    </rPh>
    <rPh sb="61" eb="63">
      <t>ヒツヨウ</t>
    </rPh>
    <rPh sb="64" eb="66">
      <t>バアイ</t>
    </rPh>
    <rPh sb="71" eb="73">
      <t>メイキ</t>
    </rPh>
    <phoneticPr fontId="11"/>
  </si>
  <si>
    <t>帳票作成</t>
    <rPh sb="0" eb="2">
      <t>チョウヒョウ</t>
    </rPh>
    <rPh sb="2" eb="4">
      <t>サクセイ</t>
    </rPh>
    <phoneticPr fontId="11"/>
  </si>
  <si>
    <t>帳票一覧の帳票が作成できること。</t>
    <rPh sb="0" eb="2">
      <t>チョウヒョウ</t>
    </rPh>
    <rPh sb="2" eb="4">
      <t>イチラン</t>
    </rPh>
    <rPh sb="5" eb="7">
      <t>チョウヒョウ</t>
    </rPh>
    <rPh sb="8" eb="10">
      <t>サクセイ</t>
    </rPh>
    <phoneticPr fontId="11"/>
  </si>
  <si>
    <t>帳票は紙決済対応も想定し、原則としA4版(JIS規格)とすること。</t>
    <rPh sb="0" eb="2">
      <t>チョウヒョウ</t>
    </rPh>
    <rPh sb="3" eb="4">
      <t>カミ</t>
    </rPh>
    <rPh sb="4" eb="6">
      <t>ケッサイ</t>
    </rPh>
    <rPh sb="6" eb="8">
      <t>タイオウ</t>
    </rPh>
    <rPh sb="9" eb="11">
      <t>ソウテイ</t>
    </rPh>
    <rPh sb="13" eb="15">
      <t>ゲンソク</t>
    </rPh>
    <rPh sb="19" eb="20">
      <t>バン</t>
    </rPh>
    <rPh sb="24" eb="26">
      <t>キカク</t>
    </rPh>
    <phoneticPr fontId="11"/>
  </si>
  <si>
    <t>各種帳票はPDF及びCSVで出力できること。</t>
    <rPh sb="8" eb="9">
      <t>オヨ</t>
    </rPh>
    <rPh sb="14" eb="16">
      <t>シュツリョク</t>
    </rPh>
    <phoneticPr fontId="25"/>
  </si>
  <si>
    <t>帳票の備考欄に必要な項目(自家用車・タクシー等の利用、他所属・他団体負担、距離未満における特急等利用、併給調整、自宅発着、旅行役務提供者払い等)が記載されていること。</t>
    <rPh sb="0" eb="2">
      <t>チョウヒョウ</t>
    </rPh>
    <rPh sb="3" eb="6">
      <t>ビコウラン</t>
    </rPh>
    <rPh sb="7" eb="9">
      <t>ヒツヨウ</t>
    </rPh>
    <rPh sb="10" eb="12">
      <t>コウモク</t>
    </rPh>
    <rPh sb="13" eb="17">
      <t>ジカヨウシャ</t>
    </rPh>
    <rPh sb="22" eb="23">
      <t>トウ</t>
    </rPh>
    <rPh sb="24" eb="26">
      <t>リヨウ</t>
    </rPh>
    <rPh sb="27" eb="28">
      <t>タ</t>
    </rPh>
    <rPh sb="28" eb="30">
      <t>ショゾク</t>
    </rPh>
    <rPh sb="31" eb="34">
      <t>タダンタイ</t>
    </rPh>
    <rPh sb="34" eb="36">
      <t>フタン</t>
    </rPh>
    <rPh sb="37" eb="39">
      <t>キョリ</t>
    </rPh>
    <rPh sb="39" eb="41">
      <t>ミマン</t>
    </rPh>
    <rPh sb="45" eb="47">
      <t>トッキュウ</t>
    </rPh>
    <rPh sb="47" eb="48">
      <t>トウ</t>
    </rPh>
    <rPh sb="48" eb="50">
      <t>リヨウ</t>
    </rPh>
    <rPh sb="51" eb="53">
      <t>ヘイキュウ</t>
    </rPh>
    <rPh sb="53" eb="55">
      <t>チョウセイ</t>
    </rPh>
    <rPh sb="56" eb="58">
      <t>ジタク</t>
    </rPh>
    <rPh sb="58" eb="60">
      <t>ハッチャク</t>
    </rPh>
    <rPh sb="61" eb="63">
      <t>リョコウ</t>
    </rPh>
    <rPh sb="63" eb="65">
      <t>エキム</t>
    </rPh>
    <rPh sb="65" eb="68">
      <t>テイキョウシャ</t>
    </rPh>
    <rPh sb="68" eb="69">
      <t>ハラ</t>
    </rPh>
    <rPh sb="70" eb="71">
      <t>トウ</t>
    </rPh>
    <rPh sb="73" eb="75">
      <t>キサイ</t>
    </rPh>
    <phoneticPr fontId="11"/>
  </si>
  <si>
    <t>出力帳票の並び替え機能があること。</t>
    <rPh sb="0" eb="2">
      <t>シュツリョク</t>
    </rPh>
    <rPh sb="2" eb="4">
      <t>チョウヒョウ</t>
    </rPh>
    <rPh sb="5" eb="6">
      <t>ナラ</t>
    </rPh>
    <rPh sb="7" eb="8">
      <t>カ</t>
    </rPh>
    <rPh sb="9" eb="11">
      <t>キノウ</t>
    </rPh>
    <phoneticPr fontId="11"/>
  </si>
  <si>
    <t>帳票作成</t>
    <rPh sb="0" eb="2">
      <t>ちょうひょう</t>
    </rPh>
    <rPh sb="2" eb="4">
      <t>さくせい</t>
    </rPh>
    <phoneticPr fontId="11" type="Hiragana"/>
  </si>
  <si>
    <t>普通旅費、その他旅費及び赴任旅費を代理入力し、旅行命令日が同一日の場合は、総括旅行命令(依頼)簿を作成する。
代理入力した場合、紙決裁となるが旅行命令権者の事務量を軽減するため、総括旅行命令(依頼)簿と旅行命令(依頼)簿を作成する。</t>
    <rPh sb="0" eb="2">
      <t>ふつう</t>
    </rPh>
    <rPh sb="2" eb="4">
      <t>りょひ</t>
    </rPh>
    <rPh sb="7" eb="8">
      <t>た</t>
    </rPh>
    <rPh sb="8" eb="10">
      <t>りょひ</t>
    </rPh>
    <rPh sb="10" eb="11">
      <t>およ</t>
    </rPh>
    <rPh sb="12" eb="14">
      <t>ふにん</t>
    </rPh>
    <rPh sb="14" eb="16">
      <t>りょひ</t>
    </rPh>
    <rPh sb="17" eb="19">
      <t>だいり</t>
    </rPh>
    <rPh sb="19" eb="21">
      <t>にゅうりょく</t>
    </rPh>
    <rPh sb="23" eb="25">
      <t>りょこう</t>
    </rPh>
    <rPh sb="25" eb="27">
      <t>めいれい</t>
    </rPh>
    <rPh sb="27" eb="28">
      <t>び</t>
    </rPh>
    <rPh sb="29" eb="31">
      <t>どういつ</t>
    </rPh>
    <rPh sb="31" eb="32">
      <t>び</t>
    </rPh>
    <rPh sb="33" eb="35">
      <t>ばあい</t>
    </rPh>
    <rPh sb="37" eb="39">
      <t>そうかつ</t>
    </rPh>
    <rPh sb="39" eb="41">
      <t>りょこう</t>
    </rPh>
    <rPh sb="41" eb="43">
      <t>めいれい</t>
    </rPh>
    <rPh sb="44" eb="46">
      <t>いらい</t>
    </rPh>
    <rPh sb="47" eb="48">
      <t>ぼ</t>
    </rPh>
    <rPh sb="49" eb="51">
      <t>さくせい</t>
    </rPh>
    <rPh sb="55" eb="57">
      <t>だいり</t>
    </rPh>
    <rPh sb="57" eb="59">
      <t>にゅうりょく</t>
    </rPh>
    <rPh sb="61" eb="63">
      <t>ばあい</t>
    </rPh>
    <rPh sb="64" eb="65">
      <t>かみ</t>
    </rPh>
    <rPh sb="65" eb="67">
      <t>けっさい</t>
    </rPh>
    <rPh sb="71" eb="73">
      <t>りょこう</t>
    </rPh>
    <rPh sb="73" eb="75">
      <t>めいれい</t>
    </rPh>
    <rPh sb="75" eb="76">
      <t>けん</t>
    </rPh>
    <rPh sb="76" eb="77">
      <t>しゃ</t>
    </rPh>
    <rPh sb="78" eb="80">
      <t>じむ</t>
    </rPh>
    <rPh sb="80" eb="81">
      <t>りょう</t>
    </rPh>
    <rPh sb="82" eb="84">
      <t>けいげん</t>
    </rPh>
    <rPh sb="89" eb="91">
      <t>そうかつ</t>
    </rPh>
    <rPh sb="91" eb="93">
      <t>りょこう</t>
    </rPh>
    <rPh sb="93" eb="95">
      <t>めいれい</t>
    </rPh>
    <rPh sb="96" eb="98">
      <t>いらい</t>
    </rPh>
    <rPh sb="99" eb="100">
      <t>ぼ</t>
    </rPh>
    <rPh sb="101" eb="103">
      <t>りょこう</t>
    </rPh>
    <rPh sb="103" eb="105">
      <t>めいれい</t>
    </rPh>
    <rPh sb="106" eb="108">
      <t>いらい</t>
    </rPh>
    <rPh sb="109" eb="110">
      <t>ぼ</t>
    </rPh>
    <rPh sb="111" eb="113">
      <t>さくせい</t>
    </rPh>
    <phoneticPr fontId="11" type="Hiragana"/>
  </si>
  <si>
    <t>総括旅行命令(依頼)簿に押印し、旅行命令(依頼)簿の決裁欄は、集合決裁と記載する。</t>
    <rPh sb="0" eb="2">
      <t>そうかつ</t>
    </rPh>
    <rPh sb="2" eb="4">
      <t>りょこう</t>
    </rPh>
    <rPh sb="4" eb="6">
      <t>めいれい</t>
    </rPh>
    <rPh sb="7" eb="9">
      <t>いらい</t>
    </rPh>
    <rPh sb="10" eb="11">
      <t>ぼ</t>
    </rPh>
    <rPh sb="12" eb="14">
      <t>おういん</t>
    </rPh>
    <rPh sb="16" eb="18">
      <t>りょこう</t>
    </rPh>
    <rPh sb="18" eb="20">
      <t>めいれい</t>
    </rPh>
    <rPh sb="21" eb="23">
      <t>いらい</t>
    </rPh>
    <rPh sb="24" eb="25">
      <t>ぼ</t>
    </rPh>
    <rPh sb="26" eb="28">
      <t>けっさい</t>
    </rPh>
    <rPh sb="28" eb="29">
      <t>らん</t>
    </rPh>
    <rPh sb="31" eb="33">
      <t>しゅうごう</t>
    </rPh>
    <rPh sb="33" eb="35">
      <t>けっさい</t>
    </rPh>
    <rPh sb="36" eb="38">
      <t>きさい</t>
    </rPh>
    <phoneticPr fontId="11" type="Hiragana"/>
  </si>
  <si>
    <t>警察のみ</t>
    <rPh sb="0" eb="2">
      <t>けいさつ</t>
    </rPh>
    <phoneticPr fontId="11" type="Hiragana"/>
  </si>
  <si>
    <t>その他(情報公開)</t>
    <rPh sb="2" eb="3">
      <t>タ</t>
    </rPh>
    <rPh sb="4" eb="6">
      <t>ジョウホウ</t>
    </rPh>
    <rPh sb="6" eb="8">
      <t>コウカイ</t>
    </rPh>
    <phoneticPr fontId="11"/>
  </si>
  <si>
    <t>公表用の旅行データ（所属名、旅行者職氏名、旅行期間、金額、用務内容、用務先、自宅発着の情報、外国旅行の宿泊料が条例等の規定を超える場案はその理由）をエクスポートできること。</t>
    <rPh sb="0" eb="2">
      <t>コウヒョウ</t>
    </rPh>
    <rPh sb="2" eb="3">
      <t>ヨウ</t>
    </rPh>
    <rPh sb="4" eb="6">
      <t>リョコウ</t>
    </rPh>
    <rPh sb="10" eb="12">
      <t>ショゾク</t>
    </rPh>
    <rPh sb="12" eb="13">
      <t>メイ</t>
    </rPh>
    <rPh sb="14" eb="17">
      <t>リョコウシャ</t>
    </rPh>
    <rPh sb="17" eb="18">
      <t>ショク</t>
    </rPh>
    <rPh sb="18" eb="20">
      <t>シメイ</t>
    </rPh>
    <rPh sb="21" eb="23">
      <t>リョコウ</t>
    </rPh>
    <rPh sb="23" eb="25">
      <t>キカン</t>
    </rPh>
    <rPh sb="26" eb="28">
      <t>キンガク</t>
    </rPh>
    <rPh sb="29" eb="31">
      <t>ヨウム</t>
    </rPh>
    <rPh sb="31" eb="33">
      <t>ナイヨウ</t>
    </rPh>
    <rPh sb="34" eb="36">
      <t>ヨウム</t>
    </rPh>
    <rPh sb="36" eb="37">
      <t>サキ</t>
    </rPh>
    <rPh sb="38" eb="40">
      <t>ジタク</t>
    </rPh>
    <rPh sb="40" eb="42">
      <t>ハッチャク</t>
    </rPh>
    <rPh sb="43" eb="45">
      <t>ジョウホウ</t>
    </rPh>
    <rPh sb="46" eb="48">
      <t>ガイコク</t>
    </rPh>
    <rPh sb="48" eb="50">
      <t>リョコウ</t>
    </rPh>
    <rPh sb="51" eb="53">
      <t>シュクハク</t>
    </rPh>
    <rPh sb="53" eb="54">
      <t>リョウ</t>
    </rPh>
    <rPh sb="55" eb="57">
      <t>ジョウレイ</t>
    </rPh>
    <rPh sb="57" eb="58">
      <t>ナド</t>
    </rPh>
    <rPh sb="59" eb="61">
      <t>キテイ</t>
    </rPh>
    <rPh sb="62" eb="63">
      <t>コ</t>
    </rPh>
    <rPh sb="65" eb="66">
      <t>バ</t>
    </rPh>
    <rPh sb="66" eb="67">
      <t>アン</t>
    </rPh>
    <rPh sb="70" eb="72">
      <t>リユウ</t>
    </rPh>
    <phoneticPr fontId="11"/>
  </si>
  <si>
    <t>当県では、職員の出張旅費に係る情報を公表している。</t>
    <rPh sb="0" eb="2">
      <t>トウケン</t>
    </rPh>
    <rPh sb="5" eb="7">
      <t>ショクイン</t>
    </rPh>
    <rPh sb="8" eb="10">
      <t>シュッチョウ</t>
    </rPh>
    <rPh sb="10" eb="12">
      <t>リョヒ</t>
    </rPh>
    <rPh sb="13" eb="14">
      <t>カカ</t>
    </rPh>
    <rPh sb="15" eb="17">
      <t>ジョウホウ</t>
    </rPh>
    <rPh sb="18" eb="20">
      <t>コウヒョウ</t>
    </rPh>
    <phoneticPr fontId="11"/>
  </si>
  <si>
    <t>公表用の旅行データの一部を修正または非公開に設定する機能。また、その機能を所属総務等で一括で実行できること。</t>
    <rPh sb="0" eb="2">
      <t>コウヒョウ</t>
    </rPh>
    <rPh sb="2" eb="3">
      <t>ヨウ</t>
    </rPh>
    <rPh sb="4" eb="6">
      <t>リョコウ</t>
    </rPh>
    <rPh sb="10" eb="12">
      <t>イチブ</t>
    </rPh>
    <rPh sb="13" eb="15">
      <t>シュウセイ</t>
    </rPh>
    <rPh sb="18" eb="21">
      <t>ヒコウカイ</t>
    </rPh>
    <rPh sb="22" eb="24">
      <t>セッテイ</t>
    </rPh>
    <rPh sb="26" eb="28">
      <t>キノウ</t>
    </rPh>
    <rPh sb="34" eb="36">
      <t>キノウ</t>
    </rPh>
    <rPh sb="37" eb="39">
      <t>ショゾク</t>
    </rPh>
    <rPh sb="39" eb="41">
      <t>ソウム</t>
    </rPh>
    <rPh sb="41" eb="42">
      <t>ナド</t>
    </rPh>
    <rPh sb="43" eb="45">
      <t>イッカツ</t>
    </rPh>
    <rPh sb="46" eb="48">
      <t>ジッコウ</t>
    </rPh>
    <phoneticPr fontId="11"/>
  </si>
  <si>
    <t>公表する情報に非開示情報が含まれる場合は、一部を修正または削除して公表を行う必要がある。</t>
    <rPh sb="0" eb="2">
      <t>コウヒョウ</t>
    </rPh>
    <rPh sb="4" eb="6">
      <t>ジョウホウ</t>
    </rPh>
    <rPh sb="7" eb="10">
      <t>ヒカイジ</t>
    </rPh>
    <rPh sb="10" eb="12">
      <t>ジョウホウ</t>
    </rPh>
    <rPh sb="13" eb="14">
      <t>フク</t>
    </rPh>
    <rPh sb="17" eb="19">
      <t>バアイ</t>
    </rPh>
    <rPh sb="21" eb="23">
      <t>イチブ</t>
    </rPh>
    <rPh sb="24" eb="26">
      <t>シュウセイ</t>
    </rPh>
    <rPh sb="29" eb="31">
      <t>サクジョ</t>
    </rPh>
    <rPh sb="33" eb="35">
      <t>コウヒョウ</t>
    </rPh>
    <rPh sb="36" eb="37">
      <t>オコナ</t>
    </rPh>
    <rPh sb="38" eb="40">
      <t>ヒツヨウ</t>
    </rPh>
    <phoneticPr fontId="11"/>
  </si>
  <si>
    <t>電子添付ファイルを複数同時展開できること。</t>
    <rPh sb="0" eb="2">
      <t>デンシ</t>
    </rPh>
    <rPh sb="2" eb="4">
      <t>テンプ</t>
    </rPh>
    <rPh sb="9" eb="11">
      <t>フクスウ</t>
    </rPh>
    <rPh sb="11" eb="13">
      <t>ドウジ</t>
    </rPh>
    <rPh sb="13" eb="15">
      <t>テンカイ</t>
    </rPh>
    <phoneticPr fontId="39"/>
  </si>
  <si>
    <t>全般</t>
    <rPh sb="0" eb="2">
      <t>ゼンパン</t>
    </rPh>
    <phoneticPr fontId="38"/>
  </si>
  <si>
    <t>職員本人及び権限を有する職員は，随時，旅行情報（旅行命令内容等）の照会，閲覧等（過去５年程度）ができること。（職員本人は自己に係る分のみ参照可とする。）</t>
    <rPh sb="38" eb="39">
      <t>トウ</t>
    </rPh>
    <phoneticPr fontId="11"/>
  </si>
  <si>
    <t>自身以外の旅行の閲覧は人ではなく現在そのポストある者に権限を設定する必要がある。</t>
    <rPh sb="0" eb="2">
      <t>じしん</t>
    </rPh>
    <rPh sb="2" eb="4">
      <t>いがい</t>
    </rPh>
    <rPh sb="5" eb="7">
      <t>りょこう</t>
    </rPh>
    <rPh sb="8" eb="10">
      <t>えつらん</t>
    </rPh>
    <rPh sb="11" eb="12">
      <t>ひと</t>
    </rPh>
    <rPh sb="16" eb="18">
      <t>げんざい</t>
    </rPh>
    <rPh sb="25" eb="26">
      <t>もの</t>
    </rPh>
    <rPh sb="27" eb="29">
      <t>けんげん</t>
    </rPh>
    <rPh sb="30" eb="32">
      <t>せってい</t>
    </rPh>
    <rPh sb="34" eb="36">
      <t>ひつよう</t>
    </rPh>
    <phoneticPr fontId="11" type="Hiragana"/>
  </si>
  <si>
    <t>全般</t>
    <rPh sb="0" eb="2">
      <t>ゼンパン</t>
    </rPh>
    <phoneticPr fontId="25"/>
  </si>
  <si>
    <t>申請画面印刷が可能であること。その際、行程、備考欄等スクロール表示される部分についてもすべて表示された状態で１枚に印刷ができること</t>
    <rPh sb="55" eb="56">
      <t>マイ</t>
    </rPh>
    <phoneticPr fontId="11"/>
  </si>
  <si>
    <r>
      <t>毎年度、利用者向け研修を行なわなくて済むように、入力アシスト機能</t>
    </r>
    <r>
      <rPr>
        <sz val="11"/>
        <rFont val="Meiryo UI"/>
        <family val="3"/>
        <charset val="128"/>
      </rPr>
      <t>(解説動画等)があること。</t>
    </r>
    <rPh sb="0" eb="3">
      <t>マイネンド</t>
    </rPh>
    <rPh sb="4" eb="7">
      <t>リヨウシャ</t>
    </rPh>
    <rPh sb="7" eb="8">
      <t>ム</t>
    </rPh>
    <rPh sb="9" eb="11">
      <t>ケンシュウ</t>
    </rPh>
    <rPh sb="12" eb="13">
      <t>オコ</t>
    </rPh>
    <rPh sb="18" eb="19">
      <t>ス</t>
    </rPh>
    <rPh sb="24" eb="26">
      <t>ニュウリョク</t>
    </rPh>
    <rPh sb="30" eb="32">
      <t>キノウ</t>
    </rPh>
    <rPh sb="33" eb="35">
      <t>カイセツ</t>
    </rPh>
    <rPh sb="35" eb="37">
      <t>ドウガ</t>
    </rPh>
    <rPh sb="37" eb="38">
      <t>ナド</t>
    </rPh>
    <phoneticPr fontId="39"/>
  </si>
  <si>
    <t>問い合わせ窓口が一本化されている。</t>
  </si>
  <si>
    <t>入力について、多言語対応しているか。</t>
  </si>
  <si>
    <t>（ALT対応）</t>
  </si>
  <si>
    <t>視覚障害者の入力アシスト対応（音声読み上げ機能等）可能であること。（視覚障害者対応）</t>
    <rPh sb="0" eb="2">
      <t>シカク</t>
    </rPh>
    <rPh sb="2" eb="4">
      <t>ショウガイ</t>
    </rPh>
    <rPh sb="4" eb="5">
      <t>シャ</t>
    </rPh>
    <rPh sb="6" eb="8">
      <t>ニュウリョク</t>
    </rPh>
    <rPh sb="12" eb="14">
      <t>タイオウ</t>
    </rPh>
    <rPh sb="15" eb="17">
      <t>オンセイ</t>
    </rPh>
    <rPh sb="17" eb="18">
      <t>ヨ</t>
    </rPh>
    <rPh sb="19" eb="20">
      <t>ア</t>
    </rPh>
    <rPh sb="21" eb="23">
      <t>キノウ</t>
    </rPh>
    <rPh sb="23" eb="24">
      <t>ナド</t>
    </rPh>
    <rPh sb="25" eb="27">
      <t>カノウ</t>
    </rPh>
    <rPh sb="34" eb="36">
      <t>シカク</t>
    </rPh>
    <rPh sb="36" eb="39">
      <t>ショウガイシャ</t>
    </rPh>
    <rPh sb="39" eb="41">
      <t>タイオウ</t>
    </rPh>
    <phoneticPr fontId="39"/>
  </si>
  <si>
    <t>自治体の組織(部局、局、部、課、係)を、最大15桁7階層までの所属体系を管理できること</t>
  </si>
  <si>
    <t>桁及び階層数は本県に適した数とする</t>
    <rPh sb="0" eb="1">
      <t>ケタ</t>
    </rPh>
    <rPh sb="1" eb="2">
      <t>オヨ</t>
    </rPh>
    <rPh sb="3" eb="6">
      <t>カイソウスウ</t>
    </rPh>
    <rPh sb="7" eb="9">
      <t>ホンケン</t>
    </rPh>
    <rPh sb="10" eb="11">
      <t>テキ</t>
    </rPh>
    <rPh sb="13" eb="14">
      <t>カズ</t>
    </rPh>
    <phoneticPr fontId="11"/>
  </si>
  <si>
    <t>職員の管理(本務/兼務/充て職に対する所属、役職、職種)、1職員に対し最大5所属(業務単位)を登録できること</t>
    <rPh sb="47" eb="49">
      <t>トウロク</t>
    </rPh>
    <phoneticPr fontId="3"/>
  </si>
  <si>
    <t>所属や役職、権限を時系列に管理し、ログイン切替機能によって過年度/次年度処理や本務/兼務の切替えができること。</t>
  </si>
  <si>
    <t>現在の業務や承認フローの変化に応じた対応を実現するため、新たな権限者の設定やそれに応じた承認ルートや修正権限を設定できること。</t>
    <rPh sb="0" eb="2">
      <t>ゲンザイ</t>
    </rPh>
    <rPh sb="3" eb="5">
      <t>ギョウム</t>
    </rPh>
    <rPh sb="6" eb="8">
      <t>ショウニン</t>
    </rPh>
    <rPh sb="12" eb="14">
      <t>ヘンカ</t>
    </rPh>
    <rPh sb="15" eb="16">
      <t>オウ</t>
    </rPh>
    <rPh sb="18" eb="20">
      <t>タイオウ</t>
    </rPh>
    <rPh sb="21" eb="23">
      <t>ジツゲン</t>
    </rPh>
    <rPh sb="28" eb="29">
      <t>アラ</t>
    </rPh>
    <rPh sb="31" eb="34">
      <t>ケンゲンシャ</t>
    </rPh>
    <rPh sb="35" eb="37">
      <t>セッテイ</t>
    </rPh>
    <rPh sb="41" eb="42">
      <t>オウ</t>
    </rPh>
    <rPh sb="44" eb="46">
      <t>ショウニン</t>
    </rPh>
    <rPh sb="50" eb="52">
      <t>シュウセイ</t>
    </rPh>
    <rPh sb="52" eb="54">
      <t>ケンゲン</t>
    </rPh>
    <rPh sb="55" eb="57">
      <t>セッテイ</t>
    </rPh>
    <phoneticPr fontId="11"/>
  </si>
  <si>
    <t>条件設定（宿泊時の食事回数選択）とそれによる支給額計算（宿泊手当）のような設定ができること。</t>
    <rPh sb="0" eb="2">
      <t>ジョウケン</t>
    </rPh>
    <rPh sb="2" eb="4">
      <t>セッテイ</t>
    </rPh>
    <rPh sb="5" eb="7">
      <t>シュクハク</t>
    </rPh>
    <rPh sb="7" eb="8">
      <t>ジ</t>
    </rPh>
    <rPh sb="9" eb="11">
      <t>ショクジ</t>
    </rPh>
    <rPh sb="11" eb="13">
      <t>カイスウ</t>
    </rPh>
    <rPh sb="13" eb="15">
      <t>センタク</t>
    </rPh>
    <rPh sb="22" eb="25">
      <t>シキュウガク</t>
    </rPh>
    <rPh sb="25" eb="27">
      <t>ケイサン</t>
    </rPh>
    <rPh sb="28" eb="30">
      <t>シュクハク</t>
    </rPh>
    <rPh sb="30" eb="32">
      <t>テアテ</t>
    </rPh>
    <rPh sb="37" eb="39">
      <t>セッテイ</t>
    </rPh>
    <phoneticPr fontId="11"/>
  </si>
  <si>
    <t>理由を求める項目には任意で選択肢を設定できること。(タクシーや自家用車の利用、自宅発着の理由等)未選択の場合、金額入力を不可とすることができること。プルダウンリストで選択した理由は各担当者画面で確認できること。</t>
    <rPh sb="31" eb="35">
      <t>ジカヨウシャ</t>
    </rPh>
    <rPh sb="36" eb="38">
      <t>リヨウ</t>
    </rPh>
    <rPh sb="39" eb="41">
      <t>ジタク</t>
    </rPh>
    <rPh sb="41" eb="43">
      <t>ハッチャク</t>
    </rPh>
    <rPh sb="44" eb="46">
      <t>リユウ</t>
    </rPh>
    <rPh sb="46" eb="47">
      <t>トウ</t>
    </rPh>
    <rPh sb="90" eb="91">
      <t>カク</t>
    </rPh>
    <rPh sb="91" eb="94">
      <t>タントウシャ</t>
    </rPh>
    <rPh sb="94" eb="96">
      <t>ガメン</t>
    </rPh>
    <rPh sb="97" eb="99">
      <t>カクニン</t>
    </rPh>
    <phoneticPr fontId="11"/>
  </si>
  <si>
    <t>任意設定ができなければ初期設定として対応が可能かについて回答ください。(例：知事部局)タクシー：①緊急②不便③公務能率低下④その他(備考欄に記入)自家用車：①緊急②身体障害③公務能率低下</t>
    <rPh sb="0" eb="2">
      <t>ニンイ</t>
    </rPh>
    <rPh sb="2" eb="4">
      <t>セッテイ</t>
    </rPh>
    <rPh sb="11" eb="13">
      <t>ショキ</t>
    </rPh>
    <rPh sb="13" eb="15">
      <t>セッテイ</t>
    </rPh>
    <rPh sb="18" eb="20">
      <t>タイオウ</t>
    </rPh>
    <rPh sb="21" eb="23">
      <t>カノウ</t>
    </rPh>
    <rPh sb="28" eb="30">
      <t>カイトウ</t>
    </rPh>
    <rPh sb="36" eb="37">
      <t>レイ</t>
    </rPh>
    <rPh sb="38" eb="40">
      <t>チジ</t>
    </rPh>
    <rPh sb="40" eb="42">
      <t>ブキョク</t>
    </rPh>
    <rPh sb="49" eb="51">
      <t>キンキュウ</t>
    </rPh>
    <rPh sb="52" eb="54">
      <t>フベン</t>
    </rPh>
    <rPh sb="55" eb="57">
      <t>コウム</t>
    </rPh>
    <rPh sb="57" eb="59">
      <t>ノウリツ</t>
    </rPh>
    <rPh sb="59" eb="61">
      <t>テイカ</t>
    </rPh>
    <rPh sb="64" eb="65">
      <t>タ</t>
    </rPh>
    <rPh sb="66" eb="69">
      <t>ビコウラン</t>
    </rPh>
    <rPh sb="70" eb="72">
      <t>キニュウ</t>
    </rPh>
    <rPh sb="73" eb="77">
      <t>ジカヨウシャ</t>
    </rPh>
    <rPh sb="79" eb="81">
      <t>キンキュウ</t>
    </rPh>
    <rPh sb="82" eb="84">
      <t>シンタイ</t>
    </rPh>
    <rPh sb="84" eb="86">
      <t>ショウガイ</t>
    </rPh>
    <rPh sb="87" eb="89">
      <t>コウム</t>
    </rPh>
    <rPh sb="89" eb="91">
      <t>ノウリツ</t>
    </rPh>
    <rPh sb="91" eb="93">
      <t>テイカ</t>
    </rPh>
    <phoneticPr fontId="11"/>
  </si>
  <si>
    <t>入力画面上に任意で注意喚起文等を表示できること。</t>
    <rPh sb="0" eb="2">
      <t>ニュウリョク</t>
    </rPh>
    <rPh sb="2" eb="4">
      <t>ガメン</t>
    </rPh>
    <rPh sb="4" eb="5">
      <t>ジョウ</t>
    </rPh>
    <rPh sb="6" eb="8">
      <t>ニンイ</t>
    </rPh>
    <rPh sb="9" eb="11">
      <t>チュウイ</t>
    </rPh>
    <rPh sb="11" eb="13">
      <t>カンキ</t>
    </rPh>
    <rPh sb="13" eb="14">
      <t>ブン</t>
    </rPh>
    <rPh sb="14" eb="15">
      <t>トウ</t>
    </rPh>
    <rPh sb="16" eb="18">
      <t>ヒョウジ</t>
    </rPh>
    <phoneticPr fontId="11"/>
  </si>
  <si>
    <t>宿泊手当の支給割合についての説明文や、運用開始後に誤入力の多い項目について入力方法を表示するなどを想定。</t>
    <rPh sb="0" eb="2">
      <t>しゅくはく</t>
    </rPh>
    <rPh sb="2" eb="4">
      <t>てあて</t>
    </rPh>
    <rPh sb="5" eb="7">
      <t>しきゅう</t>
    </rPh>
    <rPh sb="7" eb="9">
      <t>わりあい</t>
    </rPh>
    <rPh sb="14" eb="17">
      <t>せつめいぶん</t>
    </rPh>
    <rPh sb="19" eb="21">
      <t>うんよう</t>
    </rPh>
    <rPh sb="21" eb="23">
      <t>かいし</t>
    </rPh>
    <rPh sb="23" eb="24">
      <t>のち</t>
    </rPh>
    <rPh sb="25" eb="28">
      <t>ごにゅうりょく</t>
    </rPh>
    <rPh sb="29" eb="30">
      <t>おお</t>
    </rPh>
    <rPh sb="31" eb="33">
      <t>こうもく</t>
    </rPh>
    <rPh sb="37" eb="39">
      <t>にゅうりょく</t>
    </rPh>
    <rPh sb="39" eb="41">
      <t>ほうほう</t>
    </rPh>
    <rPh sb="42" eb="44">
      <t>ひょうじ</t>
    </rPh>
    <rPh sb="49" eb="51">
      <t>そうてい</t>
    </rPh>
    <phoneticPr fontId="11" type="Hiragana"/>
  </si>
  <si>
    <t>入力項目を追加できること。(モバイルPC持出し時チェック、実家発着時チェック）</t>
    <rPh sb="0" eb="2">
      <t>ニュウリョク</t>
    </rPh>
    <rPh sb="2" eb="4">
      <t>コウモク</t>
    </rPh>
    <rPh sb="5" eb="7">
      <t>ツイカ</t>
    </rPh>
    <rPh sb="20" eb="22">
      <t>モチダ</t>
    </rPh>
    <rPh sb="23" eb="24">
      <t>ジ</t>
    </rPh>
    <rPh sb="29" eb="31">
      <t>ジッカ</t>
    </rPh>
    <rPh sb="31" eb="33">
      <t>ハッチャク</t>
    </rPh>
    <rPh sb="33" eb="34">
      <t>ジ</t>
    </rPh>
    <phoneticPr fontId="11"/>
  </si>
  <si>
    <t>エラーは入力項目単位（次の入力項目に遷移する時）で判断できること。</t>
    <rPh sb="4" eb="6">
      <t>ニュウリョク</t>
    </rPh>
    <rPh sb="6" eb="8">
      <t>コウモク</t>
    </rPh>
    <rPh sb="8" eb="10">
      <t>タンイ</t>
    </rPh>
    <rPh sb="11" eb="12">
      <t>ツギ</t>
    </rPh>
    <rPh sb="13" eb="15">
      <t>ニュウリョク</t>
    </rPh>
    <rPh sb="15" eb="17">
      <t>コウモク</t>
    </rPh>
    <rPh sb="18" eb="20">
      <t>センイ</t>
    </rPh>
    <rPh sb="22" eb="23">
      <t>トキ</t>
    </rPh>
    <rPh sb="25" eb="27">
      <t>ハンダン</t>
    </rPh>
    <phoneticPr fontId="11"/>
  </si>
  <si>
    <t>画面項目単位で入力不可文字のチェックができること。</t>
    <rPh sb="0" eb="2">
      <t>ガメン</t>
    </rPh>
    <rPh sb="2" eb="4">
      <t>コウモク</t>
    </rPh>
    <rPh sb="4" eb="6">
      <t>タンイ</t>
    </rPh>
    <rPh sb="7" eb="9">
      <t>ニュウリョク</t>
    </rPh>
    <rPh sb="9" eb="11">
      <t>フカ</t>
    </rPh>
    <rPh sb="11" eb="13">
      <t>モジ</t>
    </rPh>
    <phoneticPr fontId="11"/>
  </si>
  <si>
    <r>
      <t>旅行命令において、最低限必要なチェックや</t>
    </r>
    <r>
      <rPr>
        <sz val="11"/>
        <rFont val="Meiryo UI"/>
        <family val="3"/>
        <charset val="128"/>
      </rPr>
      <t>入力項目を設定し、入力漏れがある場合はエラーメッセージを表示し、申請等を行えないようにすること。
また、数字入力項目は数字入力チェック機能を有すること。</t>
    </r>
    <rPh sb="72" eb="74">
      <t>スウジ</t>
    </rPh>
    <rPh sb="74" eb="76">
      <t>ニュウリョク</t>
    </rPh>
    <rPh sb="76" eb="78">
      <t>コウモク</t>
    </rPh>
    <rPh sb="79" eb="81">
      <t>スウジ</t>
    </rPh>
    <rPh sb="81" eb="83">
      <t>ニュウリョク</t>
    </rPh>
    <rPh sb="87" eb="89">
      <t>キノウ</t>
    </rPh>
    <rPh sb="90" eb="91">
      <t>ユウ</t>
    </rPh>
    <phoneticPr fontId="11"/>
  </si>
  <si>
    <t>(年度による旅行日制御の例外)赴任旅行では昨年度に属する日程や年度をまたぐ日程の登録ができること。</t>
    <rPh sb="1" eb="3">
      <t>ネンド</t>
    </rPh>
    <rPh sb="6" eb="8">
      <t>リョコウ</t>
    </rPh>
    <rPh sb="8" eb="9">
      <t>ビ</t>
    </rPh>
    <rPh sb="9" eb="11">
      <t>セイギョ</t>
    </rPh>
    <rPh sb="12" eb="14">
      <t>レイガイ</t>
    </rPh>
    <rPh sb="15" eb="17">
      <t>フニン</t>
    </rPh>
    <rPh sb="17" eb="19">
      <t>リョコウ</t>
    </rPh>
    <rPh sb="21" eb="24">
      <t>サクネンド</t>
    </rPh>
    <rPh sb="25" eb="26">
      <t>ゾク</t>
    </rPh>
    <rPh sb="28" eb="30">
      <t>ニッテイ</t>
    </rPh>
    <rPh sb="31" eb="33">
      <t>ネンド</t>
    </rPh>
    <rPh sb="37" eb="39">
      <t>ニッテイ</t>
    </rPh>
    <rPh sb="40" eb="42">
      <t>トウロク</t>
    </rPh>
    <phoneticPr fontId="11"/>
  </si>
  <si>
    <t>実績入力(旅行後)で事前命令から変更出来る事項は個別設定できること。(事前承認が必須の内容は変更出来ないようにしたい。)</t>
    <rPh sb="0" eb="2">
      <t>ジッセキ</t>
    </rPh>
    <rPh sb="2" eb="4">
      <t>ニュウリョク</t>
    </rPh>
    <rPh sb="5" eb="7">
      <t>リョコウ</t>
    </rPh>
    <rPh sb="7" eb="8">
      <t>ノチ</t>
    </rPh>
    <rPh sb="10" eb="12">
      <t>ジゼン</t>
    </rPh>
    <rPh sb="12" eb="14">
      <t>メイレイ</t>
    </rPh>
    <rPh sb="16" eb="18">
      <t>ヘンコウ</t>
    </rPh>
    <rPh sb="18" eb="20">
      <t>デキ</t>
    </rPh>
    <rPh sb="21" eb="23">
      <t>ジコウ</t>
    </rPh>
    <rPh sb="24" eb="26">
      <t>コベツ</t>
    </rPh>
    <rPh sb="27" eb="28">
      <t>ジョウ</t>
    </rPh>
    <rPh sb="46" eb="48">
      <t>ヘンコウ</t>
    </rPh>
    <phoneticPr fontId="11"/>
  </si>
  <si>
    <t>人事異動による所属変更や、転居による住所変更等があった場合においても、旅行日の時点に応じた勤務公署、住所が自動的に設定されること。</t>
  </si>
  <si>
    <t>設定</t>
    <rPh sb="0" eb="2">
      <t>セッテイ</t>
    </rPh>
    <phoneticPr fontId="25"/>
  </si>
  <si>
    <t>画面サイズを固定せず、利用者がOSの通常のウィンドウ操作にて自由にサイズに変更できること。また、画面構成はウィンドウサイズに追従して適切なサイズに変更されること。</t>
    <rPh sb="0" eb="2">
      <t>ガメン</t>
    </rPh>
    <rPh sb="6" eb="8">
      <t>コテイ</t>
    </rPh>
    <rPh sb="11" eb="14">
      <t>リヨウシャ</t>
    </rPh>
    <rPh sb="18" eb="20">
      <t>ツウジョウ</t>
    </rPh>
    <rPh sb="26" eb="28">
      <t>ソウサ</t>
    </rPh>
    <rPh sb="30" eb="32">
      <t>ジユウ</t>
    </rPh>
    <rPh sb="37" eb="39">
      <t>ヘンコウ</t>
    </rPh>
    <rPh sb="48" eb="50">
      <t>ガメン</t>
    </rPh>
    <rPh sb="50" eb="52">
      <t>コウセイ</t>
    </rPh>
    <rPh sb="62" eb="63">
      <t>ツイ</t>
    </rPh>
    <rPh sb="63" eb="64">
      <t>ジュウ</t>
    </rPh>
    <rPh sb="66" eb="68">
      <t>テキセツ</t>
    </rPh>
    <rPh sb="73" eb="75">
      <t>ヘンコウ</t>
    </rPh>
    <phoneticPr fontId="3"/>
  </si>
  <si>
    <t>画面を複数同時展開できること。</t>
    <rPh sb="0" eb="2">
      <t>ガメン</t>
    </rPh>
    <rPh sb="3" eb="5">
      <t>フクスウ</t>
    </rPh>
    <rPh sb="5" eb="7">
      <t>ドウジ</t>
    </rPh>
    <rPh sb="7" eb="9">
      <t>テンカイ</t>
    </rPh>
    <phoneticPr fontId="39"/>
  </si>
  <si>
    <t>旅行命令を入力しなくても旅費の試算ができること。</t>
    <rPh sb="0" eb="2">
      <t>りょこう</t>
    </rPh>
    <rPh sb="2" eb="4">
      <t>めいれい</t>
    </rPh>
    <phoneticPr fontId="11" type="Hiragana"/>
  </si>
  <si>
    <t>旅費の試算に際し、乗換案内ソフト及び電子地図ソフトを利用できること。乗換案内は本県カスタマイズ版と通常版の両方を利用でき、特定の旅行者における定期券調整機能も有すること。</t>
    <rPh sb="3" eb="5">
      <t>シサン</t>
    </rPh>
    <rPh sb="6" eb="7">
      <t>サイ</t>
    </rPh>
    <rPh sb="26" eb="28">
      <t>リヨウ</t>
    </rPh>
    <rPh sb="34" eb="36">
      <t>ノリカエ</t>
    </rPh>
    <rPh sb="36" eb="38">
      <t>アンナイ</t>
    </rPh>
    <rPh sb="39" eb="41">
      <t>ホンケン</t>
    </rPh>
    <rPh sb="47" eb="48">
      <t>バン</t>
    </rPh>
    <rPh sb="49" eb="51">
      <t>ツウジョウ</t>
    </rPh>
    <rPh sb="51" eb="52">
      <t>バン</t>
    </rPh>
    <rPh sb="53" eb="55">
      <t>リョウホウ</t>
    </rPh>
    <rPh sb="56" eb="58">
      <t>リヨウ</t>
    </rPh>
    <rPh sb="61" eb="63">
      <t>トクテイ</t>
    </rPh>
    <rPh sb="64" eb="67">
      <t>リョコウシャ</t>
    </rPh>
    <rPh sb="72" eb="73">
      <t>ソウテイ</t>
    </rPh>
    <rPh sb="73" eb="74">
      <t>ケン</t>
    </rPh>
    <rPh sb="74" eb="76">
      <t>チョウセイ</t>
    </rPh>
    <rPh sb="76" eb="78">
      <t>キノウ</t>
    </rPh>
    <rPh sb="79" eb="80">
      <t>ユウ</t>
    </rPh>
    <phoneticPr fontId="11"/>
  </si>
  <si>
    <r>
      <t>外部講師など県が基本情報を保有しない者について、次年度へ</t>
    </r>
    <r>
      <rPr>
        <sz val="11"/>
        <rFont val="Meiryo UI"/>
        <family val="3"/>
        <charset val="128"/>
      </rPr>
      <t>情報が引継ぎ可能であること。</t>
    </r>
    <rPh sb="0" eb="4">
      <t>ガイブコウシ</t>
    </rPh>
    <rPh sb="6" eb="7">
      <t>ケン</t>
    </rPh>
    <rPh sb="13" eb="15">
      <t>ホユウ</t>
    </rPh>
    <rPh sb="18" eb="19">
      <t>モノ</t>
    </rPh>
    <rPh sb="24" eb="27">
      <t>ジネンド</t>
    </rPh>
    <rPh sb="28" eb="30">
      <t>ジョウホウ</t>
    </rPh>
    <rPh sb="31" eb="33">
      <t>ヒキツ</t>
    </rPh>
    <rPh sb="34" eb="36">
      <t>カノウ</t>
    </rPh>
    <phoneticPr fontId="3"/>
  </si>
  <si>
    <t>職員以外の者への旅費の試算では、旅行依頼簿が作成され、紙出力ができること。</t>
    <rPh sb="0" eb="2">
      <t>ショクイン</t>
    </rPh>
    <rPh sb="2" eb="4">
      <t>イガイ</t>
    </rPh>
    <rPh sb="5" eb="6">
      <t>モノ</t>
    </rPh>
    <rPh sb="8" eb="10">
      <t>リョヒ</t>
    </rPh>
    <rPh sb="11" eb="13">
      <t>シサン</t>
    </rPh>
    <rPh sb="16" eb="18">
      <t>リョコウ</t>
    </rPh>
    <rPh sb="18" eb="20">
      <t>イライ</t>
    </rPh>
    <rPh sb="20" eb="21">
      <t>ボ</t>
    </rPh>
    <rPh sb="22" eb="24">
      <t>サクセイ</t>
    </rPh>
    <rPh sb="27" eb="28">
      <t>カミ</t>
    </rPh>
    <rPh sb="28" eb="30">
      <t>シュツリョク</t>
    </rPh>
    <phoneticPr fontId="38"/>
  </si>
  <si>
    <t xml:space="preserve">車賃単価は本県の規定に従った定額での計算とすること。また、単価の修正が可能であること。
経路は電子地図ソフトをツールとして利用し、距離及び時間コストを総合的に考慮し，通常一般に利用される経路のうち最も合理的な経路を選択できるようにすること。なお、合理的経路の距離は，電子地図ソフトからの取り込みのほか，直接入力もできること。
</t>
    <rPh sb="0" eb="1">
      <t>クルマ</t>
    </rPh>
    <rPh sb="5" eb="7">
      <t>ホンケン</t>
    </rPh>
    <rPh sb="8" eb="10">
      <t>キテイ</t>
    </rPh>
    <rPh sb="11" eb="12">
      <t>シタガ</t>
    </rPh>
    <rPh sb="14" eb="16">
      <t>テイガク</t>
    </rPh>
    <rPh sb="18" eb="20">
      <t>ケイサン</t>
    </rPh>
    <rPh sb="29" eb="31">
      <t>タンカ</t>
    </rPh>
    <rPh sb="32" eb="34">
      <t>シュウセイ</t>
    </rPh>
    <rPh sb="35" eb="37">
      <t>カノウ</t>
    </rPh>
    <phoneticPr fontId="3"/>
  </si>
  <si>
    <t>自家用車の使用が承認がされていない場合はエラーメッセージが表示されること。また旅行者自らが運転免許証、車検証、自賠責保険、任意保険の有効期限を入力でき、これらの有効期限が切れている場合は申請をエラーとする。</t>
    <rPh sb="0" eb="4">
      <t>ジカヨウシャ</t>
    </rPh>
    <rPh sb="5" eb="7">
      <t>シヨウ</t>
    </rPh>
    <rPh sb="8" eb="10">
      <t>ショウニン</t>
    </rPh>
    <rPh sb="17" eb="19">
      <t>バアイ</t>
    </rPh>
    <rPh sb="29" eb="31">
      <t>ヒョウジ</t>
    </rPh>
    <rPh sb="39" eb="42">
      <t>リョコウシャ</t>
    </rPh>
    <rPh sb="42" eb="43">
      <t>ミズカ</t>
    </rPh>
    <rPh sb="45" eb="47">
      <t>ウンテン</t>
    </rPh>
    <rPh sb="47" eb="50">
      <t>メンキョショウ</t>
    </rPh>
    <rPh sb="51" eb="54">
      <t>シャケンショウ</t>
    </rPh>
    <rPh sb="55" eb="58">
      <t>ジバイセキ</t>
    </rPh>
    <rPh sb="58" eb="60">
      <t>ホケン</t>
    </rPh>
    <rPh sb="61" eb="63">
      <t>ニンイ</t>
    </rPh>
    <rPh sb="63" eb="65">
      <t>ホケン</t>
    </rPh>
    <rPh sb="66" eb="68">
      <t>ユウコウ</t>
    </rPh>
    <rPh sb="68" eb="70">
      <t>キゲン</t>
    </rPh>
    <rPh sb="71" eb="73">
      <t>ニュウリョク</t>
    </rPh>
    <rPh sb="80" eb="82">
      <t>ユウコウ</t>
    </rPh>
    <rPh sb="82" eb="84">
      <t>キゲン</t>
    </rPh>
    <rPh sb="85" eb="86">
      <t>キ</t>
    </rPh>
    <rPh sb="90" eb="92">
      <t>バアイ</t>
    </rPh>
    <rPh sb="93" eb="95">
      <t>シンセイ</t>
    </rPh>
    <phoneticPr fontId="11"/>
  </si>
  <si>
    <t>10個以上のファイルを添付できること。</t>
    <rPh sb="2" eb="3">
      <t>コ</t>
    </rPh>
    <rPh sb="3" eb="5">
      <t>イジョウ</t>
    </rPh>
    <rPh sb="11" eb="13">
      <t>テンプ</t>
    </rPh>
    <phoneticPr fontId="25"/>
  </si>
  <si>
    <t>見積書など添付書類の有無をチェックでき、漏れがある場合は、次処理に進めないように制御できること。</t>
    <rPh sb="0" eb="3">
      <t>ミツモリショ</t>
    </rPh>
    <rPh sb="5" eb="7">
      <t>テンプ</t>
    </rPh>
    <rPh sb="7" eb="9">
      <t>ショルイ</t>
    </rPh>
    <rPh sb="10" eb="12">
      <t>ウム</t>
    </rPh>
    <rPh sb="20" eb="21">
      <t>モ</t>
    </rPh>
    <rPh sb="25" eb="27">
      <t>バアイ</t>
    </rPh>
    <rPh sb="29" eb="30">
      <t>ジ</t>
    </rPh>
    <rPh sb="30" eb="32">
      <t>ショリ</t>
    </rPh>
    <rPh sb="33" eb="34">
      <t>スス</t>
    </rPh>
    <rPh sb="40" eb="42">
      <t>セイギョ</t>
    </rPh>
    <phoneticPr fontId="11"/>
  </si>
  <si>
    <t>所属の予算担当者が、随時、画面上で予算残高を確認できること。</t>
    <rPh sb="5" eb="8">
      <t>タントウシャ</t>
    </rPh>
    <rPh sb="10" eb="12">
      <t>ズイジ</t>
    </rPh>
    <rPh sb="13" eb="16">
      <t>ガメンジョウ</t>
    </rPh>
    <rPh sb="19" eb="21">
      <t>ザンダカ</t>
    </rPh>
    <phoneticPr fontId="3"/>
  </si>
  <si>
    <t>予算が不足する場合は警告メッセージを表示し、適切な処置（他の支出科目に付け替え等）をしない限り（原則として）次処理へ進めないようにすること。</t>
  </si>
  <si>
    <t>赴任旅行(支出額確定後に再配当を受ける)を除く。</t>
    <rPh sb="0" eb="2">
      <t>フニン</t>
    </rPh>
    <rPh sb="2" eb="4">
      <t>リョコウ</t>
    </rPh>
    <rPh sb="5" eb="7">
      <t>シシュツ</t>
    </rPh>
    <rPh sb="7" eb="8">
      <t>ガク</t>
    </rPh>
    <rPh sb="8" eb="10">
      <t>カクテイ</t>
    </rPh>
    <rPh sb="10" eb="11">
      <t>ノチ</t>
    </rPh>
    <rPh sb="12" eb="13">
      <t>サイ</t>
    </rPh>
    <rPh sb="13" eb="15">
      <t>ハイトウ</t>
    </rPh>
    <rPh sb="16" eb="17">
      <t>ウ</t>
    </rPh>
    <rPh sb="21" eb="22">
      <t>ノゾ</t>
    </rPh>
    <phoneticPr fontId="11"/>
  </si>
  <si>
    <t>予算管理者が予算確認を確認する際、当該支出科目の予算執行残額等を確認できること。</t>
    <rPh sb="6" eb="8">
      <t>よさん</t>
    </rPh>
    <rPh sb="8" eb="10">
      <t>かくにん</t>
    </rPh>
    <rPh sb="17" eb="19">
      <t>とうがい</t>
    </rPh>
    <phoneticPr fontId="11" type="Hiragana"/>
  </si>
  <si>
    <r>
      <t>生徒引率の際に、用務を</t>
    </r>
    <r>
      <rPr>
        <sz val="11"/>
        <color theme="1"/>
        <rFont val="Meiryo UI"/>
        <family val="3"/>
        <charset val="128"/>
      </rPr>
      <t>チェックボックスから選べる機能（教育委員会では生徒引率の場合に旅費の調整が入るため、旅行者からの報告が必須。</t>
    </r>
    <rPh sb="0" eb="2">
      <t>セイト</t>
    </rPh>
    <rPh sb="2" eb="4">
      <t>インソツ</t>
    </rPh>
    <rPh sb="5" eb="6">
      <t>サイ</t>
    </rPh>
    <rPh sb="8" eb="10">
      <t>ヨウム</t>
    </rPh>
    <rPh sb="21" eb="22">
      <t>エラ</t>
    </rPh>
    <rPh sb="24" eb="26">
      <t>キノウ</t>
    </rPh>
    <rPh sb="27" eb="29">
      <t>キョウイク</t>
    </rPh>
    <rPh sb="29" eb="32">
      <t>イインカイ</t>
    </rPh>
    <rPh sb="34" eb="36">
      <t>セイト</t>
    </rPh>
    <rPh sb="36" eb="38">
      <t>インソツ</t>
    </rPh>
    <rPh sb="39" eb="41">
      <t>バアイ</t>
    </rPh>
    <rPh sb="42" eb="44">
      <t>リョヒ</t>
    </rPh>
    <rPh sb="45" eb="47">
      <t>チョウセイ</t>
    </rPh>
    <rPh sb="48" eb="49">
      <t>ハイ</t>
    </rPh>
    <rPh sb="53" eb="56">
      <t>リョコウシャ</t>
    </rPh>
    <rPh sb="59" eb="61">
      <t>ホウコク</t>
    </rPh>
    <rPh sb="62" eb="64">
      <t>ヒッス</t>
    </rPh>
    <phoneticPr fontId="39"/>
  </si>
  <si>
    <t>住所を入力する欄に番地まで入力されたときにはエラーメッセージを出す。（例外：下田市一丁目など、市町村名の次に丁目がくる場合は、丁目表示可能）※個人情報の観点から。</t>
    <rPh sb="0" eb="2">
      <t>ジュウショ</t>
    </rPh>
    <rPh sb="3" eb="5">
      <t>ニュウリョク</t>
    </rPh>
    <rPh sb="7" eb="8">
      <t>ラン</t>
    </rPh>
    <rPh sb="9" eb="11">
      <t>バンチ</t>
    </rPh>
    <rPh sb="13" eb="15">
      <t>ニュウリョク</t>
    </rPh>
    <rPh sb="31" eb="32">
      <t>ダ</t>
    </rPh>
    <rPh sb="35" eb="37">
      <t>レイガイ</t>
    </rPh>
    <rPh sb="38" eb="41">
      <t>シモダシ</t>
    </rPh>
    <rPh sb="41" eb="44">
      <t>イッチョウメ</t>
    </rPh>
    <rPh sb="47" eb="51">
      <t>シチョウソンメイ</t>
    </rPh>
    <rPh sb="52" eb="53">
      <t>ツギ</t>
    </rPh>
    <rPh sb="54" eb="56">
      <t>チョウメ</t>
    </rPh>
    <rPh sb="59" eb="61">
      <t>バアイ</t>
    </rPh>
    <rPh sb="63" eb="65">
      <t>チョウメ</t>
    </rPh>
    <rPh sb="65" eb="67">
      <t>ヒョウジ</t>
    </rPh>
    <rPh sb="67" eb="69">
      <t>カノウ</t>
    </rPh>
    <rPh sb="71" eb="73">
      <t>コジン</t>
    </rPh>
    <rPh sb="73" eb="75">
      <t>ジョウホウ</t>
    </rPh>
    <rPh sb="76" eb="78">
      <t>カンテン</t>
    </rPh>
    <phoneticPr fontId="39"/>
  </si>
  <si>
    <t>命令登録時に、高速道路利用の申請を行えること。申請理由記入欄もあること。</t>
    <rPh sb="0" eb="2">
      <t>メイレイ</t>
    </rPh>
    <rPh sb="2" eb="5">
      <t>トウロクジ</t>
    </rPh>
    <rPh sb="7" eb="9">
      <t>コウソク</t>
    </rPh>
    <rPh sb="9" eb="11">
      <t>ドウロ</t>
    </rPh>
    <rPh sb="11" eb="13">
      <t>リヨウ</t>
    </rPh>
    <rPh sb="14" eb="16">
      <t>シンセイ</t>
    </rPh>
    <rPh sb="17" eb="18">
      <t>オコナ</t>
    </rPh>
    <rPh sb="23" eb="25">
      <t>シンセイ</t>
    </rPh>
    <rPh sb="25" eb="27">
      <t>リユウ</t>
    </rPh>
    <rPh sb="27" eb="30">
      <t>キニュウラン</t>
    </rPh>
    <phoneticPr fontId="39"/>
  </si>
  <si>
    <t>命令登録時に、駐車場理由の申請を行えること。申請理由記入欄もあること。</t>
    <rPh sb="0" eb="2">
      <t>メイレイ</t>
    </rPh>
    <rPh sb="2" eb="5">
      <t>トウロクジ</t>
    </rPh>
    <rPh sb="7" eb="10">
      <t>チュウシャジョウ</t>
    </rPh>
    <rPh sb="10" eb="12">
      <t>リユウ</t>
    </rPh>
    <rPh sb="13" eb="15">
      <t>シンセイ</t>
    </rPh>
    <rPh sb="16" eb="17">
      <t>オコナ</t>
    </rPh>
    <rPh sb="22" eb="24">
      <t>シンセイ</t>
    </rPh>
    <rPh sb="24" eb="26">
      <t>リユウ</t>
    </rPh>
    <rPh sb="26" eb="29">
      <t>キニュウラン</t>
    </rPh>
    <phoneticPr fontId="39"/>
  </si>
  <si>
    <t>団体割引、障害者割引、介助者割引利用の際に旅行者がチェックボックス等で、旅費事務担当者に報告する機能。割引を利用した区間については、利用区間記載欄を設ける等して報告できるようにする。
（旅行者の報告に基づき、運賃は旅費事務担当者のところで正しい金額に修正する。）</t>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33" eb="34">
      <t>ナド</t>
    </rPh>
    <rPh sb="36" eb="38">
      <t>リョヒ</t>
    </rPh>
    <rPh sb="38" eb="40">
      <t>ジム</t>
    </rPh>
    <rPh sb="40" eb="43">
      <t>タントウシャ</t>
    </rPh>
    <rPh sb="44" eb="46">
      <t>ホウコク</t>
    </rPh>
    <rPh sb="48" eb="50">
      <t>キノウ</t>
    </rPh>
    <rPh sb="51" eb="53">
      <t>ワリビ</t>
    </rPh>
    <rPh sb="54" eb="56">
      <t>リヨウ</t>
    </rPh>
    <rPh sb="58" eb="60">
      <t>クカン</t>
    </rPh>
    <rPh sb="66" eb="68">
      <t>リヨウ</t>
    </rPh>
    <rPh sb="68" eb="70">
      <t>クカン</t>
    </rPh>
    <rPh sb="70" eb="72">
      <t>キサイ</t>
    </rPh>
    <rPh sb="72" eb="73">
      <t>ラン</t>
    </rPh>
    <rPh sb="74" eb="75">
      <t>モウ</t>
    </rPh>
    <rPh sb="77" eb="78">
      <t>ナド</t>
    </rPh>
    <rPh sb="80" eb="82">
      <t>ホウコク</t>
    </rPh>
    <rPh sb="93" eb="96">
      <t>リョコウシャ</t>
    </rPh>
    <rPh sb="97" eb="99">
      <t>ホウコク</t>
    </rPh>
    <rPh sb="100" eb="101">
      <t>モト</t>
    </rPh>
    <rPh sb="104" eb="106">
      <t>ウンチン</t>
    </rPh>
    <rPh sb="107" eb="109">
      <t>リョヒ</t>
    </rPh>
    <rPh sb="109" eb="111">
      <t>ジム</t>
    </rPh>
    <rPh sb="111" eb="114">
      <t>タントウシャ</t>
    </rPh>
    <rPh sb="119" eb="120">
      <t>タダ</t>
    </rPh>
    <rPh sb="122" eb="124">
      <t>キンガク</t>
    </rPh>
    <rPh sb="125" eb="127">
      <t>シュウセイ</t>
    </rPh>
    <phoneticPr fontId="39"/>
  </si>
  <si>
    <t>遠足等でバスを借り上げて旅費で支出することがあるため、実費入力可能な「その他金額」欄を設けて欲しい。
（修学旅行などロープウェーを移動手段として利用する場合にも入力することあり）</t>
    <rPh sb="0" eb="2">
      <t>エンソク</t>
    </rPh>
    <rPh sb="2" eb="3">
      <t>トウ</t>
    </rPh>
    <rPh sb="7" eb="8">
      <t>カ</t>
    </rPh>
    <rPh sb="9" eb="10">
      <t>ア</t>
    </rPh>
    <rPh sb="12" eb="14">
      <t>リョヒ</t>
    </rPh>
    <rPh sb="15" eb="17">
      <t>シシュツ</t>
    </rPh>
    <rPh sb="27" eb="29">
      <t>ジッピ</t>
    </rPh>
    <rPh sb="29" eb="31">
      <t>ニュウリョク</t>
    </rPh>
    <rPh sb="31" eb="33">
      <t>カノウ</t>
    </rPh>
    <rPh sb="37" eb="38">
      <t>ホカ</t>
    </rPh>
    <rPh sb="38" eb="40">
      <t>キンガク</t>
    </rPh>
    <rPh sb="41" eb="42">
      <t>ラン</t>
    </rPh>
    <rPh sb="43" eb="44">
      <t>モウ</t>
    </rPh>
    <rPh sb="46" eb="47">
      <t>ホ</t>
    </rPh>
    <rPh sb="52" eb="54">
      <t>シュウガク</t>
    </rPh>
    <rPh sb="54" eb="56">
      <t>リョコウ</t>
    </rPh>
    <rPh sb="65" eb="67">
      <t>イドウ</t>
    </rPh>
    <rPh sb="67" eb="69">
      <t>シュダン</t>
    </rPh>
    <rPh sb="72" eb="74">
      <t>リヨウ</t>
    </rPh>
    <rPh sb="76" eb="78">
      <t>バアイ</t>
    </rPh>
    <rPh sb="80" eb="82">
      <t>ニュウリョク</t>
    </rPh>
    <phoneticPr fontId="39"/>
  </si>
  <si>
    <t>経路上に徒歩移動があった場合用に、徒歩のチェックボックスを設けて欲しい。
（移動経路が入っていない時に、入力忘れでは無く、徒歩経路のためであることが自動判定できるように）</t>
    <rPh sb="0" eb="2">
      <t>ケイロ</t>
    </rPh>
    <rPh sb="2" eb="3">
      <t>ジョウ</t>
    </rPh>
    <rPh sb="4" eb="6">
      <t>トホ</t>
    </rPh>
    <rPh sb="6" eb="8">
      <t>イドウ</t>
    </rPh>
    <rPh sb="12" eb="14">
      <t>バアイ</t>
    </rPh>
    <rPh sb="14" eb="15">
      <t>ヨウ</t>
    </rPh>
    <rPh sb="17" eb="19">
      <t>トホ</t>
    </rPh>
    <rPh sb="29" eb="30">
      <t>モウ</t>
    </rPh>
    <rPh sb="32" eb="33">
      <t>ホ</t>
    </rPh>
    <rPh sb="38" eb="40">
      <t>イドウ</t>
    </rPh>
    <rPh sb="40" eb="42">
      <t>ケイロ</t>
    </rPh>
    <rPh sb="43" eb="44">
      <t>ハイ</t>
    </rPh>
    <rPh sb="49" eb="50">
      <t>トキ</t>
    </rPh>
    <rPh sb="52" eb="54">
      <t>ニュウリョク</t>
    </rPh>
    <rPh sb="54" eb="55">
      <t>ワス</t>
    </rPh>
    <rPh sb="58" eb="59">
      <t>ナ</t>
    </rPh>
    <rPh sb="61" eb="63">
      <t>トホ</t>
    </rPh>
    <rPh sb="63" eb="65">
      <t>ケイロ</t>
    </rPh>
    <rPh sb="74" eb="76">
      <t>ジドウ</t>
    </rPh>
    <rPh sb="76" eb="78">
      <t>ハンテイ</t>
    </rPh>
    <phoneticPr fontId="39"/>
  </si>
  <si>
    <t>通勤手当の認定情報を各種手段別・有効期間情報とともにに登録できること。</t>
    <rPh sb="0" eb="2">
      <t>ツウキン</t>
    </rPh>
    <rPh sb="2" eb="4">
      <t>テアテ</t>
    </rPh>
    <rPh sb="5" eb="7">
      <t>ニンテイ</t>
    </rPh>
    <rPh sb="7" eb="9">
      <t>ジョウホウ</t>
    </rPh>
    <rPh sb="10" eb="12">
      <t>カクシュ</t>
    </rPh>
    <rPh sb="12" eb="14">
      <t>シュダン</t>
    </rPh>
    <rPh sb="14" eb="15">
      <t>ベツ</t>
    </rPh>
    <rPh sb="16" eb="18">
      <t>ユウコウ</t>
    </rPh>
    <rPh sb="18" eb="20">
      <t>キカン</t>
    </rPh>
    <rPh sb="20" eb="22">
      <t>ジョウホウ</t>
    </rPh>
    <rPh sb="27" eb="29">
      <t>トウロク</t>
    </rPh>
    <phoneticPr fontId="11"/>
  </si>
  <si>
    <t>通勤手当認定情報の読込機能があること。</t>
    <rPh sb="0" eb="2">
      <t>ツウキン</t>
    </rPh>
    <rPh sb="2" eb="4">
      <t>テアテ</t>
    </rPh>
    <rPh sb="4" eb="6">
      <t>ニンテイ</t>
    </rPh>
    <rPh sb="6" eb="8">
      <t>ジョウホウ</t>
    </rPh>
    <rPh sb="9" eb="11">
      <t>ヨミコミ</t>
    </rPh>
    <rPh sb="11" eb="13">
      <t>キノウ</t>
    </rPh>
    <phoneticPr fontId="11"/>
  </si>
  <si>
    <t>通勤手当情報は全担当者(旅行者、確認者、承認者、予算担当者、旅費事務担当者)の申請・確認画面に表示されること。</t>
    <rPh sb="0" eb="2">
      <t>ツウキン</t>
    </rPh>
    <rPh sb="2" eb="4">
      <t>テアテ</t>
    </rPh>
    <rPh sb="4" eb="6">
      <t>ジョウホウ</t>
    </rPh>
    <rPh sb="7" eb="8">
      <t>ゼン</t>
    </rPh>
    <rPh sb="8" eb="11">
      <t>タントウシャ</t>
    </rPh>
    <rPh sb="39" eb="41">
      <t>シンセイ</t>
    </rPh>
    <rPh sb="42" eb="44">
      <t>カクニン</t>
    </rPh>
    <rPh sb="45" eb="46">
      <t>ナイヨウ</t>
    </rPh>
    <rPh sb="47" eb="49">
      <t>ヒョウジ</t>
    </rPh>
    <phoneticPr fontId="11"/>
  </si>
  <si>
    <t>自宅発または自宅着の時の通勤手当調整において、自家用車通勤者の通勤認定距離差し引きもシステムの中で対応できること。</t>
    <rPh sb="0" eb="2">
      <t>ジタク</t>
    </rPh>
    <rPh sb="2" eb="3">
      <t>ハツ</t>
    </rPh>
    <rPh sb="6" eb="8">
      <t>ジタク</t>
    </rPh>
    <rPh sb="8" eb="9">
      <t>ギ</t>
    </rPh>
    <rPh sb="10" eb="11">
      <t>トキ</t>
    </rPh>
    <rPh sb="12" eb="14">
      <t>ツウキン</t>
    </rPh>
    <rPh sb="14" eb="16">
      <t>テアテ</t>
    </rPh>
    <rPh sb="16" eb="18">
      <t>チョウセイ</t>
    </rPh>
    <rPh sb="23" eb="27">
      <t>ジカヨウシャ</t>
    </rPh>
    <rPh sb="27" eb="30">
      <t>ツウキンシャ</t>
    </rPh>
    <rPh sb="31" eb="33">
      <t>ツウキン</t>
    </rPh>
    <rPh sb="33" eb="35">
      <t>ニンテイ</t>
    </rPh>
    <rPh sb="35" eb="37">
      <t>キョリ</t>
    </rPh>
    <rPh sb="37" eb="38">
      <t>サ</t>
    </rPh>
    <rPh sb="39" eb="40">
      <t>ヒ</t>
    </rPh>
    <rPh sb="47" eb="48">
      <t>ナカ</t>
    </rPh>
    <rPh sb="49" eb="51">
      <t>タイオウ</t>
    </rPh>
    <phoneticPr fontId="39"/>
  </si>
  <si>
    <t>赴任旅行は外国からの赴任、外国への赴任にも対応できること。</t>
    <rPh sb="0" eb="2">
      <t>フニン</t>
    </rPh>
    <rPh sb="2" eb="4">
      <t>リョコウ</t>
    </rPh>
    <rPh sb="5" eb="7">
      <t>ガイコク</t>
    </rPh>
    <rPh sb="10" eb="12">
      <t>フニン</t>
    </rPh>
    <rPh sb="13" eb="15">
      <t>ガイコク</t>
    </rPh>
    <rPh sb="17" eb="19">
      <t>フニン</t>
    </rPh>
    <rPh sb="21" eb="23">
      <t>タイオウ</t>
    </rPh>
    <phoneticPr fontId="11"/>
  </si>
  <si>
    <t xml:space="preserve">公用車のみの旅行では、経路情報、宿泊情報の入力を簡略化するなど、利用者の誤操作や負荷を軽減できること。
</t>
    <rPh sb="0" eb="3">
      <t>コウヨウシャ</t>
    </rPh>
    <rPh sb="6" eb="8">
      <t>リョコウ</t>
    </rPh>
    <rPh sb="11" eb="15">
      <t>ケイロジョウホウ</t>
    </rPh>
    <rPh sb="16" eb="20">
      <t>シュクハクジョウホウ</t>
    </rPh>
    <rPh sb="21" eb="23">
      <t>ニュウリョク</t>
    </rPh>
    <rPh sb="24" eb="27">
      <t>カンリャクカ</t>
    </rPh>
    <phoneticPr fontId="3"/>
  </si>
  <si>
    <t>公用車のみの旅行を別システムにより登録する場合は不要。</t>
  </si>
  <si>
    <t>「外国旅行」「その他旅行」では経路情報、宿泊情報の入力を簡略化して利用者の誤操作や負荷を軽減できること。</t>
    <rPh sb="1" eb="3">
      <t>ガイコク</t>
    </rPh>
    <rPh sb="3" eb="5">
      <t>リョコウ</t>
    </rPh>
    <rPh sb="9" eb="10">
      <t>タ</t>
    </rPh>
    <rPh sb="10" eb="12">
      <t>リョコウ</t>
    </rPh>
    <rPh sb="15" eb="17">
      <t>ケイロ</t>
    </rPh>
    <rPh sb="17" eb="19">
      <t>ジョウホウ</t>
    </rPh>
    <rPh sb="20" eb="24">
      <t>シュクハクジョウホウ</t>
    </rPh>
    <rPh sb="25" eb="27">
      <t>ニュウリョク</t>
    </rPh>
    <rPh sb="28" eb="31">
      <t>カンリャクカ</t>
    </rPh>
    <rPh sb="33" eb="36">
      <t>リヨウシャ</t>
    </rPh>
    <rPh sb="37" eb="40">
      <t>ゴソウサ</t>
    </rPh>
    <rPh sb="41" eb="43">
      <t>フカ</t>
    </rPh>
    <rPh sb="44" eb="46">
      <t>ケイゲン</t>
    </rPh>
    <phoneticPr fontId="3"/>
  </si>
  <si>
    <t>旅費の発着地は居住地・勤務地・その他をプルダウンから選択出来ること。その他を選択した場合は具体的な住所等の手入力を可能とすること。</t>
    <rPh sb="26" eb="28">
      <t>センタク</t>
    </rPh>
    <rPh sb="28" eb="30">
      <t>デキ</t>
    </rPh>
    <rPh sb="36" eb="37">
      <t>タ</t>
    </rPh>
    <rPh sb="38" eb="40">
      <t>センタク</t>
    </rPh>
    <rPh sb="42" eb="44">
      <t>バアイ</t>
    </rPh>
    <rPh sb="45" eb="48">
      <t>グタイテキ</t>
    </rPh>
    <rPh sb="49" eb="51">
      <t>ジュウショ</t>
    </rPh>
    <rPh sb="51" eb="52">
      <t>トウ</t>
    </rPh>
    <rPh sb="53" eb="56">
      <t>テニュウリョク</t>
    </rPh>
    <rPh sb="57" eb="59">
      <t>カノウ</t>
    </rPh>
    <phoneticPr fontId="3"/>
  </si>
  <si>
    <t>発着地のプルダウンリストで「その他」を選択した場合等は、承認画面においてメッセージを表示し、旅行命令権者によるチェック等をしない限り、承認処理へ進めないようにすること。プルダウンリストで選択した理由は各担当者画面上で表示すること。</t>
    <rPh sb="0" eb="3">
      <t>ハッチャクチ</t>
    </rPh>
    <rPh sb="16" eb="17">
      <t>タ</t>
    </rPh>
    <rPh sb="19" eb="21">
      <t>センタク</t>
    </rPh>
    <rPh sb="23" eb="25">
      <t>バアイ</t>
    </rPh>
    <rPh sb="25" eb="26">
      <t>トウ</t>
    </rPh>
    <rPh sb="28" eb="30">
      <t>ショウニン</t>
    </rPh>
    <rPh sb="30" eb="32">
      <t>ガメン</t>
    </rPh>
    <rPh sb="42" eb="44">
      <t>ヒョウジ</t>
    </rPh>
    <rPh sb="46" eb="48">
      <t>リョコウ</t>
    </rPh>
    <rPh sb="48" eb="52">
      <t>メイレイケンジャ</t>
    </rPh>
    <rPh sb="59" eb="60">
      <t>トウ</t>
    </rPh>
    <rPh sb="64" eb="65">
      <t>カギ</t>
    </rPh>
    <rPh sb="67" eb="69">
      <t>ショウニン</t>
    </rPh>
    <rPh sb="69" eb="71">
      <t>ショリ</t>
    </rPh>
    <rPh sb="72" eb="73">
      <t>スス</t>
    </rPh>
    <rPh sb="100" eb="101">
      <t>カク</t>
    </rPh>
    <rPh sb="101" eb="104">
      <t>タントウシャ</t>
    </rPh>
    <rPh sb="104" eb="106">
      <t>ガメン</t>
    </rPh>
    <rPh sb="106" eb="107">
      <t>ジョウ</t>
    </rPh>
    <phoneticPr fontId="11"/>
  </si>
  <si>
    <t>※居住地又は勤務地以外を発着地とした場合、その他の発着地と比較して、いずれか少ない額を支給する必要がある。</t>
    <rPh sb="1" eb="4">
      <t>キョジュウチ</t>
    </rPh>
    <rPh sb="4" eb="5">
      <t>マタ</t>
    </rPh>
    <rPh sb="6" eb="9">
      <t>キンムチ</t>
    </rPh>
    <rPh sb="9" eb="11">
      <t>イガイ</t>
    </rPh>
    <rPh sb="12" eb="15">
      <t>ハッチャクチ</t>
    </rPh>
    <rPh sb="18" eb="20">
      <t>バアイ</t>
    </rPh>
    <rPh sb="23" eb="24">
      <t>タ</t>
    </rPh>
    <rPh sb="25" eb="28">
      <t>ハッチャクチ</t>
    </rPh>
    <rPh sb="29" eb="31">
      <t>ヒカク</t>
    </rPh>
    <rPh sb="38" eb="39">
      <t>スク</t>
    </rPh>
    <rPh sb="41" eb="42">
      <t>ガク</t>
    </rPh>
    <rPh sb="43" eb="45">
      <t>シキュウ</t>
    </rPh>
    <rPh sb="47" eb="49">
      <t>ヒツヨウ</t>
    </rPh>
    <phoneticPr fontId="11"/>
  </si>
  <si>
    <t>経路ごと・手段ごとに精算対象外処理ができること。（他団体・他所属負担や包括旅行の移動部分を想定）</t>
    <rPh sb="0" eb="2">
      <t>ケイロ</t>
    </rPh>
    <rPh sb="5" eb="7">
      <t>シュダン</t>
    </rPh>
    <rPh sb="10" eb="12">
      <t>セイサン</t>
    </rPh>
    <rPh sb="12" eb="15">
      <t>タイショウガイ</t>
    </rPh>
    <rPh sb="15" eb="17">
      <t>ショリ</t>
    </rPh>
    <rPh sb="25" eb="28">
      <t>タダンタイ</t>
    </rPh>
    <rPh sb="29" eb="30">
      <t>タ</t>
    </rPh>
    <rPh sb="30" eb="32">
      <t>ショゾク</t>
    </rPh>
    <rPh sb="32" eb="34">
      <t>フタン</t>
    </rPh>
    <rPh sb="35" eb="37">
      <t>ホウカツ</t>
    </rPh>
    <rPh sb="37" eb="39">
      <t>リョコウ</t>
    </rPh>
    <rPh sb="40" eb="42">
      <t>イドウ</t>
    </rPh>
    <rPh sb="42" eb="44">
      <t>ブブン</t>
    </rPh>
    <rPh sb="45" eb="47">
      <t>ソウテイ</t>
    </rPh>
    <phoneticPr fontId="11"/>
  </si>
  <si>
    <t>旅行者が用務地以外を宿泊地として使用した場合、申請項目（コメント欄でも可）にその旨を記載できること。</t>
    <rPh sb="0" eb="3">
      <t>リョコウシャ</t>
    </rPh>
    <rPh sb="4" eb="6">
      <t>ヨウム</t>
    </rPh>
    <rPh sb="6" eb="7">
      <t>チ</t>
    </rPh>
    <rPh sb="7" eb="9">
      <t>イガイ</t>
    </rPh>
    <rPh sb="10" eb="13">
      <t>シュクハクチ</t>
    </rPh>
    <rPh sb="16" eb="18">
      <t>シヨウ</t>
    </rPh>
    <rPh sb="20" eb="22">
      <t>バアイ</t>
    </rPh>
    <rPh sb="23" eb="25">
      <t>シンセイ</t>
    </rPh>
    <phoneticPr fontId="25"/>
  </si>
  <si>
    <t>宿泊料は国内外の基準額をマスタ(職階区分及び地域区分ごと設定)から参照できること。</t>
    <rPh sb="0" eb="3">
      <t>シュクハクリョウ</t>
    </rPh>
    <rPh sb="4" eb="7">
      <t>コクナイガイ</t>
    </rPh>
    <rPh sb="8" eb="11">
      <t>キジュンガク</t>
    </rPh>
    <rPh sb="28" eb="30">
      <t>セッテイ</t>
    </rPh>
    <rPh sb="33" eb="35">
      <t>サンショウ</t>
    </rPh>
    <phoneticPr fontId="11"/>
  </si>
  <si>
    <t>宿泊料は負担無し、指定泊、基準額内、その他（基準額超え時に使用)区分の選択肢があり、基準額内選択時は基準額による上限管理ができること。</t>
    <rPh sb="0" eb="3">
      <t>シュクハクリョウ</t>
    </rPh>
    <rPh sb="4" eb="6">
      <t>フタン</t>
    </rPh>
    <rPh sb="6" eb="7">
      <t>ナ</t>
    </rPh>
    <rPh sb="9" eb="11">
      <t>シテイ</t>
    </rPh>
    <rPh sb="11" eb="12">
      <t>ハク</t>
    </rPh>
    <rPh sb="13" eb="16">
      <t>キジュンガク</t>
    </rPh>
    <rPh sb="16" eb="17">
      <t>ナイ</t>
    </rPh>
    <rPh sb="20" eb="21">
      <t>タ</t>
    </rPh>
    <rPh sb="22" eb="25">
      <t>キジュンガク</t>
    </rPh>
    <rPh sb="25" eb="26">
      <t>コ</t>
    </rPh>
    <rPh sb="27" eb="28">
      <t>ジ</t>
    </rPh>
    <rPh sb="29" eb="31">
      <t>シヨウ</t>
    </rPh>
    <rPh sb="32" eb="34">
      <t>クブン</t>
    </rPh>
    <rPh sb="35" eb="37">
      <t>センタク</t>
    </rPh>
    <rPh sb="37" eb="38">
      <t>シ</t>
    </rPh>
    <rPh sb="42" eb="45">
      <t>キジュンガク</t>
    </rPh>
    <rPh sb="45" eb="46">
      <t>ナイ</t>
    </rPh>
    <rPh sb="46" eb="49">
      <t>センタクジ</t>
    </rPh>
    <rPh sb="50" eb="53">
      <t>キジュンガク</t>
    </rPh>
    <rPh sb="56" eb="58">
      <t>ジョウゲン</t>
    </rPh>
    <rPh sb="58" eb="60">
      <t>カンリ</t>
    </rPh>
    <phoneticPr fontId="11"/>
  </si>
  <si>
    <t>宿泊料の支給上限額を超える場合は、理由をプルダウンリストから選択することができること。
プルダウンリストを選択しない場合は、金額の入力を不可にできること。</t>
    <rPh sb="0" eb="2">
      <t>シュクハク</t>
    </rPh>
    <rPh sb="2" eb="3">
      <t>リョウ</t>
    </rPh>
    <rPh sb="4" eb="6">
      <t>シキュウ</t>
    </rPh>
    <rPh sb="6" eb="8">
      <t>ジョウゲン</t>
    </rPh>
    <rPh sb="8" eb="9">
      <t>ガク</t>
    </rPh>
    <rPh sb="10" eb="11">
      <t>コ</t>
    </rPh>
    <rPh sb="13" eb="15">
      <t>バアイ</t>
    </rPh>
    <rPh sb="17" eb="19">
      <t>リユウ</t>
    </rPh>
    <rPh sb="30" eb="32">
      <t>センタク</t>
    </rPh>
    <phoneticPr fontId="3"/>
  </si>
  <si>
    <t>宿泊地、宿泊区分、宿泊料、上限超えの理由は各担当者画面で確認できること。</t>
    <rPh sb="0" eb="3">
      <t>シュクハクチ</t>
    </rPh>
    <rPh sb="4" eb="6">
      <t>シュクハク</t>
    </rPh>
    <rPh sb="6" eb="8">
      <t>クブン</t>
    </rPh>
    <rPh sb="9" eb="12">
      <t>シュクハクリョウ</t>
    </rPh>
    <rPh sb="13" eb="15">
      <t>ジョウゲン</t>
    </rPh>
    <rPh sb="15" eb="16">
      <t>コ</t>
    </rPh>
    <rPh sb="18" eb="20">
      <t>リユウ</t>
    </rPh>
    <rPh sb="21" eb="22">
      <t>カク</t>
    </rPh>
    <rPh sb="22" eb="25">
      <t>タントウシャ</t>
    </rPh>
    <rPh sb="25" eb="27">
      <t>ガメン</t>
    </rPh>
    <rPh sb="28" eb="30">
      <t>カクニン</t>
    </rPh>
    <phoneticPr fontId="11"/>
  </si>
  <si>
    <t>宿泊手当は国内(一律)外国(国・地域別)にマスタから参照できること。また基準額変更に対応(宿泊日等から正しい方のマスタを参照)できること。</t>
    <rPh sb="0" eb="2">
      <t>シュクハク</t>
    </rPh>
    <rPh sb="2" eb="4">
      <t>テアテ</t>
    </rPh>
    <rPh sb="5" eb="7">
      <t>コクナイ</t>
    </rPh>
    <rPh sb="8" eb="10">
      <t>イチリツ</t>
    </rPh>
    <rPh sb="11" eb="13">
      <t>ガイコク</t>
    </rPh>
    <rPh sb="14" eb="15">
      <t>クニ</t>
    </rPh>
    <rPh sb="16" eb="18">
      <t>チイキ</t>
    </rPh>
    <rPh sb="18" eb="19">
      <t>ベツ</t>
    </rPh>
    <rPh sb="26" eb="28">
      <t>サンショウ</t>
    </rPh>
    <rPh sb="36" eb="39">
      <t>キジュンガク</t>
    </rPh>
    <rPh sb="39" eb="41">
      <t>ヘンコウ</t>
    </rPh>
    <rPh sb="42" eb="44">
      <t>タイオウ</t>
    </rPh>
    <rPh sb="45" eb="48">
      <t>シュクハクビ</t>
    </rPh>
    <rPh sb="48" eb="49">
      <t>トウ</t>
    </rPh>
    <rPh sb="51" eb="52">
      <t>タダ</t>
    </rPh>
    <rPh sb="54" eb="55">
      <t>ホウ</t>
    </rPh>
    <rPh sb="60" eb="62">
      <t>サンショウ</t>
    </rPh>
    <phoneticPr fontId="11"/>
  </si>
  <si>
    <t>宿泊手当は支給割合をプルダウンから選択でき、それに応じた金額が自動計算されること。（割合区分は定額・2/3・1/3・なしを設定）</t>
    <rPh sb="0" eb="2">
      <t>シュクハク</t>
    </rPh>
    <rPh sb="2" eb="4">
      <t>テアテ</t>
    </rPh>
    <rPh sb="5" eb="7">
      <t>シキュウ</t>
    </rPh>
    <rPh sb="7" eb="9">
      <t>ワリアイ</t>
    </rPh>
    <rPh sb="17" eb="19">
      <t>センタク</t>
    </rPh>
    <rPh sb="25" eb="26">
      <t>オウ</t>
    </rPh>
    <rPh sb="28" eb="30">
      <t>キンガク</t>
    </rPh>
    <rPh sb="31" eb="33">
      <t>ジドウ</t>
    </rPh>
    <rPh sb="33" eb="35">
      <t>ケイサン</t>
    </rPh>
    <rPh sb="42" eb="44">
      <t>ワリアイ</t>
    </rPh>
    <rPh sb="44" eb="46">
      <t>クブン</t>
    </rPh>
    <rPh sb="47" eb="49">
      <t>テイガク</t>
    </rPh>
    <rPh sb="61" eb="63">
      <t>セッテイ</t>
    </rPh>
    <phoneticPr fontId="11"/>
  </si>
  <si>
    <t>包括宿泊費に対応できること。(経路情報は鉄道経路を踏む全路程を登録して、パック料金全体からうち包括宿泊費内の移動にかかる費用を差し引き宿泊料として管理する。包括宿泊費内経路は旅費に計上しないように管理できる。)</t>
    <rPh sb="0" eb="2">
      <t>ホウカツ</t>
    </rPh>
    <rPh sb="2" eb="5">
      <t>シュクハクヒ</t>
    </rPh>
    <rPh sb="6" eb="8">
      <t>タイオウ</t>
    </rPh>
    <rPh sb="15" eb="17">
      <t>ケイロ</t>
    </rPh>
    <rPh sb="17" eb="19">
      <t>ジョウホウ</t>
    </rPh>
    <rPh sb="20" eb="22">
      <t>テツドウ</t>
    </rPh>
    <rPh sb="22" eb="24">
      <t>ケイロ</t>
    </rPh>
    <rPh sb="25" eb="26">
      <t>フ</t>
    </rPh>
    <rPh sb="27" eb="28">
      <t>ゼン</t>
    </rPh>
    <rPh sb="28" eb="30">
      <t>ロテイ</t>
    </rPh>
    <rPh sb="31" eb="33">
      <t>トウロク</t>
    </rPh>
    <rPh sb="39" eb="41">
      <t>リョウキン</t>
    </rPh>
    <rPh sb="41" eb="43">
      <t>ゼンタイ</t>
    </rPh>
    <rPh sb="47" eb="49">
      <t>ホウカツ</t>
    </rPh>
    <rPh sb="49" eb="52">
      <t>シュクハクヒ</t>
    </rPh>
    <rPh sb="52" eb="53">
      <t>ナイ</t>
    </rPh>
    <rPh sb="54" eb="56">
      <t>イドウ</t>
    </rPh>
    <rPh sb="60" eb="62">
      <t>ヒヨウ</t>
    </rPh>
    <rPh sb="63" eb="64">
      <t>サ</t>
    </rPh>
    <rPh sb="65" eb="66">
      <t>ヒ</t>
    </rPh>
    <rPh sb="67" eb="70">
      <t>シュクハクリョウ</t>
    </rPh>
    <rPh sb="73" eb="75">
      <t>カンリ</t>
    </rPh>
    <rPh sb="78" eb="80">
      <t>ホウカツ</t>
    </rPh>
    <rPh sb="80" eb="83">
      <t>シュクハクヒ</t>
    </rPh>
    <rPh sb="83" eb="84">
      <t>ナイ</t>
    </rPh>
    <rPh sb="84" eb="86">
      <t>ケイロ</t>
    </rPh>
    <rPh sb="87" eb="89">
      <t>リョヒ</t>
    </rPh>
    <rPh sb="90" eb="92">
      <t>ケイジョウ</t>
    </rPh>
    <rPh sb="98" eb="100">
      <t>カンリ</t>
    </rPh>
    <phoneticPr fontId="11"/>
  </si>
  <si>
    <t>包括宿泊費においても宿泊費と宿泊手当に必要な要件を備えていること。</t>
    <rPh sb="0" eb="2">
      <t>ホウカツ</t>
    </rPh>
    <rPh sb="2" eb="5">
      <t>シュクハクヒ</t>
    </rPh>
    <rPh sb="10" eb="13">
      <t>シュクハクヒ</t>
    </rPh>
    <rPh sb="14" eb="16">
      <t>シュクハク</t>
    </rPh>
    <rPh sb="16" eb="18">
      <t>テアテ</t>
    </rPh>
    <rPh sb="19" eb="21">
      <t>ヒツヨウ</t>
    </rPh>
    <rPh sb="22" eb="24">
      <t>ヨウケン</t>
    </rPh>
    <rPh sb="25" eb="26">
      <t>ソナ</t>
    </rPh>
    <phoneticPr fontId="11"/>
  </si>
  <si>
    <t>包括宿泊費では宿泊費が基準額を超える場合は、減額調整される旨のメッセージが表示されること。</t>
    <rPh sb="0" eb="2">
      <t>ホウカツ</t>
    </rPh>
    <rPh sb="2" eb="5">
      <t>シュクハクヒ</t>
    </rPh>
    <rPh sb="7" eb="9">
      <t>シュクハク</t>
    </rPh>
    <rPh sb="9" eb="10">
      <t>ヒ</t>
    </rPh>
    <rPh sb="11" eb="14">
      <t>キジュンガク</t>
    </rPh>
    <rPh sb="15" eb="16">
      <t>コ</t>
    </rPh>
    <rPh sb="18" eb="20">
      <t>バアイ</t>
    </rPh>
    <rPh sb="22" eb="24">
      <t>ゲンガク</t>
    </rPh>
    <rPh sb="24" eb="26">
      <t>チョウセイ</t>
    </rPh>
    <rPh sb="29" eb="30">
      <t>ムネ</t>
    </rPh>
    <rPh sb="37" eb="39">
      <t>ヒョウジ</t>
    </rPh>
    <phoneticPr fontId="11"/>
  </si>
  <si>
    <t>包括宿泊費は移動と宿泊を個別で手配するより旅費が安くなることが前提。</t>
    <rPh sb="0" eb="2">
      <t>ほうかつ</t>
    </rPh>
    <rPh sb="2" eb="4">
      <t>しゅくはく</t>
    </rPh>
    <rPh sb="4" eb="5">
      <t>ひ</t>
    </rPh>
    <rPh sb="6" eb="8">
      <t>いどう</t>
    </rPh>
    <rPh sb="9" eb="11">
      <t>しゅくはく</t>
    </rPh>
    <rPh sb="12" eb="14">
      <t>こべつ</t>
    </rPh>
    <rPh sb="15" eb="17">
      <t>てはい</t>
    </rPh>
    <rPh sb="21" eb="23">
      <t>りょひ</t>
    </rPh>
    <rPh sb="24" eb="25">
      <t>やす</t>
    </rPh>
    <rPh sb="31" eb="33">
      <t>ぜんてい</t>
    </rPh>
    <phoneticPr fontId="11" type="Hiragana"/>
  </si>
  <si>
    <t>赴任旅費では赴任地への到着後の宿泊については宿泊料＋宿泊手当を着後滞在費として管理できること。</t>
    <rPh sb="0" eb="2">
      <t>フニン</t>
    </rPh>
    <rPh sb="2" eb="4">
      <t>リョヒ</t>
    </rPh>
    <rPh sb="6" eb="9">
      <t>フニンチ</t>
    </rPh>
    <rPh sb="11" eb="13">
      <t>トウチャク</t>
    </rPh>
    <rPh sb="13" eb="14">
      <t>ノチ</t>
    </rPh>
    <rPh sb="15" eb="17">
      <t>シュクハク</t>
    </rPh>
    <rPh sb="22" eb="25">
      <t>シュクハクリョウ</t>
    </rPh>
    <rPh sb="26" eb="28">
      <t>シュクハク</t>
    </rPh>
    <rPh sb="28" eb="30">
      <t>テアテ</t>
    </rPh>
    <rPh sb="31" eb="33">
      <t>チャクゴ</t>
    </rPh>
    <rPh sb="33" eb="36">
      <t>タイザイヒ</t>
    </rPh>
    <rPh sb="39" eb="41">
      <t>カンリ</t>
    </rPh>
    <phoneticPr fontId="11"/>
  </si>
  <si>
    <t>着後滞在費は国内外それぞれ上限夜数により制御できること。</t>
    <rPh sb="0" eb="2">
      <t>チャクゴ</t>
    </rPh>
    <rPh sb="2" eb="5">
      <t>タイザイヒ</t>
    </rPh>
    <rPh sb="6" eb="8">
      <t>コクナイ</t>
    </rPh>
    <rPh sb="8" eb="9">
      <t>ガイ</t>
    </rPh>
    <rPh sb="13" eb="15">
      <t>ジョウゲン</t>
    </rPh>
    <rPh sb="15" eb="16">
      <t>ヨル</t>
    </rPh>
    <rPh sb="16" eb="17">
      <t>スウ</t>
    </rPh>
    <rPh sb="20" eb="22">
      <t>セイギョ</t>
    </rPh>
    <phoneticPr fontId="11"/>
  </si>
  <si>
    <t>着後滞在費は宿泊料と宿泊手当に必要な要件を備えていること。</t>
    <rPh sb="0" eb="5">
      <t>チャクゴタイザイヒ</t>
    </rPh>
    <rPh sb="6" eb="9">
      <t>シュクハクリョウ</t>
    </rPh>
    <rPh sb="10" eb="12">
      <t>シュクハク</t>
    </rPh>
    <rPh sb="12" eb="14">
      <t>テアテ</t>
    </rPh>
    <rPh sb="15" eb="17">
      <t>ヒツヨウ</t>
    </rPh>
    <rPh sb="18" eb="20">
      <t>ヨウケン</t>
    </rPh>
    <rPh sb="21" eb="22">
      <t>ソナ</t>
    </rPh>
    <phoneticPr fontId="11"/>
  </si>
  <si>
    <t xml:space="preserve">赴任に伴う家族移転費は家族ごと、職員の旅行同様に登録・計算、実費登録ができ、家族(例えば配偶者、子供１、子供２)単位で旅費を管理できること。宿泊基準額や運賃等級は、職員の職級区分に応じた計算ができること。
</t>
    <rPh sb="0" eb="2">
      <t>フニン</t>
    </rPh>
    <rPh sb="3" eb="4">
      <t>トモナ</t>
    </rPh>
    <rPh sb="5" eb="7">
      <t>カゾク</t>
    </rPh>
    <rPh sb="7" eb="9">
      <t>イテン</t>
    </rPh>
    <rPh sb="9" eb="10">
      <t>ヒ</t>
    </rPh>
    <rPh sb="11" eb="13">
      <t>カゾク</t>
    </rPh>
    <rPh sb="16" eb="18">
      <t>ショクイン</t>
    </rPh>
    <rPh sb="19" eb="21">
      <t>リョコウ</t>
    </rPh>
    <rPh sb="21" eb="23">
      <t>ドウヨウ</t>
    </rPh>
    <rPh sb="24" eb="26">
      <t>トウロク</t>
    </rPh>
    <rPh sb="27" eb="29">
      <t>ケイサン</t>
    </rPh>
    <rPh sb="30" eb="32">
      <t>ジッピ</t>
    </rPh>
    <rPh sb="32" eb="34">
      <t>トウロク</t>
    </rPh>
    <rPh sb="38" eb="40">
      <t>カゾク</t>
    </rPh>
    <rPh sb="41" eb="42">
      <t>タト</t>
    </rPh>
    <rPh sb="44" eb="47">
      <t>ハイグウシャ</t>
    </rPh>
    <rPh sb="48" eb="50">
      <t>コドモ</t>
    </rPh>
    <rPh sb="52" eb="54">
      <t>コドモ</t>
    </rPh>
    <rPh sb="56" eb="58">
      <t>タンイ</t>
    </rPh>
    <rPh sb="59" eb="61">
      <t>リョヒ</t>
    </rPh>
    <rPh sb="62" eb="64">
      <t>カンリ</t>
    </rPh>
    <rPh sb="70" eb="72">
      <t>シュクハク</t>
    </rPh>
    <rPh sb="72" eb="75">
      <t>キジュンガク</t>
    </rPh>
    <rPh sb="76" eb="78">
      <t>ウンチン</t>
    </rPh>
    <rPh sb="78" eb="80">
      <t>トウキュウ</t>
    </rPh>
    <rPh sb="82" eb="84">
      <t>ショクイン</t>
    </rPh>
    <rPh sb="85" eb="87">
      <t>ショクキュウ</t>
    </rPh>
    <rPh sb="87" eb="89">
      <t>クブン</t>
    </rPh>
    <rPh sb="90" eb="91">
      <t>オウ</t>
    </rPh>
    <rPh sb="93" eb="95">
      <t>ケイサン</t>
    </rPh>
    <phoneticPr fontId="11"/>
  </si>
  <si>
    <t>全旅行種別(普通、公用車、研修、赴任、外国、その他)の入力画面に書類を添付できること。</t>
    <rPh sb="0" eb="1">
      <t>ゼン</t>
    </rPh>
    <rPh sb="1" eb="3">
      <t>リョコウ</t>
    </rPh>
    <rPh sb="3" eb="5">
      <t>シュベツ</t>
    </rPh>
    <rPh sb="6" eb="8">
      <t>フツウ</t>
    </rPh>
    <rPh sb="9" eb="12">
      <t>コウヨウシャ</t>
    </rPh>
    <rPh sb="13" eb="15">
      <t>ケンシュウ</t>
    </rPh>
    <rPh sb="16" eb="18">
      <t>フニン</t>
    </rPh>
    <rPh sb="19" eb="21">
      <t>ガイコク</t>
    </rPh>
    <rPh sb="24" eb="25">
      <t>タ</t>
    </rPh>
    <rPh sb="27" eb="29">
      <t>ニュウリョク</t>
    </rPh>
    <rPh sb="29" eb="31">
      <t>ガメン</t>
    </rPh>
    <rPh sb="32" eb="34">
      <t>ショルイ</t>
    </rPh>
    <rPh sb="35" eb="37">
      <t>テンプ</t>
    </rPh>
    <phoneticPr fontId="11"/>
  </si>
  <si>
    <t>書類の添付が必要な条件(宿泊、特急利用、引越ありの場合やタクシー利用がありなら必須とするなど)を初期及び追加設定でき、条件により必須管理できること。</t>
    <rPh sb="0" eb="2">
      <t>ショルイ</t>
    </rPh>
    <rPh sb="3" eb="5">
      <t>テンプ</t>
    </rPh>
    <rPh sb="6" eb="8">
      <t>ヒツヨウ</t>
    </rPh>
    <rPh sb="9" eb="11">
      <t>ジョウケン</t>
    </rPh>
    <rPh sb="12" eb="14">
      <t>シュクハク</t>
    </rPh>
    <rPh sb="15" eb="17">
      <t>トッキュウ</t>
    </rPh>
    <rPh sb="17" eb="19">
      <t>リヨウ</t>
    </rPh>
    <rPh sb="20" eb="22">
      <t>ヒッコ</t>
    </rPh>
    <rPh sb="25" eb="27">
      <t>バアイ</t>
    </rPh>
    <rPh sb="32" eb="34">
      <t>リヨウ</t>
    </rPh>
    <rPh sb="39" eb="41">
      <t>ヒッス</t>
    </rPh>
    <rPh sb="48" eb="50">
      <t>ショキ</t>
    </rPh>
    <rPh sb="50" eb="51">
      <t>オヨ</t>
    </rPh>
    <rPh sb="52" eb="54">
      <t>ツイカ</t>
    </rPh>
    <rPh sb="54" eb="56">
      <t>セッテイ</t>
    </rPh>
    <rPh sb="59" eb="61">
      <t>ジョウケン</t>
    </rPh>
    <rPh sb="64" eb="66">
      <t>ヒッス</t>
    </rPh>
    <rPh sb="66" eb="68">
      <t>カンリ</t>
    </rPh>
    <phoneticPr fontId="11"/>
  </si>
  <si>
    <t>(乗換案内カスタマイズ)経過駅の入力は所属の承認(チェックボックスを設置するなど)がないと出来ないこと。</t>
    <rPh sb="12" eb="14">
      <t>ケイカ</t>
    </rPh>
    <rPh sb="14" eb="15">
      <t>エキ</t>
    </rPh>
    <rPh sb="16" eb="18">
      <t>ニュウリョク</t>
    </rPh>
    <rPh sb="19" eb="21">
      <t>ショゾク</t>
    </rPh>
    <rPh sb="22" eb="24">
      <t>ショウニン</t>
    </rPh>
    <rPh sb="34" eb="36">
      <t>セッチ</t>
    </rPh>
    <rPh sb="45" eb="47">
      <t>デキ</t>
    </rPh>
    <phoneticPr fontId="11"/>
  </si>
  <si>
    <r>
      <t>知事部局</t>
    </r>
    <r>
      <rPr>
        <sz val="11"/>
        <color theme="1"/>
        <rFont val="Meiryo UI"/>
        <family val="3"/>
        <charset val="128"/>
      </rPr>
      <t>・教育委員会のみ</t>
    </r>
    <rPh sb="0" eb="2">
      <t>チジ</t>
    </rPh>
    <rPh sb="2" eb="4">
      <t>ブキョク</t>
    </rPh>
    <rPh sb="5" eb="7">
      <t>キョウイク</t>
    </rPh>
    <rPh sb="7" eb="10">
      <t>イインカイ</t>
    </rPh>
    <phoneticPr fontId="11"/>
  </si>
  <si>
    <t>(乗換案内カスタマイズ)国家公務員等の旅費支給規程別表第八における一鉄道賃に規定される区分ごとに料金を取得できること。</t>
    <rPh sb="12" eb="14">
      <t>コッカ</t>
    </rPh>
    <rPh sb="14" eb="18">
      <t>コウムインナド</t>
    </rPh>
    <rPh sb="19" eb="21">
      <t>リョヒ</t>
    </rPh>
    <rPh sb="21" eb="23">
      <t>シキュウ</t>
    </rPh>
    <rPh sb="23" eb="25">
      <t>キテイ</t>
    </rPh>
    <rPh sb="25" eb="27">
      <t>ベッピョウ</t>
    </rPh>
    <rPh sb="27" eb="28">
      <t>ダイ</t>
    </rPh>
    <rPh sb="28" eb="29">
      <t>ハチ</t>
    </rPh>
    <rPh sb="33" eb="34">
      <t>イチ</t>
    </rPh>
    <rPh sb="34" eb="36">
      <t>テツドウ</t>
    </rPh>
    <rPh sb="36" eb="37">
      <t>チン</t>
    </rPh>
    <rPh sb="38" eb="40">
      <t>キテイ</t>
    </rPh>
    <rPh sb="43" eb="45">
      <t>クブン</t>
    </rPh>
    <rPh sb="48" eb="50">
      <t>リョウキン</t>
    </rPh>
    <rPh sb="51" eb="53">
      <t>シュトク</t>
    </rPh>
    <phoneticPr fontId="11"/>
  </si>
  <si>
    <t>経路を選択した理由をプルダウンリストから選択することができること（最安、移動時間最短、その他等）。「その他」を選択した場合は、その理由の手入力を可能とし、未入力の場合は次処理に進めないようにすること。</t>
    <rPh sb="0" eb="2">
      <t>ケイロ</t>
    </rPh>
    <rPh sb="3" eb="5">
      <t>センタク</t>
    </rPh>
    <rPh sb="7" eb="9">
      <t>リユウ</t>
    </rPh>
    <rPh sb="20" eb="22">
      <t>センタク</t>
    </rPh>
    <rPh sb="33" eb="35">
      <t>サイヤス</t>
    </rPh>
    <rPh sb="36" eb="38">
      <t>イドウ</t>
    </rPh>
    <rPh sb="38" eb="40">
      <t>ジカン</t>
    </rPh>
    <rPh sb="40" eb="42">
      <t>サイタン</t>
    </rPh>
    <rPh sb="45" eb="46">
      <t>タ</t>
    </rPh>
    <rPh sb="46" eb="47">
      <t>トウ</t>
    </rPh>
    <rPh sb="52" eb="53">
      <t>タ</t>
    </rPh>
    <rPh sb="55" eb="57">
      <t>センタク</t>
    </rPh>
    <rPh sb="59" eb="61">
      <t>バアイ</t>
    </rPh>
    <rPh sb="65" eb="67">
      <t>リユウ</t>
    </rPh>
    <rPh sb="68" eb="69">
      <t>テ</t>
    </rPh>
    <rPh sb="69" eb="71">
      <t>ニュウリョク</t>
    </rPh>
    <rPh sb="72" eb="74">
      <t>カノウ</t>
    </rPh>
    <rPh sb="77" eb="80">
      <t>ミニュウリョク</t>
    </rPh>
    <rPh sb="81" eb="83">
      <t>バアイ</t>
    </rPh>
    <rPh sb="84" eb="85">
      <t>ツギ</t>
    </rPh>
    <rPh sb="85" eb="87">
      <t>ショリ</t>
    </rPh>
    <rPh sb="88" eb="89">
      <t>スス</t>
    </rPh>
    <phoneticPr fontId="38"/>
  </si>
  <si>
    <t>公務上緊急等、例外的な経路については、チェックボックス等で制御可能とすること。</t>
    <rPh sb="0" eb="3">
      <t>コウムジョウ</t>
    </rPh>
    <rPh sb="3" eb="5">
      <t>キンキュウ</t>
    </rPh>
    <rPh sb="5" eb="6">
      <t>トウ</t>
    </rPh>
    <rPh sb="7" eb="9">
      <t>レイガイ</t>
    </rPh>
    <rPh sb="9" eb="10">
      <t>テキ</t>
    </rPh>
    <rPh sb="11" eb="13">
      <t>ケイロ</t>
    </rPh>
    <rPh sb="27" eb="28">
      <t>トウ</t>
    </rPh>
    <rPh sb="29" eb="31">
      <t>セイギョ</t>
    </rPh>
    <rPh sb="31" eb="33">
      <t>カノウ</t>
    </rPh>
    <phoneticPr fontId="11"/>
  </si>
  <si>
    <t>知事部局のみ</t>
    <rPh sb="0" eb="2">
      <t>チジ</t>
    </rPh>
    <rPh sb="2" eb="4">
      <t>ブキョク</t>
    </rPh>
    <phoneticPr fontId="11"/>
  </si>
  <si>
    <t>路線バス（県内）について、経路検索ソフトに基づき、バスの運賃計算を行う際、定期券利用などで減額がある場合は減額調整ができること。</t>
    <rPh sb="0" eb="2">
      <t>ロセン</t>
    </rPh>
    <rPh sb="5" eb="7">
      <t>ケンナイ</t>
    </rPh>
    <rPh sb="13" eb="15">
      <t>ケイロ</t>
    </rPh>
    <rPh sb="15" eb="17">
      <t>ケンサク</t>
    </rPh>
    <rPh sb="21" eb="22">
      <t>モト</t>
    </rPh>
    <rPh sb="28" eb="30">
      <t>ウンチン</t>
    </rPh>
    <rPh sb="30" eb="32">
      <t>ケイサン</t>
    </rPh>
    <rPh sb="33" eb="34">
      <t>オコナ</t>
    </rPh>
    <rPh sb="35" eb="36">
      <t>サイ</t>
    </rPh>
    <phoneticPr fontId="38"/>
  </si>
  <si>
    <t>現行は自動調整が出来ないため定期利用にチェックを入れ、実費額を入力している。</t>
    <rPh sb="0" eb="2">
      <t>げんこう</t>
    </rPh>
    <rPh sb="3" eb="5">
      <t>じどう</t>
    </rPh>
    <rPh sb="5" eb="7">
      <t>ちょうせい</t>
    </rPh>
    <rPh sb="8" eb="10">
      <t>でき</t>
    </rPh>
    <rPh sb="14" eb="16">
      <t>ていき</t>
    </rPh>
    <rPh sb="16" eb="18">
      <t>りよう</t>
    </rPh>
    <rPh sb="24" eb="25">
      <t>い</t>
    </rPh>
    <rPh sb="27" eb="30">
      <t>じっぴがく</t>
    </rPh>
    <rPh sb="31" eb="33">
      <t>にゅうりょく</t>
    </rPh>
    <phoneticPr fontId="11" type="Hiragana"/>
  </si>
  <si>
    <t>乗換案内はカスタマイズ版の利用を前提とし、規定距離未満の特急利用にチェックした場合のみ通常版を呼び出せること。</t>
    <rPh sb="0" eb="2">
      <t>ノリカ</t>
    </rPh>
    <rPh sb="2" eb="4">
      <t>アンナイ</t>
    </rPh>
    <rPh sb="11" eb="12">
      <t>バン</t>
    </rPh>
    <rPh sb="13" eb="15">
      <t>リヨウ</t>
    </rPh>
    <rPh sb="16" eb="18">
      <t>ゼンテイ</t>
    </rPh>
    <rPh sb="21" eb="23">
      <t>キテイ</t>
    </rPh>
    <rPh sb="23" eb="25">
      <t>キョリ</t>
    </rPh>
    <rPh sb="25" eb="27">
      <t>ミマン</t>
    </rPh>
    <rPh sb="28" eb="30">
      <t>トッキュウ</t>
    </rPh>
    <rPh sb="30" eb="32">
      <t>リヨウ</t>
    </rPh>
    <rPh sb="39" eb="41">
      <t>バアイ</t>
    </rPh>
    <rPh sb="43" eb="46">
      <t>ツウジョウバン</t>
    </rPh>
    <rPh sb="47" eb="48">
      <t>ヨ</t>
    </rPh>
    <rPh sb="49" eb="50">
      <t>ダ</t>
    </rPh>
    <phoneticPr fontId="11"/>
  </si>
  <si>
    <t>鉄道賃は運賃計算ソフトで取得した金額(通常運賃)とは異なる実費額に対応する入力欄があること。(EX割引等。また運賃計算ソフトで対応していない割引運賃を想定)各担当者画面上で通常運賃と実費運賃の双方が確認できること。</t>
    <rPh sb="0" eb="2">
      <t>テツドウ</t>
    </rPh>
    <rPh sb="2" eb="3">
      <t>チン</t>
    </rPh>
    <rPh sb="4" eb="6">
      <t>ウンチン</t>
    </rPh>
    <rPh sb="6" eb="8">
      <t>ケイサン</t>
    </rPh>
    <rPh sb="12" eb="14">
      <t>シュトク</t>
    </rPh>
    <rPh sb="16" eb="18">
      <t>キンガク</t>
    </rPh>
    <rPh sb="19" eb="21">
      <t>ツウジョウ</t>
    </rPh>
    <rPh sb="21" eb="23">
      <t>ウンチン</t>
    </rPh>
    <rPh sb="26" eb="27">
      <t>コト</t>
    </rPh>
    <rPh sb="29" eb="31">
      <t>ジッピ</t>
    </rPh>
    <rPh sb="31" eb="32">
      <t>ガク</t>
    </rPh>
    <rPh sb="33" eb="35">
      <t>タイオウ</t>
    </rPh>
    <rPh sb="37" eb="39">
      <t>ニュウリョク</t>
    </rPh>
    <rPh sb="39" eb="40">
      <t>ラン</t>
    </rPh>
    <rPh sb="49" eb="51">
      <t>ワリビキ</t>
    </rPh>
    <rPh sb="51" eb="52">
      <t>トウ</t>
    </rPh>
    <rPh sb="55" eb="57">
      <t>ウンチン</t>
    </rPh>
    <rPh sb="57" eb="59">
      <t>ケイサン</t>
    </rPh>
    <rPh sb="63" eb="65">
      <t>タイオウ</t>
    </rPh>
    <rPh sb="70" eb="72">
      <t>ワリビキ</t>
    </rPh>
    <rPh sb="72" eb="74">
      <t>ウンチン</t>
    </rPh>
    <rPh sb="75" eb="77">
      <t>ソウテイ</t>
    </rPh>
    <rPh sb="78" eb="79">
      <t>カク</t>
    </rPh>
    <rPh sb="79" eb="82">
      <t>タントウシャ</t>
    </rPh>
    <rPh sb="82" eb="84">
      <t>ガメン</t>
    </rPh>
    <rPh sb="84" eb="85">
      <t>ジョウ</t>
    </rPh>
    <rPh sb="86" eb="88">
      <t>ツウジョウ</t>
    </rPh>
    <rPh sb="88" eb="90">
      <t>ウンチン</t>
    </rPh>
    <rPh sb="91" eb="93">
      <t>ジッピ</t>
    </rPh>
    <rPh sb="93" eb="95">
      <t>ウンチン</t>
    </rPh>
    <rPh sb="96" eb="98">
      <t>ソウホウ</t>
    </rPh>
    <rPh sb="99" eb="101">
      <t>カクニン</t>
    </rPh>
    <phoneticPr fontId="11"/>
  </si>
  <si>
    <t>鉄道賃も実費精算が必須</t>
    <rPh sb="0" eb="2">
      <t>テツドウ</t>
    </rPh>
    <rPh sb="2" eb="3">
      <t>チン</t>
    </rPh>
    <rPh sb="4" eb="6">
      <t>ジッピ</t>
    </rPh>
    <rPh sb="6" eb="8">
      <t>セイサン</t>
    </rPh>
    <rPh sb="9" eb="11">
      <t>ヒッス</t>
    </rPh>
    <phoneticPr fontId="11"/>
  </si>
  <si>
    <t>船賃、航空賃はそれぞれ国家公務員等の旅費支給規程別表第八における二及び三に規定される区分ごとに料金を入力できること。</t>
    <rPh sb="0" eb="1">
      <t>セン</t>
    </rPh>
    <rPh sb="1" eb="2">
      <t>チン</t>
    </rPh>
    <rPh sb="3" eb="5">
      <t>コウクウ</t>
    </rPh>
    <rPh sb="5" eb="6">
      <t>チン</t>
    </rPh>
    <rPh sb="32" eb="33">
      <t>ニ</t>
    </rPh>
    <rPh sb="33" eb="34">
      <t>オヨ</t>
    </rPh>
    <rPh sb="35" eb="36">
      <t>サン</t>
    </rPh>
    <rPh sb="50" eb="52">
      <t>ニュウリョク</t>
    </rPh>
    <phoneticPr fontId="11"/>
  </si>
  <si>
    <t xml:space="preserve">通勤手当により支給されている定期券の情報を旅行者はみずから登録でき、経路登録において定期券所持区間は自動で旅費調整がされること、自動調整が不可な場合は申告により調整できること。 </t>
    <rPh sb="21" eb="24">
      <t>リョコウシャ</t>
    </rPh>
    <rPh sb="45" eb="47">
      <t>ショジ</t>
    </rPh>
    <rPh sb="47" eb="49">
      <t>クカン</t>
    </rPh>
    <rPh sb="50" eb="52">
      <t>ジドウ</t>
    </rPh>
    <rPh sb="53" eb="55">
      <t>リョヒ</t>
    </rPh>
    <rPh sb="55" eb="57">
      <t>チョウセイ</t>
    </rPh>
    <rPh sb="64" eb="66">
      <t>ジドウ</t>
    </rPh>
    <rPh sb="66" eb="68">
      <t>チョウセイ</t>
    </rPh>
    <rPh sb="69" eb="71">
      <t>フカ</t>
    </rPh>
    <rPh sb="72" eb="74">
      <t>バアイ</t>
    </rPh>
    <rPh sb="75" eb="77">
      <t>シンコク</t>
    </rPh>
    <rPh sb="80" eb="82">
      <t>チョウセイ</t>
    </rPh>
    <phoneticPr fontId="11"/>
  </si>
  <si>
    <t>現在は申告により定期区間との調整をしているが、改正後は通勤手当による支給分は旅費を支給しない規定が盛り込まれるため自動調整機能が必要。</t>
    <rPh sb="0" eb="2">
      <t>げんざい</t>
    </rPh>
    <rPh sb="3" eb="5">
      <t>しんこく</t>
    </rPh>
    <rPh sb="8" eb="10">
      <t>ていき</t>
    </rPh>
    <rPh sb="10" eb="12">
      <t>くかん</t>
    </rPh>
    <rPh sb="14" eb="16">
      <t>ちょうせい</t>
    </rPh>
    <rPh sb="23" eb="25">
      <t>かいせい</t>
    </rPh>
    <rPh sb="25" eb="26">
      <t>のち</t>
    </rPh>
    <rPh sb="27" eb="29">
      <t>つうきん</t>
    </rPh>
    <rPh sb="29" eb="31">
      <t>てあて</t>
    </rPh>
    <rPh sb="34" eb="36">
      <t>しきゅう</t>
    </rPh>
    <rPh sb="36" eb="37">
      <t>ぶん</t>
    </rPh>
    <rPh sb="38" eb="40">
      <t>りょひ</t>
    </rPh>
    <rPh sb="41" eb="43">
      <t>しきゅう</t>
    </rPh>
    <rPh sb="46" eb="48">
      <t>きてい</t>
    </rPh>
    <rPh sb="49" eb="50">
      <t>も</t>
    </rPh>
    <rPh sb="51" eb="52">
      <t>こ</t>
    </rPh>
    <rPh sb="57" eb="59">
      <t>じどう</t>
    </rPh>
    <rPh sb="59" eb="61">
      <t>ちょうせい</t>
    </rPh>
    <rPh sb="61" eb="63">
      <t>きのう</t>
    </rPh>
    <rPh sb="64" eb="66">
      <t>ひつよう</t>
    </rPh>
    <phoneticPr fontId="11" type="Hiragana"/>
  </si>
  <si>
    <t>概算払の場合は、支払希望年月日を入力できるが、支払処理に必要な期間を確保できない年月日が入力された場合は、当該希望日に支出されない可能性がある旨のエラーメッセージを表示すること。</t>
  </si>
  <si>
    <t xml:space="preserve">登録・計算
</t>
    <rPh sb="0" eb="2">
      <t>トウロク</t>
    </rPh>
    <rPh sb="3" eb="5">
      <t>ケイサン</t>
    </rPh>
    <phoneticPr fontId="38"/>
  </si>
  <si>
    <t>旅費の他所属負担に対応可能であること。（他所属の旅費支出科目での旅行命令等の処理を可能にする等）</t>
    <rPh sb="6" eb="8">
      <t>フタン</t>
    </rPh>
    <phoneticPr fontId="11"/>
  </si>
  <si>
    <t>現行でも他所属・他団体負担のチェック項目はあるが、システム上で別予算科目を設定する機能はない。</t>
    <rPh sb="0" eb="2">
      <t>げんこう</t>
    </rPh>
    <rPh sb="4" eb="5">
      <t>た</t>
    </rPh>
    <rPh sb="5" eb="7">
      <t>しょぞく</t>
    </rPh>
    <rPh sb="8" eb="11">
      <t>ただんたい</t>
    </rPh>
    <rPh sb="11" eb="13">
      <t>ふたん</t>
    </rPh>
    <rPh sb="18" eb="20">
      <t>こうもく</t>
    </rPh>
    <rPh sb="29" eb="30">
      <t>じょう</t>
    </rPh>
    <rPh sb="31" eb="32">
      <t>べつ</t>
    </rPh>
    <rPh sb="32" eb="34">
      <t>よさん</t>
    </rPh>
    <rPh sb="34" eb="36">
      <t>かもく</t>
    </rPh>
    <rPh sb="37" eb="39">
      <t>せってい</t>
    </rPh>
    <rPh sb="41" eb="43">
      <t>きのう</t>
    </rPh>
    <phoneticPr fontId="11" type="Hiragana"/>
  </si>
  <si>
    <t>旅行役務提供者等への支払分を含む旅行では、該当部分について０円精算ができる。</t>
    <rPh sb="0" eb="2">
      <t>リョコウ</t>
    </rPh>
    <rPh sb="2" eb="4">
      <t>エキム</t>
    </rPh>
    <rPh sb="4" eb="7">
      <t>テイキョウシャ</t>
    </rPh>
    <rPh sb="7" eb="8">
      <t>トウ</t>
    </rPh>
    <rPh sb="10" eb="12">
      <t>シハライ</t>
    </rPh>
    <rPh sb="12" eb="13">
      <t>ブン</t>
    </rPh>
    <rPh sb="14" eb="15">
      <t>フク</t>
    </rPh>
    <rPh sb="16" eb="18">
      <t>リョコウ</t>
    </rPh>
    <rPh sb="21" eb="23">
      <t>ガイトウ</t>
    </rPh>
    <rPh sb="23" eb="25">
      <t>ブブン</t>
    </rPh>
    <rPh sb="30" eb="31">
      <t>エン</t>
    </rPh>
    <rPh sb="31" eb="33">
      <t>セイサン</t>
    </rPh>
    <phoneticPr fontId="38"/>
  </si>
  <si>
    <t>外国旅行における現地宿泊費と航空賃について旅行役務提供者払いの対象とする予定。</t>
    <rPh sb="0" eb="2">
      <t>がいこく</t>
    </rPh>
    <rPh sb="2" eb="4">
      <t>りょこう</t>
    </rPh>
    <rPh sb="8" eb="10">
      <t>げんち</t>
    </rPh>
    <rPh sb="10" eb="13">
      <t>しゅくはくひ</t>
    </rPh>
    <rPh sb="14" eb="16">
      <t>こうくう</t>
    </rPh>
    <rPh sb="16" eb="17">
      <t>ちん</t>
    </rPh>
    <rPh sb="21" eb="23">
      <t>りょこう</t>
    </rPh>
    <rPh sb="23" eb="25">
      <t>えきむ</t>
    </rPh>
    <rPh sb="25" eb="28">
      <t>ていきょうしゃ</t>
    </rPh>
    <rPh sb="28" eb="29">
      <t>はら</t>
    </rPh>
    <rPh sb="31" eb="33">
      <t>たいしょう</t>
    </rPh>
    <rPh sb="36" eb="38">
      <t>よてい</t>
    </rPh>
    <phoneticPr fontId="11" type="Hiragana"/>
  </si>
  <si>
    <r>
      <t>本システムのアイコン上に(ログインしなくても)自身が処理すべき</t>
    </r>
    <r>
      <rPr>
        <sz val="11"/>
        <rFont val="Meiryo UI"/>
        <family val="3"/>
        <charset val="128"/>
      </rPr>
      <t>「決裁待ち」等の件数を表示する。当該件数をクリックする等により、承認待ち一覧に遷移できること。</t>
    </r>
    <rPh sb="0" eb="1">
      <t>ホン</t>
    </rPh>
    <rPh sb="10" eb="11">
      <t>ジョウ</t>
    </rPh>
    <rPh sb="23" eb="25">
      <t>ジシン</t>
    </rPh>
    <rPh sb="26" eb="28">
      <t>ショリ</t>
    </rPh>
    <rPh sb="63" eb="65">
      <t>ショウニン</t>
    </rPh>
    <rPh sb="65" eb="66">
      <t>マ</t>
    </rPh>
    <rPh sb="67" eb="69">
      <t>イチラン</t>
    </rPh>
    <phoneticPr fontId="38"/>
  </si>
  <si>
    <t>例外措置として代理承認機能(承認ルート設定外の職員)があること。</t>
    <rPh sb="0" eb="2">
      <t>レイガイ</t>
    </rPh>
    <rPh sb="2" eb="4">
      <t>ソチ</t>
    </rPh>
    <rPh sb="7" eb="9">
      <t>ダイリ</t>
    </rPh>
    <rPh sb="9" eb="11">
      <t>ショウニン</t>
    </rPh>
    <rPh sb="11" eb="13">
      <t>キノウ</t>
    </rPh>
    <rPh sb="14" eb="16">
      <t>ショウニン</t>
    </rPh>
    <rPh sb="19" eb="21">
      <t>セッテイ</t>
    </rPh>
    <rPh sb="21" eb="22">
      <t>ガイ</t>
    </rPh>
    <rPh sb="23" eb="25">
      <t>ショクイン</t>
    </rPh>
    <phoneticPr fontId="11"/>
  </si>
  <si>
    <t>承認者等に設定された職員の休職時等を想定。</t>
    <rPh sb="0" eb="3">
      <t>ショウニンシャ</t>
    </rPh>
    <rPh sb="3" eb="4">
      <t>トウ</t>
    </rPh>
    <rPh sb="5" eb="7">
      <t>セッテイ</t>
    </rPh>
    <rPh sb="10" eb="12">
      <t>ショクイン</t>
    </rPh>
    <rPh sb="13" eb="15">
      <t>キュウショク</t>
    </rPh>
    <rPh sb="15" eb="16">
      <t>ジ</t>
    </rPh>
    <rPh sb="16" eb="17">
      <t>トウ</t>
    </rPh>
    <rPh sb="18" eb="20">
      <t>ソウテイ</t>
    </rPh>
    <phoneticPr fontId="11"/>
  </si>
  <si>
    <t>定型・定形外旅行の定義は変更できること。</t>
    <rPh sb="0" eb="2">
      <t>テイケイ</t>
    </rPh>
    <rPh sb="3" eb="6">
      <t>テイケイガイ</t>
    </rPh>
    <rPh sb="6" eb="8">
      <t>リョコウ</t>
    </rPh>
    <rPh sb="9" eb="11">
      <t>テイギ</t>
    </rPh>
    <rPh sb="12" eb="14">
      <t>ヘンコウ</t>
    </rPh>
    <phoneticPr fontId="11"/>
  </si>
  <si>
    <t>定型は一括承認が可能、定形外は一括承認を不可能とする制御ができることが前提。</t>
    <rPh sb="0" eb="2">
      <t>ていけい</t>
    </rPh>
    <rPh sb="3" eb="5">
      <t>いっかつ</t>
    </rPh>
    <rPh sb="5" eb="7">
      <t>しょうにん</t>
    </rPh>
    <rPh sb="8" eb="10">
      <t>かのう</t>
    </rPh>
    <rPh sb="11" eb="14">
      <t>ていけいがい</t>
    </rPh>
    <rPh sb="15" eb="17">
      <t>いっかつ</t>
    </rPh>
    <rPh sb="17" eb="19">
      <t>しょうにん</t>
    </rPh>
    <rPh sb="20" eb="23">
      <t>ふかのう</t>
    </rPh>
    <rPh sb="26" eb="28">
      <t>せいぎょ</t>
    </rPh>
    <rPh sb="35" eb="37">
      <t>ぜんてい</t>
    </rPh>
    <phoneticPr fontId="11" type="Hiragana"/>
  </si>
  <si>
    <t>承認</t>
    <rPh sb="0" eb="2">
      <t>ショウニン</t>
    </rPh>
    <phoneticPr fontId="38"/>
  </si>
  <si>
    <t>プルダウンリストで「その他」を選択した場合等は、承認画面においてメッセージを表示し、適切な処置（旅行命令権者によるチェック等）をしない限り、承認処理へ進めないようにすること。
プルダウンリストで選択した理由を、各担当者画面上で表示すること。</t>
    <rPh sb="97" eb="99">
      <t>センタク</t>
    </rPh>
    <rPh sb="101" eb="103">
      <t>リユウ</t>
    </rPh>
    <rPh sb="105" eb="106">
      <t>カク</t>
    </rPh>
    <rPh sb="106" eb="109">
      <t>タントウシャ</t>
    </rPh>
    <rPh sb="109" eb="111">
      <t>ガメン</t>
    </rPh>
    <rPh sb="111" eb="112">
      <t>ジョウ</t>
    </rPh>
    <phoneticPr fontId="38"/>
  </si>
  <si>
    <t>原則として１画面内で承認等に必要な内容が確認できること。(添付書類は例外)</t>
    <rPh sb="0" eb="2">
      <t>ゲンソク</t>
    </rPh>
    <rPh sb="6" eb="8">
      <t>ガメン</t>
    </rPh>
    <rPh sb="8" eb="9">
      <t>ナイ</t>
    </rPh>
    <rPh sb="10" eb="12">
      <t>ショウニン</t>
    </rPh>
    <rPh sb="12" eb="13">
      <t>トウ</t>
    </rPh>
    <rPh sb="14" eb="16">
      <t>ヒツヨウ</t>
    </rPh>
    <rPh sb="17" eb="19">
      <t>ナイヨウ</t>
    </rPh>
    <rPh sb="20" eb="22">
      <t>カクニン</t>
    </rPh>
    <rPh sb="29" eb="31">
      <t>テンプ</t>
    </rPh>
    <rPh sb="31" eb="33">
      <t>ショルイ</t>
    </rPh>
    <rPh sb="34" eb="36">
      <t>レイガイ</t>
    </rPh>
    <phoneticPr fontId="11"/>
  </si>
  <si>
    <t>各担当者(旅行者、確認者、承認者、予算担当者、旅費事務担当者)の旅行命令一覧表示順のデフォルトは利用者単位で設定できること。</t>
    <rPh sb="0" eb="1">
      <t>カク</t>
    </rPh>
    <rPh sb="1" eb="4">
      <t>タントウシャ</t>
    </rPh>
    <rPh sb="32" eb="34">
      <t>リョコウ</t>
    </rPh>
    <rPh sb="34" eb="36">
      <t>メイレイ</t>
    </rPh>
    <rPh sb="36" eb="38">
      <t>イチラン</t>
    </rPh>
    <rPh sb="38" eb="40">
      <t>ヒョウジ</t>
    </rPh>
    <rPh sb="40" eb="41">
      <t>ジュン</t>
    </rPh>
    <rPh sb="48" eb="51">
      <t>リヨウシャ</t>
    </rPh>
    <rPh sb="51" eb="53">
      <t>タンイ</t>
    </rPh>
    <rPh sb="54" eb="56">
      <t>セッテイ</t>
    </rPh>
    <phoneticPr fontId="11"/>
  </si>
  <si>
    <t>支出額が0円の場合は、予算管理までで処理が終了すること。</t>
    <rPh sb="2" eb="3">
      <t>がく</t>
    </rPh>
    <rPh sb="18" eb="20">
      <t>しょり</t>
    </rPh>
    <phoneticPr fontId="11" type="Hiragana"/>
  </si>
  <si>
    <t>０円はたいていが公用車のみの旅行のためこれを別システムにより登録する場合は本機能は不要。</t>
    <rPh sb="1" eb="2">
      <t>えん</t>
    </rPh>
    <rPh sb="8" eb="11">
      <t>こうようしゃ</t>
    </rPh>
    <rPh sb="37" eb="40">
      <t>ほんきのう</t>
    </rPh>
    <phoneticPr fontId="11" type="Hiragana"/>
  </si>
  <si>
    <t>命令登録時に自宅発・自宅着申請を行なっていなかった旅行について、実績時に自宅発着に変更した場合、確認者が分かるようにマークがつくこと。</t>
    <rPh sb="0" eb="2">
      <t>メイレイ</t>
    </rPh>
    <rPh sb="2" eb="5">
      <t>トウロクジ</t>
    </rPh>
    <rPh sb="6" eb="8">
      <t>ジタク</t>
    </rPh>
    <rPh sb="8" eb="9">
      <t>ハツ</t>
    </rPh>
    <rPh sb="10" eb="12">
      <t>ジタク</t>
    </rPh>
    <rPh sb="12" eb="13">
      <t>ギ</t>
    </rPh>
    <rPh sb="13" eb="15">
      <t>シンセイ</t>
    </rPh>
    <rPh sb="16" eb="17">
      <t>オコ</t>
    </rPh>
    <rPh sb="25" eb="27">
      <t>リョコウ</t>
    </rPh>
    <rPh sb="32" eb="34">
      <t>ジッセキ</t>
    </rPh>
    <rPh sb="34" eb="35">
      <t>ジ</t>
    </rPh>
    <rPh sb="36" eb="38">
      <t>ジタク</t>
    </rPh>
    <rPh sb="38" eb="40">
      <t>ハッチャク</t>
    </rPh>
    <rPh sb="41" eb="43">
      <t>ヘンコウ</t>
    </rPh>
    <rPh sb="45" eb="47">
      <t>バアイ</t>
    </rPh>
    <rPh sb="48" eb="50">
      <t>カクニン</t>
    </rPh>
    <rPh sb="50" eb="51">
      <t>シャ</t>
    </rPh>
    <rPh sb="52" eb="53">
      <t>ワ</t>
    </rPh>
    <phoneticPr fontId="39"/>
  </si>
  <si>
    <t>命令登録時に実家等泊申請を行なっていなかった旅行について、実績時に実家等泊に変更した場合、確認者が分かること。</t>
    <rPh sb="0" eb="2">
      <t>メイレイ</t>
    </rPh>
    <rPh sb="2" eb="5">
      <t>トウロクジ</t>
    </rPh>
    <rPh sb="6" eb="8">
      <t>ジッカ</t>
    </rPh>
    <rPh sb="8" eb="9">
      <t>トウ</t>
    </rPh>
    <rPh sb="9" eb="10">
      <t>ハク</t>
    </rPh>
    <rPh sb="10" eb="12">
      <t>シンセイ</t>
    </rPh>
    <rPh sb="13" eb="14">
      <t>オコ</t>
    </rPh>
    <rPh sb="22" eb="24">
      <t>リョコウ</t>
    </rPh>
    <rPh sb="29" eb="31">
      <t>ジッセキ</t>
    </rPh>
    <rPh sb="31" eb="32">
      <t>ジ</t>
    </rPh>
    <rPh sb="33" eb="35">
      <t>ジッカ</t>
    </rPh>
    <rPh sb="35" eb="36">
      <t>トウ</t>
    </rPh>
    <rPh sb="36" eb="37">
      <t>ハク</t>
    </rPh>
    <rPh sb="38" eb="40">
      <t>ヘンコウ</t>
    </rPh>
    <rPh sb="42" eb="44">
      <t>バアイ</t>
    </rPh>
    <rPh sb="45" eb="47">
      <t>カクニン</t>
    </rPh>
    <rPh sb="47" eb="48">
      <t>シャ</t>
    </rPh>
    <rPh sb="49" eb="50">
      <t>ワ</t>
    </rPh>
    <phoneticPr fontId="39"/>
  </si>
  <si>
    <t>命令登録時に高速利用申請を行なっていなかった旅行について、実績時に高速道路を利用した場合、確認者が分かるようにマークがつくこと。</t>
    <rPh sb="0" eb="2">
      <t>メイレイ</t>
    </rPh>
    <rPh sb="2" eb="5">
      <t>トウロクジ</t>
    </rPh>
    <rPh sb="6" eb="8">
      <t>コウソク</t>
    </rPh>
    <rPh sb="8" eb="10">
      <t>リヨウ</t>
    </rPh>
    <rPh sb="10" eb="12">
      <t>シンセイ</t>
    </rPh>
    <rPh sb="13" eb="14">
      <t>オコ</t>
    </rPh>
    <rPh sb="22" eb="24">
      <t>リョコウ</t>
    </rPh>
    <rPh sb="29" eb="31">
      <t>ジッセキ</t>
    </rPh>
    <rPh sb="31" eb="32">
      <t>ジ</t>
    </rPh>
    <rPh sb="33" eb="35">
      <t>コウソク</t>
    </rPh>
    <rPh sb="35" eb="37">
      <t>ドウロ</t>
    </rPh>
    <rPh sb="38" eb="40">
      <t>リヨウ</t>
    </rPh>
    <rPh sb="42" eb="44">
      <t>バアイ</t>
    </rPh>
    <rPh sb="45" eb="47">
      <t>カクニン</t>
    </rPh>
    <rPh sb="47" eb="48">
      <t>シャ</t>
    </rPh>
    <rPh sb="49" eb="50">
      <t>ワ</t>
    </rPh>
    <phoneticPr fontId="39"/>
  </si>
  <si>
    <t>命令登録時に駐車場利用申請を行なっていなかった旅行について、実績時に駐車場を利用した場合、確認者が分かるようにマークが付くこと。</t>
    <rPh sb="0" eb="2">
      <t>メイレイ</t>
    </rPh>
    <rPh sb="2" eb="5">
      <t>トウロクジ</t>
    </rPh>
    <rPh sb="6" eb="9">
      <t>チュウシャジョウ</t>
    </rPh>
    <rPh sb="10" eb="11">
      <t>コウリ</t>
    </rPh>
    <rPh sb="11" eb="13">
      <t>シンセイ</t>
    </rPh>
    <rPh sb="14" eb="15">
      <t>オコ</t>
    </rPh>
    <rPh sb="23" eb="25">
      <t>リョコウ</t>
    </rPh>
    <rPh sb="30" eb="32">
      <t>ジッセキ</t>
    </rPh>
    <rPh sb="32" eb="33">
      <t>ジ</t>
    </rPh>
    <rPh sb="34" eb="37">
      <t>チュウシャジョウ</t>
    </rPh>
    <rPh sb="38" eb="40">
      <t>リヨウ</t>
    </rPh>
    <rPh sb="42" eb="44">
      <t>バアイ</t>
    </rPh>
    <rPh sb="45" eb="47">
      <t>カクニン</t>
    </rPh>
    <rPh sb="47" eb="48">
      <t>シャ</t>
    </rPh>
    <rPh sb="49" eb="50">
      <t>ワ</t>
    </rPh>
    <rPh sb="59" eb="60">
      <t>ツ</t>
    </rPh>
    <phoneticPr fontId="39"/>
  </si>
  <si>
    <t>二重払い防止機能を有すること。</t>
    <rPh sb="0" eb="2">
      <t>ニジュウ</t>
    </rPh>
    <rPh sb="2" eb="3">
      <t>ハラ</t>
    </rPh>
    <rPh sb="4" eb="6">
      <t>ボウシ</t>
    </rPh>
    <rPh sb="6" eb="8">
      <t>キノウ</t>
    </rPh>
    <rPh sb="9" eb="10">
      <t>ユウ</t>
    </rPh>
    <phoneticPr fontId="11"/>
  </si>
  <si>
    <t>旅行命令簿と旅費計算書は国に準拠した項目が出力できること。</t>
    <rPh sb="0" eb="2">
      <t>リョコウ</t>
    </rPh>
    <rPh sb="2" eb="4">
      <t>メイレイ</t>
    </rPh>
    <rPh sb="4" eb="5">
      <t>ボ</t>
    </rPh>
    <rPh sb="6" eb="8">
      <t>リョヒ</t>
    </rPh>
    <rPh sb="8" eb="11">
      <t>ケイサンショ</t>
    </rPh>
    <rPh sb="12" eb="13">
      <t>クニ</t>
    </rPh>
    <rPh sb="14" eb="16">
      <t>ジュンキョ</t>
    </rPh>
    <rPh sb="18" eb="20">
      <t>コウモク</t>
    </rPh>
    <rPh sb="21" eb="23">
      <t>シュツリョク</t>
    </rPh>
    <phoneticPr fontId="11"/>
  </si>
  <si>
    <t>国家公務員の旅費支給規定第六条、別表第七及び別表第八を参照</t>
    <rPh sb="0" eb="2">
      <t>コッカ</t>
    </rPh>
    <rPh sb="2" eb="5">
      <t>コウムイン</t>
    </rPh>
    <rPh sb="6" eb="8">
      <t>リョヒ</t>
    </rPh>
    <rPh sb="8" eb="10">
      <t>シキュウ</t>
    </rPh>
    <rPh sb="10" eb="12">
      <t>キテイ</t>
    </rPh>
    <rPh sb="12" eb="13">
      <t>ダイ</t>
    </rPh>
    <rPh sb="13" eb="15">
      <t>ロクジョウ</t>
    </rPh>
    <rPh sb="16" eb="18">
      <t>ベッピョウ</t>
    </rPh>
    <rPh sb="18" eb="19">
      <t>ダイ</t>
    </rPh>
    <rPh sb="19" eb="20">
      <t>ナナ</t>
    </rPh>
    <rPh sb="20" eb="21">
      <t>オヨ</t>
    </rPh>
    <rPh sb="22" eb="24">
      <t>ベッピョウ</t>
    </rPh>
    <rPh sb="24" eb="25">
      <t>ダイ</t>
    </rPh>
    <rPh sb="25" eb="26">
      <t>ハチ</t>
    </rPh>
    <rPh sb="27" eb="29">
      <t>サンショウ</t>
    </rPh>
    <phoneticPr fontId="11"/>
  </si>
  <si>
    <t>帳票(旅行命令簿・旅費計算書・支出内訳書)の出力要件が変更可能なこと。(旅費計算書を作成する旅行の条件を設定・変更できる。)</t>
    <rPh sb="0" eb="2">
      <t>チョウヒョウ</t>
    </rPh>
    <rPh sb="3" eb="5">
      <t>リョコウ</t>
    </rPh>
    <rPh sb="5" eb="7">
      <t>メイレイ</t>
    </rPh>
    <rPh sb="7" eb="8">
      <t>ボ</t>
    </rPh>
    <rPh sb="9" eb="11">
      <t>リョヒ</t>
    </rPh>
    <rPh sb="11" eb="14">
      <t>ケイサンショ</t>
    </rPh>
    <rPh sb="15" eb="17">
      <t>シシュツ</t>
    </rPh>
    <rPh sb="17" eb="20">
      <t>ウチワケショ</t>
    </rPh>
    <rPh sb="22" eb="24">
      <t>シュツリョク</t>
    </rPh>
    <rPh sb="24" eb="26">
      <t>ヨウケン</t>
    </rPh>
    <rPh sb="27" eb="29">
      <t>ヘンコウ</t>
    </rPh>
    <rPh sb="29" eb="31">
      <t>カノウ</t>
    </rPh>
    <phoneticPr fontId="11"/>
  </si>
  <si>
    <t>現行では旅行命令簿と支出内訳書は常に出力され、旅費計算書は定額以外の宿泊や自宅発着などの一定の条件の旅行限定で出力している。</t>
    <rPh sb="0" eb="2">
      <t>げんこう</t>
    </rPh>
    <rPh sb="23" eb="25">
      <t>りょひ</t>
    </rPh>
    <rPh sb="25" eb="27">
      <t>けいさん</t>
    </rPh>
    <rPh sb="27" eb="28">
      <t>しょ</t>
    </rPh>
    <rPh sb="29" eb="31">
      <t>ていがく</t>
    </rPh>
    <rPh sb="31" eb="33">
      <t>いがい</t>
    </rPh>
    <rPh sb="34" eb="36">
      <t>しゅくはく</t>
    </rPh>
    <rPh sb="37" eb="39">
      <t>じたく</t>
    </rPh>
    <rPh sb="39" eb="41">
      <t>はっちゃく</t>
    </rPh>
    <rPh sb="44" eb="46">
      <t>いってい</t>
    </rPh>
    <rPh sb="47" eb="49">
      <t>じょうけん</t>
    </rPh>
    <rPh sb="50" eb="52">
      <t>りょこう</t>
    </rPh>
    <rPh sb="52" eb="54">
      <t>げんてい</t>
    </rPh>
    <rPh sb="55" eb="57">
      <t>しゅつりょく</t>
    </rPh>
    <phoneticPr fontId="11" type="Hiragana"/>
  </si>
  <si>
    <t>帳票(旅行命令簿・旅費計算書・支出内訳書)の出力権限を旅行者の所属にもつけられること。</t>
    <rPh sb="0" eb="2">
      <t>チョウヒョウ</t>
    </rPh>
    <rPh sb="22" eb="24">
      <t>シュツリョク</t>
    </rPh>
    <rPh sb="24" eb="26">
      <t>ケンゲン</t>
    </rPh>
    <rPh sb="27" eb="30">
      <t>リョコウシャ</t>
    </rPh>
    <rPh sb="31" eb="33">
      <t>ショゾク</t>
    </rPh>
    <phoneticPr fontId="11"/>
  </si>
  <si>
    <t>現行では旅費事務担当者における支出処理メニューに帳票作成機能があるが、支出額０円の旅費(支出処理をしない)対応を想定し、各所属で必要な帳票を出力できるようにするもの。</t>
    <rPh sb="0" eb="2">
      <t>げんこう</t>
    </rPh>
    <rPh sb="4" eb="6">
      <t>りょひ</t>
    </rPh>
    <rPh sb="6" eb="8">
      <t>じむ</t>
    </rPh>
    <rPh sb="8" eb="11">
      <t>たんとうしゃ</t>
    </rPh>
    <rPh sb="15" eb="17">
      <t>ししゅつ</t>
    </rPh>
    <rPh sb="17" eb="19">
      <t>しょり</t>
    </rPh>
    <rPh sb="24" eb="26">
      <t>ちょうひょう</t>
    </rPh>
    <rPh sb="26" eb="28">
      <t>さくせい</t>
    </rPh>
    <rPh sb="28" eb="30">
      <t>きのう</t>
    </rPh>
    <rPh sb="35" eb="37">
      <t>ししゅつ</t>
    </rPh>
    <rPh sb="37" eb="38">
      <t>がく</t>
    </rPh>
    <rPh sb="39" eb="40">
      <t>えん</t>
    </rPh>
    <rPh sb="41" eb="43">
      <t>りょひ</t>
    </rPh>
    <rPh sb="44" eb="46">
      <t>ししゅつ</t>
    </rPh>
    <rPh sb="46" eb="48">
      <t>しょり</t>
    </rPh>
    <rPh sb="53" eb="55">
      <t>たいおう</t>
    </rPh>
    <rPh sb="56" eb="58">
      <t>そうてい</t>
    </rPh>
    <rPh sb="60" eb="61">
      <t>かく</t>
    </rPh>
    <rPh sb="61" eb="63">
      <t>しょぞく</t>
    </rPh>
    <rPh sb="64" eb="66">
      <t>ひつよう</t>
    </rPh>
    <rPh sb="67" eb="69">
      <t>ちょうひょう</t>
    </rPh>
    <rPh sb="70" eb="72">
      <t>しゅつりょく</t>
    </rPh>
    <phoneticPr fontId="11" type="Hiragana"/>
  </si>
  <si>
    <t>帳票への印字内容を設定または変更できること。</t>
    <rPh sb="0" eb="2">
      <t>チョウヒョウ</t>
    </rPh>
    <rPh sb="4" eb="6">
      <t>インジ</t>
    </rPh>
    <rPh sb="6" eb="8">
      <t>ナイヨウ</t>
    </rPh>
    <rPh sb="9" eb="11">
      <t>セッテイ</t>
    </rPh>
    <rPh sb="14" eb="16">
      <t>ヘンコウ</t>
    </rPh>
    <phoneticPr fontId="11"/>
  </si>
  <si>
    <t>項番</t>
    <rPh sb="0" eb="2">
      <t>コウバン</t>
    </rPh>
    <phoneticPr fontId="42"/>
  </si>
  <si>
    <t>帳票名称</t>
    <rPh sb="0" eb="2">
      <t>チョウヒョウ</t>
    </rPh>
    <rPh sb="2" eb="4">
      <t>メイショウ</t>
    </rPh>
    <phoneticPr fontId="42"/>
  </si>
  <si>
    <t>帳票概要・使用目的</t>
    <rPh sb="0" eb="2">
      <t>チョウヒョウ</t>
    </rPh>
    <rPh sb="2" eb="4">
      <t>ガイヨウ</t>
    </rPh>
    <rPh sb="5" eb="7">
      <t>シヨウ</t>
    </rPh>
    <rPh sb="7" eb="9">
      <t>モクテキ</t>
    </rPh>
    <phoneticPr fontId="42"/>
  </si>
  <si>
    <t>機能
区分</t>
    <rPh sb="0" eb="2">
      <t>キノウ</t>
    </rPh>
    <rPh sb="3" eb="5">
      <t>クブン</t>
    </rPh>
    <phoneticPr fontId="42"/>
  </si>
  <si>
    <t>○：</t>
    <phoneticPr fontId="30"/>
  </si>
  <si>
    <t>ＥＵＣ：</t>
    <phoneticPr fontId="30"/>
  </si>
  <si>
    <t>0歳児勧奨通知</t>
  </si>
  <si>
    <t>勧奨通知の送付業務で使用する帳票。0歳児のうち、3ヶ月を経過しても申請のない住民を確認する一覧表。</t>
  </si>
  <si>
    <t>○</t>
  </si>
  <si>
    <t>転入リスト※乳幼児医療</t>
  </si>
  <si>
    <t>勧奨通知の送付業務で使用する帳票。転入後3か月経過しても申請のないも住民を確認する一覧表。</t>
  </si>
  <si>
    <t>外字・オーバー字リスト※乳幼児医療費助成</t>
  </si>
  <si>
    <t>氏名、住所等に外字があるが印刷フォントがない人及び文字数が長くすべてを印刷できなかった人を確認する一覧表。</t>
  </si>
  <si>
    <t xml:space="preserve">宛名チェックリスト※乳幼児医療費助成
</t>
  </si>
  <si>
    <t>勧奨通知の送付業務で使用する帳票。宛名に間違いがないか確認するためのリスト。</t>
  </si>
  <si>
    <t>LI63 0歳児勧奨通知※乳幼児医療費助成</t>
  </si>
  <si>
    <t>勧奨通知の送付業務で使用する帳票。0歳児のうち、3ヶ月を経過しても申請のない住民へ通知を行う帳票。</t>
  </si>
  <si>
    <t xml:space="preserve">乳幼児加入医療保険リスト※乳幼児医療費助成
</t>
  </si>
  <si>
    <t>乳幼児が加入している医療保険を確認するためのリスト。</t>
  </si>
  <si>
    <t xml:space="preserve">資格未入力リスト※乳幼児医療費助成
</t>
  </si>
  <si>
    <t>資格情報が入力されていない対象者を確認するためのリスト。</t>
  </si>
  <si>
    <t>ＥＵＣ</t>
  </si>
  <si>
    <t xml:space="preserve">保険履歴確認リスト※乳幼児医療費助成
</t>
  </si>
  <si>
    <t>医療証の月次更新で使用する帳票。加入保険に異動がある人を確認する一覧表。</t>
  </si>
  <si>
    <t>住民異動・併給者更新リスト</t>
  </si>
  <si>
    <t>医療証の月次更新で使用する帳票。住民異動または他制度と併給となっている人を確認する帳票。</t>
  </si>
  <si>
    <t>ＥＵＣ</t>
    <phoneticPr fontId="42"/>
  </si>
  <si>
    <t>乳幼児医療更新対象者エラーリスト</t>
  </si>
  <si>
    <t>乳幼児医療更新対象者であるか確認するためのリスト。</t>
  </si>
  <si>
    <t>オンライン認定入力リスト（ひとり親）</t>
  </si>
  <si>
    <t>医療証の月次更新で使用する帳票。ひとり親家庭等医療費助成の受給者でなく住記上のひとり親を確認する帳票。</t>
    <rPh sb="29" eb="32">
      <t>ジュキュウシャ</t>
    </rPh>
    <rPh sb="35" eb="37">
      <t>ジュウキ</t>
    </rPh>
    <rPh sb="37" eb="38">
      <t>ジョウ</t>
    </rPh>
    <rPh sb="42" eb="43">
      <t>オヤ</t>
    </rPh>
    <phoneticPr fontId="1"/>
  </si>
  <si>
    <t>オンライン認定入力リスト（大家族・他）</t>
  </si>
  <si>
    <t>医療証の月次更新で使用する帳票。対象者のうち大家族世帯を確認する帳票。</t>
    <phoneticPr fontId="42"/>
  </si>
  <si>
    <t>パッケージとしてこの帳票が無いので新規に作成します。</t>
    <rPh sb="10" eb="12">
      <t>チョウヒョウ</t>
    </rPh>
    <rPh sb="13" eb="14">
      <t>ナ</t>
    </rPh>
    <rPh sb="17" eb="19">
      <t>シンキ</t>
    </rPh>
    <rPh sb="20" eb="22">
      <t>サクセイ</t>
    </rPh>
    <phoneticPr fontId="42"/>
  </si>
  <si>
    <t>オンライン認定入力リスト（転入者）</t>
    <rPh sb="13" eb="15">
      <t>テンニュウ</t>
    </rPh>
    <rPh sb="15" eb="16">
      <t>シャ</t>
    </rPh>
    <phoneticPr fontId="1"/>
  </si>
  <si>
    <r>
      <t>医療証の月次更新で使用する帳票。対象者のうち</t>
    </r>
    <r>
      <rPr>
        <sz val="10"/>
        <rFont val="ＭＳ 明朝"/>
        <family val="1"/>
        <charset val="128"/>
      </rPr>
      <t>転入者を確認する帳票。</t>
    </r>
    <rPh sb="22" eb="24">
      <t>テンニュウ</t>
    </rPh>
    <phoneticPr fontId="1"/>
  </si>
  <si>
    <t>○</t>
    <phoneticPr fontId="42"/>
  </si>
  <si>
    <t>新規転入者児童手当状況リスト</t>
  </si>
  <si>
    <t>新規転入者で児童手当の受給状況を確認するためのリスト。</t>
  </si>
  <si>
    <t>更新者リスト（ＯＫ者）</t>
  </si>
  <si>
    <t>医療証の月次更新で使用する帳票。更新対象者を確認する帳票。区毎に小計を出力し最後に総合計が出力されること。</t>
  </si>
  <si>
    <t>更新者リスト（消滅分）</t>
  </si>
  <si>
    <t>医療証の月次更新で使用する帳票。資格喪失者を確認する帳票。区毎に小計を出力し最後に総合計が出力されること。</t>
    <rPh sb="29" eb="30">
      <t>ク</t>
    </rPh>
    <rPh sb="30" eb="31">
      <t>マイ</t>
    </rPh>
    <rPh sb="32" eb="34">
      <t>ショウケイ</t>
    </rPh>
    <rPh sb="35" eb="37">
      <t>シュツリョク</t>
    </rPh>
    <rPh sb="38" eb="40">
      <t>サイゴ</t>
    </rPh>
    <rPh sb="41" eb="43">
      <t>ソウゴウ</t>
    </rPh>
    <rPh sb="43" eb="44">
      <t>ケイ</t>
    </rPh>
    <rPh sb="45" eb="47">
      <t>シュツリョク</t>
    </rPh>
    <phoneticPr fontId="1"/>
  </si>
  <si>
    <t>更新者リスト（疑義分）</t>
  </si>
  <si>
    <t>医療証の月次更新で使用する帳票。疑義（未申告者）対象者を確認する帳票。</t>
    <rPh sb="19" eb="23">
      <t>ミシンコクシャ</t>
    </rPh>
    <phoneticPr fontId="1"/>
  </si>
  <si>
    <t xml:space="preserve">乳児消滅通知処理　別送付一覧
</t>
  </si>
  <si>
    <t>乳幼児医療受給資格消滅通知を送付する対象者への別送付一覧。</t>
  </si>
  <si>
    <t>旅行命令一覧※画面表示</t>
    <rPh sb="0" eb="2">
      <t>リョコウ</t>
    </rPh>
    <rPh sb="2" eb="4">
      <t>メイレイ</t>
    </rPh>
    <rPh sb="4" eb="6">
      <t>イチラン</t>
    </rPh>
    <rPh sb="7" eb="9">
      <t>ガメン</t>
    </rPh>
    <rPh sb="9" eb="11">
      <t>ヒョウジ</t>
    </rPh>
    <phoneticPr fontId="50"/>
  </si>
  <si>
    <t>旅行者・確認者・承認者・予算担当者・旅費事務担当者において表示する旅行命令一覧。</t>
    <rPh sb="0" eb="3">
      <t>リョコウシャ</t>
    </rPh>
    <rPh sb="4" eb="7">
      <t>カクニンシャ</t>
    </rPh>
    <rPh sb="8" eb="11">
      <t>ショウニンシャ</t>
    </rPh>
    <rPh sb="12" eb="14">
      <t>ヨサン</t>
    </rPh>
    <rPh sb="14" eb="17">
      <t>タントウシャ</t>
    </rPh>
    <rPh sb="18" eb="20">
      <t>リョヒ</t>
    </rPh>
    <rPh sb="20" eb="22">
      <t>ジム</t>
    </rPh>
    <rPh sb="22" eb="25">
      <t>タントウシャ</t>
    </rPh>
    <rPh sb="29" eb="31">
      <t>ヒョウジ</t>
    </rPh>
    <rPh sb="33" eb="35">
      <t>リョコウ</t>
    </rPh>
    <rPh sb="35" eb="37">
      <t>メイレイ</t>
    </rPh>
    <rPh sb="37" eb="39">
      <t>イチラン</t>
    </rPh>
    <phoneticPr fontId="25"/>
  </si>
  <si>
    <t>旅行命令一覧表</t>
    <rPh sb="0" eb="2">
      <t>リョコウ</t>
    </rPh>
    <rPh sb="2" eb="4">
      <t>メイレイ</t>
    </rPh>
    <rPh sb="4" eb="6">
      <t>イチラン</t>
    </rPh>
    <rPh sb="6" eb="7">
      <t>ヒョウ</t>
    </rPh>
    <phoneticPr fontId="50"/>
  </si>
  <si>
    <t>確認者・承認者・予算担当者・旅費事務担当者において出力する旅行命令一覧帳票。</t>
    <rPh sb="0" eb="3">
      <t>カクニンシャ</t>
    </rPh>
    <rPh sb="4" eb="7">
      <t>ショウニンシャ</t>
    </rPh>
    <rPh sb="8" eb="13">
      <t>ヨサンタントウシャ</t>
    </rPh>
    <rPh sb="14" eb="16">
      <t>リョヒ</t>
    </rPh>
    <rPh sb="16" eb="18">
      <t>ジム</t>
    </rPh>
    <rPh sb="18" eb="21">
      <t>タントウシャ</t>
    </rPh>
    <rPh sb="25" eb="27">
      <t>シュツリョク</t>
    </rPh>
    <rPh sb="29" eb="31">
      <t>リョコウ</t>
    </rPh>
    <rPh sb="31" eb="33">
      <t>メイレイ</t>
    </rPh>
    <rPh sb="33" eb="35">
      <t>イチラン</t>
    </rPh>
    <rPh sb="35" eb="37">
      <t>チョウヒョウ</t>
    </rPh>
    <phoneticPr fontId="25"/>
  </si>
  <si>
    <t>旅行命令一覧表　ＣＳＶ出力</t>
    <rPh sb="0" eb="2">
      <t>リョコウ</t>
    </rPh>
    <rPh sb="2" eb="4">
      <t>メイレイ</t>
    </rPh>
    <rPh sb="4" eb="6">
      <t>イチラン</t>
    </rPh>
    <rPh sb="6" eb="7">
      <t>ヒョウ</t>
    </rPh>
    <rPh sb="11" eb="13">
      <t>シュツリョク</t>
    </rPh>
    <phoneticPr fontId="50"/>
  </si>
  <si>
    <t>予算担当者・旅費事務担当者において出力する旅行命令一覧表CSV。</t>
    <rPh sb="0" eb="5">
      <t>ヨサンタントウシャ</t>
    </rPh>
    <rPh sb="6" eb="8">
      <t>リョヒ</t>
    </rPh>
    <rPh sb="8" eb="10">
      <t>ジム</t>
    </rPh>
    <rPh sb="10" eb="13">
      <t>タントウシャ</t>
    </rPh>
    <rPh sb="17" eb="19">
      <t>シュツリョク</t>
    </rPh>
    <rPh sb="21" eb="23">
      <t>リョコウ</t>
    </rPh>
    <rPh sb="23" eb="25">
      <t>メイレイ</t>
    </rPh>
    <rPh sb="25" eb="27">
      <t>イチラン</t>
    </rPh>
    <rPh sb="27" eb="28">
      <t>ヒョウ</t>
    </rPh>
    <phoneticPr fontId="25"/>
  </si>
  <si>
    <t>旅行命令簿(普通)普通</t>
    <rPh sb="0" eb="2">
      <t>リョコウ</t>
    </rPh>
    <rPh sb="2" eb="4">
      <t>メイレイ</t>
    </rPh>
    <rPh sb="4" eb="5">
      <t>ボ</t>
    </rPh>
    <rPh sb="6" eb="8">
      <t>フツウ</t>
    </rPh>
    <rPh sb="9" eb="11">
      <t>フツウ</t>
    </rPh>
    <phoneticPr fontId="50"/>
  </si>
  <si>
    <t>職員が公務のため通常の出張をする際、上司の承認を得るために旅行の内容（旅行者、期間、用務、用務先等）を記載した書類。旅費事務担当者が出力。</t>
    <rPh sb="16" eb="17">
      <t>サイ</t>
    </rPh>
    <rPh sb="18" eb="20">
      <t>ジョウシ</t>
    </rPh>
    <rPh sb="21" eb="23">
      <t>ショウニン</t>
    </rPh>
    <rPh sb="24" eb="25">
      <t>エ</t>
    </rPh>
    <rPh sb="29" eb="31">
      <t>リョコウ</t>
    </rPh>
    <rPh sb="32" eb="34">
      <t>ナイヨウ</t>
    </rPh>
    <rPh sb="35" eb="38">
      <t>リョコウシャ</t>
    </rPh>
    <rPh sb="39" eb="41">
      <t>キカン</t>
    </rPh>
    <rPh sb="42" eb="44">
      <t>ヨウム</t>
    </rPh>
    <rPh sb="45" eb="47">
      <t>ヨウム</t>
    </rPh>
    <rPh sb="47" eb="48">
      <t>サキ</t>
    </rPh>
    <rPh sb="48" eb="49">
      <t>トウ</t>
    </rPh>
    <rPh sb="51" eb="53">
      <t>キサイ</t>
    </rPh>
    <rPh sb="55" eb="57">
      <t>ショルイ</t>
    </rPh>
    <rPh sb="58" eb="60">
      <t>リョヒ</t>
    </rPh>
    <rPh sb="60" eb="62">
      <t>ジム</t>
    </rPh>
    <rPh sb="62" eb="65">
      <t>タントウシャ</t>
    </rPh>
    <rPh sb="66" eb="68">
      <t>シュツリョク</t>
    </rPh>
    <phoneticPr fontId="25"/>
  </si>
  <si>
    <t>旅行命令簿(普通)公用車除く</t>
    <rPh sb="0" eb="2">
      <t>リョコウ</t>
    </rPh>
    <rPh sb="2" eb="4">
      <t>メイレイ</t>
    </rPh>
    <rPh sb="4" eb="5">
      <t>ボ</t>
    </rPh>
    <rPh sb="6" eb="8">
      <t>フツウ</t>
    </rPh>
    <rPh sb="9" eb="12">
      <t>コウヨウシャ</t>
    </rPh>
    <rPh sb="12" eb="13">
      <t>ノゾ</t>
    </rPh>
    <phoneticPr fontId="50"/>
  </si>
  <si>
    <t>出張に際し、上司の承認を得るために旅行の内容（旅行者、期間、用務、用務先等）を記載した書類。旅費事務担当者が出力。</t>
    <rPh sb="0" eb="2">
      <t>シュッチョウ</t>
    </rPh>
    <rPh sb="3" eb="4">
      <t>サイ</t>
    </rPh>
    <rPh sb="6" eb="8">
      <t>ジョウシ</t>
    </rPh>
    <rPh sb="9" eb="11">
      <t>ショウニン</t>
    </rPh>
    <rPh sb="12" eb="13">
      <t>エ</t>
    </rPh>
    <rPh sb="17" eb="19">
      <t>リョコウ</t>
    </rPh>
    <rPh sb="20" eb="22">
      <t>ナイヨウ</t>
    </rPh>
    <rPh sb="23" eb="26">
      <t>リョコウシャ</t>
    </rPh>
    <rPh sb="27" eb="29">
      <t>キカン</t>
    </rPh>
    <rPh sb="30" eb="32">
      <t>ヨウム</t>
    </rPh>
    <rPh sb="33" eb="35">
      <t>ヨウム</t>
    </rPh>
    <rPh sb="35" eb="36">
      <t>サキ</t>
    </rPh>
    <rPh sb="36" eb="37">
      <t>トウ</t>
    </rPh>
    <rPh sb="39" eb="41">
      <t>キサイ</t>
    </rPh>
    <rPh sb="43" eb="45">
      <t>ショルイ</t>
    </rPh>
    <phoneticPr fontId="25"/>
  </si>
  <si>
    <t>旅行命令簿(普通)公用車のみ</t>
    <rPh sb="0" eb="2">
      <t>リョコウ</t>
    </rPh>
    <rPh sb="2" eb="4">
      <t>メイレイ</t>
    </rPh>
    <rPh sb="4" eb="5">
      <t>ボ</t>
    </rPh>
    <rPh sb="6" eb="8">
      <t>フツウ</t>
    </rPh>
    <rPh sb="9" eb="12">
      <t>コウヨウシャ</t>
    </rPh>
    <phoneticPr fontId="50"/>
  </si>
  <si>
    <t>職員が公用車により出張する際、上司の承認を得るために旅行の内容（旅行者、期間、用務、用務先等）を記載した書類。旅費事務担当者が出力。</t>
    <rPh sb="0" eb="2">
      <t>ショクイン</t>
    </rPh>
    <rPh sb="3" eb="6">
      <t>コウヨウシャ</t>
    </rPh>
    <rPh sb="9" eb="11">
      <t>シュッチョウ</t>
    </rPh>
    <rPh sb="13" eb="14">
      <t>サイ</t>
    </rPh>
    <rPh sb="15" eb="17">
      <t>ジョウシ</t>
    </rPh>
    <rPh sb="18" eb="20">
      <t>ショウニン</t>
    </rPh>
    <rPh sb="21" eb="22">
      <t>エ</t>
    </rPh>
    <rPh sb="26" eb="28">
      <t>リョコウ</t>
    </rPh>
    <rPh sb="29" eb="31">
      <t>ナイヨウ</t>
    </rPh>
    <rPh sb="32" eb="35">
      <t>リョコウシャ</t>
    </rPh>
    <rPh sb="36" eb="38">
      <t>キカン</t>
    </rPh>
    <rPh sb="39" eb="41">
      <t>ヨウム</t>
    </rPh>
    <rPh sb="42" eb="44">
      <t>ヨウム</t>
    </rPh>
    <rPh sb="44" eb="45">
      <t>サキ</t>
    </rPh>
    <rPh sb="45" eb="46">
      <t>トウ</t>
    </rPh>
    <rPh sb="48" eb="50">
      <t>キサイ</t>
    </rPh>
    <rPh sb="52" eb="54">
      <t>ショルイ</t>
    </rPh>
    <phoneticPr fontId="25"/>
  </si>
  <si>
    <t>旅行命令簿(研修)</t>
    <rPh sb="0" eb="2">
      <t>リョコウ</t>
    </rPh>
    <rPh sb="2" eb="4">
      <t>メイレイ</t>
    </rPh>
    <rPh sb="4" eb="5">
      <t>ボ</t>
    </rPh>
    <rPh sb="6" eb="8">
      <t>ケンシュウ</t>
    </rPh>
    <phoneticPr fontId="50"/>
  </si>
  <si>
    <t>旅行命令簿(赴任)</t>
    <rPh sb="0" eb="2">
      <t>リョコウ</t>
    </rPh>
    <rPh sb="2" eb="4">
      <t>メイレイ</t>
    </rPh>
    <rPh sb="4" eb="5">
      <t>ボ</t>
    </rPh>
    <rPh sb="6" eb="8">
      <t>フニン</t>
    </rPh>
    <phoneticPr fontId="50"/>
  </si>
  <si>
    <t>職員が赴任に伴い居住地を移転する際、上司の承認を得るために内示時の居住地から新居住地までの移動の内容（旅行者、赴任日、新居住地、旧居住地等）を記載した書類。旅費事務担当者が出力。</t>
    <rPh sb="16" eb="17">
      <t>サイ</t>
    </rPh>
    <rPh sb="18" eb="20">
      <t>ジョウシ</t>
    </rPh>
    <rPh sb="21" eb="23">
      <t>ショウニン</t>
    </rPh>
    <rPh sb="24" eb="25">
      <t>エ</t>
    </rPh>
    <rPh sb="48" eb="50">
      <t>ナイヨウ</t>
    </rPh>
    <rPh sb="51" eb="54">
      <t>リョコウシャ</t>
    </rPh>
    <rPh sb="55" eb="57">
      <t>フニン</t>
    </rPh>
    <rPh sb="57" eb="58">
      <t>ビ</t>
    </rPh>
    <rPh sb="59" eb="60">
      <t>シン</t>
    </rPh>
    <rPh sb="60" eb="63">
      <t>キョジュウチ</t>
    </rPh>
    <rPh sb="64" eb="65">
      <t>キュウ</t>
    </rPh>
    <rPh sb="65" eb="68">
      <t>キョジュウチ</t>
    </rPh>
    <rPh sb="68" eb="69">
      <t>トウ</t>
    </rPh>
    <rPh sb="71" eb="73">
      <t>キサイ</t>
    </rPh>
    <rPh sb="75" eb="77">
      <t>ショルイ</t>
    </rPh>
    <phoneticPr fontId="25"/>
  </si>
  <si>
    <t>旅行命令簿(外国)</t>
    <rPh sb="0" eb="2">
      <t>リョコウ</t>
    </rPh>
    <rPh sb="2" eb="4">
      <t>メイレイ</t>
    </rPh>
    <rPh sb="4" eb="5">
      <t>ボ</t>
    </rPh>
    <rPh sb="6" eb="8">
      <t>ガイコク</t>
    </rPh>
    <phoneticPr fontId="50"/>
  </si>
  <si>
    <t>職員が外国へ出張する際、上司の承認を得るために旅行の内容（旅行者、期間、用務、用務先等）を記載した書類。旅費事務担当者が出力。</t>
    <rPh sb="0" eb="2">
      <t>ショクイン</t>
    </rPh>
    <rPh sb="3" eb="5">
      <t>ガイコク</t>
    </rPh>
    <rPh sb="6" eb="8">
      <t>シュッチョウ</t>
    </rPh>
    <rPh sb="10" eb="11">
      <t>サイ</t>
    </rPh>
    <rPh sb="12" eb="14">
      <t>ジョウシ</t>
    </rPh>
    <rPh sb="15" eb="17">
      <t>ショウニン</t>
    </rPh>
    <rPh sb="18" eb="19">
      <t>エ</t>
    </rPh>
    <rPh sb="23" eb="25">
      <t>リョコウ</t>
    </rPh>
    <rPh sb="26" eb="28">
      <t>ナイヨウ</t>
    </rPh>
    <rPh sb="29" eb="32">
      <t>リョコウシャ</t>
    </rPh>
    <rPh sb="33" eb="35">
      <t>キカン</t>
    </rPh>
    <rPh sb="36" eb="38">
      <t>ヨウム</t>
    </rPh>
    <rPh sb="39" eb="41">
      <t>ヨウム</t>
    </rPh>
    <rPh sb="41" eb="42">
      <t>サキ</t>
    </rPh>
    <rPh sb="42" eb="43">
      <t>トウ</t>
    </rPh>
    <rPh sb="45" eb="47">
      <t>キサイ</t>
    </rPh>
    <rPh sb="49" eb="51">
      <t>ショルイ</t>
    </rPh>
    <phoneticPr fontId="25"/>
  </si>
  <si>
    <t>旅行命令簿(その他)</t>
    <rPh sb="0" eb="2">
      <t>リョコウ</t>
    </rPh>
    <rPh sb="2" eb="4">
      <t>メイレイ</t>
    </rPh>
    <rPh sb="4" eb="5">
      <t>ボ</t>
    </rPh>
    <rPh sb="8" eb="9">
      <t>タ</t>
    </rPh>
    <phoneticPr fontId="50"/>
  </si>
  <si>
    <t>会計年度任用職員及び臨時的任用職員の出張、又は職員以外の者が静岡県の各所属の依頼により出張する際、上司の承認を得るために旅行の内容（旅行者、期間、用務、用務先等）を記載した書類。旅費事務担当者が出力。</t>
    <rPh sb="47" eb="48">
      <t>サイ</t>
    </rPh>
    <rPh sb="49" eb="51">
      <t>ジョウシ</t>
    </rPh>
    <rPh sb="52" eb="54">
      <t>ショウニン</t>
    </rPh>
    <rPh sb="55" eb="56">
      <t>エ</t>
    </rPh>
    <rPh sb="60" eb="62">
      <t>リョコウ</t>
    </rPh>
    <rPh sb="63" eb="65">
      <t>ナイヨウ</t>
    </rPh>
    <rPh sb="66" eb="69">
      <t>リョコウシャ</t>
    </rPh>
    <rPh sb="70" eb="72">
      <t>キカン</t>
    </rPh>
    <rPh sb="73" eb="75">
      <t>ヨウム</t>
    </rPh>
    <rPh sb="76" eb="78">
      <t>ヨウム</t>
    </rPh>
    <rPh sb="78" eb="79">
      <t>サキ</t>
    </rPh>
    <rPh sb="79" eb="80">
      <t>トウ</t>
    </rPh>
    <rPh sb="82" eb="84">
      <t>キサイ</t>
    </rPh>
    <rPh sb="86" eb="88">
      <t>ショルイ</t>
    </rPh>
    <phoneticPr fontId="25"/>
  </si>
  <si>
    <t>総括旅行命令簿(赴任)</t>
    <rPh sb="0" eb="2">
      <t>ソウカツ</t>
    </rPh>
    <rPh sb="2" eb="4">
      <t>リョコウ</t>
    </rPh>
    <rPh sb="4" eb="6">
      <t>メイレイ</t>
    </rPh>
    <rPh sb="6" eb="7">
      <t>ボ</t>
    </rPh>
    <rPh sb="8" eb="10">
      <t>フニン</t>
    </rPh>
    <phoneticPr fontId="25"/>
  </si>
  <si>
    <t>集合決裁(紙決裁)用の総括様式。決裁対象の旅行命令番号を記載した書類。旅費事務担当者が出力。</t>
    <rPh sb="0" eb="2">
      <t>シュウゴウ</t>
    </rPh>
    <rPh sb="2" eb="4">
      <t>ケッサイ</t>
    </rPh>
    <rPh sb="5" eb="6">
      <t>カミ</t>
    </rPh>
    <rPh sb="6" eb="8">
      <t>ケッサイ</t>
    </rPh>
    <rPh sb="9" eb="10">
      <t>ヨウ</t>
    </rPh>
    <rPh sb="11" eb="13">
      <t>ソウカツ</t>
    </rPh>
    <rPh sb="13" eb="15">
      <t>ヨウシキ</t>
    </rPh>
    <rPh sb="16" eb="18">
      <t>ケッサイ</t>
    </rPh>
    <rPh sb="18" eb="20">
      <t>タイショウ</t>
    </rPh>
    <rPh sb="21" eb="23">
      <t>リョコウ</t>
    </rPh>
    <rPh sb="23" eb="25">
      <t>メイレイ</t>
    </rPh>
    <rPh sb="25" eb="27">
      <t>バンゴウ</t>
    </rPh>
    <rPh sb="28" eb="30">
      <t>キサイ</t>
    </rPh>
    <rPh sb="32" eb="34">
      <t>ショルイ</t>
    </rPh>
    <rPh sb="35" eb="42">
      <t>リョヒジムタントウシャ</t>
    </rPh>
    <rPh sb="43" eb="45">
      <t>シュツリョク</t>
    </rPh>
    <phoneticPr fontId="25"/>
  </si>
  <si>
    <t>総括旅行命令簿(その他)</t>
    <rPh sb="0" eb="2">
      <t>ソウカツ</t>
    </rPh>
    <rPh sb="2" eb="4">
      <t>リョコウ</t>
    </rPh>
    <rPh sb="4" eb="6">
      <t>メイレイ</t>
    </rPh>
    <rPh sb="6" eb="7">
      <t>ボ</t>
    </rPh>
    <rPh sb="10" eb="11">
      <t>タ</t>
    </rPh>
    <phoneticPr fontId="25"/>
  </si>
  <si>
    <t>支出内訳書(普通)普通</t>
    <rPh sb="0" eb="2">
      <t>シシュツ</t>
    </rPh>
    <rPh sb="2" eb="5">
      <t>ウチワケショ</t>
    </rPh>
    <rPh sb="6" eb="8">
      <t>フツウ</t>
    </rPh>
    <rPh sb="9" eb="11">
      <t>フツウ</t>
    </rPh>
    <phoneticPr fontId="50"/>
  </si>
  <si>
    <t>職員が公務のため通常の出張をする際、旅費の支払をする者が旅行命令の経路を元に計算した結果を一覧で確認し、支出票に添付するための書類。債権者別・旅行命令別の支出額内訳。旅費事務担当者が出力。</t>
    <rPh sb="66" eb="69">
      <t>サイケンシャ</t>
    </rPh>
    <rPh sb="69" eb="70">
      <t>ベツ</t>
    </rPh>
    <rPh sb="71" eb="73">
      <t>リョコウ</t>
    </rPh>
    <rPh sb="73" eb="75">
      <t>メイレイ</t>
    </rPh>
    <rPh sb="75" eb="76">
      <t>ベツ</t>
    </rPh>
    <rPh sb="77" eb="80">
      <t>シシュツガク</t>
    </rPh>
    <rPh sb="80" eb="82">
      <t>ウチワケ</t>
    </rPh>
    <phoneticPr fontId="25"/>
  </si>
  <si>
    <t>支出内訳書(普通)公用車除く</t>
    <rPh sb="0" eb="2">
      <t>シシュツ</t>
    </rPh>
    <rPh sb="2" eb="5">
      <t>ウチワケショ</t>
    </rPh>
    <rPh sb="6" eb="8">
      <t>フツウ</t>
    </rPh>
    <rPh sb="9" eb="12">
      <t>コウヨウシャ</t>
    </rPh>
    <rPh sb="12" eb="13">
      <t>ノゾ</t>
    </rPh>
    <phoneticPr fontId="50"/>
  </si>
  <si>
    <t>職員が公務のため通常の出張をする際、旅費の支払をする者が旅行命令の経路を元に計算した結果を一覧で確認し、支出票に添付するための書類。債権者別・旅行命令別の支出額内訳。旅費事務担当者が出力。</t>
  </si>
  <si>
    <t>支出内訳書(普通)公用車のみ</t>
    <rPh sb="0" eb="2">
      <t>シシュツ</t>
    </rPh>
    <rPh sb="2" eb="5">
      <t>ウチワケショ</t>
    </rPh>
    <rPh sb="6" eb="8">
      <t>フツウ</t>
    </rPh>
    <rPh sb="9" eb="12">
      <t>コウヨウシャ</t>
    </rPh>
    <phoneticPr fontId="50"/>
  </si>
  <si>
    <t>職員が公務のため公用車により出張する際、旅費の支払をする者が旅行命令の経路を元に計算した結果を一覧で確認し、支出票に添付するための書類。債権者別・旅行命令別の支出額内訳。旅費事務担当者が出力。</t>
  </si>
  <si>
    <t>支出内訳書(研修)</t>
    <rPh sb="6" eb="8">
      <t>ケンシュウ</t>
    </rPh>
    <phoneticPr fontId="50"/>
  </si>
  <si>
    <t>支出内訳書(赴任)</t>
    <rPh sb="6" eb="8">
      <t>フニン</t>
    </rPh>
    <phoneticPr fontId="50"/>
  </si>
  <si>
    <t>職員が赴任に伴い居住地を移転する際、旅費の支払をする者が旅行命令の経路を元に計算した結果を一覧で確認し、支出票に添付するための書類。債権者別・旅行命令別の支出額内訳。旅費事務担当者が出力。</t>
  </si>
  <si>
    <t>支出内訳書(外国)</t>
    <rPh sb="6" eb="8">
      <t>ガイコク</t>
    </rPh>
    <phoneticPr fontId="50"/>
  </si>
  <si>
    <t>職員が公務のため外国へ出張する際、旅費の支払をする者が旅行命令の経路を元に計算した結果を一覧で確認し、支出票に添付するための書類。債権者別・旅行命令別の支出額内訳。旅費事務担当者が出力。</t>
  </si>
  <si>
    <t>支出内訳書(その他)</t>
    <rPh sb="8" eb="9">
      <t>タ</t>
    </rPh>
    <phoneticPr fontId="50"/>
  </si>
  <si>
    <t>会計年度任用職員及び臨時的任用職員の出張、又は職員以外の者が静岡県の各所属の依頼により出張する際、旅費の支払をする者が旅行命令の経路を元に計算した結果を一覧で確認し、支出票に添付するための書類。債権者別・旅行命令別の支出額内訳。旅費事務担当者が出力。</t>
  </si>
  <si>
    <t>旅費計算書(普通)普通</t>
    <rPh sb="0" eb="2">
      <t>リョヒ</t>
    </rPh>
    <rPh sb="2" eb="5">
      <t>ケイサンショ</t>
    </rPh>
    <rPh sb="6" eb="8">
      <t>フツウ</t>
    </rPh>
    <rPh sb="9" eb="11">
      <t>フツウ</t>
    </rPh>
    <phoneticPr fontId="50"/>
  </si>
  <si>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rPh sb="68" eb="70">
      <t>イッテイ</t>
    </rPh>
    <rPh sb="71" eb="73">
      <t>ジョウケン</t>
    </rPh>
    <rPh sb="74" eb="75">
      <t>ミ</t>
    </rPh>
    <rPh sb="77" eb="79">
      <t>リョコウ</t>
    </rPh>
    <rPh sb="85" eb="87">
      <t>リョコウ</t>
    </rPh>
    <rPh sb="87" eb="89">
      <t>メイレイ</t>
    </rPh>
    <rPh sb="89" eb="91">
      <t>タンイ</t>
    </rPh>
    <rPh sb="92" eb="94">
      <t>サクセイ</t>
    </rPh>
    <rPh sb="97" eb="98">
      <t>オモ</t>
    </rPh>
    <rPh sb="99" eb="101">
      <t>シンサ</t>
    </rPh>
    <rPh sb="105" eb="107">
      <t>リョヒ</t>
    </rPh>
    <rPh sb="107" eb="109">
      <t>シュルイ</t>
    </rPh>
    <rPh sb="112" eb="114">
      <t>キンガク</t>
    </rPh>
    <rPh sb="114" eb="116">
      <t>カクニン</t>
    </rPh>
    <rPh sb="116" eb="117">
      <t>トウ</t>
    </rPh>
    <rPh sb="118" eb="120">
      <t>リヨウ</t>
    </rPh>
    <phoneticPr fontId="25"/>
  </si>
  <si>
    <t>旅費計算書(普通)公用車除く</t>
    <rPh sb="0" eb="2">
      <t>リョヒ</t>
    </rPh>
    <rPh sb="2" eb="5">
      <t>ケイサンショ</t>
    </rPh>
    <rPh sb="6" eb="8">
      <t>フツウ</t>
    </rPh>
    <rPh sb="9" eb="12">
      <t>コウヨウシャ</t>
    </rPh>
    <rPh sb="12" eb="13">
      <t>ノゾ</t>
    </rPh>
    <phoneticPr fontId="50"/>
  </si>
  <si>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phoneticPr fontId="25"/>
  </si>
  <si>
    <t>旅費計算書(普通)公用車のみ</t>
    <rPh sb="0" eb="2">
      <t>リョヒ</t>
    </rPh>
    <rPh sb="2" eb="5">
      <t>ケイサンショ</t>
    </rPh>
    <rPh sb="6" eb="8">
      <t>フツウ</t>
    </rPh>
    <rPh sb="9" eb="12">
      <t>コウヨウシャ</t>
    </rPh>
    <phoneticPr fontId="50"/>
  </si>
  <si>
    <t>職員が公務のため公用車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t>
  </si>
  <si>
    <t>旅費計算書(研修)</t>
    <rPh sb="6" eb="8">
      <t>ケンシュウ</t>
    </rPh>
    <phoneticPr fontId="50"/>
  </si>
  <si>
    <t>旅費計算書(赴任)</t>
    <rPh sb="6" eb="8">
      <t>フニン</t>
    </rPh>
    <phoneticPr fontId="50"/>
  </si>
  <si>
    <t>職員が赴任に伴い居住地を移転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t>
    <rPh sb="75" eb="76">
      <t>ツネ</t>
    </rPh>
    <phoneticPr fontId="25"/>
  </si>
  <si>
    <t>旅費計算書(外国)</t>
    <rPh sb="6" eb="8">
      <t>ガイコク</t>
    </rPh>
    <phoneticPr fontId="50"/>
  </si>
  <si>
    <t>職員が公務のため外国へ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t>
    <rPh sb="74" eb="75">
      <t>ツネ</t>
    </rPh>
    <phoneticPr fontId="25"/>
  </si>
  <si>
    <t>旅費計算書(その他)</t>
    <rPh sb="8" eb="9">
      <t>タ</t>
    </rPh>
    <phoneticPr fontId="50"/>
  </si>
  <si>
    <t>会計年度任用職員及び臨時的任用職員の出張、又は職員以外の者が静岡県の各所属の依頼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t>
  </si>
  <si>
    <t>旅費精算書(普通)普通</t>
    <rPh sb="0" eb="2">
      <t>リョヒ</t>
    </rPh>
    <rPh sb="2" eb="5">
      <t>セイサンショ</t>
    </rPh>
    <rPh sb="6" eb="8">
      <t>フツウ</t>
    </rPh>
    <rPh sb="9" eb="11">
      <t>フツウ</t>
    </rPh>
    <phoneticPr fontId="50"/>
  </si>
  <si>
    <t>職員が公務のため通常の出張をする際、旅費の支払をする者が旅行命令の経路を元に計算した結果を一覧で確認し、概算払の精算時に添付するための書類。旅費事務担当者が出力。</t>
    <rPh sb="52" eb="54">
      <t>ガイサン</t>
    </rPh>
    <rPh sb="56" eb="58">
      <t>セイサン</t>
    </rPh>
    <rPh sb="58" eb="59">
      <t>ジ</t>
    </rPh>
    <phoneticPr fontId="25"/>
  </si>
  <si>
    <t>旅費精算書(普通)公用車除く</t>
    <rPh sb="0" eb="2">
      <t>リョヒ</t>
    </rPh>
    <rPh sb="2" eb="5">
      <t>セイサンショ</t>
    </rPh>
    <rPh sb="6" eb="8">
      <t>フツウ</t>
    </rPh>
    <rPh sb="9" eb="12">
      <t>コウヨウシャ</t>
    </rPh>
    <rPh sb="12" eb="13">
      <t>ノゾ</t>
    </rPh>
    <phoneticPr fontId="50"/>
  </si>
  <si>
    <t>旅費精算書(普通)公用車のみ</t>
    <rPh sb="0" eb="2">
      <t>リョヒ</t>
    </rPh>
    <rPh sb="2" eb="5">
      <t>セイサンショ</t>
    </rPh>
    <rPh sb="6" eb="8">
      <t>フツウ</t>
    </rPh>
    <rPh sb="9" eb="12">
      <t>コウヨウシャ</t>
    </rPh>
    <phoneticPr fontId="50"/>
  </si>
  <si>
    <t>職員が公務のため公用車により出張する際、旅費の支払をする者が旅行命令の経路を元に計算した結果を一覧で確認し、概算払の精算時に添付するための書類。旅費事務担当者が出力。</t>
    <rPh sb="54" eb="56">
      <t>ガイサン</t>
    </rPh>
    <rPh sb="58" eb="60">
      <t>セイサン</t>
    </rPh>
    <rPh sb="60" eb="61">
      <t>ジ</t>
    </rPh>
    <phoneticPr fontId="25"/>
  </si>
  <si>
    <t>旅費精算書(研修)</t>
    <rPh sb="6" eb="8">
      <t>ケンシュウ</t>
    </rPh>
    <phoneticPr fontId="50"/>
  </si>
  <si>
    <t>旅費精算書(外国)</t>
    <rPh sb="6" eb="8">
      <t>ガイコク</t>
    </rPh>
    <phoneticPr fontId="50"/>
  </si>
  <si>
    <t>職員が公務のため外国へ出張する際、旅費の支払をする者が旅行命令の経路を元に計算した結果を一覧で確認し、概算払の精算時に添付するための書類。旅費事務担当者が出力。</t>
    <rPh sb="51" eb="53">
      <t>ガイサン</t>
    </rPh>
    <rPh sb="53" eb="54">
      <t>ハラ</t>
    </rPh>
    <rPh sb="57" eb="58">
      <t>ジ</t>
    </rPh>
    <phoneticPr fontId="25"/>
  </si>
  <si>
    <t>旅費精算書(その他)</t>
    <rPh sb="8" eb="9">
      <t>タ</t>
    </rPh>
    <phoneticPr fontId="50"/>
  </si>
  <si>
    <t>会計年度任用職員及び臨時的任用職員の出張、又は職員以外の者が静岡県の各所属の依頼により出張する際、旅行命令の経路を元に計算した結果を一覧で確認し、概算払の精算時に添付するための書類。旅費事務担当者が出力。</t>
  </si>
  <si>
    <t>金種表</t>
    <rPh sb="0" eb="2">
      <t>キンシュ</t>
    </rPh>
    <rPh sb="2" eb="3">
      <t>ヒョウ</t>
    </rPh>
    <phoneticPr fontId="50"/>
  </si>
  <si>
    <t>旅費を概算払する際に払い出す金種の一覧表。旅費事務担当者が出力。</t>
    <rPh sb="0" eb="2">
      <t>リョヒ</t>
    </rPh>
    <rPh sb="3" eb="5">
      <t>ガイサン</t>
    </rPh>
    <rPh sb="5" eb="6">
      <t>ハラ</t>
    </rPh>
    <rPh sb="8" eb="9">
      <t>サイ</t>
    </rPh>
    <rPh sb="10" eb="11">
      <t>ハラ</t>
    </rPh>
    <rPh sb="12" eb="13">
      <t>ダ</t>
    </rPh>
    <rPh sb="14" eb="16">
      <t>キンシュ</t>
    </rPh>
    <rPh sb="17" eb="20">
      <t>イチランヒョウ</t>
    </rPh>
    <phoneticPr fontId="25"/>
  </si>
  <si>
    <t>CSV出力</t>
    <rPh sb="3" eb="5">
      <t>シュツリョク</t>
    </rPh>
    <phoneticPr fontId="50"/>
  </si>
  <si>
    <t>登録されている旅行命令の条件により絞り込んだデータ(旅行日、対象者の氏名、旅行種別、支払方式、予算科目)等の一覧表。予算担当者・旅費事務担当者が出力。</t>
    <rPh sb="0" eb="2">
      <t>トウロク</t>
    </rPh>
    <rPh sb="7" eb="9">
      <t>リョコウ</t>
    </rPh>
    <rPh sb="9" eb="11">
      <t>メイレイ</t>
    </rPh>
    <rPh sb="12" eb="14">
      <t>ジョウケン</t>
    </rPh>
    <rPh sb="17" eb="18">
      <t>シボ</t>
    </rPh>
    <rPh sb="19" eb="20">
      <t>コ</t>
    </rPh>
    <rPh sb="26" eb="28">
      <t>リョコウ</t>
    </rPh>
    <rPh sb="28" eb="29">
      <t>ビ</t>
    </rPh>
    <rPh sb="30" eb="33">
      <t>タイショウシャ</t>
    </rPh>
    <rPh sb="34" eb="36">
      <t>シメイ</t>
    </rPh>
    <rPh sb="37" eb="39">
      <t>リョコウ</t>
    </rPh>
    <rPh sb="39" eb="41">
      <t>シュベツ</t>
    </rPh>
    <rPh sb="42" eb="44">
      <t>シハライ</t>
    </rPh>
    <rPh sb="44" eb="46">
      <t>ホウシキ</t>
    </rPh>
    <rPh sb="47" eb="49">
      <t>ヨサン</t>
    </rPh>
    <rPh sb="49" eb="51">
      <t>カモク</t>
    </rPh>
    <rPh sb="52" eb="53">
      <t>トウ</t>
    </rPh>
    <rPh sb="54" eb="57">
      <t>イチランヒョウ</t>
    </rPh>
    <rPh sb="58" eb="60">
      <t>ヨサン</t>
    </rPh>
    <rPh sb="60" eb="63">
      <t>タントウシャ</t>
    </rPh>
    <rPh sb="64" eb="66">
      <t>リョヒ</t>
    </rPh>
    <rPh sb="66" eb="68">
      <t>ジム</t>
    </rPh>
    <rPh sb="68" eb="71">
      <t>タントウシャ</t>
    </rPh>
    <rPh sb="72" eb="74">
      <t>シュツリョク</t>
    </rPh>
    <phoneticPr fontId="25"/>
  </si>
  <si>
    <t>旅行者登録一覧表</t>
    <rPh sb="0" eb="3">
      <t>リョコウシャ</t>
    </rPh>
    <rPh sb="3" eb="5">
      <t>トウロク</t>
    </rPh>
    <rPh sb="5" eb="7">
      <t>イチラン</t>
    </rPh>
    <rPh sb="7" eb="8">
      <t>ヒョウ</t>
    </rPh>
    <phoneticPr fontId="50"/>
  </si>
  <si>
    <t>登録されている職員の基本情報（氏名、職員番号、所属、職位、行政職相当級、居住地、定期・通勤経路等）等を紙で確認するための一覧表。確認者・承認者・予算担当者・旅費事務担当者、システム管理者において出力。</t>
    <rPh sb="49" eb="50">
      <t>トウ</t>
    </rPh>
    <rPh sb="51" eb="52">
      <t>カミ</t>
    </rPh>
    <rPh sb="53" eb="55">
      <t>カクニン</t>
    </rPh>
    <rPh sb="60" eb="62">
      <t>イチラン</t>
    </rPh>
    <rPh sb="62" eb="63">
      <t>ヒョウ</t>
    </rPh>
    <rPh sb="64" eb="67">
      <t>カクニンシャ</t>
    </rPh>
    <rPh sb="68" eb="71">
      <t>ショウニンシャ</t>
    </rPh>
    <rPh sb="72" eb="74">
      <t>ヨサン</t>
    </rPh>
    <rPh sb="74" eb="77">
      <t>タントウシャ</t>
    </rPh>
    <rPh sb="78" eb="80">
      <t>リョヒ</t>
    </rPh>
    <rPh sb="80" eb="82">
      <t>ジム</t>
    </rPh>
    <rPh sb="82" eb="85">
      <t>タントウシャ</t>
    </rPh>
    <rPh sb="90" eb="93">
      <t>カンリシャ</t>
    </rPh>
    <rPh sb="97" eb="99">
      <t>シュツリョク</t>
    </rPh>
    <phoneticPr fontId="25"/>
  </si>
  <si>
    <t>旅行者登録一覧表ＣＳＶ出力</t>
    <rPh sb="0" eb="3">
      <t>リョコウシャ</t>
    </rPh>
    <rPh sb="3" eb="5">
      <t>トウロク</t>
    </rPh>
    <rPh sb="5" eb="7">
      <t>イチラン</t>
    </rPh>
    <rPh sb="7" eb="8">
      <t>ヒョウ</t>
    </rPh>
    <rPh sb="11" eb="13">
      <t>シュツリョク</t>
    </rPh>
    <phoneticPr fontId="50"/>
  </si>
  <si>
    <t>登録されている職員の基本情報（氏名、職員番号、所属、職位、行政職相当級、居住地、定期・通勤経路等）等をデータで確認するための一覧表。確認者・承認者・予算担当者・旅費事務担当者において出力。</t>
    <rPh sb="64" eb="65">
      <t>ヒョウ</t>
    </rPh>
    <phoneticPr fontId="25"/>
  </si>
  <si>
    <t>承認者登録一覧表</t>
    <rPh sb="0" eb="3">
      <t>ショウニンシャ</t>
    </rPh>
    <rPh sb="3" eb="5">
      <t>トウロク</t>
    </rPh>
    <rPh sb="5" eb="7">
      <t>イチラン</t>
    </rPh>
    <rPh sb="7" eb="8">
      <t>ヒョウ</t>
    </rPh>
    <phoneticPr fontId="50"/>
  </si>
  <si>
    <t>登録されている承認者ルートの情報（承認者、確認者、予算担当者、旅費事務担当者、代理入力者）を紙で確認するための一覧表。確認者・承認者・予算担当者・旅費事務担当者において出力。</t>
    <rPh sb="7" eb="10">
      <t>ショウニンシャ</t>
    </rPh>
    <rPh sb="14" eb="16">
      <t>ジョウホウ</t>
    </rPh>
    <phoneticPr fontId="25"/>
  </si>
  <si>
    <t>承認者登録一覧表ＣＳＶ出力</t>
    <rPh sb="0" eb="3">
      <t>ショウニンシャ</t>
    </rPh>
    <rPh sb="3" eb="5">
      <t>トウロク</t>
    </rPh>
    <rPh sb="5" eb="7">
      <t>イチラン</t>
    </rPh>
    <rPh sb="7" eb="8">
      <t>ヒョウ</t>
    </rPh>
    <rPh sb="11" eb="13">
      <t>シュツリョク</t>
    </rPh>
    <phoneticPr fontId="50"/>
  </si>
  <si>
    <t>登録されている承認者ルートの情報（承認者、確認者、予算担当者、旅費事務担当者、代理入力者）をデータで確認するための一覧表。確認者・承認者・予算担当者・旅費事務担当者において出力。</t>
    <rPh sb="7" eb="10">
      <t>ショウニンシャ</t>
    </rPh>
    <rPh sb="14" eb="16">
      <t>ジョウホウ</t>
    </rPh>
    <rPh sb="50" eb="52">
      <t>カクニン</t>
    </rPh>
    <rPh sb="57" eb="60">
      <t>イチランヒョウ</t>
    </rPh>
    <phoneticPr fontId="25"/>
  </si>
  <si>
    <t>予算科目登録一覧表</t>
    <rPh sb="0" eb="2">
      <t>ヨサン</t>
    </rPh>
    <rPh sb="2" eb="4">
      <t>カモク</t>
    </rPh>
    <rPh sb="4" eb="6">
      <t>トウロク</t>
    </rPh>
    <rPh sb="6" eb="8">
      <t>イチラン</t>
    </rPh>
    <rPh sb="8" eb="9">
      <t>ヒョウ</t>
    </rPh>
    <phoneticPr fontId="50"/>
  </si>
  <si>
    <t>登録されている予算科目に関する基本情報（科目名、所管所属、会計コード、予算額）を確認するための一覧表。予算担当者・旅費事務担当者、システム管理者において出力。</t>
    <rPh sb="0" eb="2">
      <t>トウロク</t>
    </rPh>
    <rPh sb="40" eb="42">
      <t>カクニン</t>
    </rPh>
    <rPh sb="47" eb="50">
      <t>イチランヒョウ</t>
    </rPh>
    <rPh sb="69" eb="72">
      <t>カンリシャ</t>
    </rPh>
    <phoneticPr fontId="25"/>
  </si>
  <si>
    <t>所属登録一覧表</t>
  </si>
  <si>
    <t>登録されている所属に関する基本情報（所属名称、コード、所在地）を確認するための一覧表。旅費事務担当者、システム管理者において出力。</t>
    <rPh sb="0" eb="2">
      <t>トウロク</t>
    </rPh>
    <rPh sb="32" eb="34">
      <t>カクニン</t>
    </rPh>
    <rPh sb="39" eb="42">
      <t>イチランヒョウ</t>
    </rPh>
    <rPh sb="43" eb="45">
      <t>リョヒ</t>
    </rPh>
    <rPh sb="45" eb="47">
      <t>ジム</t>
    </rPh>
    <rPh sb="47" eb="50">
      <t>タントウシャ</t>
    </rPh>
    <rPh sb="55" eb="58">
      <t>カンリシャ</t>
    </rPh>
    <rPh sb="62" eb="64">
      <t>シュツリョク</t>
    </rPh>
    <phoneticPr fontId="25"/>
  </si>
  <si>
    <t>用務登録一覧表</t>
  </si>
  <si>
    <t>登録されている用務情報（用務の内容、用務先名称、所在地）を確認するための一覧表旅費事務担当者、システム管理者において出力。</t>
    <rPh sb="0" eb="2">
      <t>トウロク</t>
    </rPh>
    <rPh sb="29" eb="31">
      <t>カクニン</t>
    </rPh>
    <rPh sb="36" eb="39">
      <t>イチランヒョウ</t>
    </rPh>
    <phoneticPr fontId="25"/>
  </si>
  <si>
    <t>その他旅費取込指示状況一覧※画面表示</t>
    <rPh sb="2" eb="3">
      <t>タ</t>
    </rPh>
    <rPh sb="3" eb="5">
      <t>リョヒ</t>
    </rPh>
    <rPh sb="5" eb="7">
      <t>トリコ</t>
    </rPh>
    <rPh sb="7" eb="9">
      <t>シジ</t>
    </rPh>
    <rPh sb="9" eb="11">
      <t>ジョウキョウ</t>
    </rPh>
    <rPh sb="11" eb="13">
      <t>イチラン</t>
    </rPh>
    <phoneticPr fontId="25"/>
  </si>
  <si>
    <t>CSVファイル取込みによるその他旅行一括登録における処理状況を確認するための一覧。</t>
    <rPh sb="7" eb="9">
      <t>トリコ</t>
    </rPh>
    <rPh sb="15" eb="16">
      <t>タ</t>
    </rPh>
    <rPh sb="16" eb="18">
      <t>リョコウ</t>
    </rPh>
    <rPh sb="18" eb="20">
      <t>イッカツ</t>
    </rPh>
    <rPh sb="20" eb="22">
      <t>トウロク</t>
    </rPh>
    <rPh sb="26" eb="28">
      <t>ショリ</t>
    </rPh>
    <rPh sb="28" eb="30">
      <t>ジョウキョウ</t>
    </rPh>
    <rPh sb="31" eb="33">
      <t>カクニン</t>
    </rPh>
    <rPh sb="38" eb="40">
      <t>イチラン</t>
    </rPh>
    <phoneticPr fontId="25"/>
  </si>
  <si>
    <t>処理未完データCSV出力</t>
  </si>
  <si>
    <t>処理が終了していない旅行命令の処理状態ごとのデータの一覧表。システム管理者において出力。</t>
    <rPh sb="10" eb="12">
      <t>リョコウ</t>
    </rPh>
    <rPh sb="12" eb="14">
      <t>メイレイ</t>
    </rPh>
    <rPh sb="15" eb="17">
      <t>ショリ</t>
    </rPh>
    <rPh sb="17" eb="19">
      <t>ジョウタイ</t>
    </rPh>
    <rPh sb="26" eb="28">
      <t>イチラン</t>
    </rPh>
    <rPh sb="28" eb="29">
      <t>ヒョウ</t>
    </rPh>
    <rPh sb="34" eb="37">
      <t>カンリシャ</t>
    </rPh>
    <rPh sb="41" eb="43">
      <t>シュツリョク</t>
    </rPh>
    <phoneticPr fontId="25"/>
  </si>
  <si>
    <t>本県財務会計システムにおいて、支出を処理するために、指定の形式でデータを渡すことができる。
財務会計システム側で利用する債権者番号を利用できる仕組みを提供できる。</t>
    <phoneticPr fontId="29"/>
  </si>
  <si>
    <r>
      <t>旅行者とは異なる所属の職員が</t>
    </r>
    <r>
      <rPr>
        <sz val="11"/>
        <rFont val="Meiryo UI"/>
        <family val="3"/>
        <charset val="128"/>
      </rPr>
      <t>支出処理をできること。</t>
    </r>
    <rPh sb="0" eb="2">
      <t>リョコウ</t>
    </rPh>
    <rPh sb="2" eb="3">
      <t>シャ</t>
    </rPh>
    <rPh sb="5" eb="6">
      <t>コト</t>
    </rPh>
    <rPh sb="8" eb="10">
      <t>ショゾク</t>
    </rPh>
    <rPh sb="11" eb="13">
      <t>ショクイン</t>
    </rPh>
    <rPh sb="14" eb="16">
      <t>シシュツ</t>
    </rPh>
    <rPh sb="16" eb="18">
      <t>ショリ</t>
    </rPh>
    <phoneticPr fontId="11"/>
  </si>
  <si>
    <t>知事部局は総務事務センターで、教委の小中学校は教育事務所で集中処理を行う。</t>
    <rPh sb="0" eb="2">
      <t>チジ</t>
    </rPh>
    <rPh sb="2" eb="4">
      <t>ブキョク</t>
    </rPh>
    <rPh sb="5" eb="7">
      <t>ソウム</t>
    </rPh>
    <rPh sb="7" eb="9">
      <t>ジム</t>
    </rPh>
    <rPh sb="15" eb="17">
      <t>キョウイ</t>
    </rPh>
    <rPh sb="18" eb="20">
      <t>ショウチュウ</t>
    </rPh>
    <rPh sb="20" eb="22">
      <t>ガッコウ</t>
    </rPh>
    <rPh sb="23" eb="25">
      <t>キョウイク</t>
    </rPh>
    <rPh sb="25" eb="28">
      <t>ジムショ</t>
    </rPh>
    <rPh sb="29" eb="31">
      <t>シュウチュウ</t>
    </rPh>
    <rPh sb="31" eb="33">
      <t>ショリ</t>
    </rPh>
    <rPh sb="34" eb="35">
      <t>オコナ</t>
    </rPh>
    <phoneticPr fontId="11"/>
  </si>
  <si>
    <t>LGWAN（SDO)から、申請処理ができる。
インターネットから申請処理ができる。
LGWAN側の財務会計システムにとりまとめた処理結果を渡すことができる。</t>
    <phoneticPr fontId="29"/>
  </si>
  <si>
    <t>県立学校はもちろん、ＳＤＯ環境でない、インターネット環境がまちまちである市町の小中学校でも利用ができ、かつ、教育事務所がＳＤＯ環境でとりまとめた形で財務会計による支出ができること。</t>
    <phoneticPr fontId="29"/>
  </si>
  <si>
    <t>転居費は負担額に応じて定額支給または実費支給に対応できること。</t>
    <rPh sb="0" eb="2">
      <t>テンキョ</t>
    </rPh>
    <rPh sb="2" eb="3">
      <t>ヒ</t>
    </rPh>
    <rPh sb="4" eb="6">
      <t>フタン</t>
    </rPh>
    <rPh sb="6" eb="7">
      <t>ガク</t>
    </rPh>
    <rPh sb="8" eb="9">
      <t>オウ</t>
    </rPh>
    <rPh sb="11" eb="13">
      <t>テイガク</t>
    </rPh>
    <rPh sb="13" eb="15">
      <t>シキュウ</t>
    </rPh>
    <rPh sb="18" eb="20">
      <t>ジッピ</t>
    </rPh>
    <rPh sb="20" eb="22">
      <t>シキュウ</t>
    </rPh>
    <rPh sb="23" eb="25">
      <t>タイオウ</t>
    </rPh>
    <phoneticPr fontId="29"/>
  </si>
  <si>
    <t>ＬＧＷＡＮ以外のネットワーク（例：教育委員会のＮＥＳ(インターネット接続系)、警察の閉域網であるＳＰＷＡＮ）からも発生源入力が可能であること。</t>
    <phoneticPr fontId="29"/>
  </si>
  <si>
    <t>出納閉鎖期間（過年度分の処理が出来る期間）は処理年度を選択できること。</t>
    <rPh sb="0" eb="2">
      <t>スイトウ</t>
    </rPh>
    <rPh sb="2" eb="4">
      <t>ヘイサ</t>
    </rPh>
    <rPh sb="4" eb="6">
      <t>キカン</t>
    </rPh>
    <rPh sb="7" eb="10">
      <t>カネンド</t>
    </rPh>
    <rPh sb="10" eb="11">
      <t>ブン</t>
    </rPh>
    <rPh sb="12" eb="14">
      <t>ショリ</t>
    </rPh>
    <rPh sb="15" eb="17">
      <t>デキ</t>
    </rPh>
    <rPh sb="18" eb="20">
      <t>キカン</t>
    </rPh>
    <rPh sb="22" eb="24">
      <t>ショリ</t>
    </rPh>
    <rPh sb="24" eb="26">
      <t>ネンド</t>
    </rPh>
    <rPh sb="27" eb="29">
      <t>センタク</t>
    </rPh>
    <phoneticPr fontId="11"/>
  </si>
  <si>
    <t xml:space="preserve">路線バスについて、経路検索ソフトに基づき、バスの運賃計算を行うこと。
</t>
    <rPh sb="0" eb="2">
      <t>ロセン</t>
    </rPh>
    <rPh sb="9" eb="11">
      <t>ケイロ</t>
    </rPh>
    <rPh sb="11" eb="13">
      <t>ケンサク</t>
    </rPh>
    <rPh sb="17" eb="18">
      <t>モト</t>
    </rPh>
    <rPh sb="24" eb="26">
      <t>ウンチン</t>
    </rPh>
    <rPh sb="26" eb="28">
      <t>ケイサン</t>
    </rPh>
    <rPh sb="29" eb="30">
      <t>オコナ</t>
    </rPh>
    <phoneticPr fontId="38"/>
  </si>
  <si>
    <t>一連性のある状態で管理したいので同一データ管理が望ましい。</t>
    <rPh sb="0" eb="2">
      <t>いちれん</t>
    </rPh>
    <rPh sb="2" eb="3">
      <t>せい</t>
    </rPh>
    <rPh sb="6" eb="8">
      <t>じょうたい</t>
    </rPh>
    <rPh sb="9" eb="11">
      <t>かんり</t>
    </rPh>
    <rPh sb="16" eb="18">
      <t>どういつ</t>
    </rPh>
    <rPh sb="21" eb="23">
      <t>かんり</t>
    </rPh>
    <rPh sb="24" eb="25">
      <t>のぞ</t>
    </rPh>
    <phoneticPr fontId="11" type="Hiragana"/>
  </si>
  <si>
    <t>確認者１（設定は任意）にはすべての旅行の命令登録(旅行前)の承認依頼が届くこと。</t>
    <rPh sb="0" eb="3">
      <t>カクニンシャ</t>
    </rPh>
    <rPh sb="5" eb="7">
      <t>セッテイ</t>
    </rPh>
    <rPh sb="8" eb="10">
      <t>ニンイ</t>
    </rPh>
    <rPh sb="17" eb="19">
      <t>リョコウ</t>
    </rPh>
    <rPh sb="20" eb="22">
      <t>メイレイ</t>
    </rPh>
    <rPh sb="22" eb="24">
      <t>トウロク</t>
    </rPh>
    <rPh sb="25" eb="27">
      <t>リョコウ</t>
    </rPh>
    <rPh sb="27" eb="28">
      <t>マエ</t>
    </rPh>
    <rPh sb="30" eb="32">
      <t>ショウニン</t>
    </rPh>
    <rPh sb="32" eb="34">
      <t>イライ</t>
    </rPh>
    <rPh sb="35" eb="36">
      <t>トド</t>
    </rPh>
    <phoneticPr fontId="11"/>
  </si>
  <si>
    <t>確認者２（設定は任意。ただし自家用車利用時は登録必須。）には自家用車利用の旅行に限り承認依頼が届くこと。</t>
    <rPh sb="0" eb="3">
      <t>カクニンシャ</t>
    </rPh>
    <rPh sb="5" eb="7">
      <t>セッテイ</t>
    </rPh>
    <rPh sb="8" eb="10">
      <t>ニンイ</t>
    </rPh>
    <rPh sb="14" eb="18">
      <t>ジカヨウシャ</t>
    </rPh>
    <rPh sb="18" eb="20">
      <t>リヨウ</t>
    </rPh>
    <rPh sb="20" eb="21">
      <t>ジ</t>
    </rPh>
    <rPh sb="22" eb="24">
      <t>トウロク</t>
    </rPh>
    <rPh sb="24" eb="26">
      <t>ヒッス</t>
    </rPh>
    <rPh sb="30" eb="34">
      <t>ジカヨウシャ</t>
    </rPh>
    <rPh sb="34" eb="36">
      <t>リヨウ</t>
    </rPh>
    <rPh sb="37" eb="39">
      <t>リョコウ</t>
    </rPh>
    <rPh sb="40" eb="41">
      <t>カギ</t>
    </rPh>
    <rPh sb="42" eb="44">
      <t>ショウニン</t>
    </rPh>
    <rPh sb="44" eb="46">
      <t>イライ</t>
    </rPh>
    <rPh sb="47" eb="48">
      <t>トド</t>
    </rPh>
    <phoneticPr fontId="11"/>
  </si>
  <si>
    <t>承認者にはすべての旅行の命令登録(旅行前・旅行後)の承認依頼が届くこと。</t>
    <rPh sb="0" eb="3">
      <t>ショウニンシャ</t>
    </rPh>
    <rPh sb="9" eb="11">
      <t>リョコウ</t>
    </rPh>
    <rPh sb="12" eb="14">
      <t>メイレイ</t>
    </rPh>
    <rPh sb="14" eb="16">
      <t>トウロク</t>
    </rPh>
    <rPh sb="17" eb="20">
      <t>リョコウマエ</t>
    </rPh>
    <rPh sb="21" eb="23">
      <t>リョコウ</t>
    </rPh>
    <rPh sb="23" eb="24">
      <t>ノチ</t>
    </rPh>
    <rPh sb="26" eb="28">
      <t>ショウニン</t>
    </rPh>
    <rPh sb="28" eb="30">
      <t>イライ</t>
    </rPh>
    <rPh sb="31" eb="32">
      <t>トド</t>
    </rPh>
    <phoneticPr fontId="11"/>
  </si>
  <si>
    <t>予算担当者にはすべての旅行の予算確認の承認依頼が届くこと。</t>
    <rPh sb="0" eb="2">
      <t>ヨサン</t>
    </rPh>
    <rPh sb="2" eb="5">
      <t>タントウシャ</t>
    </rPh>
    <rPh sb="11" eb="13">
      <t>リョコウ</t>
    </rPh>
    <rPh sb="14" eb="16">
      <t>ヨサン</t>
    </rPh>
    <rPh sb="16" eb="18">
      <t>カクニン</t>
    </rPh>
    <rPh sb="19" eb="21">
      <t>ショウニン</t>
    </rPh>
    <rPh sb="21" eb="23">
      <t>イライ</t>
    </rPh>
    <rPh sb="24" eb="25">
      <t>トド</t>
    </rPh>
    <phoneticPr fontId="11"/>
  </si>
  <si>
    <t>現行システムで定形外としているのは、公用車・バス以外の実費あり、定額以外の宿泊、自宅発着旅行、外国旅行、赴任旅行、モバイルＰＣ持出しありの旅行等。一覧表示の項目だけでなく、個別に申請内容を確認して承認すべき旅行。</t>
    <rPh sb="0" eb="2">
      <t>げんこう</t>
    </rPh>
    <rPh sb="7" eb="10">
      <t>ていけいがい</t>
    </rPh>
    <rPh sb="18" eb="21">
      <t>こうようしゃ</t>
    </rPh>
    <rPh sb="24" eb="26">
      <t>いがい</t>
    </rPh>
    <rPh sb="27" eb="29">
      <t>じっぴ</t>
    </rPh>
    <rPh sb="32" eb="34">
      <t>ていがく</t>
    </rPh>
    <rPh sb="34" eb="36">
      <t>いがい</t>
    </rPh>
    <rPh sb="37" eb="39">
      <t>しゅくはく</t>
    </rPh>
    <rPh sb="40" eb="42">
      <t>じたく</t>
    </rPh>
    <rPh sb="42" eb="44">
      <t>はっちゃく</t>
    </rPh>
    <rPh sb="44" eb="46">
      <t>りょこう</t>
    </rPh>
    <rPh sb="47" eb="49">
      <t>がいこく</t>
    </rPh>
    <rPh sb="49" eb="51">
      <t>りょこう</t>
    </rPh>
    <rPh sb="52" eb="54">
      <t>ふにん</t>
    </rPh>
    <rPh sb="54" eb="56">
      <t>りょこう</t>
    </rPh>
    <rPh sb="63" eb="65">
      <t>もちだ</t>
    </rPh>
    <rPh sb="69" eb="71">
      <t>りょこう</t>
    </rPh>
    <rPh sb="71" eb="72">
      <t>とう</t>
    </rPh>
    <rPh sb="73" eb="75">
      <t>いちらん</t>
    </rPh>
    <rPh sb="75" eb="77">
      <t>ひょうじ</t>
    </rPh>
    <rPh sb="78" eb="80">
      <t>こうもく</t>
    </rPh>
    <rPh sb="86" eb="88">
      <t>こべつ</t>
    </rPh>
    <rPh sb="89" eb="91">
      <t>しんせい</t>
    </rPh>
    <rPh sb="91" eb="93">
      <t>ないよう</t>
    </rPh>
    <rPh sb="94" eb="96">
      <t>かくにん</t>
    </rPh>
    <rPh sb="98" eb="100">
      <t>しょうにん</t>
    </rPh>
    <rPh sb="103" eb="105">
      <t>りょこう</t>
    </rPh>
    <phoneticPr fontId="11" type="Hiragana"/>
  </si>
  <si>
    <t>旅行者が申請した内容を旅費事務担当者が直接修正できる。</t>
    <rPh sb="0" eb="3">
      <t>リョコウシャ</t>
    </rPh>
    <rPh sb="4" eb="6">
      <t>シンセイ</t>
    </rPh>
    <rPh sb="8" eb="10">
      <t>ナイヨウ</t>
    </rPh>
    <rPh sb="11" eb="13">
      <t>リョヒ</t>
    </rPh>
    <rPh sb="13" eb="15">
      <t>ジム</t>
    </rPh>
    <rPh sb="15" eb="18">
      <t>タントウシャ</t>
    </rPh>
    <rPh sb="19" eb="21">
      <t>チョクセツ</t>
    </rPh>
    <rPh sb="21" eb="23">
      <t>シュウセイ</t>
    </rPh>
    <phoneticPr fontId="11"/>
  </si>
  <si>
    <t>制度変更時等は基準日（発令日、旅行日・宿泊日等から県が指定）から適切なマスタの参照等ができること。</t>
    <rPh sb="0" eb="2">
      <t>セイド</t>
    </rPh>
    <rPh sb="2" eb="5">
      <t>ヘンコウジ</t>
    </rPh>
    <rPh sb="5" eb="6">
      <t>トウ</t>
    </rPh>
    <rPh sb="7" eb="10">
      <t>キジュンビ</t>
    </rPh>
    <rPh sb="11" eb="13">
      <t>ハツレイ</t>
    </rPh>
    <rPh sb="13" eb="14">
      <t>ビ</t>
    </rPh>
    <rPh sb="15" eb="17">
      <t>リョコウ</t>
    </rPh>
    <rPh sb="17" eb="18">
      <t>ビ</t>
    </rPh>
    <rPh sb="19" eb="22">
      <t>シュクハクビ</t>
    </rPh>
    <rPh sb="22" eb="23">
      <t>トウ</t>
    </rPh>
    <rPh sb="25" eb="26">
      <t>ケン</t>
    </rPh>
    <rPh sb="27" eb="29">
      <t>シテイ</t>
    </rPh>
    <rPh sb="32" eb="34">
      <t>テキセツ</t>
    </rPh>
    <rPh sb="39" eb="41">
      <t>サンショウ</t>
    </rPh>
    <rPh sb="41" eb="42">
      <t>トウ</t>
    </rPh>
    <phoneticPr fontId="11"/>
  </si>
  <si>
    <t>定期以外の交通手段においても認定情報を旅行者みずからが登録でき、通勤手当との併給調整ができること。（できるかぎり路程は網羅的に入力し、該当部分を通手精算する方法で想定ください。）回数券、自家用車、高速道路等を想定。</t>
    <rPh sb="0" eb="2">
      <t>テイキ</t>
    </rPh>
    <rPh sb="2" eb="4">
      <t>イガイ</t>
    </rPh>
    <rPh sb="5" eb="7">
      <t>コウツウ</t>
    </rPh>
    <rPh sb="7" eb="9">
      <t>シュダン</t>
    </rPh>
    <rPh sb="14" eb="16">
      <t>ニンテイ</t>
    </rPh>
    <rPh sb="16" eb="18">
      <t>ジョウホウ</t>
    </rPh>
    <rPh sb="19" eb="22">
      <t>リョコウシャ</t>
    </rPh>
    <rPh sb="27" eb="29">
      <t>トウロク</t>
    </rPh>
    <rPh sb="32" eb="34">
      <t>ツウキン</t>
    </rPh>
    <rPh sb="34" eb="36">
      <t>テアテ</t>
    </rPh>
    <rPh sb="38" eb="40">
      <t>ヘイキュウ</t>
    </rPh>
    <rPh sb="40" eb="42">
      <t>チョウセイ</t>
    </rPh>
    <rPh sb="56" eb="58">
      <t>ロテイ</t>
    </rPh>
    <rPh sb="59" eb="62">
      <t>モウラテキ</t>
    </rPh>
    <rPh sb="63" eb="65">
      <t>ニュウリョク</t>
    </rPh>
    <rPh sb="67" eb="69">
      <t>ガイトウ</t>
    </rPh>
    <rPh sb="69" eb="71">
      <t>ブブン</t>
    </rPh>
    <rPh sb="72" eb="73">
      <t>ツウ</t>
    </rPh>
    <rPh sb="73" eb="74">
      <t>テ</t>
    </rPh>
    <rPh sb="74" eb="76">
      <t>セイサン</t>
    </rPh>
    <rPh sb="78" eb="80">
      <t>ホウホウ</t>
    </rPh>
    <rPh sb="81" eb="83">
      <t>ソウテイ</t>
    </rPh>
    <rPh sb="93" eb="95">
      <t>コウソク</t>
    </rPh>
    <rPh sb="95" eb="97">
      <t>ドウロ</t>
    </rPh>
    <rPh sb="97" eb="98">
      <t>トウ</t>
    </rPh>
    <rPh sb="99" eb="101">
      <t>ソウテイ</t>
    </rPh>
    <phoneticPr fontId="11"/>
  </si>
  <si>
    <t>支給なしは実家等宿泊時や警察における当直時に利用する。</t>
    <rPh sb="0" eb="2">
      <t>しきゅう</t>
    </rPh>
    <rPh sb="5" eb="7">
      <t>じっか</t>
    </rPh>
    <rPh sb="7" eb="8">
      <t>とう</t>
    </rPh>
    <rPh sb="8" eb="10">
      <t>しゅくはく</t>
    </rPh>
    <rPh sb="10" eb="11">
      <t>じ</t>
    </rPh>
    <rPh sb="12" eb="14">
      <t>けいさつ</t>
    </rPh>
    <rPh sb="18" eb="20">
      <t>とうちょく</t>
    </rPh>
    <rPh sb="20" eb="21">
      <t>じ</t>
    </rPh>
    <rPh sb="22" eb="24">
      <t>りよう</t>
    </rPh>
    <phoneticPr fontId="11" type="Hiragana"/>
  </si>
  <si>
    <t>上記について国家公務員等の旅費支給規程別表第八に規定される区分ごとに料金を入力できること。</t>
    <rPh sb="0" eb="2">
      <t>ジョウキ</t>
    </rPh>
    <rPh sb="24" eb="26">
      <t>キテイ</t>
    </rPh>
    <rPh sb="29" eb="31">
      <t>クブン</t>
    </rPh>
    <rPh sb="34" eb="36">
      <t>リョウキン</t>
    </rPh>
    <rPh sb="37" eb="39">
      <t>ニュウリョク</t>
    </rPh>
    <phoneticPr fontId="11"/>
  </si>
  <si>
    <t>命令登録時に自家用車申請を行なっていなかった旅行について、実績時に自家用車出張に変えた場合、確認者が分かるようにマークが付くこと。</t>
    <rPh sb="0" eb="2">
      <t>メイレイ</t>
    </rPh>
    <rPh sb="2" eb="5">
      <t>トウロクジ</t>
    </rPh>
    <rPh sb="6" eb="10">
      <t>ジカヨウシャ</t>
    </rPh>
    <rPh sb="10" eb="12">
      <t>シンセイ</t>
    </rPh>
    <rPh sb="13" eb="14">
      <t>オコ</t>
    </rPh>
    <rPh sb="22" eb="24">
      <t>リョコウ</t>
    </rPh>
    <rPh sb="29" eb="31">
      <t>ジッセキ</t>
    </rPh>
    <rPh sb="31" eb="32">
      <t>ジ</t>
    </rPh>
    <rPh sb="33" eb="37">
      <t>ジカヨウシャ</t>
    </rPh>
    <rPh sb="37" eb="39">
      <t>シュッチョウ</t>
    </rPh>
    <rPh sb="40" eb="41">
      <t>カ</t>
    </rPh>
    <rPh sb="43" eb="45">
      <t>バアイ</t>
    </rPh>
    <rPh sb="46" eb="49">
      <t>カクニンシャ</t>
    </rPh>
    <rPh sb="50" eb="51">
      <t>ワ</t>
    </rPh>
    <rPh sb="60" eb="61">
      <t>ツ</t>
    </rPh>
    <phoneticPr fontId="39"/>
  </si>
  <si>
    <t>命令登録時にタクシー利用申請を行なっていなかった旅行について、実績時にタクシー利用に変えた場合、確認者が分かるようにマークが付くこと。</t>
    <rPh sb="0" eb="2">
      <t>メイレイ</t>
    </rPh>
    <rPh sb="2" eb="5">
      <t>トウロクジ</t>
    </rPh>
    <rPh sb="10" eb="12">
      <t>リヨウ</t>
    </rPh>
    <rPh sb="12" eb="14">
      <t>シンセイ</t>
    </rPh>
    <rPh sb="15" eb="16">
      <t>オコ</t>
    </rPh>
    <rPh sb="24" eb="26">
      <t>リョコウ</t>
    </rPh>
    <rPh sb="31" eb="33">
      <t>ジッセキ</t>
    </rPh>
    <rPh sb="33" eb="34">
      <t>ジ</t>
    </rPh>
    <rPh sb="39" eb="41">
      <t>リヨウ</t>
    </rPh>
    <rPh sb="42" eb="43">
      <t>カ</t>
    </rPh>
    <rPh sb="45" eb="47">
      <t>バアイ</t>
    </rPh>
    <rPh sb="48" eb="51">
      <t>カクニンシャ</t>
    </rPh>
    <rPh sb="52" eb="53">
      <t>ワ</t>
    </rPh>
    <rPh sb="62" eb="63">
      <t>ツ</t>
    </rPh>
    <phoneticPr fontId="39"/>
  </si>
  <si>
    <t>命令登録時に実家発・実家着申請を行なっていなかった旅行について、実績時に実家発着に変更した場合、確認者が分かるようにマークがつくこと。</t>
    <rPh sb="0" eb="2">
      <t>メイレイ</t>
    </rPh>
    <rPh sb="2" eb="5">
      <t>トウロクジ</t>
    </rPh>
    <rPh sb="6" eb="8">
      <t>ジッカ</t>
    </rPh>
    <rPh sb="8" eb="9">
      <t>ハツ</t>
    </rPh>
    <rPh sb="9" eb="10">
      <t>ジハツ</t>
    </rPh>
    <rPh sb="10" eb="12">
      <t>ジッカ</t>
    </rPh>
    <rPh sb="12" eb="13">
      <t>ギ</t>
    </rPh>
    <rPh sb="13" eb="15">
      <t>シンセイ</t>
    </rPh>
    <rPh sb="16" eb="17">
      <t>オコ</t>
    </rPh>
    <rPh sb="25" eb="27">
      <t>リョコウ</t>
    </rPh>
    <rPh sb="32" eb="34">
      <t>ジッセキ</t>
    </rPh>
    <rPh sb="34" eb="35">
      <t>ジ</t>
    </rPh>
    <rPh sb="36" eb="38">
      <t>ジッカ</t>
    </rPh>
    <rPh sb="38" eb="40">
      <t>ハッチャク</t>
    </rPh>
    <rPh sb="41" eb="43">
      <t>ヘンコウ</t>
    </rPh>
    <rPh sb="45" eb="47">
      <t>バアイ</t>
    </rPh>
    <rPh sb="48" eb="50">
      <t>カクニン</t>
    </rPh>
    <rPh sb="50" eb="51">
      <t>シャ</t>
    </rPh>
    <rPh sb="52" eb="53">
      <t>ワ</t>
    </rPh>
    <phoneticPr fontId="39"/>
  </si>
  <si>
    <t>職員が長期間（県内３日以上、県外５日以上）にわたり、研修・講習等の受講のために出張する際、上司の承認を得るために旅行の内容（旅行者、期間、用務、用務先等）を記載した書類。旅費事務担当者が出力。</t>
    <rPh sb="43" eb="44">
      <t>サイ</t>
    </rPh>
    <rPh sb="45" eb="47">
      <t>ジョウシ</t>
    </rPh>
    <rPh sb="48" eb="50">
      <t>ショウニン</t>
    </rPh>
    <rPh sb="51" eb="52">
      <t>エ</t>
    </rPh>
    <rPh sb="56" eb="58">
      <t>リョコウ</t>
    </rPh>
    <rPh sb="59" eb="61">
      <t>ナイヨウ</t>
    </rPh>
    <rPh sb="62" eb="65">
      <t>リョコウシャ</t>
    </rPh>
    <rPh sb="66" eb="68">
      <t>キカン</t>
    </rPh>
    <rPh sb="69" eb="71">
      <t>ヨウム</t>
    </rPh>
    <rPh sb="72" eb="74">
      <t>ヨウム</t>
    </rPh>
    <rPh sb="74" eb="75">
      <t>サキ</t>
    </rPh>
    <rPh sb="75" eb="76">
      <t>トウ</t>
    </rPh>
    <rPh sb="78" eb="80">
      <t>キサイ</t>
    </rPh>
    <rPh sb="82" eb="84">
      <t>ショルイ</t>
    </rPh>
    <phoneticPr fontId="25"/>
  </si>
  <si>
    <t>職員が長期間（県内３日以上、県外５日以上）にわたり、研修・講習等の受講のために出張する際、旅費の支払をする者が旅行命令の経路を元に計算した結果を一覧で確認し、支出票に添付するための書類。債権者別・旅行命令別の支出額内訳。旅費事務担当者が出力。</t>
    <phoneticPr fontId="29"/>
  </si>
  <si>
    <t>職員が長期間（県内３日以上、県外５日以上）にわたり、研修・講習等の受講のために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t>
    <rPh sb="102" eb="103">
      <t>ツネ</t>
    </rPh>
    <phoneticPr fontId="25"/>
  </si>
  <si>
    <t>職員が長期間（県内３日以上、県外５日以上）にわたり、研修・講習等の受講のために出張する際、旅費の支払をする者が旅行命令の経路を元に計算した結果を一覧で確認し、概算払の精算時に添付するための書類。旅費事務担当者が出力。</t>
    <rPh sb="79" eb="81">
      <t>ガイサン</t>
    </rPh>
    <rPh sb="83" eb="85">
      <t>セイサン</t>
    </rPh>
    <rPh sb="85" eb="86">
      <t>ジ</t>
    </rPh>
    <phoneticPr fontId="25"/>
  </si>
  <si>
    <t>様式３-１-１　FIT&amp;GAP(機能)回答(現行機能)</t>
    <rPh sb="16" eb="18">
      <t>キノウ</t>
    </rPh>
    <rPh sb="19" eb="21">
      <t>カイトウ</t>
    </rPh>
    <rPh sb="22" eb="24">
      <t>ゲンコウ</t>
    </rPh>
    <rPh sb="24" eb="26">
      <t>キノウ</t>
    </rPh>
    <phoneticPr fontId="5"/>
  </si>
  <si>
    <t>様式３-１-２　FIT&amp;GAP(機能)回答(追加機能)</t>
    <rPh sb="16" eb="18">
      <t>キノウ</t>
    </rPh>
    <rPh sb="19" eb="21">
      <t>カイトウ</t>
    </rPh>
    <rPh sb="22" eb="24">
      <t>ツイカ</t>
    </rPh>
    <rPh sb="24" eb="26">
      <t>キノウ</t>
    </rPh>
    <phoneticPr fontId="5"/>
  </si>
  <si>
    <t>様式３-２　FIT&amp;GAP(帳票)回答(現行機能)※追加要望なし</t>
    <rPh sb="14" eb="16">
      <t>チョウヒョウ</t>
    </rPh>
    <rPh sb="17" eb="19">
      <t>カイトウ</t>
    </rPh>
    <rPh sb="20" eb="22">
      <t>ゲンコウ</t>
    </rPh>
    <rPh sb="22" eb="24">
      <t>キノウ</t>
    </rPh>
    <rPh sb="26" eb="28">
      <t>ツイカ</t>
    </rPh>
    <rPh sb="28" eb="30">
      <t>ヨウボウ</t>
    </rPh>
    <phoneticPr fontId="5"/>
  </si>
  <si>
    <t>他所属の書類は原則参照できないが、権限によっては他所属の申請書を検索・参照可能であること</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</si>
</sst>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0%"/>
  </numFmts>
  <fonts count="52">
    <font>
      <sz val="11"/>
      <color theme="1"/>
      <name val="Yu Gothic"/>
      <family val="3"/>
      <scheme val="minor"/>
    </font>
    <font>
      <sz val="11"/>
      <color theme="1"/>
      <name val="Yu Gothic"/>
      <family val="2"/>
      <charset val="128"/>
      <scheme val="minor"/>
    </font>
    <font>
      <sz val="11"/>
      <color theme="1"/>
      <name val="Yu Gothic"/>
      <family val="2"/>
      <charset val="128"/>
      <scheme val="minor"/>
    </font>
    <font>
      <sz val="11"/>
      <name val="ＭＳ Ｐゴシック"/>
      <family val="3"/>
    </font>
    <font>
      <sz val="11"/>
      <color theme="1"/>
      <name val="Yu Gothic"/>
      <family val="3"/>
      <scheme val="minor"/>
    </font>
    <font>
      <sz val="6"/>
      <name val="Yu Gothic"/>
      <family val="3"/>
      <scheme val="minor"/>
    </font>
    <font>
      <b/>
      <sz val="20"/>
      <name val="BIZ UDゴシック"/>
      <family val="3"/>
    </font>
    <font>
      <sz val="11"/>
      <name val="BIZ UDゴシック"/>
      <family val="3"/>
    </font>
    <font>
      <sz val="12"/>
      <name val="BIZ UDゴシック"/>
      <family val="3"/>
    </font>
    <font>
      <b/>
      <sz val="12"/>
      <name val="BIZ UDゴシック"/>
      <family val="3"/>
    </font>
    <font>
      <sz val="14"/>
      <name val="BIZ UDゴシック"/>
      <family val="3"/>
    </font>
    <font>
      <sz val="6"/>
      <name val="游ゴシック"/>
      <family val="3"/>
    </font>
    <font>
      <sz val="10"/>
      <name val="ＭＳ ゴシック"/>
      <family val="3"/>
    </font>
    <font>
      <sz val="10"/>
      <name val="ＭＳ 明朝"/>
      <family val="1"/>
    </font>
    <font>
      <b/>
      <sz val="20"/>
      <name val="BIZ UDPゴシック"/>
      <family val="3"/>
    </font>
    <font>
      <sz val="12"/>
      <name val="BIZ UDPゴシック"/>
      <family val="3"/>
    </font>
    <font>
      <sz val="14"/>
      <name val="BIZ UDPゴシック"/>
      <family val="3"/>
    </font>
    <font>
      <sz val="11"/>
      <color theme="1"/>
      <name val="Meiryo UI"/>
      <family val="3"/>
    </font>
    <font>
      <b/>
      <sz val="20"/>
      <color theme="1"/>
      <name val="BIZ UDPゴシック"/>
      <family val="3"/>
    </font>
    <font>
      <sz val="11"/>
      <color theme="1"/>
      <name val="BIZ UDゴシック"/>
      <family val="3"/>
      <charset val="128"/>
    </font>
    <font>
      <b/>
      <sz val="20"/>
      <color theme="1"/>
      <name val="BIZ UDゴシック"/>
      <family val="3"/>
    </font>
    <font>
      <b/>
      <sz val="14"/>
      <color theme="1"/>
      <name val="BIZ UDゴシック"/>
      <family val="3"/>
    </font>
    <font>
      <sz val="14"/>
      <color theme="1"/>
      <name val="BIZ UDゴシック"/>
      <family val="3"/>
    </font>
    <font>
      <sz val="11"/>
      <color rgb="FF0000FF"/>
      <name val="BIZ UDゴシック"/>
      <family val="3"/>
    </font>
    <font>
      <sz val="16"/>
      <color rgb="FFFF0000"/>
      <name val="BIZ UDゴシック"/>
      <family val="3"/>
    </font>
    <font>
      <sz val="6"/>
      <name val="ＭＳ Ｐゴシック"/>
      <family val="3"/>
    </font>
    <font>
      <u/>
      <sz val="12"/>
      <name val="BIZ UDゴシック"/>
      <family val="3"/>
      <charset val="128"/>
    </font>
    <font>
      <b/>
      <sz val="20"/>
      <name val="BIZ UDPゴシック"/>
      <family val="3"/>
      <charset val="128"/>
    </font>
    <font>
      <sz val="11"/>
      <color theme="1"/>
      <name val="Meiryo UI"/>
      <family val="3"/>
      <charset val="128"/>
    </font>
    <font>
      <sz val="6"/>
      <name val="Yu Gothic"/>
      <family val="3"/>
      <charset val="128"/>
      <scheme val="minor"/>
    </font>
    <font>
      <sz val="6"/>
      <name val="Yu Gothic"/>
      <family val="2"/>
      <charset val="128"/>
      <scheme val="minor"/>
    </font>
    <font>
      <b/>
      <u/>
      <sz val="12"/>
      <color rgb="FFFF0000"/>
      <name val="Meiryo UI"/>
      <family val="3"/>
      <charset val="128"/>
    </font>
    <font>
      <b/>
      <sz val="12"/>
      <color rgb="FFFF0000"/>
      <name val="Meiryo UI"/>
      <family val="3"/>
      <charset val="128"/>
    </font>
    <font>
      <sz val="11"/>
      <name val="Meiryo UI"/>
      <family val="3"/>
      <charset val="128"/>
    </font>
    <font>
      <b/>
      <sz val="16"/>
      <color theme="1"/>
      <name val="Meiryo UI"/>
      <family val="3"/>
      <charset val="128"/>
    </font>
    <font>
      <b/>
      <u/>
      <sz val="11"/>
      <color rgb="FFFF0000"/>
      <name val="Meiryo UI"/>
      <family val="3"/>
    </font>
    <font>
      <b/>
      <sz val="11"/>
      <color rgb="FFFF0000"/>
      <name val="Meiryo UI"/>
      <family val="3"/>
    </font>
    <font>
      <sz val="11"/>
      <name val="Meiryo UI"/>
      <family val="3"/>
    </font>
    <font>
      <b/>
      <sz val="11"/>
      <color indexed="56"/>
      <name val="ＭＳ Ｐゴシック"/>
      <family val="3"/>
    </font>
    <font>
      <sz val="6"/>
      <name val="Yu Gothic"/>
      <family val="3"/>
    </font>
    <font>
      <sz val="10"/>
      <name val="ＭＳ Ｐゴシック"/>
      <family val="3"/>
      <charset val="128"/>
    </font>
    <font>
      <sz val="10"/>
      <name val="ＭＳ 明朝"/>
      <family val="1"/>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name val="ＭＳ 明朝"/>
      <family val="1"/>
      <charset val="128"/>
    </font>
    <font>
      <b/>
      <u/>
      <sz val="11"/>
      <color rgb="FFFF0000"/>
      <name val="Meiryo UI"/>
      <family val="3"/>
      <charset val="128"/>
    </font>
    <font>
      <b/>
      <sz val="11"/>
      <color rgb="FFFF0000"/>
      <name val="Meiryo UI"/>
      <family val="3"/>
      <charset val="128"/>
    </font>
    <font>
      <sz val="11"/>
      <color theme="1"/>
      <name val="Yu Gothic"/>
      <family val="3"/>
      <charset val="128"/>
      <scheme val="minor"/>
    </font>
    <font>
      <sz val="9"/>
      <color indexed="8"/>
      <name val="ＭＳ 明朝"/>
      <family val="1"/>
      <charset val="128"/>
    </font>
    <font>
      <sz val="6"/>
      <name val="ＭＳ ゴシック"/>
      <family val="3"/>
    </font>
    <font>
      <sz val="10"/>
      <color theme="1"/>
      <name val="ＭＳ 明朝"/>
      <family val="1"/>
    </font>
  </fonts>
  <fills count="1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CCFF"/>
        <bgColor indexed="64"/>
      </patternFill>
    </fill>
  </fills>
  <borders count="142">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medium">
        <color indexed="64"/>
      </left>
      <right/>
      <top/>
      <bottom/>
      <diagonal/>
    </border>
    <border>
      <left style="medium">
        <color auto="1"/>
      </left>
      <right style="hair">
        <color indexed="64"/>
      </right>
      <top style="thin">
        <color auto="1"/>
      </top>
      <bottom style="thin">
        <color auto="1"/>
      </bottom>
      <diagonal/>
    </border>
    <border>
      <left style="medium">
        <color auto="1"/>
      </left>
      <right/>
      <top style="hair">
        <color auto="1"/>
      </top>
      <bottom/>
      <diagonal/>
    </border>
    <border>
      <left style="medium">
        <color indexed="64"/>
      </left>
      <right/>
      <top style="hair">
        <color indexed="64"/>
      </top>
      <bottom style="hair">
        <color indexed="64"/>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style="hair">
        <color indexed="64"/>
      </top>
      <bottom style="medium">
        <color indexed="64"/>
      </bottom>
      <diagonal/>
    </border>
    <border>
      <left/>
      <right/>
      <top style="medium">
        <color auto="1"/>
      </top>
      <bottom style="medium">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auto="1"/>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thin">
        <color auto="1"/>
      </top>
      <bottom style="thin">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auto="1"/>
      </top>
      <bottom style="hair">
        <color indexed="64"/>
      </bottom>
      <diagonal/>
    </border>
    <border>
      <left style="thin">
        <color indexed="64"/>
      </left>
      <right style="hair">
        <color indexed="64"/>
      </right>
      <top style="hair">
        <color indexed="64"/>
      </top>
      <bottom style="medium">
        <color indexed="64"/>
      </bottom>
      <diagonal/>
    </border>
    <border>
      <left/>
      <right style="thin">
        <color auto="1"/>
      </right>
      <top/>
      <bottom/>
      <diagonal/>
    </border>
    <border>
      <left/>
      <right style="thin">
        <color auto="1"/>
      </right>
      <top style="hair">
        <color auto="1"/>
      </top>
      <bottom/>
      <diagonal/>
    </border>
    <border>
      <left/>
      <right style="thin">
        <color auto="1"/>
      </right>
      <top style="hair">
        <color auto="1"/>
      </top>
      <bottom style="hair">
        <color indexed="64"/>
      </bottom>
      <diagonal/>
    </border>
    <border>
      <left/>
      <right style="thin">
        <color auto="1"/>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indexed="64"/>
      </right>
      <top/>
      <bottom/>
      <diagonal/>
    </border>
    <border>
      <left style="thin">
        <color auto="1"/>
      </left>
      <right style="medium">
        <color auto="1"/>
      </right>
      <top style="hair">
        <color auto="1"/>
      </top>
      <bottom/>
      <diagonal/>
    </border>
    <border>
      <left style="thin">
        <color auto="1"/>
      </left>
      <right style="medium">
        <color auto="1"/>
      </right>
      <top style="hair">
        <color auto="1"/>
      </top>
      <bottom style="hair">
        <color indexed="64"/>
      </bottom>
      <diagonal/>
    </border>
    <border>
      <left style="thin">
        <color auto="1"/>
      </left>
      <right style="medium">
        <color indexed="64"/>
      </right>
      <top style="hair">
        <color indexed="64"/>
      </top>
      <bottom style="hair">
        <color indexed="64"/>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hair">
        <color auto="1"/>
      </bottom>
      <diagonal/>
    </border>
    <border>
      <left style="thin">
        <color indexed="64"/>
      </left>
      <right style="medium">
        <color indexed="64"/>
      </right>
      <top style="hair">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indexed="64"/>
      </left>
      <right style="thin">
        <color auto="1"/>
      </right>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thin">
        <color indexed="64"/>
      </right>
      <top style="medium">
        <color indexed="64"/>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medium">
        <color indexed="64"/>
      </right>
      <top/>
      <bottom style="thin">
        <color indexed="64"/>
      </bottom>
      <diagonal/>
    </border>
    <border>
      <left style="thin">
        <color indexed="64"/>
      </left>
      <right style="medium">
        <color auto="1"/>
      </right>
      <top style="thin">
        <color indexed="64"/>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hair">
        <color auto="1"/>
      </bottom>
      <diagonal/>
    </border>
    <border>
      <left style="medium">
        <color auto="1"/>
      </left>
      <right/>
      <top style="thin">
        <color auto="1"/>
      </top>
      <bottom style="double">
        <color indexed="64"/>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right/>
      <top style="thin">
        <color auto="1"/>
      </top>
      <bottom style="double">
        <color indexed="64"/>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style="hair">
        <color auto="1"/>
      </bottom>
      <diagonal/>
    </border>
    <border>
      <left/>
      <right/>
      <top/>
      <bottom style="hair">
        <color auto="1"/>
      </bottom>
      <diagonal/>
    </border>
    <border>
      <left/>
      <right/>
      <top/>
      <bottom style="thin">
        <color indexed="64"/>
      </bottom>
      <diagonal/>
    </border>
    <border>
      <left/>
      <right/>
      <top style="hair">
        <color auto="1"/>
      </top>
      <bottom style="hair">
        <color auto="1"/>
      </bottom>
      <diagonal/>
    </border>
    <border>
      <left/>
      <right/>
      <top style="hair">
        <color auto="1"/>
      </top>
      <bottom/>
      <diagonal/>
    </border>
    <border diagonalUp="1">
      <left style="medium">
        <color indexed="64"/>
      </left>
      <right/>
      <top style="thin">
        <color auto="1"/>
      </top>
      <bottom style="thin">
        <color auto="1"/>
      </bottom>
      <diagonal style="thin">
        <color auto="1"/>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style="thin">
        <color auto="1"/>
      </left>
      <right/>
      <top style="medium">
        <color auto="1"/>
      </top>
      <bottom style="thin">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hair">
        <color auto="1"/>
      </top>
      <bottom style="hair">
        <color auto="1"/>
      </bottom>
      <diagonal/>
    </border>
    <border>
      <left style="thin">
        <color indexed="64"/>
      </left>
      <right/>
      <top style="hair">
        <color auto="1"/>
      </top>
      <bottom/>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left style="thin">
        <color auto="1"/>
      </left>
      <right/>
      <top/>
      <bottom/>
      <diagonal/>
    </border>
    <border>
      <left style="thin">
        <color auto="1"/>
      </left>
      <right style="medium">
        <color auto="1"/>
      </right>
      <top/>
      <bottom style="medium">
        <color auto="1"/>
      </bottom>
      <diagonal/>
    </border>
    <border>
      <left style="thin">
        <color auto="1"/>
      </left>
      <right style="medium">
        <color indexed="64"/>
      </right>
      <top style="medium">
        <color auto="1"/>
      </top>
      <bottom style="hair">
        <color auto="1"/>
      </bottom>
      <diagonal/>
    </border>
    <border>
      <left style="thin">
        <color indexed="64"/>
      </left>
      <right style="medium">
        <color indexed="64"/>
      </right>
      <top style="thin">
        <color indexed="64"/>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right/>
      <top style="medium">
        <color auto="1"/>
      </top>
      <bottom style="thin">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double">
        <color indexed="64"/>
      </bottom>
      <diagonal/>
    </border>
    <border>
      <left/>
      <right style="thin">
        <color auto="1"/>
      </right>
      <top/>
      <bottom style="medium">
        <color auto="1"/>
      </bottom>
      <diagonal/>
    </border>
    <border>
      <left style="thin">
        <color auto="1"/>
      </left>
      <right/>
      <top style="thin">
        <color auto="1"/>
      </top>
      <bottom style="double">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xf numFmtId="0" fontId="3" fillId="0" borderId="0">
      <alignment vertical="center"/>
    </xf>
    <xf numFmtId="0" fontId="4" fillId="0" borderId="0">
      <alignment vertical="center"/>
    </xf>
    <xf numFmtId="0" fontId="4" fillId="0" borderId="0">
      <alignment vertical="center"/>
    </xf>
    <xf numFmtId="0" fontId="3" fillId="0" borderId="0"/>
    <xf numFmtId="0" fontId="3" fillId="0" borderId="0"/>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0" fillId="0" borderId="0"/>
    <xf numFmtId="0" fontId="43" fillId="0" borderId="0">
      <alignment vertical="center"/>
    </xf>
    <xf numFmtId="0" fontId="44" fillId="0" borderId="0"/>
    <xf numFmtId="0" fontId="1" fillId="0" borderId="0">
      <alignment vertical="center"/>
    </xf>
    <xf numFmtId="0" fontId="48" fillId="0" borderId="0">
      <alignment vertical="center"/>
    </xf>
    <xf numFmtId="38" fontId="44" fillId="0" borderId="0" applyFont="0" applyFill="0" applyBorder="0" applyAlignment="0" applyProtection="0">
      <alignment vertical="center"/>
    </xf>
  </cellStyleXfs>
  <cellXfs count="461">
    <xf numFmtId="0" fontId="0" fillId="0" borderId="0" xfId="0"/>
    <xf numFmtId="0" fontId="6" fillId="0" borderId="0" xfId="0" applyFont="1" applyAlignment="1">
      <alignment vertical="center"/>
    </xf>
    <xf numFmtId="0" fontId="7" fillId="0" borderId="0" xfId="0" applyFont="1"/>
    <xf numFmtId="0" fontId="7" fillId="2" borderId="1" xfId="0" applyFont="1" applyFill="1" applyBorder="1" applyAlignment="1">
      <alignment horizontal="distributed" vertical="center" indent="1"/>
    </xf>
    <xf numFmtId="0" fontId="8" fillId="0" borderId="1" xfId="0" applyFont="1" applyBorder="1" applyAlignment="1">
      <alignment horizontal="distributed" vertical="center" indent="1"/>
    </xf>
    <xf numFmtId="0" fontId="8" fillId="0" borderId="0" xfId="0" applyFont="1"/>
    <xf numFmtId="0" fontId="8" fillId="0" borderId="0" xfId="0" applyFont="1" applyAlignment="1">
      <alignment horizontal="distributed" vertical="center" indent="1"/>
    </xf>
    <xf numFmtId="0" fontId="8" fillId="2" borderId="1" xfId="0" applyFont="1" applyFill="1" applyBorder="1" applyAlignment="1">
      <alignment horizontal="center"/>
    </xf>
    <xf numFmtId="0" fontId="8" fillId="0" borderId="1" xfId="0" applyFont="1" applyBorder="1" applyAlignment="1">
      <alignment vertical="center" wrapText="1"/>
    </xf>
    <xf numFmtId="0" fontId="9" fillId="0" borderId="0" xfId="0" applyFont="1"/>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left" vertical="center" indent="1"/>
    </xf>
    <xf numFmtId="0" fontId="8" fillId="0" borderId="1" xfId="0" applyFont="1" applyBorder="1" applyAlignment="1">
      <alignment vertical="center"/>
    </xf>
    <xf numFmtId="0" fontId="7" fillId="0" borderId="6" xfId="0" applyFont="1" applyBorder="1" applyAlignment="1">
      <alignment horizontal="distributed" vertical="center" indent="1"/>
    </xf>
    <xf numFmtId="0" fontId="8" fillId="3" borderId="1" xfId="0" applyFont="1" applyFill="1" applyBorder="1" applyAlignment="1">
      <alignment horizontal="distributed" vertical="center" indent="1"/>
    </xf>
    <xf numFmtId="0" fontId="8" fillId="0" borderId="1" xfId="0" applyFont="1" applyBorder="1" applyAlignment="1">
      <alignment horizontal="left" vertical="center" wrapText="1" indent="1"/>
    </xf>
    <xf numFmtId="0" fontId="8" fillId="0" borderId="1" xfId="0" applyFont="1" applyBorder="1" applyAlignment="1">
      <alignment horizontal="distributed" vertical="center" wrapText="1" indent="1"/>
    </xf>
    <xf numFmtId="0" fontId="7" fillId="0" borderId="7" xfId="0" applyFont="1" applyBorder="1" applyAlignment="1">
      <alignment horizontal="center" vertical="center"/>
    </xf>
    <xf numFmtId="0" fontId="8" fillId="3" borderId="1" xfId="0" applyFont="1" applyFill="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10" fillId="0" borderId="8" xfId="0" applyFont="1" applyBorder="1" applyAlignment="1">
      <alignment horizontal="distributed" vertical="center" inden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0"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vertical="center"/>
    </xf>
    <xf numFmtId="0" fontId="12" fillId="0" borderId="0" xfId="4" applyFont="1" applyAlignment="1">
      <alignment vertical="center"/>
    </xf>
    <xf numFmtId="176" fontId="12" fillId="0" borderId="0" xfId="4" applyNumberFormat="1" applyFont="1" applyAlignment="1">
      <alignment horizontal="left" vertical="center"/>
    </xf>
    <xf numFmtId="0" fontId="12" fillId="0" borderId="0" xfId="4" applyFont="1" applyAlignment="1">
      <alignment vertical="center" wrapText="1"/>
    </xf>
    <xf numFmtId="0" fontId="14" fillId="0" borderId="0" xfId="4" applyFont="1" applyAlignment="1">
      <alignment vertical="center"/>
    </xf>
    <xf numFmtId="0" fontId="15" fillId="0" borderId="0" xfId="4" applyFont="1" applyAlignment="1">
      <alignment vertical="center"/>
    </xf>
    <xf numFmtId="176" fontId="15" fillId="0" borderId="0" xfId="4" applyNumberFormat="1" applyFont="1" applyAlignment="1">
      <alignment horizontal="left" vertical="center"/>
    </xf>
    <xf numFmtId="176" fontId="16" fillId="0" borderId="8" xfId="4" applyNumberFormat="1" applyFont="1" applyBorder="1" applyAlignment="1">
      <alignment horizontal="centerContinuous" vertical="center"/>
    </xf>
    <xf numFmtId="0" fontId="15" fillId="0" borderId="0" xfId="2" applyFont="1" applyAlignment="1">
      <alignment horizontal="left" vertical="center" readingOrder="1"/>
    </xf>
    <xf numFmtId="176" fontId="15" fillId="3" borderId="11" xfId="4" applyNumberFormat="1" applyFont="1" applyFill="1" applyBorder="1" applyAlignment="1">
      <alignment horizontal="center" vertical="center" wrapText="1"/>
    </xf>
    <xf numFmtId="176" fontId="15" fillId="0" borderId="10" xfId="4" applyNumberFormat="1" applyFont="1" applyBorder="1" applyAlignment="1">
      <alignment horizontal="center" vertical="center" wrapText="1"/>
    </xf>
    <xf numFmtId="176" fontId="15" fillId="0" borderId="12" xfId="4" applyNumberFormat="1" applyFont="1" applyBorder="1" applyAlignment="1">
      <alignment horizontal="center" vertical="center" wrapText="1"/>
    </xf>
    <xf numFmtId="176" fontId="15" fillId="0" borderId="13" xfId="4" applyNumberFormat="1" applyFont="1" applyBorder="1" applyAlignment="1">
      <alignment horizontal="center" vertical="center" wrapText="1"/>
    </xf>
    <xf numFmtId="176" fontId="15" fillId="0" borderId="13" xfId="4" applyNumberFormat="1" applyFont="1" applyBorder="1" applyAlignment="1">
      <alignment horizontal="center" vertical="center"/>
    </xf>
    <xf numFmtId="176" fontId="15" fillId="0" borderId="14" xfId="4" applyNumberFormat="1" applyFont="1" applyBorder="1" applyAlignment="1">
      <alignment horizontal="center" vertical="center" wrapText="1"/>
    </xf>
    <xf numFmtId="176" fontId="15" fillId="0" borderId="15" xfId="4" applyNumberFormat="1" applyFont="1" applyBorder="1" applyAlignment="1">
      <alignment horizontal="center" vertical="center" wrapText="1"/>
    </xf>
    <xf numFmtId="176" fontId="15" fillId="0" borderId="16" xfId="4" applyNumberFormat="1" applyFont="1" applyBorder="1" applyAlignment="1">
      <alignment horizontal="center" vertical="center"/>
    </xf>
    <xf numFmtId="176" fontId="16" fillId="0" borderId="17" xfId="4" applyNumberFormat="1" applyFont="1" applyBorder="1" applyAlignment="1">
      <alignment horizontal="centerContinuous" vertical="center"/>
    </xf>
    <xf numFmtId="176" fontId="15" fillId="3" borderId="5" xfId="4" applyNumberFormat="1" applyFont="1" applyFill="1" applyBorder="1" applyAlignment="1">
      <alignment horizontal="center" vertical="center"/>
    </xf>
    <xf numFmtId="176" fontId="15" fillId="0" borderId="18" xfId="4" applyNumberFormat="1" applyFont="1" applyBorder="1" applyAlignment="1">
      <alignment horizontal="center" vertical="center" wrapText="1"/>
    </xf>
    <xf numFmtId="176" fontId="15" fillId="0" borderId="19" xfId="4" applyNumberFormat="1" applyFont="1" applyBorder="1" applyAlignment="1">
      <alignment horizontal="center" vertical="center" wrapText="1"/>
    </xf>
    <xf numFmtId="176" fontId="15" fillId="0" borderId="20" xfId="4" applyNumberFormat="1" applyFont="1" applyBorder="1" applyAlignment="1">
      <alignment horizontal="center" vertical="center" wrapText="1"/>
    </xf>
    <xf numFmtId="176" fontId="15" fillId="0" borderId="21" xfId="4" applyNumberFormat="1" applyFont="1" applyBorder="1" applyAlignment="1">
      <alignment horizontal="center" vertical="center"/>
    </xf>
    <xf numFmtId="176" fontId="15" fillId="0" borderId="21" xfId="4" applyNumberFormat="1" applyFont="1" applyBorder="1" applyAlignment="1">
      <alignment horizontal="center" vertical="center" wrapText="1"/>
    </xf>
    <xf numFmtId="176" fontId="15" fillId="0" borderId="22" xfId="4" applyNumberFormat="1" applyFont="1" applyBorder="1" applyAlignment="1">
      <alignment horizontal="center" vertical="center"/>
    </xf>
    <xf numFmtId="176" fontId="16" fillId="0" borderId="9" xfId="4" applyNumberFormat="1" applyFont="1" applyBorder="1" applyAlignment="1">
      <alignment horizontal="center" vertical="center"/>
    </xf>
    <xf numFmtId="176" fontId="15" fillId="3" borderId="23" xfId="4" applyNumberFormat="1" applyFont="1" applyFill="1" applyBorder="1" applyAlignment="1">
      <alignment horizontal="center" vertical="center"/>
    </xf>
    <xf numFmtId="176" fontId="15" fillId="0" borderId="24" xfId="4" applyNumberFormat="1" applyFont="1" applyBorder="1" applyAlignment="1">
      <alignment horizontal="left" vertical="center" wrapText="1"/>
    </xf>
    <xf numFmtId="176" fontId="15" fillId="0" borderId="25" xfId="4" applyNumberFormat="1" applyFont="1" applyBorder="1" applyAlignment="1">
      <alignment horizontal="left" vertical="center" wrapText="1"/>
    </xf>
    <xf numFmtId="176" fontId="15" fillId="0" borderId="26" xfId="4" applyNumberFormat="1" applyFont="1" applyBorder="1" applyAlignment="1">
      <alignment horizontal="left" vertical="center" wrapText="1"/>
    </xf>
    <xf numFmtId="176" fontId="15" fillId="0" borderId="25" xfId="4" applyNumberFormat="1" applyFont="1" applyBorder="1" applyAlignment="1">
      <alignment horizontal="left" vertical="center"/>
    </xf>
    <xf numFmtId="176" fontId="15" fillId="0" borderId="27" xfId="4" applyNumberFormat="1" applyFont="1" applyBorder="1" applyAlignment="1">
      <alignment horizontal="left" vertical="center" wrapText="1"/>
    </xf>
    <xf numFmtId="176" fontId="15" fillId="3" borderId="4" xfId="4" applyNumberFormat="1" applyFont="1" applyFill="1" applyBorder="1" applyAlignment="1">
      <alignment horizontal="center" vertical="center"/>
    </xf>
    <xf numFmtId="0" fontId="15" fillId="0" borderId="28" xfId="4" applyFont="1" applyBorder="1" applyAlignment="1">
      <alignment horizontal="center" vertical="center"/>
    </xf>
    <xf numFmtId="0" fontId="15" fillId="0" borderId="29" xfId="4" applyFont="1" applyBorder="1" applyAlignment="1">
      <alignment horizontal="center" vertical="center"/>
    </xf>
    <xf numFmtId="0" fontId="15" fillId="0" borderId="30" xfId="4" applyFont="1" applyBorder="1" applyAlignment="1">
      <alignment horizontal="center" vertical="center"/>
    </xf>
    <xf numFmtId="176" fontId="15" fillId="0" borderId="31" xfId="4" applyNumberFormat="1" applyFont="1" applyBorder="1" applyAlignment="1">
      <alignment horizontal="center" vertical="center"/>
    </xf>
    <xf numFmtId="0" fontId="15" fillId="0" borderId="32" xfId="4" applyFont="1" applyBorder="1" applyAlignment="1">
      <alignment horizontal="center" vertical="center"/>
    </xf>
    <xf numFmtId="0" fontId="15" fillId="0" borderId="33" xfId="5" applyFont="1" applyBorder="1" applyAlignment="1">
      <alignment horizontal="center" vertical="center"/>
    </xf>
    <xf numFmtId="0" fontId="15" fillId="0" borderId="0" xfId="4" applyFont="1" applyAlignment="1">
      <alignment vertical="center" wrapText="1"/>
    </xf>
    <xf numFmtId="176" fontId="15" fillId="3" borderId="34" xfId="4" applyNumberFormat="1" applyFont="1" applyFill="1" applyBorder="1" applyAlignment="1">
      <alignment horizontal="center" vertical="center"/>
    </xf>
    <xf numFmtId="0" fontId="15" fillId="0" borderId="35" xfId="4" applyFont="1" applyBorder="1" applyAlignment="1">
      <alignment vertical="center" wrapText="1"/>
    </xf>
    <xf numFmtId="0" fontId="15" fillId="0" borderId="36" xfId="4" applyFont="1" applyBorder="1" applyAlignment="1">
      <alignment vertical="center" wrapText="1"/>
    </xf>
    <xf numFmtId="0" fontId="15" fillId="0" borderId="37" xfId="4" applyFont="1" applyBorder="1" applyAlignment="1">
      <alignment vertical="center" wrapText="1"/>
    </xf>
    <xf numFmtId="176" fontId="15" fillId="0" borderId="38" xfId="4" applyNumberFormat="1" applyFont="1" applyBorder="1" applyAlignment="1">
      <alignment horizontal="center" vertical="center"/>
    </xf>
    <xf numFmtId="0" fontId="15" fillId="0" borderId="39" xfId="4" applyFont="1" applyBorder="1" applyAlignment="1">
      <alignment vertical="center" wrapText="1"/>
    </xf>
    <xf numFmtId="0" fontId="15" fillId="0" borderId="40" xfId="4" applyFont="1" applyBorder="1" applyAlignment="1">
      <alignment vertical="center" wrapText="1"/>
    </xf>
    <xf numFmtId="0" fontId="15" fillId="0" borderId="41" xfId="5" applyFont="1" applyBorder="1" applyAlignment="1">
      <alignment vertical="center" wrapText="1"/>
    </xf>
    <xf numFmtId="0" fontId="17" fillId="0" borderId="0" xfId="0" applyFont="1" applyAlignment="1">
      <alignment vertical="center"/>
    </xf>
    <xf numFmtId="38" fontId="17" fillId="0" borderId="0" xfId="6" applyFont="1" applyAlignment="1">
      <alignment vertical="center"/>
    </xf>
    <xf numFmtId="0" fontId="18" fillId="0" borderId="0" xfId="0" applyFont="1" applyAlignment="1">
      <alignment vertical="center"/>
    </xf>
    <xf numFmtId="0" fontId="17" fillId="5" borderId="42" xfId="0" applyFont="1" applyFill="1" applyBorder="1" applyAlignment="1">
      <alignment vertical="center"/>
    </xf>
    <xf numFmtId="0" fontId="17" fillId="5" borderId="47" xfId="0" applyFont="1" applyFill="1" applyBorder="1" applyAlignment="1">
      <alignment vertical="center"/>
    </xf>
    <xf numFmtId="0" fontId="17" fillId="0" borderId="53" xfId="0" applyFont="1" applyBorder="1" applyAlignment="1">
      <alignment vertical="center"/>
    </xf>
    <xf numFmtId="0" fontId="17" fillId="0" borderId="54" xfId="0" applyFont="1" applyBorder="1" applyAlignment="1">
      <alignment vertical="center"/>
    </xf>
    <xf numFmtId="0" fontId="17" fillId="0" borderId="55" xfId="0" applyFont="1" applyBorder="1" applyAlignment="1">
      <alignment vertical="center"/>
    </xf>
    <xf numFmtId="0" fontId="19" fillId="0" borderId="0" xfId="0" applyFont="1" applyAlignment="1">
      <alignment vertical="center"/>
    </xf>
    <xf numFmtId="0" fontId="17" fillId="5" borderId="56" xfId="0" applyFont="1" applyFill="1" applyBorder="1" applyAlignment="1">
      <alignment vertical="center"/>
    </xf>
    <xf numFmtId="0" fontId="17" fillId="0" borderId="57" xfId="0" applyFont="1" applyBorder="1" applyAlignment="1">
      <alignment vertical="center"/>
    </xf>
    <xf numFmtId="0" fontId="17" fillId="0" borderId="1" xfId="0" applyFont="1" applyBorder="1" applyAlignment="1">
      <alignment vertical="center"/>
    </xf>
    <xf numFmtId="0" fontId="17" fillId="0" borderId="58" xfId="0" applyFont="1" applyBorder="1" applyAlignment="1">
      <alignment vertical="center"/>
    </xf>
    <xf numFmtId="0" fontId="17" fillId="0" borderId="28" xfId="0" applyFont="1" applyBorder="1" applyAlignment="1">
      <alignment vertical="center"/>
    </xf>
    <xf numFmtId="0" fontId="17" fillId="0" borderId="54" xfId="0" applyFont="1" applyBorder="1" applyAlignment="1">
      <alignment vertical="center" wrapText="1"/>
    </xf>
    <xf numFmtId="0" fontId="17" fillId="0" borderId="59" xfId="0" applyFont="1" applyBorder="1" applyAlignment="1">
      <alignment vertical="center"/>
    </xf>
    <xf numFmtId="0" fontId="17" fillId="0" borderId="60" xfId="0" applyFont="1" applyBorder="1" applyAlignment="1">
      <alignment vertical="center"/>
    </xf>
    <xf numFmtId="0" fontId="17" fillId="0" borderId="61" xfId="0" applyFont="1" applyBorder="1" applyAlignment="1">
      <alignment vertical="center"/>
    </xf>
    <xf numFmtId="38" fontId="17" fillId="5" borderId="62" xfId="6" applyFont="1" applyFill="1" applyBorder="1" applyAlignment="1">
      <alignment horizontal="center" vertical="center"/>
    </xf>
    <xf numFmtId="38" fontId="17" fillId="0" borderId="57" xfId="6" applyFont="1" applyBorder="1" applyAlignment="1">
      <alignment vertical="center"/>
    </xf>
    <xf numFmtId="38" fontId="17" fillId="0" borderId="1" xfId="6" applyFont="1" applyBorder="1" applyAlignment="1">
      <alignment vertical="center"/>
    </xf>
    <xf numFmtId="38" fontId="17" fillId="0" borderId="58" xfId="6" applyFont="1" applyBorder="1" applyAlignment="1">
      <alignment vertical="center"/>
    </xf>
    <xf numFmtId="38" fontId="17" fillId="0" borderId="63" xfId="6" applyFont="1" applyBorder="1" applyAlignment="1">
      <alignment vertical="center"/>
    </xf>
    <xf numFmtId="38" fontId="17" fillId="0" borderId="61" xfId="6" applyFont="1" applyBorder="1" applyAlignment="1">
      <alignment vertical="center"/>
    </xf>
    <xf numFmtId="38" fontId="17" fillId="5" borderId="7" xfId="6" applyFont="1" applyFill="1" applyBorder="1" applyAlignment="1">
      <alignment horizontal="center" vertical="center" wrapText="1"/>
    </xf>
    <xf numFmtId="38" fontId="17" fillId="5" borderId="7" xfId="6" applyFont="1" applyFill="1" applyBorder="1" applyAlignment="1">
      <alignment horizontal="center" vertical="center"/>
    </xf>
    <xf numFmtId="177" fontId="17" fillId="6" borderId="64" xfId="6" applyNumberFormat="1" applyFont="1" applyFill="1" applyBorder="1" applyAlignment="1">
      <alignment vertical="center"/>
    </xf>
    <xf numFmtId="177" fontId="17" fillId="6" borderId="34" xfId="6" applyNumberFormat="1" applyFont="1" applyFill="1" applyBorder="1" applyAlignment="1">
      <alignment vertical="center"/>
    </xf>
    <xf numFmtId="177" fontId="17" fillId="6" borderId="65" xfId="6" applyNumberFormat="1" applyFont="1" applyFill="1" applyBorder="1" applyAlignment="1">
      <alignment vertical="center"/>
    </xf>
    <xf numFmtId="177" fontId="17" fillId="6" borderId="35" xfId="6" applyNumberFormat="1" applyFont="1" applyFill="1" applyBorder="1" applyAlignment="1">
      <alignment vertical="center"/>
    </xf>
    <xf numFmtId="177" fontId="17" fillId="6" borderId="66" xfId="6" applyNumberFormat="1" applyFont="1" applyFill="1" applyBorder="1" applyAlignment="1">
      <alignment vertical="center"/>
    </xf>
    <xf numFmtId="38" fontId="17" fillId="6" borderId="62" xfId="6" applyFont="1" applyFill="1" applyBorder="1" applyAlignment="1">
      <alignment vertical="center"/>
    </xf>
    <xf numFmtId="38" fontId="17" fillId="0" borderId="0" xfId="6" applyFont="1" applyFill="1" applyBorder="1" applyAlignment="1">
      <alignment vertical="center"/>
    </xf>
    <xf numFmtId="0" fontId="17" fillId="6" borderId="42" xfId="0" applyFont="1" applyFill="1" applyBorder="1" applyAlignment="1">
      <alignment vertical="center"/>
    </xf>
    <xf numFmtId="0" fontId="17" fillId="6" borderId="47" xfId="0" applyFont="1" applyFill="1" applyBorder="1" applyAlignment="1">
      <alignment vertical="center"/>
    </xf>
    <xf numFmtId="0" fontId="17" fillId="0" borderId="48" xfId="0" applyFont="1" applyBorder="1" applyAlignment="1">
      <alignment vertical="center"/>
    </xf>
    <xf numFmtId="38" fontId="17" fillId="6" borderId="7" xfId="6" applyFont="1" applyFill="1" applyBorder="1" applyAlignment="1">
      <alignment horizontal="center" vertical="center"/>
    </xf>
    <xf numFmtId="0" fontId="20" fillId="0" borderId="0" xfId="3" applyFont="1">
      <alignment vertical="center"/>
    </xf>
    <xf numFmtId="0" fontId="21" fillId="0" borderId="0" xfId="3" applyFont="1">
      <alignment vertical="center"/>
    </xf>
    <xf numFmtId="0" fontId="19" fillId="0" borderId="0" xfId="3" applyFont="1">
      <alignment vertical="center"/>
    </xf>
    <xf numFmtId="0" fontId="22" fillId="0" borderId="6" xfId="3" applyFont="1" applyBorder="1" applyAlignment="1">
      <alignment horizontal="distributed" vertical="center"/>
    </xf>
    <xf numFmtId="0" fontId="19" fillId="0" borderId="0" xfId="3" applyFont="1" applyAlignment="1">
      <alignment horizontal="left" vertical="center" wrapText="1"/>
    </xf>
    <xf numFmtId="0" fontId="19" fillId="0" borderId="69" xfId="3" applyFont="1" applyBorder="1">
      <alignment vertical="center"/>
    </xf>
    <xf numFmtId="0" fontId="19" fillId="0" borderId="14" xfId="3" applyFont="1" applyBorder="1">
      <alignment vertical="center"/>
    </xf>
    <xf numFmtId="0" fontId="19" fillId="0" borderId="15" xfId="3" applyFont="1" applyBorder="1">
      <alignment vertical="center"/>
    </xf>
    <xf numFmtId="0" fontId="19" fillId="0" borderId="43" xfId="3" applyFont="1" applyBorder="1">
      <alignment vertical="center"/>
    </xf>
    <xf numFmtId="0" fontId="19" fillId="4" borderId="44" xfId="3" applyFont="1" applyFill="1" applyBorder="1" applyAlignment="1">
      <alignment horizontal="centerContinuous" vertical="center"/>
    </xf>
    <xf numFmtId="0" fontId="19" fillId="0" borderId="10" xfId="3" applyFont="1" applyBorder="1">
      <alignment vertical="center"/>
    </xf>
    <xf numFmtId="0" fontId="19" fillId="4" borderId="70" xfId="3" applyFont="1" applyFill="1" applyBorder="1" applyAlignment="1">
      <alignment horizontal="centerContinuous" vertical="center"/>
    </xf>
    <xf numFmtId="0" fontId="19" fillId="7" borderId="68" xfId="3" applyFont="1" applyFill="1" applyBorder="1" applyAlignment="1">
      <alignment horizontal="centerContinuous" vertical="center"/>
    </xf>
    <xf numFmtId="0" fontId="19" fillId="0" borderId="71" xfId="3" applyFont="1" applyBorder="1">
      <alignment vertical="center"/>
    </xf>
    <xf numFmtId="0" fontId="22" fillId="0" borderId="17" xfId="3" applyFont="1" applyBorder="1" applyAlignment="1">
      <alignment horizontal="centerContinuous" vertical="center"/>
    </xf>
    <xf numFmtId="0" fontId="19" fillId="0" borderId="74" xfId="3" applyFont="1" applyBorder="1">
      <alignment vertical="center"/>
    </xf>
    <xf numFmtId="0" fontId="19" fillId="0" borderId="75" xfId="3" applyFont="1" applyBorder="1">
      <alignment vertical="center"/>
    </xf>
    <xf numFmtId="0" fontId="19" fillId="0" borderId="76" xfId="3" applyFont="1" applyBorder="1">
      <alignment vertical="center"/>
    </xf>
    <xf numFmtId="0" fontId="19" fillId="0" borderId="57" xfId="3" applyFont="1" applyBorder="1">
      <alignment vertical="center"/>
    </xf>
    <xf numFmtId="0" fontId="19" fillId="4" borderId="1" xfId="3" applyFont="1" applyFill="1" applyBorder="1" applyAlignment="1">
      <alignment horizontal="centerContinuous" vertical="center"/>
    </xf>
    <xf numFmtId="0" fontId="19" fillId="0" borderId="63" xfId="3" applyFont="1" applyBorder="1">
      <alignment vertical="center"/>
    </xf>
    <xf numFmtId="0" fontId="19" fillId="4" borderId="77" xfId="3" applyFont="1" applyFill="1" applyBorder="1" applyAlignment="1">
      <alignment horizontal="centerContinuous" vertical="center"/>
    </xf>
    <xf numFmtId="0" fontId="19" fillId="7" borderId="73" xfId="3" applyFont="1" applyFill="1" applyBorder="1" applyAlignment="1">
      <alignment horizontal="centerContinuous" vertical="center"/>
    </xf>
    <xf numFmtId="0" fontId="19" fillId="4" borderId="23" xfId="3" applyFont="1" applyFill="1" applyBorder="1" applyAlignment="1">
      <alignment horizontal="centerContinuous" vertical="center"/>
    </xf>
    <xf numFmtId="0" fontId="19" fillId="4" borderId="78" xfId="3" applyFont="1" applyFill="1" applyBorder="1" applyAlignment="1">
      <alignment horizontal="centerContinuous" vertical="center"/>
    </xf>
    <xf numFmtId="0" fontId="19" fillId="7" borderId="79" xfId="3" applyFont="1" applyFill="1" applyBorder="1" applyAlignment="1">
      <alignment horizontal="centerContinuous" vertical="center"/>
    </xf>
    <xf numFmtId="0" fontId="22" fillId="0" borderId="7" xfId="3" applyFont="1" applyBorder="1" applyAlignment="1">
      <alignment horizontal="centerContinuous" vertical="center"/>
    </xf>
    <xf numFmtId="0" fontId="22" fillId="0" borderId="0" xfId="3" applyFont="1" applyAlignment="1">
      <alignment horizontal="left" vertical="center"/>
    </xf>
    <xf numFmtId="0" fontId="19" fillId="0" borderId="82" xfId="3" applyFont="1" applyBorder="1">
      <alignment vertical="center"/>
    </xf>
    <xf numFmtId="0" fontId="19" fillId="0" borderId="83" xfId="3" applyFont="1" applyBorder="1">
      <alignment vertical="center"/>
    </xf>
    <xf numFmtId="0" fontId="19" fillId="0" borderId="84" xfId="3" applyFont="1" applyBorder="1">
      <alignment vertical="center"/>
    </xf>
    <xf numFmtId="0" fontId="19" fillId="0" borderId="85" xfId="3" applyFont="1" applyBorder="1">
      <alignment vertical="center"/>
    </xf>
    <xf numFmtId="0" fontId="19" fillId="0" borderId="86" xfId="3" applyFont="1" applyBorder="1">
      <alignment vertical="center"/>
    </xf>
    <xf numFmtId="38" fontId="19" fillId="3" borderId="46" xfId="6" applyFont="1" applyFill="1" applyBorder="1" applyAlignment="1">
      <alignment horizontal="centerContinuous" vertical="center"/>
    </xf>
    <xf numFmtId="38" fontId="19" fillId="3" borderId="68" xfId="6" applyFont="1" applyFill="1" applyBorder="1" applyAlignment="1">
      <alignment horizontal="center" vertical="center"/>
    </xf>
    <xf numFmtId="38" fontId="19" fillId="0" borderId="69" xfId="6" applyFont="1" applyBorder="1">
      <alignment vertical="center"/>
    </xf>
    <xf numFmtId="38" fontId="19" fillId="0" borderId="14" xfId="6" applyFont="1" applyBorder="1">
      <alignment vertical="center"/>
    </xf>
    <xf numFmtId="38" fontId="19" fillId="0" borderId="43" xfId="6" applyFont="1" applyBorder="1">
      <alignment vertical="center"/>
    </xf>
    <xf numFmtId="38" fontId="19" fillId="4" borderId="87" xfId="6" applyFont="1" applyFill="1" applyBorder="1">
      <alignment vertical="center"/>
    </xf>
    <xf numFmtId="38" fontId="19" fillId="0" borderId="15" xfId="6" applyFont="1" applyBorder="1">
      <alignment vertical="center"/>
    </xf>
    <xf numFmtId="38" fontId="19" fillId="0" borderId="12" xfId="6" applyFont="1" applyBorder="1">
      <alignment vertical="center"/>
    </xf>
    <xf numFmtId="38" fontId="19" fillId="4" borderId="88" xfId="6" applyFont="1" applyFill="1" applyBorder="1">
      <alignment vertical="center"/>
    </xf>
    <xf numFmtId="38" fontId="19" fillId="7" borderId="89" xfId="6" applyFont="1" applyFill="1" applyBorder="1">
      <alignment vertical="center"/>
    </xf>
    <xf numFmtId="38" fontId="19" fillId="0" borderId="0" xfId="6" applyFont="1">
      <alignment vertical="center"/>
    </xf>
    <xf numFmtId="38" fontId="19" fillId="0" borderId="10" xfId="6" applyFont="1" applyBorder="1">
      <alignment vertical="center"/>
    </xf>
    <xf numFmtId="38" fontId="19" fillId="3" borderId="90" xfId="6" applyFont="1" applyFill="1" applyBorder="1" applyAlignment="1">
      <alignment horizontal="centerContinuous" vertical="center"/>
    </xf>
    <xf numFmtId="38" fontId="19" fillId="3" borderId="81" xfId="6" applyFont="1" applyFill="1" applyBorder="1" applyAlignment="1">
      <alignment horizontal="center" vertical="center"/>
    </xf>
    <xf numFmtId="38" fontId="19" fillId="0" borderId="91" xfId="6" applyFont="1" applyBorder="1">
      <alignment vertical="center"/>
    </xf>
    <xf numFmtId="38" fontId="19" fillId="0" borderId="92" xfId="6" applyFont="1" applyBorder="1">
      <alignment vertical="center"/>
    </xf>
    <xf numFmtId="38" fontId="19" fillId="0" borderId="93" xfId="6" applyFont="1" applyBorder="1">
      <alignment vertical="center"/>
    </xf>
    <xf numFmtId="38" fontId="19" fillId="4" borderId="94" xfId="6" applyFont="1" applyFill="1" applyBorder="1">
      <alignment vertical="center"/>
    </xf>
    <xf numFmtId="38" fontId="19" fillId="0" borderId="95" xfId="6" applyFont="1" applyBorder="1">
      <alignment vertical="center"/>
    </xf>
    <xf numFmtId="38" fontId="19" fillId="0" borderId="96" xfId="6" applyFont="1" applyBorder="1">
      <alignment vertical="center"/>
    </xf>
    <xf numFmtId="38" fontId="19" fillId="4" borderId="97" xfId="6" applyFont="1" applyFill="1" applyBorder="1">
      <alignment vertical="center"/>
    </xf>
    <xf numFmtId="38" fontId="19" fillId="7" borderId="98" xfId="6" applyFont="1" applyFill="1" applyBorder="1">
      <alignment vertical="center"/>
    </xf>
    <xf numFmtId="38" fontId="19" fillId="0" borderId="99" xfId="6" applyFont="1" applyBorder="1">
      <alignment vertical="center"/>
    </xf>
    <xf numFmtId="38" fontId="19" fillId="3" borderId="66" xfId="6" applyFont="1" applyFill="1" applyBorder="1" applyAlignment="1">
      <alignment horizontal="centerContinuous" vertical="center"/>
    </xf>
    <xf numFmtId="38" fontId="19" fillId="3" borderId="100" xfId="6" applyFont="1" applyFill="1" applyBorder="1" applyAlignment="1">
      <alignment horizontal="center" vertical="center"/>
    </xf>
    <xf numFmtId="38" fontId="23" fillId="0" borderId="101" xfId="6" applyFont="1" applyBorder="1">
      <alignment vertical="center"/>
    </xf>
    <xf numFmtId="38" fontId="23" fillId="0" borderId="39" xfId="6" applyFont="1" applyBorder="1">
      <alignment vertical="center"/>
    </xf>
    <xf numFmtId="38" fontId="23" fillId="0" borderId="64" xfId="6" applyFont="1" applyBorder="1">
      <alignment vertical="center"/>
    </xf>
    <xf numFmtId="38" fontId="23" fillId="4" borderId="34" xfId="6" applyFont="1" applyFill="1" applyBorder="1">
      <alignment vertical="center"/>
    </xf>
    <xf numFmtId="38" fontId="23" fillId="0" borderId="36" xfId="6" applyFont="1" applyBorder="1">
      <alignment vertical="center"/>
    </xf>
    <xf numFmtId="38" fontId="23" fillId="4" borderId="102" xfId="6" applyFont="1" applyFill="1" applyBorder="1">
      <alignment vertical="center"/>
    </xf>
    <xf numFmtId="38" fontId="23" fillId="7" borderId="100" xfId="6" applyFont="1" applyFill="1" applyBorder="1">
      <alignment vertical="center"/>
    </xf>
    <xf numFmtId="38" fontId="23" fillId="0" borderId="35" xfId="6" applyFont="1" applyBorder="1">
      <alignment vertical="center"/>
    </xf>
    <xf numFmtId="38" fontId="19" fillId="3" borderId="53" xfId="6" applyFont="1" applyFill="1" applyBorder="1" applyAlignment="1">
      <alignment horizontal="centerContinuous" vertical="center"/>
    </xf>
    <xf numFmtId="38" fontId="19" fillId="3" borderId="49" xfId="6" applyFont="1" applyFill="1" applyBorder="1" applyAlignment="1">
      <alignment horizontal="center" vertical="center"/>
    </xf>
    <xf numFmtId="38" fontId="19" fillId="0" borderId="103" xfId="6" applyFont="1" applyBorder="1">
      <alignment vertical="center"/>
    </xf>
    <xf numFmtId="38" fontId="19" fillId="0" borderId="104" xfId="6" applyFont="1" applyBorder="1">
      <alignment vertical="center"/>
    </xf>
    <xf numFmtId="38" fontId="19" fillId="0" borderId="48" xfId="6" applyFont="1" applyBorder="1">
      <alignment vertical="center"/>
    </xf>
    <xf numFmtId="38" fontId="19" fillId="0" borderId="105" xfId="6" applyFont="1" applyBorder="1">
      <alignment vertical="center"/>
    </xf>
    <xf numFmtId="38" fontId="19" fillId="3" borderId="61" xfId="6" applyFont="1" applyFill="1" applyBorder="1" applyAlignment="1">
      <alignment horizontal="centerContinuous" vertical="center"/>
    </xf>
    <xf numFmtId="38" fontId="19" fillId="3" borderId="73" xfId="6" applyFont="1" applyFill="1" applyBorder="1" applyAlignment="1">
      <alignment horizontal="center" vertical="center"/>
    </xf>
    <xf numFmtId="38" fontId="19" fillId="0" borderId="74" xfId="6" applyFont="1" applyBorder="1">
      <alignment vertical="center"/>
    </xf>
    <xf numFmtId="38" fontId="19" fillId="0" borderId="75" xfId="6" applyFont="1" applyBorder="1">
      <alignment vertical="center"/>
    </xf>
    <xf numFmtId="38" fontId="19" fillId="0" borderId="63" xfId="6" applyFont="1" applyBorder="1">
      <alignment vertical="center"/>
    </xf>
    <xf numFmtId="38" fontId="19" fillId="0" borderId="106" xfId="6" applyFont="1" applyBorder="1">
      <alignment vertical="center"/>
    </xf>
    <xf numFmtId="38" fontId="23" fillId="4" borderId="102" xfId="6" applyFont="1" applyFill="1" applyBorder="1" applyAlignment="1">
      <alignment vertical="center"/>
    </xf>
    <xf numFmtId="38" fontId="23" fillId="7" borderId="100" xfId="6" applyFont="1" applyFill="1" applyBorder="1" applyAlignment="1">
      <alignment horizontal="right" vertical="center"/>
    </xf>
    <xf numFmtId="38" fontId="23" fillId="0" borderId="108" xfId="6" applyFont="1" applyBorder="1">
      <alignment vertical="center"/>
    </xf>
    <xf numFmtId="38" fontId="23" fillId="0" borderId="109" xfId="6" applyFont="1" applyBorder="1">
      <alignment vertical="center"/>
    </xf>
    <xf numFmtId="38" fontId="23" fillId="0" borderId="110" xfId="6" applyFont="1" applyBorder="1">
      <alignment vertical="center"/>
    </xf>
    <xf numFmtId="38" fontId="23" fillId="4" borderId="111" xfId="6" applyFont="1" applyFill="1" applyBorder="1">
      <alignment vertical="center"/>
    </xf>
    <xf numFmtId="38" fontId="23" fillId="0" borderId="112" xfId="6" applyFont="1" applyBorder="1">
      <alignment vertical="center"/>
    </xf>
    <xf numFmtId="38" fontId="23" fillId="4" borderId="113" xfId="6" applyFont="1" applyFill="1" applyBorder="1">
      <alignment vertical="center"/>
    </xf>
    <xf numFmtId="38" fontId="23" fillId="7" borderId="107" xfId="6" applyFont="1" applyFill="1" applyBorder="1">
      <alignment vertical="center"/>
    </xf>
    <xf numFmtId="38" fontId="23" fillId="0" borderId="51" xfId="6" applyFont="1" applyBorder="1">
      <alignment vertical="center"/>
    </xf>
    <xf numFmtId="38" fontId="23" fillId="4" borderId="113" xfId="6" applyFont="1" applyFill="1" applyBorder="1" applyAlignment="1">
      <alignment vertical="center"/>
    </xf>
    <xf numFmtId="38" fontId="23" fillId="7" borderId="107" xfId="6" applyFont="1" applyFill="1" applyBorder="1" applyAlignment="1">
      <alignment horizontal="right" vertical="center"/>
    </xf>
    <xf numFmtId="38" fontId="19" fillId="3" borderId="60" xfId="6" applyFont="1" applyFill="1" applyBorder="1" applyAlignment="1">
      <alignment horizontal="center" vertical="center"/>
    </xf>
    <xf numFmtId="38" fontId="19" fillId="0" borderId="82" xfId="6" applyFont="1" applyBorder="1">
      <alignment vertical="center"/>
    </xf>
    <xf numFmtId="38" fontId="19" fillId="0" borderId="83" xfId="6" applyFont="1" applyBorder="1">
      <alignment vertical="center"/>
    </xf>
    <xf numFmtId="38" fontId="19" fillId="0" borderId="85" xfId="6" applyFont="1" applyBorder="1">
      <alignment vertical="center"/>
    </xf>
    <xf numFmtId="38" fontId="19" fillId="0" borderId="84" xfId="6" applyFont="1" applyBorder="1">
      <alignment vertical="center"/>
    </xf>
    <xf numFmtId="38" fontId="23" fillId="4" borderId="23" xfId="6" applyFont="1" applyFill="1" applyBorder="1">
      <alignment vertical="center"/>
    </xf>
    <xf numFmtId="38" fontId="19" fillId="0" borderId="86" xfId="6" applyFont="1" applyBorder="1">
      <alignment vertical="center"/>
    </xf>
    <xf numFmtId="38" fontId="23" fillId="4" borderId="78" xfId="6" applyFont="1" applyFill="1" applyBorder="1">
      <alignment vertical="center"/>
    </xf>
    <xf numFmtId="38" fontId="23" fillId="7" borderId="79" xfId="6" applyFont="1" applyFill="1" applyBorder="1">
      <alignment vertical="center"/>
    </xf>
    <xf numFmtId="38" fontId="19" fillId="0" borderId="115" xfId="6" applyFont="1" applyBorder="1">
      <alignment vertical="center"/>
    </xf>
    <xf numFmtId="38" fontId="19" fillId="0" borderId="116" xfId="6" applyFont="1" applyBorder="1">
      <alignment vertical="center"/>
    </xf>
    <xf numFmtId="38" fontId="19" fillId="0" borderId="28" xfId="6" applyFont="1" applyBorder="1">
      <alignment vertical="center"/>
    </xf>
    <xf numFmtId="38" fontId="23" fillId="4" borderId="5" xfId="6" applyFont="1" applyFill="1" applyBorder="1">
      <alignment vertical="center"/>
    </xf>
    <xf numFmtId="38" fontId="23" fillId="4" borderId="117" xfId="6" applyFont="1" applyFill="1" applyBorder="1">
      <alignment vertical="center"/>
    </xf>
    <xf numFmtId="38" fontId="23" fillId="7" borderId="118" xfId="6" applyFont="1" applyFill="1" applyBorder="1">
      <alignment vertical="center"/>
    </xf>
    <xf numFmtId="38" fontId="19" fillId="0" borderId="29" xfId="6" applyFont="1" applyBorder="1">
      <alignment vertical="center"/>
    </xf>
    <xf numFmtId="38" fontId="19" fillId="3" borderId="58" xfId="6" applyFont="1" applyFill="1" applyBorder="1" applyAlignment="1">
      <alignment horizontal="center" vertical="center"/>
    </xf>
    <xf numFmtId="38" fontId="19" fillId="0" borderId="76" xfId="6" applyFont="1" applyBorder="1">
      <alignment vertical="center"/>
    </xf>
    <xf numFmtId="38" fontId="19" fillId="0" borderId="57" xfId="6" applyFont="1" applyBorder="1">
      <alignment vertical="center"/>
    </xf>
    <xf numFmtId="38" fontId="23" fillId="4" borderId="3" xfId="6" applyFont="1" applyFill="1" applyBorder="1">
      <alignment vertical="center"/>
    </xf>
    <xf numFmtId="38" fontId="23" fillId="4" borderId="119" xfId="6" applyFont="1" applyFill="1" applyBorder="1">
      <alignment vertical="center"/>
    </xf>
    <xf numFmtId="38" fontId="23" fillId="7" borderId="81" xfId="6" applyFont="1" applyFill="1" applyBorder="1">
      <alignment vertical="center"/>
    </xf>
    <xf numFmtId="38" fontId="23" fillId="4" borderId="1" xfId="6" applyFont="1" applyFill="1" applyBorder="1">
      <alignment vertical="center"/>
    </xf>
    <xf numFmtId="38" fontId="23" fillId="4" borderId="77" xfId="6" applyFont="1" applyFill="1" applyBorder="1">
      <alignment vertical="center"/>
    </xf>
    <xf numFmtId="38" fontId="23" fillId="7" borderId="73" xfId="6" applyFont="1" applyFill="1" applyBorder="1">
      <alignment vertical="center"/>
    </xf>
    <xf numFmtId="38" fontId="19" fillId="3" borderId="65" xfId="6" applyFont="1" applyFill="1" applyBorder="1" applyAlignment="1">
      <alignment horizontal="center" vertical="center"/>
    </xf>
    <xf numFmtId="38" fontId="24" fillId="7" borderId="0" xfId="6" applyFont="1" applyFill="1" applyBorder="1">
      <alignment vertical="center"/>
    </xf>
    <xf numFmtId="0" fontId="28" fillId="8" borderId="3" xfId="7" applyFont="1" applyFill="1" applyBorder="1" applyAlignment="1">
      <alignment horizontal="left" vertical="center" wrapText="1"/>
    </xf>
    <xf numFmtId="0" fontId="28" fillId="0" borderId="0" xfId="7" applyFont="1">
      <alignment vertical="center"/>
    </xf>
    <xf numFmtId="0" fontId="33" fillId="0" borderId="1" xfId="7" applyFont="1" applyBorder="1" applyAlignment="1">
      <alignment horizontal="center" vertical="center"/>
    </xf>
    <xf numFmtId="0" fontId="33" fillId="0" borderId="122" xfId="7" applyFont="1" applyBorder="1">
      <alignment vertical="center"/>
    </xf>
    <xf numFmtId="0" fontId="33" fillId="0" borderId="122" xfId="7" applyFont="1" applyBorder="1" applyAlignment="1">
      <alignment vertical="center" wrapText="1"/>
    </xf>
    <xf numFmtId="0" fontId="33" fillId="0" borderId="3" xfId="7" applyFont="1" applyBorder="1" applyAlignment="1">
      <alignment horizontal="justify" vertical="center" wrapText="1"/>
    </xf>
    <xf numFmtId="0" fontId="33" fillId="0" borderId="1" xfId="7" applyFont="1" applyBorder="1" applyAlignment="1">
      <alignment horizontal="center" vertical="center" wrapText="1"/>
    </xf>
    <xf numFmtId="0" fontId="33" fillId="0" borderId="63" xfId="7" applyFont="1" applyBorder="1">
      <alignment vertical="center"/>
    </xf>
    <xf numFmtId="0" fontId="33" fillId="0" borderId="63" xfId="7" applyFont="1" applyBorder="1" applyAlignment="1">
      <alignment vertical="center" wrapText="1"/>
    </xf>
    <xf numFmtId="0" fontId="33" fillId="0" borderId="57" xfId="7" applyFont="1" applyBorder="1" applyAlignment="1">
      <alignment vertical="center" wrapText="1"/>
    </xf>
    <xf numFmtId="0" fontId="33" fillId="0" borderId="57" xfId="7" applyFont="1" applyBorder="1">
      <alignment vertical="center"/>
    </xf>
    <xf numFmtId="0" fontId="28" fillId="0" borderId="0" xfId="7" applyFont="1" applyAlignment="1">
      <alignment horizontal="center" vertical="center"/>
    </xf>
    <xf numFmtId="0" fontId="28" fillId="0" borderId="0" xfId="7" applyFont="1" applyAlignment="1">
      <alignment vertical="center" wrapText="1"/>
    </xf>
    <xf numFmtId="0" fontId="28" fillId="0" borderId="28" xfId="7" applyFont="1" applyBorder="1" applyAlignment="1">
      <alignment horizontal="right" vertical="top" wrapText="1"/>
    </xf>
    <xf numFmtId="0" fontId="33" fillId="10" borderId="57" xfId="7" applyFont="1" applyFill="1" applyBorder="1" applyAlignment="1">
      <alignment horizontal="center" vertical="top" wrapText="1"/>
    </xf>
    <xf numFmtId="178" fontId="28" fillId="10" borderId="57" xfId="7" applyNumberFormat="1" applyFont="1" applyFill="1" applyBorder="1" applyAlignment="1">
      <alignment horizontal="left" vertical="top" wrapText="1"/>
    </xf>
    <xf numFmtId="0" fontId="28" fillId="0" borderId="0" xfId="7" applyFont="1" applyAlignment="1">
      <alignment horizontal="right" vertical="top" wrapText="1"/>
    </xf>
    <xf numFmtId="0" fontId="33" fillId="10" borderId="1" xfId="7" applyFont="1" applyFill="1" applyBorder="1" applyAlignment="1">
      <alignment horizontal="center" vertical="top" wrapText="1"/>
    </xf>
    <xf numFmtId="178" fontId="28" fillId="10" borderId="1" xfId="7" applyNumberFormat="1" applyFont="1" applyFill="1" applyBorder="1" applyAlignment="1">
      <alignment horizontal="left" vertical="top" wrapText="1"/>
    </xf>
    <xf numFmtId="38" fontId="28" fillId="0" borderId="0" xfId="7" applyNumberFormat="1" applyFont="1">
      <alignment vertical="center"/>
    </xf>
    <xf numFmtId="0" fontId="28" fillId="10" borderId="1" xfId="7" applyFont="1" applyFill="1" applyBorder="1" applyAlignment="1">
      <alignment horizontal="center" vertical="top" wrapText="1"/>
    </xf>
    <xf numFmtId="0" fontId="28" fillId="0" borderId="0" xfId="7" applyFont="1" applyAlignment="1">
      <alignment horizontal="right" vertical="center" wrapText="1"/>
    </xf>
    <xf numFmtId="0" fontId="33" fillId="0" borderId="0" xfId="7" applyFont="1" applyAlignment="1">
      <alignment horizontal="center" vertical="center"/>
    </xf>
    <xf numFmtId="0" fontId="34" fillId="0" borderId="0" xfId="7" applyFont="1" applyAlignment="1">
      <alignment horizontal="center" vertical="center" wrapText="1"/>
    </xf>
    <xf numFmtId="0" fontId="28" fillId="0" borderId="0" xfId="7" applyFont="1" applyAlignment="1">
      <alignment horizontal="center" vertical="center" wrapText="1"/>
    </xf>
    <xf numFmtId="178" fontId="33" fillId="0" borderId="0" xfId="7" applyNumberFormat="1" applyFont="1" applyAlignment="1">
      <alignment horizontal="center" vertical="center"/>
    </xf>
    <xf numFmtId="0" fontId="17" fillId="8" borderId="3" xfId="9" applyFont="1" applyFill="1" applyBorder="1" applyAlignment="1">
      <alignment horizontal="left" vertical="center" wrapText="1"/>
    </xf>
    <xf numFmtId="0" fontId="17" fillId="0" borderId="0" xfId="9" applyFont="1">
      <alignment vertical="center"/>
    </xf>
    <xf numFmtId="0" fontId="37" fillId="9" borderId="1" xfId="9" applyFont="1" applyFill="1" applyBorder="1" applyAlignment="1">
      <alignment horizontal="center" vertical="center" wrapText="1"/>
    </xf>
    <xf numFmtId="0" fontId="17" fillId="9" borderId="1" xfId="9" applyFont="1" applyFill="1" applyBorder="1" applyAlignment="1">
      <alignment vertical="center" wrapText="1"/>
    </xf>
    <xf numFmtId="0" fontId="37" fillId="0" borderId="1" xfId="9" applyFont="1" applyFill="1" applyBorder="1" applyAlignment="1">
      <alignment horizontal="center" vertical="center"/>
    </xf>
    <xf numFmtId="0" fontId="37" fillId="0" borderId="63" xfId="9" applyFont="1" applyFill="1" applyBorder="1">
      <alignment vertical="center"/>
    </xf>
    <xf numFmtId="0" fontId="37" fillId="0" borderId="122" xfId="9" applyFont="1" applyFill="1" applyBorder="1" applyAlignment="1">
      <alignment vertical="center" wrapText="1"/>
    </xf>
    <xf numFmtId="0" fontId="37" fillId="0" borderId="3" xfId="9" applyFont="1" applyFill="1" applyBorder="1" applyAlignment="1">
      <alignment horizontal="justify" vertical="center" wrapText="1"/>
    </xf>
    <xf numFmtId="0" fontId="37" fillId="0" borderId="1" xfId="9" applyFont="1" applyFill="1" applyBorder="1" applyAlignment="1">
      <alignment horizontal="center" vertical="center" wrapText="1"/>
    </xf>
    <xf numFmtId="0" fontId="37" fillId="0" borderId="1" xfId="9" applyFont="1" applyBorder="1" applyAlignment="1">
      <alignment horizontal="left" vertical="center" wrapText="1"/>
    </xf>
    <xf numFmtId="38" fontId="37" fillId="0" borderId="1" xfId="6" applyFont="1" applyFill="1" applyBorder="1" applyAlignment="1">
      <alignment horizontal="right" vertical="center" wrapText="1"/>
    </xf>
    <xf numFmtId="0" fontId="37" fillId="0" borderId="23" xfId="9" applyFont="1" applyFill="1" applyBorder="1" applyAlignment="1">
      <alignment horizontal="justify" vertical="center" wrapText="1"/>
    </xf>
    <xf numFmtId="0" fontId="37" fillId="0" borderId="1" xfId="9" applyFont="1" applyFill="1" applyBorder="1" applyAlignment="1">
      <alignment vertical="center" wrapText="1"/>
    </xf>
    <xf numFmtId="0" fontId="37" fillId="0" borderId="3" xfId="4" applyFont="1" applyFill="1" applyBorder="1" applyAlignment="1">
      <alignment vertical="center" wrapText="1"/>
    </xf>
    <xf numFmtId="0" fontId="17" fillId="0" borderId="1" xfId="9" applyFont="1" applyBorder="1" applyAlignment="1">
      <alignment horizontal="center" vertical="center"/>
    </xf>
    <xf numFmtId="0" fontId="17" fillId="0" borderId="1" xfId="9" applyFont="1" applyBorder="1" applyAlignment="1">
      <alignment horizontal="left" vertical="center" wrapText="1"/>
    </xf>
    <xf numFmtId="0" fontId="37" fillId="0" borderId="5" xfId="9" applyFont="1" applyFill="1" applyBorder="1" applyAlignment="1">
      <alignment vertical="center" wrapText="1"/>
    </xf>
    <xf numFmtId="0" fontId="37" fillId="0" borderId="57" xfId="9" applyFont="1" applyFill="1" applyBorder="1">
      <alignment vertical="center"/>
    </xf>
    <xf numFmtId="0" fontId="37" fillId="0" borderId="122" xfId="9" applyFont="1" applyFill="1" applyBorder="1">
      <alignment vertical="center"/>
    </xf>
    <xf numFmtId="0" fontId="37" fillId="0" borderId="1" xfId="9" applyFont="1" applyFill="1" applyBorder="1" applyAlignment="1">
      <alignment horizontal="justify" vertical="center" wrapText="1"/>
    </xf>
    <xf numFmtId="0" fontId="37" fillId="0" borderId="57" xfId="9" applyFont="1" applyFill="1" applyBorder="1" applyAlignment="1">
      <alignment vertical="center" wrapText="1"/>
    </xf>
    <xf numFmtId="0" fontId="37" fillId="0" borderId="123" xfId="9" applyFont="1" applyFill="1" applyBorder="1" applyAlignment="1">
      <alignment vertical="center" wrapText="1"/>
    </xf>
    <xf numFmtId="0" fontId="17" fillId="0" borderId="1" xfId="4" applyFont="1" applyFill="1" applyBorder="1" applyAlignment="1">
      <alignment vertical="center" wrapText="1"/>
    </xf>
    <xf numFmtId="0" fontId="17" fillId="0" borderId="3" xfId="9" applyFont="1" applyBorder="1" applyAlignment="1">
      <alignment horizontal="justify" vertical="center" wrapText="1"/>
    </xf>
    <xf numFmtId="0" fontId="17" fillId="0" borderId="1" xfId="9" applyFont="1" applyFill="1" applyBorder="1" applyAlignment="1">
      <alignment horizontal="justify" vertical="center" wrapText="1"/>
    </xf>
    <xf numFmtId="0" fontId="17" fillId="0" borderId="0" xfId="9" applyFont="1" applyAlignment="1">
      <alignment horizontal="center" vertical="center"/>
    </xf>
    <xf numFmtId="0" fontId="17" fillId="0" borderId="0" xfId="9" applyFont="1" applyAlignment="1">
      <alignment vertical="center" wrapText="1"/>
    </xf>
    <xf numFmtId="0" fontId="17" fillId="0" borderId="0" xfId="9" applyFont="1" applyAlignment="1">
      <alignment horizontal="center" vertical="center" wrapText="1"/>
    </xf>
    <xf numFmtId="0" fontId="37" fillId="0" borderId="0" xfId="9" applyFont="1" applyAlignment="1">
      <alignment horizontal="center" vertical="center"/>
    </xf>
    <xf numFmtId="0" fontId="17" fillId="8" borderId="3" xfId="10" applyFont="1" applyFill="1" applyBorder="1" applyAlignment="1">
      <alignment horizontal="left" vertical="center" wrapText="1"/>
    </xf>
    <xf numFmtId="0" fontId="17" fillId="0" borderId="0" xfId="10" applyFont="1">
      <alignment vertical="center"/>
    </xf>
    <xf numFmtId="0" fontId="37" fillId="9" borderId="1" xfId="10" applyFont="1" applyFill="1" applyBorder="1" applyAlignment="1">
      <alignment horizontal="center" vertical="center" wrapText="1"/>
    </xf>
    <xf numFmtId="0" fontId="17" fillId="9" borderId="1" xfId="10" applyFont="1" applyFill="1" applyBorder="1" applyAlignment="1">
      <alignment vertical="center" wrapText="1"/>
    </xf>
    <xf numFmtId="0" fontId="17" fillId="9" borderId="3" xfId="10" applyFont="1" applyFill="1" applyBorder="1" applyAlignment="1">
      <alignment vertical="center" wrapText="1"/>
    </xf>
    <xf numFmtId="0" fontId="37" fillId="0" borderId="1" xfId="10" applyFont="1" applyFill="1" applyBorder="1" applyAlignment="1">
      <alignment horizontal="center" vertical="center"/>
    </xf>
    <xf numFmtId="0" fontId="37" fillId="0" borderId="63" xfId="10" applyFont="1" applyFill="1" applyBorder="1">
      <alignment vertical="center"/>
    </xf>
    <xf numFmtId="0" fontId="37" fillId="0" borderId="122" xfId="10" applyFont="1" applyFill="1" applyBorder="1" applyAlignment="1">
      <alignment vertical="center" wrapText="1"/>
    </xf>
    <xf numFmtId="0" fontId="37" fillId="0" borderId="3" xfId="10" applyFont="1" applyFill="1" applyBorder="1" applyAlignment="1">
      <alignment horizontal="justify" vertical="center" wrapText="1"/>
    </xf>
    <xf numFmtId="0" fontId="37" fillId="0" borderId="1" xfId="10" applyFont="1" applyFill="1" applyBorder="1" applyAlignment="1">
      <alignment horizontal="center" vertical="center" wrapText="1"/>
    </xf>
    <xf numFmtId="0" fontId="37" fillId="0" borderId="1" xfId="10" applyFont="1" applyBorder="1" applyAlignment="1">
      <alignment horizontal="left" vertical="center" wrapText="1"/>
    </xf>
    <xf numFmtId="0" fontId="37" fillId="0" borderId="5" xfId="10" applyFont="1" applyFill="1" applyBorder="1" applyAlignment="1">
      <alignment vertical="center" wrapText="1"/>
    </xf>
    <xf numFmtId="0" fontId="37" fillId="0" borderId="1" xfId="10" applyFont="1" applyFill="1" applyBorder="1" applyAlignment="1">
      <alignment horizontal="justify" vertical="center" wrapText="1"/>
    </xf>
    <xf numFmtId="0" fontId="17" fillId="0" borderId="1" xfId="10" applyFont="1" applyBorder="1" applyAlignment="1">
      <alignment horizontal="center" vertical="center"/>
    </xf>
    <xf numFmtId="0" fontId="17" fillId="0" borderId="1" xfId="10" applyFont="1" applyBorder="1" applyAlignment="1">
      <alignment horizontal="left" vertical="center" wrapText="1"/>
    </xf>
    <xf numFmtId="0" fontId="37" fillId="0" borderId="1" xfId="10" applyFont="1" applyFill="1" applyBorder="1" applyAlignment="1">
      <alignment vertical="center" wrapText="1"/>
    </xf>
    <xf numFmtId="0" fontId="37" fillId="0" borderId="57" xfId="10" applyFont="1" applyFill="1" applyBorder="1">
      <alignment vertical="center"/>
    </xf>
    <xf numFmtId="0" fontId="17" fillId="0" borderId="99" xfId="10" applyFont="1" applyFill="1" applyBorder="1" applyAlignment="1">
      <alignment horizontal="justify" vertical="center" wrapText="1"/>
    </xf>
    <xf numFmtId="0" fontId="17" fillId="0" borderId="3" xfId="10" applyFont="1" applyFill="1" applyBorder="1" applyAlignment="1">
      <alignment vertical="center" wrapText="1"/>
    </xf>
    <xf numFmtId="0" fontId="15" fillId="0" borderId="3" xfId="4" applyFont="1" applyFill="1" applyBorder="1" applyAlignment="1">
      <alignment vertical="center" wrapText="1"/>
    </xf>
    <xf numFmtId="0" fontId="17" fillId="0" borderId="3" xfId="10" applyFont="1" applyBorder="1" applyAlignment="1">
      <alignment horizontal="justify" vertical="center" wrapText="1"/>
    </xf>
    <xf numFmtId="0" fontId="17" fillId="0" borderId="1" xfId="10" applyFont="1" applyFill="1" applyBorder="1" applyAlignment="1">
      <alignment horizontal="justify" vertical="center" wrapText="1"/>
    </xf>
    <xf numFmtId="0" fontId="17" fillId="0" borderId="3" xfId="10" applyFont="1" applyFill="1" applyBorder="1" applyAlignment="1">
      <alignment horizontal="justify" vertical="center" wrapText="1"/>
    </xf>
    <xf numFmtId="0" fontId="17" fillId="0" borderId="0" xfId="10" applyFont="1" applyAlignment="1">
      <alignment horizontal="center" vertical="center"/>
    </xf>
    <xf numFmtId="0" fontId="17" fillId="0" borderId="0" xfId="10" applyFont="1" applyAlignment="1">
      <alignment vertical="center" wrapText="1"/>
    </xf>
    <xf numFmtId="0" fontId="17" fillId="0" borderId="0" xfId="10" applyFont="1" applyAlignment="1">
      <alignment horizontal="center" vertical="center" wrapText="1"/>
    </xf>
    <xf numFmtId="0" fontId="37" fillId="0" borderId="0" xfId="10" applyFont="1" applyAlignment="1">
      <alignment horizontal="center" vertical="center"/>
    </xf>
    <xf numFmtId="0" fontId="45" fillId="0" borderId="0" xfId="13" applyFont="1" applyAlignment="1">
      <alignment vertical="center"/>
    </xf>
    <xf numFmtId="0" fontId="41" fillId="0" borderId="57" xfId="11" applyFont="1" applyBorder="1" applyAlignment="1">
      <alignment horizontal="center" vertical="center"/>
    </xf>
    <xf numFmtId="0" fontId="41" fillId="0" borderId="93" xfId="14" applyFont="1" applyBorder="1" applyAlignment="1">
      <alignment vertical="center" wrapText="1" shrinkToFit="1"/>
    </xf>
    <xf numFmtId="0" fontId="41" fillId="0" borderId="1" xfId="12" applyFont="1" applyBorder="1" applyAlignment="1">
      <alignment horizontal="center" vertical="center" wrapText="1"/>
    </xf>
    <xf numFmtId="0" fontId="41" fillId="0" borderId="1" xfId="15" applyFont="1" applyBorder="1" applyAlignment="1">
      <alignment vertical="center" wrapText="1"/>
    </xf>
    <xf numFmtId="38" fontId="33" fillId="0" borderId="1" xfId="16" applyFont="1" applyFill="1" applyBorder="1" applyAlignment="1">
      <alignment horizontal="right" vertical="center" wrapText="1"/>
    </xf>
    <xf numFmtId="0" fontId="41" fillId="0" borderId="126" xfId="11" applyFont="1" applyBorder="1" applyAlignment="1">
      <alignment horizontal="center" vertical="center"/>
    </xf>
    <xf numFmtId="0" fontId="41" fillId="0" borderId="127" xfId="12" applyFont="1" applyBorder="1" applyAlignment="1">
      <alignment horizontal="center" vertical="center" wrapText="1"/>
    </xf>
    <xf numFmtId="0" fontId="41" fillId="0" borderId="127" xfId="15" applyFont="1" applyBorder="1" applyAlignment="1">
      <alignment vertical="center" wrapText="1"/>
    </xf>
    <xf numFmtId="38" fontId="33" fillId="0" borderId="127" xfId="16" applyFont="1" applyFill="1" applyBorder="1" applyAlignment="1">
      <alignment horizontal="right" vertical="center" wrapText="1"/>
    </xf>
    <xf numFmtId="0" fontId="41" fillId="0" borderId="128" xfId="14" applyFont="1" applyBorder="1" applyAlignment="1">
      <alignment vertical="center" wrapText="1" shrinkToFit="1"/>
    </xf>
    <xf numFmtId="0" fontId="41" fillId="0" borderId="127" xfId="11" applyFont="1" applyBorder="1" applyAlignment="1">
      <alignment vertical="center" wrapText="1"/>
    </xf>
    <xf numFmtId="38" fontId="33" fillId="0" borderId="127" xfId="16" applyFont="1" applyBorder="1" applyAlignment="1">
      <alignment horizontal="right" vertical="center" wrapText="1"/>
    </xf>
    <xf numFmtId="0" fontId="45" fillId="0" borderId="0" xfId="11" applyFont="1" applyAlignment="1">
      <alignment vertical="center"/>
    </xf>
    <xf numFmtId="0" fontId="45" fillId="0" borderId="0" xfId="11" applyFont="1" applyAlignment="1">
      <alignment horizontal="center" vertical="center"/>
    </xf>
    <xf numFmtId="0" fontId="28" fillId="0" borderId="28" xfId="13" applyFont="1" applyBorder="1" applyAlignment="1">
      <alignment horizontal="right" vertical="top" wrapText="1"/>
    </xf>
    <xf numFmtId="0" fontId="33" fillId="3" borderId="126" xfId="13" applyFont="1" applyFill="1" applyBorder="1" applyAlignment="1">
      <alignment horizontal="center" vertical="top" wrapText="1"/>
    </xf>
    <xf numFmtId="178" fontId="28" fillId="3" borderId="126" xfId="13" applyNumberFormat="1" applyFont="1" applyFill="1" applyBorder="1" applyAlignment="1">
      <alignment horizontal="left" vertical="top" wrapText="1"/>
    </xf>
    <xf numFmtId="0" fontId="28" fillId="0" borderId="0" xfId="13" applyFont="1" applyAlignment="1">
      <alignment vertical="center"/>
    </xf>
    <xf numFmtId="0" fontId="28" fillId="0" borderId="0" xfId="13" applyFont="1" applyAlignment="1">
      <alignment horizontal="right" vertical="top"/>
    </xf>
    <xf numFmtId="0" fontId="33" fillId="3" borderId="127" xfId="13" applyFont="1" applyFill="1" applyBorder="1" applyAlignment="1">
      <alignment horizontal="center" vertical="top" wrapText="1"/>
    </xf>
    <xf numFmtId="178" fontId="28" fillId="3" borderId="127" xfId="13" applyNumberFormat="1" applyFont="1" applyFill="1" applyBorder="1" applyAlignment="1">
      <alignment horizontal="left" vertical="top" wrapText="1"/>
    </xf>
    <xf numFmtId="38" fontId="28" fillId="0" borderId="0" xfId="13" applyNumberFormat="1" applyFont="1" applyAlignment="1">
      <alignment vertical="center"/>
    </xf>
    <xf numFmtId="0" fontId="28" fillId="0" borderId="0" xfId="13" applyFont="1" applyAlignment="1">
      <alignment horizontal="right" vertical="top" wrapText="1"/>
    </xf>
    <xf numFmtId="0" fontId="28" fillId="3" borderId="127" xfId="13" applyFont="1" applyFill="1" applyBorder="1" applyAlignment="1">
      <alignment horizontal="center" vertical="top" wrapText="1"/>
    </xf>
    <xf numFmtId="0" fontId="28" fillId="0" borderId="0" xfId="13" applyFont="1" applyAlignment="1">
      <alignment horizontal="center" vertical="center" wrapText="1"/>
    </xf>
    <xf numFmtId="0" fontId="33" fillId="0" borderId="0" xfId="13" applyFont="1" applyAlignment="1">
      <alignment horizontal="center" vertical="center"/>
    </xf>
    <xf numFmtId="0" fontId="28" fillId="0" borderId="0" xfId="13" applyFont="1" applyAlignment="1">
      <alignment horizontal="right" vertical="center" wrapText="1"/>
    </xf>
    <xf numFmtId="0" fontId="34" fillId="0" borderId="0" xfId="13" applyFont="1" applyAlignment="1">
      <alignment horizontal="center" vertical="center" wrapText="1"/>
    </xf>
    <xf numFmtId="178" fontId="33" fillId="0" borderId="0" xfId="13" applyNumberFormat="1" applyFont="1" applyAlignment="1">
      <alignment horizontal="center" vertical="center"/>
    </xf>
    <xf numFmtId="0" fontId="49" fillId="0" borderId="0" xfId="12" applyFont="1" applyAlignment="1">
      <alignment horizontal="center" vertical="center"/>
    </xf>
    <xf numFmtId="0" fontId="41" fillId="0" borderId="126" xfId="11" applyFont="1" applyBorder="1" applyAlignment="1">
      <alignment vertical="center" wrapText="1"/>
    </xf>
    <xf numFmtId="176" fontId="41" fillId="0" borderId="136" xfId="12" applyNumberFormat="1" applyFont="1" applyBorder="1" applyAlignment="1">
      <alignment horizontal="center" vertical="center" wrapText="1"/>
    </xf>
    <xf numFmtId="176" fontId="41" fillId="0" borderId="137" xfId="12" applyNumberFormat="1" applyFont="1" applyBorder="1" applyAlignment="1">
      <alignment horizontal="center" vertical="center" wrapText="1"/>
    </xf>
    <xf numFmtId="0" fontId="13" fillId="0" borderId="93" xfId="13" applyFont="1" applyBorder="1" applyAlignment="1">
      <alignment vertical="center" wrapText="1" shrinkToFit="1"/>
    </xf>
    <xf numFmtId="0" fontId="13" fillId="0" borderId="126" xfId="11" applyFont="1" applyBorder="1" applyAlignment="1">
      <alignment vertical="center" wrapText="1"/>
    </xf>
    <xf numFmtId="176" fontId="13" fillId="0" borderId="136" xfId="12" applyNumberFormat="1" applyFont="1" applyBorder="1" applyAlignment="1">
      <alignment horizontal="center" vertical="center" wrapText="1"/>
    </xf>
    <xf numFmtId="0" fontId="13" fillId="0" borderId="128" xfId="13" applyFont="1" applyBorder="1" applyAlignment="1">
      <alignment vertical="center" wrapText="1" shrinkToFit="1"/>
    </xf>
    <xf numFmtId="0" fontId="51" fillId="0" borderId="126" xfId="11" applyFont="1" applyBorder="1" applyAlignment="1">
      <alignment vertical="center" wrapText="1"/>
    </xf>
    <xf numFmtId="0" fontId="13" fillId="0" borderId="127" xfId="11" applyFont="1" applyBorder="1" applyAlignment="1">
      <alignment vertical="center" wrapText="1"/>
    </xf>
    <xf numFmtId="0" fontId="8" fillId="0" borderId="138" xfId="0" applyFont="1" applyBorder="1" applyAlignment="1">
      <alignment horizontal="center" vertical="center"/>
    </xf>
    <xf numFmtId="0" fontId="8" fillId="0" borderId="138" xfId="0" applyFont="1" applyBorder="1" applyAlignment="1">
      <alignment vertical="center"/>
    </xf>
    <xf numFmtId="0" fontId="37" fillId="0" borderId="139" xfId="10" applyFont="1" applyFill="1" applyBorder="1" applyAlignment="1">
      <alignment horizontal="justify" vertical="center" wrapText="1"/>
    </xf>
    <xf numFmtId="0" fontId="37" fillId="0" borderId="138" xfId="10" applyFont="1" applyFill="1" applyBorder="1" applyAlignment="1">
      <alignment horizontal="center" vertical="center" wrapText="1"/>
    </xf>
    <xf numFmtId="0" fontId="17" fillId="0" borderId="138" xfId="10" applyFont="1" applyBorder="1" applyAlignment="1">
      <alignment horizontal="center" vertical="center"/>
    </xf>
    <xf numFmtId="0" fontId="17" fillId="0" borderId="138" xfId="10" applyFont="1" applyBorder="1" applyAlignment="1">
      <alignment horizontal="left" vertical="center" wrapText="1"/>
    </xf>
    <xf numFmtId="38" fontId="37" fillId="0" borderId="138" xfId="6" applyFont="1" applyFill="1" applyBorder="1" applyAlignment="1">
      <alignment horizontal="right" vertical="center" wrapText="1"/>
    </xf>
    <xf numFmtId="0" fontId="17" fillId="9" borderId="138" xfId="9" applyFont="1" applyFill="1" applyBorder="1" applyAlignment="1">
      <alignment vertical="center" wrapText="1"/>
    </xf>
    <xf numFmtId="0" fontId="17" fillId="0" borderId="138" xfId="10" applyFont="1" applyFill="1" applyBorder="1" applyAlignment="1">
      <alignment horizontal="justify" vertical="center" wrapText="1"/>
    </xf>
    <xf numFmtId="0" fontId="33" fillId="9" borderId="138" xfId="7" applyFont="1" applyFill="1" applyBorder="1" applyAlignment="1">
      <alignment horizontal="center" vertical="center" wrapText="1"/>
    </xf>
    <xf numFmtId="0" fontId="28" fillId="9" borderId="138" xfId="7" applyFont="1" applyFill="1" applyBorder="1" applyAlignment="1">
      <alignment vertical="center" wrapText="1"/>
    </xf>
    <xf numFmtId="0" fontId="33" fillId="0" borderId="138" xfId="7" applyFont="1" applyBorder="1" applyAlignment="1">
      <alignment horizontal="center" vertical="center"/>
    </xf>
    <xf numFmtId="0" fontId="33" fillId="0" borderId="138" xfId="7" applyFont="1" applyBorder="1" applyAlignment="1">
      <alignment horizontal="left" vertical="center" wrapText="1"/>
    </xf>
    <xf numFmtId="38" fontId="33" fillId="0" borderId="138" xfId="8" applyFont="1" applyFill="1" applyBorder="1" applyAlignment="1">
      <alignment horizontal="right" vertical="center" wrapText="1"/>
    </xf>
    <xf numFmtId="0" fontId="28" fillId="0" borderId="138" xfId="7" applyFont="1" applyBorder="1" applyAlignment="1">
      <alignment horizontal="center" vertical="center"/>
    </xf>
    <xf numFmtId="0" fontId="28" fillId="0" borderId="139" xfId="7" applyFont="1" applyBorder="1" applyAlignment="1">
      <alignment horizontal="left" vertical="center" wrapText="1"/>
    </xf>
    <xf numFmtId="0" fontId="28" fillId="0" borderId="138" xfId="7" applyFont="1" applyBorder="1" applyAlignment="1">
      <alignment vertical="center" wrapText="1"/>
    </xf>
    <xf numFmtId="38" fontId="33" fillId="0" borderId="138" xfId="8" applyFont="1" applyBorder="1" applyAlignment="1">
      <alignment horizontal="right" vertical="center" wrapText="1"/>
    </xf>
    <xf numFmtId="0" fontId="7" fillId="2" borderId="1" xfId="0" applyFont="1" applyFill="1" applyBorder="1" applyAlignment="1">
      <alignment horizontal="center" vertical="center"/>
    </xf>
    <xf numFmtId="0" fontId="8" fillId="0" borderId="2" xfId="0" applyFont="1" applyBorder="1" applyAlignment="1">
      <alignment horizontal="left" vertical="center" indent="1"/>
    </xf>
    <xf numFmtId="0" fontId="8" fillId="0" borderId="4" xfId="0" applyFont="1" applyBorder="1" applyAlignment="1">
      <alignment horizontal="left" vertical="center" inden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distributed" vertical="center" indent="1"/>
    </xf>
    <xf numFmtId="0" fontId="8" fillId="0" borderId="2" xfId="0" applyFont="1" applyBorder="1" applyAlignment="1">
      <alignment horizontal="left" vertical="center" wrapText="1" indent="1"/>
    </xf>
    <xf numFmtId="0" fontId="8" fillId="3" borderId="1" xfId="0" applyFont="1" applyFill="1" applyBorder="1" applyAlignment="1">
      <alignment horizontal="center" vertical="center"/>
    </xf>
    <xf numFmtId="0" fontId="17" fillId="9" borderId="5" xfId="9" applyFont="1" applyFill="1" applyBorder="1" applyAlignment="1">
      <alignment horizontal="center" vertical="center" wrapText="1"/>
    </xf>
    <xf numFmtId="0" fontId="17" fillId="9" borderId="1" xfId="9" applyFont="1" applyFill="1" applyBorder="1" applyAlignment="1">
      <alignment horizontal="center" vertical="center" wrapText="1"/>
    </xf>
    <xf numFmtId="0" fontId="17" fillId="9" borderId="34" xfId="9" applyFont="1" applyFill="1" applyBorder="1" applyAlignment="1">
      <alignment horizontal="center" vertical="center" wrapText="1"/>
    </xf>
    <xf numFmtId="0" fontId="35" fillId="9" borderId="1" xfId="9" applyFont="1" applyFill="1" applyBorder="1" applyAlignment="1">
      <alignment horizontal="center" vertical="center" wrapText="1"/>
    </xf>
    <xf numFmtId="0" fontId="36" fillId="9" borderId="1" xfId="9" applyFont="1" applyFill="1" applyBorder="1" applyAlignment="1">
      <alignment horizontal="center" vertical="center" wrapText="1"/>
    </xf>
    <xf numFmtId="0" fontId="17" fillId="8" borderId="1" xfId="9" applyFont="1" applyFill="1" applyBorder="1" applyAlignment="1">
      <alignment horizontal="center" vertical="center"/>
    </xf>
    <xf numFmtId="0" fontId="17" fillId="8" borderId="1" xfId="9" applyFont="1" applyFill="1" applyBorder="1" applyAlignment="1">
      <alignment horizontal="center" vertical="center" wrapText="1"/>
    </xf>
    <xf numFmtId="0" fontId="17" fillId="8" borderId="3" xfId="9" applyFont="1" applyFill="1" applyBorder="1" applyAlignment="1">
      <alignment horizontal="left" vertical="center" wrapText="1"/>
    </xf>
    <xf numFmtId="0" fontId="17" fillId="9" borderId="5" xfId="10" applyFont="1" applyFill="1" applyBorder="1" applyAlignment="1">
      <alignment horizontal="center" vertical="center" wrapText="1"/>
    </xf>
    <xf numFmtId="0" fontId="17" fillId="9" borderId="1" xfId="10" applyFont="1" applyFill="1" applyBorder="1" applyAlignment="1">
      <alignment horizontal="center" vertical="center" wrapText="1"/>
    </xf>
    <xf numFmtId="0" fontId="17" fillId="9" borderId="34" xfId="10" applyFont="1" applyFill="1" applyBorder="1" applyAlignment="1">
      <alignment horizontal="center" vertical="center" wrapText="1"/>
    </xf>
    <xf numFmtId="0" fontId="35" fillId="9" borderId="1" xfId="10" applyFont="1" applyFill="1" applyBorder="1" applyAlignment="1">
      <alignment horizontal="center" vertical="center" wrapText="1"/>
    </xf>
    <xf numFmtId="0" fontId="36" fillId="9" borderId="1" xfId="10" applyFont="1" applyFill="1" applyBorder="1" applyAlignment="1">
      <alignment horizontal="center" vertical="center" wrapText="1"/>
    </xf>
    <xf numFmtId="0" fontId="17" fillId="8" borderId="1" xfId="10" applyFont="1" applyFill="1" applyBorder="1" applyAlignment="1">
      <alignment horizontal="center" vertical="center"/>
    </xf>
    <xf numFmtId="0" fontId="17" fillId="8" borderId="1" xfId="10" applyFont="1" applyFill="1" applyBorder="1" applyAlignment="1">
      <alignment horizontal="center" vertical="center" wrapText="1"/>
    </xf>
    <xf numFmtId="0" fontId="17" fillId="8" borderId="3" xfId="10" applyFont="1" applyFill="1" applyBorder="1" applyAlignment="1">
      <alignment horizontal="left" vertical="center" wrapText="1"/>
    </xf>
    <xf numFmtId="0" fontId="28" fillId="9" borderId="138" xfId="7" applyFont="1" applyFill="1" applyBorder="1" applyAlignment="1">
      <alignment horizontal="center" vertical="center" wrapText="1"/>
    </xf>
    <xf numFmtId="0" fontId="31" fillId="9" borderId="139" xfId="7" applyFont="1" applyFill="1" applyBorder="1" applyAlignment="1">
      <alignment horizontal="center" vertical="center" wrapText="1"/>
    </xf>
    <xf numFmtId="0" fontId="32" fillId="9" borderId="140" xfId="7" applyFont="1" applyFill="1" applyBorder="1" applyAlignment="1">
      <alignment horizontal="center" vertical="center" wrapText="1"/>
    </xf>
    <xf numFmtId="0" fontId="32" fillId="9" borderId="141" xfId="7" applyFont="1" applyFill="1" applyBorder="1" applyAlignment="1">
      <alignment horizontal="center" vertical="center" wrapText="1"/>
    </xf>
    <xf numFmtId="0" fontId="28" fillId="8" borderId="1" xfId="7" applyFont="1" applyFill="1" applyBorder="1" applyAlignment="1">
      <alignment horizontal="center" vertical="center"/>
    </xf>
    <xf numFmtId="0" fontId="28" fillId="8" borderId="1" xfId="7" applyFont="1" applyFill="1" applyBorder="1" applyAlignment="1">
      <alignment horizontal="center" vertical="center" wrapText="1"/>
    </xf>
    <xf numFmtId="0" fontId="28" fillId="8" borderId="3" xfId="7" applyFont="1" applyFill="1" applyBorder="1" applyAlignment="1">
      <alignment horizontal="left" vertical="center" wrapText="1"/>
    </xf>
    <xf numFmtId="0" fontId="41" fillId="11" borderId="1" xfId="11" applyFont="1" applyFill="1" applyBorder="1" applyAlignment="1">
      <alignment horizontal="center" vertical="center"/>
    </xf>
    <xf numFmtId="0" fontId="41" fillId="11" borderId="1" xfId="11" applyFont="1" applyFill="1" applyBorder="1" applyAlignment="1">
      <alignment horizontal="left" vertical="center"/>
    </xf>
    <xf numFmtId="0" fontId="41" fillId="11" borderId="1" xfId="11" applyFont="1" applyFill="1" applyBorder="1" applyAlignment="1">
      <alignment horizontal="left" vertical="center" wrapText="1"/>
    </xf>
    <xf numFmtId="0" fontId="41" fillId="11" borderId="1" xfId="12" applyFont="1" applyFill="1" applyBorder="1" applyAlignment="1">
      <alignment horizontal="center" vertical="center" wrapText="1"/>
    </xf>
    <xf numFmtId="0" fontId="28" fillId="12" borderId="5" xfId="13" applyFont="1" applyFill="1" applyBorder="1" applyAlignment="1">
      <alignment horizontal="center" vertical="center" wrapText="1"/>
    </xf>
    <xf numFmtId="0" fontId="28" fillId="12" borderId="1" xfId="13" applyFont="1" applyFill="1" applyBorder="1" applyAlignment="1">
      <alignment horizontal="center" vertical="center" wrapText="1"/>
    </xf>
    <xf numFmtId="0" fontId="28" fillId="12" borderId="34" xfId="13" applyFont="1" applyFill="1" applyBorder="1" applyAlignment="1">
      <alignment horizontal="center" vertical="center" wrapText="1"/>
    </xf>
    <xf numFmtId="0" fontId="46" fillId="12" borderId="23" xfId="13" applyFont="1" applyFill="1" applyBorder="1" applyAlignment="1">
      <alignment horizontal="center" vertical="center" wrapText="1"/>
    </xf>
    <xf numFmtId="0" fontId="47" fillId="12" borderId="23" xfId="13" applyFont="1" applyFill="1" applyBorder="1" applyAlignment="1">
      <alignment horizontal="center" vertical="center" wrapText="1"/>
    </xf>
    <xf numFmtId="0" fontId="47" fillId="12" borderId="121" xfId="13" applyFont="1" applyFill="1" applyBorder="1" applyAlignment="1">
      <alignment horizontal="center" vertical="center" wrapText="1"/>
    </xf>
    <xf numFmtId="0" fontId="33" fillId="12" borderId="124" xfId="13" applyFont="1" applyFill="1" applyBorder="1" applyAlignment="1">
      <alignment horizontal="center" vertical="center" wrapText="1"/>
    </xf>
    <xf numFmtId="0" fontId="33" fillId="12" borderId="123" xfId="13" applyFont="1" applyFill="1" applyBorder="1" applyAlignment="1">
      <alignment horizontal="center" vertical="center" wrapText="1"/>
    </xf>
    <xf numFmtId="0" fontId="28" fillId="12" borderId="125" xfId="13" applyFont="1" applyFill="1" applyBorder="1" applyAlignment="1">
      <alignment horizontal="center" vertical="center" wrapText="1"/>
    </xf>
    <xf numFmtId="0" fontId="28" fillId="12" borderId="93" xfId="13" applyFont="1" applyFill="1" applyBorder="1" applyAlignment="1">
      <alignment horizontal="center" vertical="center" wrapText="1"/>
    </xf>
    <xf numFmtId="0" fontId="28" fillId="12" borderId="122" xfId="13" applyFont="1" applyFill="1" applyBorder="1" applyAlignment="1">
      <alignment horizontal="center" vertical="center" wrapText="1"/>
    </xf>
    <xf numFmtId="0" fontId="28" fillId="12" borderId="57" xfId="13" applyFont="1" applyFill="1" applyBorder="1" applyAlignment="1">
      <alignment horizontal="center" vertical="center" wrapText="1"/>
    </xf>
    <xf numFmtId="0" fontId="41" fillId="11" borderId="127" xfId="11" applyFont="1" applyFill="1" applyBorder="1" applyAlignment="1">
      <alignment horizontal="center" vertical="center"/>
    </xf>
    <xf numFmtId="0" fontId="41" fillId="11" borderId="127" xfId="11" applyFont="1" applyFill="1" applyBorder="1" applyAlignment="1">
      <alignment horizontal="left" vertical="center"/>
    </xf>
    <xf numFmtId="0" fontId="41" fillId="11" borderId="127" xfId="11" applyFont="1" applyFill="1" applyBorder="1" applyAlignment="1">
      <alignment horizontal="left" vertical="center" wrapText="1"/>
    </xf>
    <xf numFmtId="0" fontId="41" fillId="11" borderId="127" xfId="12" applyFont="1" applyFill="1" applyBorder="1" applyAlignment="1">
      <alignment horizontal="center" vertical="center" wrapText="1"/>
    </xf>
    <xf numFmtId="0" fontId="28" fillId="12" borderId="129" xfId="13" applyFont="1" applyFill="1" applyBorder="1" applyAlignment="1">
      <alignment horizontal="center" vertical="center" wrapText="1"/>
    </xf>
    <xf numFmtId="0" fontId="28" fillId="12" borderId="127" xfId="13" applyFont="1" applyFill="1" applyBorder="1" applyAlignment="1">
      <alignment horizontal="center" vertical="center" wrapText="1"/>
    </xf>
    <xf numFmtId="0" fontId="28" fillId="12" borderId="130" xfId="13" applyFont="1" applyFill="1" applyBorder="1" applyAlignment="1">
      <alignment horizontal="center" vertical="center" wrapText="1"/>
    </xf>
    <xf numFmtId="0" fontId="46" fillId="12" borderId="131" xfId="13" applyFont="1" applyFill="1" applyBorder="1" applyAlignment="1">
      <alignment horizontal="center" vertical="center" wrapText="1"/>
    </xf>
    <xf numFmtId="0" fontId="47" fillId="12" borderId="131" xfId="13" applyFont="1" applyFill="1" applyBorder="1" applyAlignment="1">
      <alignment horizontal="center" vertical="center" wrapText="1"/>
    </xf>
    <xf numFmtId="0" fontId="47" fillId="12" borderId="132" xfId="13" applyFont="1" applyFill="1" applyBorder="1" applyAlignment="1">
      <alignment horizontal="center" vertical="center" wrapText="1"/>
    </xf>
    <xf numFmtId="0" fontId="33" fillId="12" borderId="133" xfId="13" applyFont="1" applyFill="1" applyBorder="1" applyAlignment="1">
      <alignment horizontal="center" vertical="center" wrapText="1"/>
    </xf>
    <xf numFmtId="0" fontId="28" fillId="12" borderId="134" xfId="13" applyFont="1" applyFill="1" applyBorder="1" applyAlignment="1">
      <alignment horizontal="center" vertical="center" wrapText="1"/>
    </xf>
    <xf numFmtId="0" fontId="28" fillId="12" borderId="135" xfId="13" applyFont="1" applyFill="1" applyBorder="1" applyAlignment="1">
      <alignment horizontal="center" vertical="center" wrapText="1"/>
    </xf>
    <xf numFmtId="0" fontId="28" fillId="12" borderId="126" xfId="13" applyFont="1" applyFill="1" applyBorder="1" applyAlignment="1">
      <alignment horizontal="center" vertical="center" wrapText="1"/>
    </xf>
    <xf numFmtId="0" fontId="15" fillId="0" borderId="0" xfId="2" applyFont="1" applyAlignment="1">
      <alignment horizontal="left" vertical="center" wrapText="1" readingOrder="1"/>
    </xf>
    <xf numFmtId="0" fontId="17" fillId="0" borderId="43" xfId="0" applyFont="1" applyBorder="1" applyAlignment="1">
      <alignment horizontal="center" vertical="center" textRotation="255"/>
    </xf>
    <xf numFmtId="0" fontId="17" fillId="0" borderId="44" xfId="0" applyFont="1" applyBorder="1" applyAlignment="1">
      <alignment horizontal="center" vertical="center" textRotation="255"/>
    </xf>
    <xf numFmtId="0" fontId="17" fillId="0" borderId="45" xfId="0" applyFont="1" applyBorder="1" applyAlignment="1">
      <alignment horizontal="center" vertical="center" textRotation="255"/>
    </xf>
    <xf numFmtId="0" fontId="17" fillId="0" borderId="50" xfId="0" applyFont="1" applyBorder="1" applyAlignment="1">
      <alignment horizontal="center" vertical="center" textRotation="255"/>
    </xf>
    <xf numFmtId="0" fontId="17" fillId="0" borderId="51" xfId="0" applyFont="1" applyBorder="1" applyAlignment="1">
      <alignment horizontal="center" vertical="center" textRotation="255"/>
    </xf>
    <xf numFmtId="0" fontId="17" fillId="0" borderId="46" xfId="0" applyFont="1" applyBorder="1" applyAlignment="1">
      <alignment horizontal="center" vertical="center" textRotation="255"/>
    </xf>
    <xf numFmtId="0" fontId="17" fillId="0" borderId="48" xfId="0" applyFont="1" applyBorder="1" applyAlignment="1">
      <alignment horizontal="center" vertical="center" textRotation="255" wrapText="1"/>
    </xf>
    <xf numFmtId="0" fontId="17" fillId="0" borderId="48" xfId="0" applyFont="1" applyBorder="1" applyAlignment="1">
      <alignment horizontal="center" vertical="center" textRotation="255"/>
    </xf>
    <xf numFmtId="0" fontId="17" fillId="0" borderId="49" xfId="0" applyFont="1" applyBorder="1" applyAlignment="1">
      <alignment horizontal="center" vertical="center" textRotation="255"/>
    </xf>
    <xf numFmtId="0" fontId="17" fillId="0" borderId="52" xfId="0" applyFont="1" applyBorder="1" applyAlignment="1">
      <alignment horizontal="center" vertical="center" textRotation="255" wrapText="1"/>
    </xf>
    <xf numFmtId="0" fontId="17" fillId="0" borderId="52" xfId="0" applyFont="1" applyBorder="1" applyAlignment="1">
      <alignment horizontal="center" vertical="center" textRotation="255"/>
    </xf>
    <xf numFmtId="0" fontId="17" fillId="0" borderId="54" xfId="0" applyFont="1" applyBorder="1" applyAlignment="1">
      <alignment horizontal="center" vertical="center" textRotation="255"/>
    </xf>
    <xf numFmtId="0" fontId="17" fillId="0" borderId="55" xfId="0" applyFont="1" applyBorder="1" applyAlignment="1">
      <alignment horizontal="center" vertical="center" textRotation="255"/>
    </xf>
    <xf numFmtId="0" fontId="19" fillId="3" borderId="72" xfId="3" applyFont="1" applyFill="1" applyBorder="1" applyAlignment="1">
      <alignment horizontal="center" vertical="center"/>
    </xf>
    <xf numFmtId="0" fontId="19" fillId="3" borderId="73" xfId="3" applyFont="1" applyFill="1" applyBorder="1" applyAlignment="1">
      <alignment horizontal="center" vertical="center"/>
    </xf>
    <xf numFmtId="0" fontId="19" fillId="3" borderId="80" xfId="3" applyFont="1" applyFill="1" applyBorder="1" applyAlignment="1">
      <alignment horizontal="center" vertical="center"/>
    </xf>
    <xf numFmtId="0" fontId="19" fillId="3" borderId="81" xfId="3" applyFont="1" applyFill="1" applyBorder="1" applyAlignment="1">
      <alignment horizontal="center" vertical="center"/>
    </xf>
    <xf numFmtId="38" fontId="19" fillId="3" borderId="50" xfId="6" applyFont="1" applyFill="1" applyBorder="1" applyAlignment="1">
      <alignment horizontal="center" vertical="center" wrapText="1"/>
    </xf>
    <xf numFmtId="38" fontId="19" fillId="3" borderId="107" xfId="6" applyFont="1" applyFill="1" applyBorder="1" applyAlignment="1">
      <alignment horizontal="center" vertical="center"/>
    </xf>
    <xf numFmtId="0" fontId="19" fillId="0" borderId="0" xfId="3" applyFont="1" applyAlignment="1">
      <alignment horizontal="left" vertical="center" wrapText="1"/>
    </xf>
    <xf numFmtId="0" fontId="19" fillId="0" borderId="8" xfId="3" applyFont="1" applyBorder="1" applyAlignment="1">
      <alignment horizontal="center" vertical="center" wrapText="1"/>
    </xf>
    <xf numFmtId="0" fontId="19" fillId="0" borderId="7" xfId="3" applyFont="1" applyBorder="1" applyAlignment="1">
      <alignment horizontal="center" vertical="center" wrapText="1"/>
    </xf>
    <xf numFmtId="38" fontId="19" fillId="3" borderId="114" xfId="6" applyFont="1" applyFill="1" applyBorder="1" applyAlignment="1">
      <alignment horizontal="center" vertical="center"/>
    </xf>
    <xf numFmtId="38" fontId="19" fillId="3" borderId="120" xfId="6" applyFont="1" applyFill="1" applyBorder="1" applyAlignment="1">
      <alignment horizontal="center" vertical="center"/>
    </xf>
    <xf numFmtId="0" fontId="19" fillId="3" borderId="67" xfId="3" applyFont="1" applyFill="1" applyBorder="1" applyAlignment="1">
      <alignment horizontal="center" vertical="center"/>
    </xf>
    <xf numFmtId="0" fontId="19" fillId="3" borderId="68" xfId="3" applyFont="1" applyFill="1" applyBorder="1" applyAlignment="1">
      <alignment horizontal="center" vertical="center"/>
    </xf>
    <xf numFmtId="0" fontId="0" fillId="0" borderId="0" xfId="0" applyBorder="1"/>
    <xf numFmtId="0" fontId="8" fillId="3" borderId="138" xfId="0" applyFont="1" applyFill="1" applyBorder="1" applyAlignment="1">
      <alignment horizontal="center" vertical="center"/>
    </xf>
    <xf numFmtId="0" fontId="8" fillId="0" borderId="138" xfId="0" applyFont="1" applyBorder="1" applyAlignment="1">
      <alignment horizontal="center" vertical="center" wrapText="1"/>
    </xf>
  </cellXfs>
  <cellStyles count="17">
    <cellStyle name="桁区切り" xfId="6" builtinId="6"/>
    <cellStyle name="桁区切り 2" xfId="8" xr:uid="{61C81CDF-604D-403D-8264-8DCAD3BFEDA6}"/>
    <cellStyle name="桁区切り 3" xfId="16" xr:uid="{86A505A2-3B4E-43B5-9D35-9498EAE3B251}"/>
    <cellStyle name="標準" xfId="0" builtinId="0"/>
    <cellStyle name="標準 2" xfId="1" xr:uid="{00000000-0005-0000-0000-000001000000}"/>
    <cellStyle name="標準 2 2 2 2" xfId="12" xr:uid="{AB3DC6E1-83F5-41BC-931F-20B2390CCCAC}"/>
    <cellStyle name="標準 2 2 2 3" xfId="15" xr:uid="{765040F6-1197-47CD-AACE-D316656A10B1}"/>
    <cellStyle name="標準 3" xfId="2" xr:uid="{00000000-0005-0000-0000-000002000000}"/>
    <cellStyle name="標準 4" xfId="7" xr:uid="{9247A1B8-6F87-4C7E-92A8-1064B3CBAFFF}"/>
    <cellStyle name="標準 5" xfId="3" xr:uid="{00000000-0005-0000-0000-000003000000}"/>
    <cellStyle name="標準 6" xfId="9" xr:uid="{59A209DB-5930-4C33-8FEB-E0657F4217F9}"/>
    <cellStyle name="標準 7" xfId="10" xr:uid="{6DC31611-4B81-402B-B341-272B24896F78}"/>
    <cellStyle name="標準 8" xfId="13" xr:uid="{8CCC1D89-0D14-4BD5-867D-95FB39AD4521}"/>
    <cellStyle name="標準 8 2" xfId="14" xr:uid="{160F375E-18C8-4B7C-8724-B27E1480AE5F}"/>
    <cellStyle name="標準_参考２ 帳票一覧" xfId="11" xr:uid="{B95110AE-5700-4EDB-B7F2-D27841183550}"/>
    <cellStyle name="標準_庶務管理仕様書案(新・金井加筆）_庶務事務仕様_100826" xfId="4" xr:uid="{00000000-0005-0000-0000-000004000000}"/>
    <cellStyle name="標準_庶務管理仕様書案(米田)_庶務事務仕様_100826" xfId="5" xr:uid="{00000000-0005-0000-0000-000006000000}"/>
  </cellStyles>
  <dxfs count="2">
    <dxf>
      <fill>
        <patternFill>
          <bgColor indexed="41"/>
        </patternFill>
      </fill>
    </dxf>
    <dxf>
      <fill>
        <patternFill>
          <bgColor indexed="4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1584325</xdr:colOff>
      <xdr:row>1</xdr:row>
      <xdr:rowOff>113030</xdr:rowOff>
    </xdr:from>
    <xdr:to>
      <xdr:col>3</xdr:col>
      <xdr:colOff>5146040</xdr:colOff>
      <xdr:row>3</xdr:row>
      <xdr:rowOff>410845</xdr:rowOff>
    </xdr:to>
    <xdr:sp macro="" textlink="">
      <xdr:nvSpPr>
        <xdr:cNvPr id="2" name="テキスト ボックス 1">
          <a:extLst>
            <a:ext uri="{FF2B5EF4-FFF2-40B4-BE49-F238E27FC236}">
              <a16:creationId xmlns:a16="http://schemas.microsoft.com/office/drawing/2014/main" id="{869E12FA-3D0E-4E10-A614-979B07FAC55F}"/>
            </a:ext>
          </a:extLst>
        </xdr:cNvPr>
        <xdr:cNvSpPr txBox="1"/>
      </xdr:nvSpPr>
      <xdr:spPr>
        <a:xfrm>
          <a:off x="3851275" y="113030"/>
          <a:ext cx="3561715" cy="9264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□：運用でカバー</a:t>
          </a:r>
          <a:endParaRPr kumimoji="1" lang="en-US" altLang="ja-JP" sz="1100"/>
        </a:p>
        <a:p>
          <a:r>
            <a:rPr kumimoji="1" lang="ja-JP" altLang="en-US" sz="1100"/>
            <a:t>　△：カスタマイズで対応　　</a:t>
          </a:r>
          <a:r>
            <a:rPr kumimoji="1" lang="en-US" altLang="ja-JP" sz="1100"/>
            <a:t>X</a:t>
          </a:r>
          <a:r>
            <a:rPr kumimoji="1" lang="ja-JP" altLang="en-US" sz="1100"/>
            <a:t>：対応不可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1584325</xdr:colOff>
      <xdr:row>1</xdr:row>
      <xdr:rowOff>113030</xdr:rowOff>
    </xdr:from>
    <xdr:to>
      <xdr:col>3</xdr:col>
      <xdr:colOff>5146040</xdr:colOff>
      <xdr:row>3</xdr:row>
      <xdr:rowOff>410845</xdr:rowOff>
    </xdr:to>
    <xdr:sp macro="" textlink="">
      <xdr:nvSpPr>
        <xdr:cNvPr id="2" name="テキスト ボックス 1">
          <a:extLst>
            <a:ext uri="{FF2B5EF4-FFF2-40B4-BE49-F238E27FC236}">
              <a16:creationId xmlns:a16="http://schemas.microsoft.com/office/drawing/2014/main" id="{1F6A56F0-76BC-4A1E-8735-579A21906CBE}"/>
            </a:ext>
          </a:extLst>
        </xdr:cNvPr>
        <xdr:cNvSpPr txBox="1"/>
      </xdr:nvSpPr>
      <xdr:spPr>
        <a:xfrm>
          <a:off x="3851275" y="113030"/>
          <a:ext cx="3561715" cy="9264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□：運用でカバー</a:t>
          </a:r>
          <a:endParaRPr kumimoji="1" lang="en-US" altLang="ja-JP" sz="1100"/>
        </a:p>
        <a:p>
          <a:r>
            <a:rPr kumimoji="1" lang="ja-JP" altLang="en-US" sz="1100"/>
            <a:t>　△：カスタマイズで対応　　</a:t>
          </a:r>
          <a:r>
            <a:rPr kumimoji="1" lang="en-US" altLang="ja-JP" sz="1100"/>
            <a:t>X</a:t>
          </a:r>
          <a:r>
            <a:rPr kumimoji="1" lang="ja-JP" altLang="en-US" sz="1100"/>
            <a:t>：対応不可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950958</xdr:colOff>
      <xdr:row>0</xdr:row>
      <xdr:rowOff>59570</xdr:rowOff>
    </xdr:from>
    <xdr:to>
      <xdr:col>3</xdr:col>
      <xdr:colOff>4523922</xdr:colOff>
      <xdr:row>2</xdr:row>
      <xdr:rowOff>586106</xdr:rowOff>
    </xdr:to>
    <xdr:sp macro="" textlink="">
      <xdr:nvSpPr>
        <xdr:cNvPr id="2" name="テキスト ボックス 1">
          <a:extLst>
            <a:ext uri="{FF2B5EF4-FFF2-40B4-BE49-F238E27FC236}">
              <a16:creationId xmlns:a16="http://schemas.microsoft.com/office/drawing/2014/main" id="{1A333330-FF7A-40D1-B794-907C99BBDDCD}"/>
            </a:ext>
          </a:extLst>
        </xdr:cNvPr>
        <xdr:cNvSpPr txBox="1"/>
      </xdr:nvSpPr>
      <xdr:spPr>
        <a:xfrm>
          <a:off x="2716258" y="59570"/>
          <a:ext cx="3572964" cy="1161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□：運用でカバー</a:t>
          </a:r>
          <a:endParaRPr kumimoji="1" lang="en-US" altLang="ja-JP" sz="1100"/>
        </a:p>
        <a:p>
          <a:r>
            <a:rPr kumimoji="1" lang="ja-JP" altLang="en-US" sz="1100"/>
            <a:t>　△：カスタマイズで対応　　</a:t>
          </a:r>
          <a:r>
            <a:rPr kumimoji="1" lang="en-US" altLang="ja-JP" sz="1100"/>
            <a:t>X</a:t>
          </a:r>
          <a:r>
            <a:rPr kumimoji="1" lang="ja-JP" altLang="en-US" sz="1100"/>
            <a:t>：対応不可</a:t>
          </a:r>
        </a:p>
      </xdr:txBody>
    </xdr:sp>
    <xdr:clientData/>
  </xdr:twoCellAnchor>
  <xdr:twoCellAnchor>
    <xdr:from>
      <xdr:col>9</xdr:col>
      <xdr:colOff>673523</xdr:colOff>
      <xdr:row>0</xdr:row>
      <xdr:rowOff>60537</xdr:rowOff>
    </xdr:from>
    <xdr:to>
      <xdr:col>9</xdr:col>
      <xdr:colOff>4096596</xdr:colOff>
      <xdr:row>2</xdr:row>
      <xdr:rowOff>530225</xdr:rowOff>
    </xdr:to>
    <xdr:sp macro="" textlink="">
      <xdr:nvSpPr>
        <xdr:cNvPr id="3" name="吹き出し: 角を丸めた四角形 2">
          <a:extLst>
            <a:ext uri="{FF2B5EF4-FFF2-40B4-BE49-F238E27FC236}">
              <a16:creationId xmlns:a16="http://schemas.microsoft.com/office/drawing/2014/main" id="{54F757C0-4425-4AAC-9AAD-1FC7DEA3F3F3}"/>
            </a:ext>
          </a:extLst>
        </xdr:cNvPr>
        <xdr:cNvSpPr/>
      </xdr:nvSpPr>
      <xdr:spPr>
        <a:xfrm>
          <a:off x="20342648" y="60537"/>
          <a:ext cx="3423073" cy="1098338"/>
        </a:xfrm>
        <a:prstGeom prst="wedgeRoundRectCallout">
          <a:avLst>
            <a:gd name="adj1" fmla="val -113279"/>
            <a:gd name="adj2" fmla="val 55190"/>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極力パッケージに合わせて運用を変更しカスタマイズを少なくする方針です。カスタマイズ部分など細かな提案をお願いします。</a:t>
          </a:r>
          <a:endParaRPr kumimoji="1" lang="en-US" altLang="ja-JP" sz="1000">
            <a:solidFill>
              <a:sysClr val="windowText" lastClr="000000"/>
            </a:solidFill>
          </a:endParaRPr>
        </a:p>
        <a:p>
          <a:pPr algn="l"/>
          <a:r>
            <a:rPr kumimoji="1" lang="ja-JP" altLang="en-US" sz="1000">
              <a:solidFill>
                <a:sysClr val="windowText" lastClr="000000"/>
              </a:solidFill>
            </a:rPr>
            <a:t>この情報を基に機能や運用を見直します。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1873288</xdr:colOff>
      <xdr:row>1</xdr:row>
      <xdr:rowOff>101077</xdr:rowOff>
    </xdr:from>
    <xdr:to>
      <xdr:col>2</xdr:col>
      <xdr:colOff>5614147</xdr:colOff>
      <xdr:row>4</xdr:row>
      <xdr:rowOff>380999</xdr:rowOff>
    </xdr:to>
    <xdr:sp macro="" textlink="">
      <xdr:nvSpPr>
        <xdr:cNvPr id="2" name="テキスト ボックス 1">
          <a:extLst>
            <a:ext uri="{FF2B5EF4-FFF2-40B4-BE49-F238E27FC236}">
              <a16:creationId xmlns:a16="http://schemas.microsoft.com/office/drawing/2014/main" id="{30B078E9-F010-4900-87C7-10DFF9F9976B}"/>
            </a:ext>
          </a:extLst>
        </xdr:cNvPr>
        <xdr:cNvSpPr txBox="1"/>
      </xdr:nvSpPr>
      <xdr:spPr>
        <a:xfrm>
          <a:off x="6400464" y="392430"/>
          <a:ext cx="3740859" cy="114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a:t>
          </a:r>
          <a:r>
            <a:rPr kumimoji="1" lang="en-US" altLang="ja-JP" sz="1100"/>
            <a:t>EUC</a:t>
          </a:r>
          <a:r>
            <a:rPr kumimoji="1" lang="ja-JP" altLang="en-US" sz="1100"/>
            <a:t>：ツールで対応</a:t>
          </a:r>
          <a:endParaRPr kumimoji="1" lang="en-US" altLang="ja-JP" sz="1100"/>
        </a:p>
        <a:p>
          <a:r>
            <a:rPr kumimoji="1" lang="ja-JP" altLang="en-US" sz="1100"/>
            <a:t>　□：運用でカバー　　△：カスタマイズで対応　　</a:t>
          </a:r>
          <a:r>
            <a:rPr kumimoji="1" lang="en-US" altLang="ja-JP" sz="1100"/>
            <a:t>X</a:t>
          </a:r>
          <a:r>
            <a:rPr kumimoji="1" lang="ja-JP" altLang="en-US" sz="1100"/>
            <a:t>：対応不可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1315124</xdr:colOff>
      <xdr:row>0</xdr:row>
      <xdr:rowOff>212911</xdr:rowOff>
    </xdr:from>
    <xdr:to>
      <xdr:col>2</xdr:col>
      <xdr:colOff>5042647</xdr:colOff>
      <xdr:row>3</xdr:row>
      <xdr:rowOff>288284</xdr:rowOff>
    </xdr:to>
    <xdr:sp macro="" textlink="">
      <xdr:nvSpPr>
        <xdr:cNvPr id="2" name="テキスト ボックス 1">
          <a:extLst>
            <a:ext uri="{FF2B5EF4-FFF2-40B4-BE49-F238E27FC236}">
              <a16:creationId xmlns:a16="http://schemas.microsoft.com/office/drawing/2014/main" id="{2A5289BA-20DC-4649-9603-FA8615E8294C}"/>
            </a:ext>
          </a:extLst>
        </xdr:cNvPr>
        <xdr:cNvSpPr txBox="1"/>
      </xdr:nvSpPr>
      <xdr:spPr>
        <a:xfrm>
          <a:off x="5839499" y="212911"/>
          <a:ext cx="3727523" cy="951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a:t>
          </a:r>
          <a:r>
            <a:rPr kumimoji="1" lang="en-US" altLang="ja-JP" sz="1100"/>
            <a:t>EUC</a:t>
          </a:r>
          <a:r>
            <a:rPr kumimoji="1" lang="ja-JP" altLang="en-US" sz="1100"/>
            <a:t>：ツールで対応</a:t>
          </a:r>
          <a:endParaRPr kumimoji="1" lang="en-US" altLang="ja-JP" sz="1100"/>
        </a:p>
        <a:p>
          <a:r>
            <a:rPr kumimoji="1" lang="ja-JP" altLang="en-US" sz="1100"/>
            <a:t>　□：運用でカバー　　△：カスタマイズで対応　　</a:t>
          </a:r>
          <a:r>
            <a:rPr kumimoji="1" lang="en-US" altLang="ja-JP" sz="1100"/>
            <a:t>X</a:t>
          </a:r>
          <a:r>
            <a:rPr kumimoji="1" lang="ja-JP" altLang="en-US" sz="1100"/>
            <a:t>：対応不可</a:t>
          </a:r>
        </a:p>
      </xdr:txBody>
    </xdr:sp>
    <xdr:clientData/>
  </xdr:twoCellAnchor>
  <xdr:twoCellAnchor>
    <xdr:from>
      <xdr:col>7</xdr:col>
      <xdr:colOff>212912</xdr:colOff>
      <xdr:row>0</xdr:row>
      <xdr:rowOff>207420</xdr:rowOff>
    </xdr:from>
    <xdr:to>
      <xdr:col>12</xdr:col>
      <xdr:colOff>554368</xdr:colOff>
      <xdr:row>4</xdr:row>
      <xdr:rowOff>167863</xdr:rowOff>
    </xdr:to>
    <xdr:sp macro="" textlink="">
      <xdr:nvSpPr>
        <xdr:cNvPr id="3" name="吹き出し: 角を丸めた四角形 2">
          <a:extLst>
            <a:ext uri="{FF2B5EF4-FFF2-40B4-BE49-F238E27FC236}">
              <a16:creationId xmlns:a16="http://schemas.microsoft.com/office/drawing/2014/main" id="{48A5D5E4-BB58-4BC7-B5EF-A5927ACB8DD0}"/>
            </a:ext>
          </a:extLst>
        </xdr:cNvPr>
        <xdr:cNvSpPr/>
      </xdr:nvSpPr>
      <xdr:spPr>
        <a:xfrm>
          <a:off x="18729512" y="207420"/>
          <a:ext cx="3770456" cy="1436818"/>
        </a:xfrm>
        <a:prstGeom prst="wedgeRoundRectCallout">
          <a:avLst>
            <a:gd name="adj1" fmla="val -65758"/>
            <a:gd name="adj2" fmla="val 40419"/>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極力パッケージに合わせて運用を変更しカスタマイズを少なくする方針です。カスタマイズ部分など細かな提案をお願いします。</a:t>
          </a:r>
          <a:endParaRPr kumimoji="1" lang="en-US" altLang="ja-JP" sz="1000">
            <a:solidFill>
              <a:sysClr val="windowText" lastClr="000000"/>
            </a:solidFill>
          </a:endParaRPr>
        </a:p>
        <a:p>
          <a:pPr algn="l"/>
          <a:r>
            <a:rPr kumimoji="1" lang="ja-JP" altLang="en-US" sz="1000">
              <a:solidFill>
                <a:sysClr val="windowText" lastClr="000000"/>
              </a:solidFill>
            </a:rPr>
            <a:t>この情報を基に機能や運用を見直します。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54610</xdr:rowOff>
    </xdr:from>
    <xdr:to>
      <xdr:col>5</xdr:col>
      <xdr:colOff>914400</xdr:colOff>
      <xdr:row>8</xdr:row>
      <xdr:rowOff>114300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47650" y="549910"/>
          <a:ext cx="6153150" cy="125984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a:t>・下記様式に示す項目別に記載することができない場合は、その旨記載いただき、適宜修正等を行い記載していただいても結構です。</a:t>
          </a:r>
          <a:br>
            <a:rPr lang="ja-JP" altLang="en-US" sz="1000"/>
          </a:br>
          <a:r>
            <a:rPr lang="ja-JP" altLang="en-US" sz="1000"/>
            <a:t>また、複数の費用パターンを提案いただいても結構です。その場合、理由等の資料も併せて提出願います。</a:t>
          </a:r>
          <a:endParaRPr lang="en-US" altLang="ja-JP" sz="1000"/>
        </a:p>
        <a:p>
          <a:r>
            <a:rPr kumimoji="1" lang="ja-JP" altLang="en-US" sz="1000"/>
            <a:t>・青色スクリーン部分には計算式が入っているので入力しないで下さい。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xdr:colOff>
      <xdr:row>0</xdr:row>
      <xdr:rowOff>65405</xdr:rowOff>
    </xdr:from>
    <xdr:to>
      <xdr:col>5</xdr:col>
      <xdr:colOff>935355</xdr:colOff>
      <xdr:row>6</xdr:row>
      <xdr:rowOff>120015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8605" y="65405"/>
          <a:ext cx="6153150" cy="125476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a:t>・下記様式に示す項目別に記載することができない場合は、その旨記載いただき、適宜修正等を行い記載していただいても結構です。</a:t>
          </a:r>
          <a:br>
            <a:rPr lang="ja-JP" altLang="en-US" sz="1000"/>
          </a:br>
          <a:r>
            <a:rPr lang="ja-JP" altLang="en-US" sz="1000"/>
            <a:t>また、複数の費用パターンを提案いただいても結構です。その場合、理由等の資料も併せて提出願います。</a:t>
          </a:r>
          <a:endParaRPr lang="en-US" altLang="ja-JP" sz="1000"/>
        </a:p>
        <a:p>
          <a:r>
            <a:rPr kumimoji="1" lang="ja-JP" altLang="en-US" sz="1000"/>
            <a:t>・青色スクリーン部分には計算式が入っているので入力しないで下さい。</a:t>
          </a:r>
        </a:p>
      </xdr:txBody>
    </xdr:sp>
    <xdr:clientData/>
  </xdr:twoCellAnchor>
  <xdr:twoCellAnchor>
    <xdr:from>
      <xdr:col>6</xdr:col>
      <xdr:colOff>114300</xdr:colOff>
      <xdr:row>0</xdr:row>
      <xdr:rowOff>129540</xdr:rowOff>
    </xdr:from>
    <xdr:to>
      <xdr:col>12</xdr:col>
      <xdr:colOff>59055</xdr:colOff>
      <xdr:row>4</xdr:row>
      <xdr:rowOff>179070</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6572250" y="129540"/>
          <a:ext cx="3735705" cy="849630"/>
        </a:xfrm>
        <a:prstGeom prst="wedgeRoundRectCallout">
          <a:avLst>
            <a:gd name="adj1" fmla="val -64435"/>
            <a:gd name="adj2" fmla="val 145721"/>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明細が足りない場合は空白行に名称を入れてください。</a:t>
          </a:r>
          <a:endParaRPr kumimoji="1" lang="en-US" altLang="ja-JP" sz="1000">
            <a:solidFill>
              <a:sysClr val="windowText" lastClr="000000"/>
            </a:solidFill>
          </a:endParaRPr>
        </a:p>
        <a:p>
          <a:pPr algn="l"/>
          <a:r>
            <a:rPr kumimoji="1" lang="ja-JP" altLang="en-US" sz="1000">
              <a:solidFill>
                <a:sysClr val="windowText" lastClr="000000"/>
              </a:solidFill>
            </a:rPr>
            <a:t>それでも足りない場合は行のコピー・挿入してください。</a:t>
          </a:r>
        </a:p>
      </xdr:txBody>
    </xdr:sp>
    <xdr:clientData/>
  </xdr:twoCellAnchor>
  <xdr:twoCellAnchor>
    <xdr:from>
      <xdr:col>3</xdr:col>
      <xdr:colOff>343535</xdr:colOff>
      <xdr:row>15</xdr:row>
      <xdr:rowOff>285115</xdr:rowOff>
    </xdr:from>
    <xdr:to>
      <xdr:col>6</xdr:col>
      <xdr:colOff>66040</xdr:colOff>
      <xdr:row>16</xdr:row>
      <xdr:rowOff>121920</xdr:rowOff>
    </xdr:to>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3886835" y="3662045"/>
          <a:ext cx="2637155" cy="682625"/>
        </a:xfrm>
        <a:prstGeom prst="wedgeRoundRectCallout">
          <a:avLst>
            <a:gd name="adj1" fmla="val -68754"/>
            <a:gd name="adj2" fmla="val 15375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業務アプリケーションのカスタマイズ費用を入れてください。</a:t>
          </a:r>
        </a:p>
      </xdr:txBody>
    </xdr:sp>
    <xdr:clientData/>
  </xdr:twoCellAnchor>
  <xdr:twoCellAnchor>
    <xdr:from>
      <xdr:col>3</xdr:col>
      <xdr:colOff>466090</xdr:colOff>
      <xdr:row>18</xdr:row>
      <xdr:rowOff>67310</xdr:rowOff>
    </xdr:from>
    <xdr:to>
      <xdr:col>5</xdr:col>
      <xdr:colOff>917575</xdr:colOff>
      <xdr:row>24</xdr:row>
      <xdr:rowOff>180340</xdr:rowOff>
    </xdr:to>
    <xdr:sp macro="" textlink="">
      <xdr:nvSpPr>
        <xdr:cNvPr id="5" name="吹き出し: 角を丸めた四角形 4">
          <a:extLst>
            <a:ext uri="{FF2B5EF4-FFF2-40B4-BE49-F238E27FC236}">
              <a16:creationId xmlns:a16="http://schemas.microsoft.com/office/drawing/2014/main" id="{00000000-0008-0000-0700-000005000000}"/>
            </a:ext>
          </a:extLst>
        </xdr:cNvPr>
        <xdr:cNvSpPr/>
      </xdr:nvSpPr>
      <xdr:spPr>
        <a:xfrm>
          <a:off x="4009390" y="4747260"/>
          <a:ext cx="2394585" cy="1499870"/>
        </a:xfrm>
        <a:prstGeom prst="wedgeRoundRectCallout">
          <a:avLst>
            <a:gd name="adj1" fmla="val -95809"/>
            <a:gd name="adj2" fmla="val 4742"/>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事業者側で用意が必要なハードウェア</a:t>
          </a:r>
          <a:r>
            <a:rPr kumimoji="1" lang="en-US" altLang="ja-JP" sz="1000">
              <a:solidFill>
                <a:sysClr val="windowText" lastClr="000000"/>
              </a:solidFill>
            </a:rPr>
            <a:t>(</a:t>
          </a:r>
          <a:r>
            <a:rPr kumimoji="1" lang="ja-JP" altLang="en-US" sz="1000">
              <a:solidFill>
                <a:sysClr val="windowText" lastClr="000000"/>
              </a:solidFill>
            </a:rPr>
            <a:t>端末等</a:t>
          </a:r>
          <a:r>
            <a:rPr kumimoji="1" lang="en-US" altLang="ja-JP" sz="1000">
              <a:solidFill>
                <a:sysClr val="windowText" lastClr="000000"/>
              </a:solidFill>
            </a:rPr>
            <a:t>)</a:t>
          </a:r>
          <a:r>
            <a:rPr kumimoji="1" lang="ja-JP" altLang="en-US" sz="1000">
              <a:solidFill>
                <a:sysClr val="windowText" lastClr="000000"/>
              </a:solidFill>
            </a:rPr>
            <a:t>、ミドルウェア等がある場合は記入してください。この場合、明細を別紙として提出してください。（様式は問いません）</a:t>
          </a:r>
        </a:p>
      </xdr:txBody>
    </xdr:sp>
    <xdr:clientData/>
  </xdr:twoCellAnchor>
  <xdr:twoCellAnchor>
    <xdr:from>
      <xdr:col>3</xdr:col>
      <xdr:colOff>473710</xdr:colOff>
      <xdr:row>18</xdr:row>
      <xdr:rowOff>66040</xdr:rowOff>
    </xdr:from>
    <xdr:to>
      <xdr:col>5</xdr:col>
      <xdr:colOff>923925</xdr:colOff>
      <xdr:row>24</xdr:row>
      <xdr:rowOff>179070</xdr:rowOff>
    </xdr:to>
    <xdr:sp macro="" textlink="">
      <xdr:nvSpPr>
        <xdr:cNvPr id="6" name="吹き出し: 角を丸めた四角形 5">
          <a:extLst>
            <a:ext uri="{FF2B5EF4-FFF2-40B4-BE49-F238E27FC236}">
              <a16:creationId xmlns:a16="http://schemas.microsoft.com/office/drawing/2014/main" id="{00000000-0008-0000-0700-000006000000}"/>
            </a:ext>
          </a:extLst>
        </xdr:cNvPr>
        <xdr:cNvSpPr/>
      </xdr:nvSpPr>
      <xdr:spPr>
        <a:xfrm>
          <a:off x="4017010" y="4745990"/>
          <a:ext cx="2393315" cy="1499870"/>
        </a:xfrm>
        <a:prstGeom prst="wedgeRoundRectCallout">
          <a:avLst>
            <a:gd name="adj1" fmla="val -93381"/>
            <a:gd name="adj2" fmla="val 6299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事業者側で用意が必要なハードウェア</a:t>
          </a:r>
          <a:r>
            <a:rPr kumimoji="1" lang="en-US" altLang="ja-JP" sz="1000">
              <a:solidFill>
                <a:sysClr val="windowText" lastClr="000000"/>
              </a:solidFill>
            </a:rPr>
            <a:t>(</a:t>
          </a:r>
          <a:r>
            <a:rPr kumimoji="1" lang="ja-JP" altLang="en-US" sz="1000">
              <a:solidFill>
                <a:sysClr val="windowText" lastClr="000000"/>
              </a:solidFill>
            </a:rPr>
            <a:t>端末等</a:t>
          </a:r>
          <a:r>
            <a:rPr kumimoji="1" lang="en-US" altLang="ja-JP" sz="1000">
              <a:solidFill>
                <a:sysClr val="windowText" lastClr="000000"/>
              </a:solidFill>
            </a:rPr>
            <a:t>)</a:t>
          </a:r>
          <a:r>
            <a:rPr kumimoji="1" lang="ja-JP" altLang="en-US" sz="1000">
              <a:solidFill>
                <a:sysClr val="windowText" lastClr="000000"/>
              </a:solidFill>
            </a:rPr>
            <a:t>、ミドルウェア等がある場合は記入してください。この場合、明細を別紙として提出してください。（様式は問いません）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zoomScale="75" zoomScaleNormal="75" zoomScaleSheetLayoutView="75" workbookViewId="0">
      <selection activeCell="L9" sqref="L9"/>
    </sheetView>
  </sheetViews>
  <sheetFormatPr defaultRowHeight="18.75"/>
  <cols>
    <col min="1" max="1" width="28" customWidth="1"/>
    <col min="2" max="2" width="13.125" customWidth="1"/>
    <col min="3" max="3" width="53.25" customWidth="1"/>
    <col min="4" max="4" width="1.125" customWidth="1"/>
  </cols>
  <sheetData>
    <row r="1" spans="1:3" ht="23.25">
      <c r="A1" s="1" t="s">
        <v>121</v>
      </c>
      <c r="B1" s="9"/>
      <c r="C1" s="9"/>
    </row>
    <row r="2" spans="1:3">
      <c r="A2" s="2"/>
      <c r="B2" s="2"/>
      <c r="C2" s="2"/>
    </row>
    <row r="3" spans="1:3" ht="35.25" customHeight="1">
      <c r="A3" s="3" t="s">
        <v>8</v>
      </c>
      <c r="B3" s="370" t="s">
        <v>96</v>
      </c>
      <c r="C3" s="370"/>
    </row>
    <row r="4" spans="1:3" ht="35.25" customHeight="1">
      <c r="A4" s="4" t="s">
        <v>47</v>
      </c>
      <c r="B4" s="371" t="s">
        <v>24</v>
      </c>
      <c r="C4" s="372"/>
    </row>
    <row r="5" spans="1:3" ht="35.25" customHeight="1">
      <c r="A5" s="4" t="s">
        <v>3</v>
      </c>
      <c r="B5" s="371"/>
      <c r="C5" s="372"/>
    </row>
    <row r="6" spans="1:3" ht="35.25" customHeight="1">
      <c r="A6" s="4" t="s">
        <v>4</v>
      </c>
      <c r="B6" s="371"/>
      <c r="C6" s="372"/>
    </row>
    <row r="7" spans="1:3" ht="35.25" customHeight="1">
      <c r="A7" s="4" t="s">
        <v>36</v>
      </c>
      <c r="B7" s="373"/>
      <c r="C7" s="374"/>
    </row>
    <row r="8" spans="1:3" ht="35.25" customHeight="1">
      <c r="A8" s="4" t="s">
        <v>40</v>
      </c>
      <c r="B8" s="376" t="s">
        <v>46</v>
      </c>
      <c r="C8" s="372"/>
    </row>
    <row r="9" spans="1:3" ht="35.25" customHeight="1">
      <c r="A9" s="4" t="s">
        <v>41</v>
      </c>
      <c r="B9" s="373"/>
      <c r="C9" s="374"/>
    </row>
    <row r="10" spans="1:3" ht="35.25" customHeight="1">
      <c r="A10" s="4" t="s">
        <v>43</v>
      </c>
      <c r="B10" s="373"/>
      <c r="C10" s="374"/>
    </row>
    <row r="11" spans="1:3" ht="35.25" customHeight="1">
      <c r="A11" s="4" t="s">
        <v>44</v>
      </c>
      <c r="B11" s="373"/>
      <c r="C11" s="374"/>
    </row>
    <row r="12" spans="1:3" ht="35.25" customHeight="1">
      <c r="A12" s="4" t="s">
        <v>5</v>
      </c>
      <c r="B12" s="371"/>
      <c r="C12" s="372"/>
    </row>
    <row r="13" spans="1:3" ht="35.25" customHeight="1">
      <c r="A13" s="4" t="s">
        <v>12</v>
      </c>
      <c r="B13" s="371"/>
      <c r="C13" s="372"/>
    </row>
    <row r="14" spans="1:3">
      <c r="A14" s="375" t="s">
        <v>6</v>
      </c>
      <c r="B14" s="10" t="s">
        <v>14</v>
      </c>
      <c r="C14" s="12"/>
    </row>
    <row r="15" spans="1:3">
      <c r="A15" s="375"/>
      <c r="B15" s="10" t="s">
        <v>20</v>
      </c>
      <c r="C15" s="12"/>
    </row>
    <row r="16" spans="1:3">
      <c r="A16" s="5"/>
      <c r="B16" s="5"/>
      <c r="C16" s="5"/>
    </row>
    <row r="17" spans="1:3">
      <c r="A17" s="6" t="s">
        <v>22</v>
      </c>
      <c r="B17" s="5"/>
      <c r="C17" s="5"/>
    </row>
    <row r="18" spans="1:3">
      <c r="A18" s="7" t="s">
        <v>18</v>
      </c>
      <c r="B18" s="7" t="s">
        <v>25</v>
      </c>
      <c r="C18" s="7" t="s">
        <v>23</v>
      </c>
    </row>
    <row r="19" spans="1:3" ht="35.25" customHeight="1">
      <c r="A19" s="8" t="s">
        <v>122</v>
      </c>
      <c r="B19" s="11"/>
      <c r="C19" s="13"/>
    </row>
    <row r="20" spans="1:3" ht="35.25" customHeight="1">
      <c r="A20" s="8" t="s">
        <v>156</v>
      </c>
      <c r="B20" s="11"/>
      <c r="C20" s="13"/>
    </row>
    <row r="21" spans="1:3" ht="35.25" customHeight="1">
      <c r="A21" s="8" t="s">
        <v>123</v>
      </c>
      <c r="B21" s="11"/>
      <c r="C21" s="13"/>
    </row>
    <row r="22" spans="1:3" ht="35.25" customHeight="1">
      <c r="A22" s="8" t="s">
        <v>775</v>
      </c>
      <c r="B22" s="11"/>
      <c r="C22" s="13"/>
    </row>
    <row r="23" spans="1:3" ht="35.25" customHeight="1">
      <c r="A23" s="8" t="s">
        <v>776</v>
      </c>
      <c r="B23" s="352"/>
      <c r="C23" s="353"/>
    </row>
    <row r="24" spans="1:3" ht="35.25" customHeight="1">
      <c r="A24" s="8" t="s">
        <v>777</v>
      </c>
      <c r="B24" s="352"/>
      <c r="C24" s="353"/>
    </row>
    <row r="25" spans="1:3" ht="35.25" customHeight="1">
      <c r="A25" s="8" t="s">
        <v>124</v>
      </c>
      <c r="B25" s="11"/>
      <c r="C25" s="13"/>
    </row>
    <row r="26" spans="1:3" ht="35.25" customHeight="1">
      <c r="A26" s="8" t="s">
        <v>157</v>
      </c>
      <c r="B26" s="11"/>
      <c r="C26" s="13"/>
    </row>
    <row r="27" spans="1:3" ht="35.25" customHeight="1">
      <c r="A27" s="8" t="s">
        <v>75</v>
      </c>
      <c r="B27" s="11"/>
      <c r="C27" s="13" t="s">
        <v>2</v>
      </c>
    </row>
    <row r="28" spans="1:3" ht="11.25" customHeight="1"/>
  </sheetData>
  <mergeCells count="12">
    <mergeCell ref="B13:C13"/>
    <mergeCell ref="A14:A15"/>
    <mergeCell ref="B8:C8"/>
    <mergeCell ref="B9:C9"/>
    <mergeCell ref="B10:C10"/>
    <mergeCell ref="B11:C11"/>
    <mergeCell ref="B12:C12"/>
    <mergeCell ref="B3:C3"/>
    <mergeCell ref="B4:C4"/>
    <mergeCell ref="B5:C5"/>
    <mergeCell ref="B6:C6"/>
    <mergeCell ref="B7:C7"/>
  </mergeCells>
  <phoneticPr fontId="5"/>
  <dataValidations count="1">
    <dataValidation type="list" allowBlank="1" showInputMessage="1" showErrorMessage="1" sqref="B19:B27" xr:uid="{00000000-0002-0000-0000-000000000000}">
      <formula1>"有,無"</formula1>
    </dataValidation>
  </dataValidations>
  <pageMargins left="0.7" right="0.7" top="0.75" bottom="0.75" header="0.3" footer="0.3"/>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3"/>
  <sheetViews>
    <sheetView zoomScale="75" zoomScaleNormal="75" workbookViewId="0">
      <selection activeCell="N15" sqref="N15"/>
    </sheetView>
  </sheetViews>
  <sheetFormatPr defaultColWidth="8.75" defaultRowHeight="15.75"/>
  <cols>
    <col min="1" max="1" width="4.875" style="76" customWidth="1"/>
    <col min="2" max="2" width="7.625" style="76" customWidth="1"/>
    <col min="3" max="3" width="30.75" style="76" customWidth="1"/>
    <col min="4" max="6" width="12.75" style="77" customWidth="1"/>
    <col min="7" max="7" width="2" style="76" customWidth="1"/>
    <col min="8" max="8" width="12.75" style="76" customWidth="1"/>
    <col min="9" max="16384" width="8.75" style="76"/>
  </cols>
  <sheetData>
    <row r="1" spans="1:13" ht="23.25">
      <c r="A1" s="78" t="s">
        <v>11</v>
      </c>
    </row>
    <row r="2" spans="1:13">
      <c r="C2" s="84"/>
    </row>
    <row r="3" spans="1:13" s="77" customFormat="1">
      <c r="A3" s="76"/>
      <c r="B3" s="76"/>
      <c r="C3" s="76"/>
      <c r="G3" s="76"/>
      <c r="H3" s="76"/>
      <c r="I3" s="76"/>
      <c r="J3" s="76"/>
      <c r="K3" s="76"/>
      <c r="L3" s="76"/>
      <c r="M3" s="76"/>
    </row>
    <row r="4" spans="1:13" s="77" customFormat="1">
      <c r="A4" s="76"/>
      <c r="B4" s="76"/>
      <c r="C4" s="76"/>
      <c r="G4" s="76"/>
      <c r="H4" s="76"/>
      <c r="I4" s="76"/>
      <c r="J4" s="76"/>
      <c r="K4" s="76"/>
      <c r="L4" s="76"/>
      <c r="M4" s="76"/>
    </row>
    <row r="5" spans="1:13" s="77" customFormat="1">
      <c r="A5" s="76"/>
      <c r="B5" s="76"/>
      <c r="C5" s="76"/>
      <c r="G5" s="76"/>
      <c r="H5" s="76"/>
      <c r="I5" s="76"/>
      <c r="J5" s="76"/>
      <c r="K5" s="76"/>
      <c r="L5" s="76"/>
      <c r="M5" s="76"/>
    </row>
    <row r="6" spans="1:13" s="77" customFormat="1">
      <c r="A6" s="76"/>
      <c r="B6" s="76"/>
      <c r="C6" s="76"/>
      <c r="G6" s="76"/>
      <c r="H6" s="76"/>
      <c r="I6" s="76"/>
      <c r="J6" s="76"/>
      <c r="K6" s="76"/>
      <c r="L6" s="76"/>
      <c r="M6" s="76"/>
    </row>
    <row r="7" spans="1:13" s="77" customFormat="1">
      <c r="A7" s="76"/>
      <c r="B7" s="76"/>
      <c r="C7" s="76"/>
      <c r="G7" s="76"/>
      <c r="H7" s="76"/>
      <c r="I7" s="76"/>
      <c r="J7" s="76"/>
      <c r="K7" s="76"/>
      <c r="L7" s="76"/>
      <c r="M7" s="76"/>
    </row>
    <row r="8" spans="1:13" s="77" customFormat="1">
      <c r="A8" s="76"/>
      <c r="B8" s="76"/>
      <c r="C8" s="76"/>
      <c r="G8" s="76"/>
      <c r="H8" s="76"/>
      <c r="I8" s="76"/>
      <c r="J8" s="76"/>
      <c r="K8" s="76"/>
      <c r="L8" s="76"/>
      <c r="M8" s="76"/>
    </row>
    <row r="9" spans="1:13" s="77" customFormat="1">
      <c r="A9" s="76"/>
      <c r="B9" s="76"/>
      <c r="C9" s="76"/>
      <c r="G9" s="76"/>
      <c r="H9" s="76"/>
      <c r="I9" s="76"/>
      <c r="J9" s="76"/>
      <c r="K9" s="76"/>
      <c r="L9" s="76"/>
      <c r="M9" s="76"/>
    </row>
    <row r="10" spans="1:13" s="77" customFormat="1" ht="28.9" customHeight="1">
      <c r="A10" s="79"/>
      <c r="B10" s="80" t="s">
        <v>152</v>
      </c>
      <c r="C10" s="85"/>
      <c r="D10" s="94" t="s">
        <v>53</v>
      </c>
      <c r="E10" s="100" t="s">
        <v>151</v>
      </c>
      <c r="F10" s="101" t="s">
        <v>78</v>
      </c>
      <c r="G10" s="76"/>
      <c r="H10" s="76"/>
      <c r="I10" s="76"/>
      <c r="J10" s="76"/>
      <c r="K10" s="76"/>
      <c r="L10" s="76"/>
      <c r="M10" s="76"/>
    </row>
    <row r="11" spans="1:13" s="77" customFormat="1" ht="18" customHeight="1">
      <c r="A11" s="432" t="s">
        <v>150</v>
      </c>
      <c r="B11" s="438" t="s">
        <v>101</v>
      </c>
      <c r="C11" s="86" t="s">
        <v>42</v>
      </c>
      <c r="D11" s="95"/>
      <c r="E11" s="95"/>
      <c r="F11" s="102">
        <f t="shared" ref="F11:F39" si="0">D11*E11</f>
        <v>0</v>
      </c>
    </row>
    <row r="12" spans="1:13" s="77" customFormat="1" ht="18" customHeight="1">
      <c r="A12" s="433"/>
      <c r="B12" s="439"/>
      <c r="C12" s="87" t="s">
        <v>142</v>
      </c>
      <c r="D12" s="96"/>
      <c r="E12" s="96"/>
      <c r="F12" s="103">
        <f t="shared" si="0"/>
        <v>0</v>
      </c>
    </row>
    <row r="13" spans="1:13" s="77" customFormat="1" ht="18" customHeight="1">
      <c r="A13" s="433"/>
      <c r="B13" s="439"/>
      <c r="C13" s="87" t="s">
        <v>129</v>
      </c>
      <c r="D13" s="96"/>
      <c r="E13" s="96"/>
      <c r="F13" s="103">
        <f t="shared" si="0"/>
        <v>0</v>
      </c>
    </row>
    <row r="14" spans="1:13" s="77" customFormat="1" ht="18" customHeight="1">
      <c r="A14" s="433"/>
      <c r="B14" s="439"/>
      <c r="C14" s="87" t="s">
        <v>135</v>
      </c>
      <c r="D14" s="96"/>
      <c r="E14" s="96"/>
      <c r="F14" s="103">
        <f t="shared" si="0"/>
        <v>0</v>
      </c>
    </row>
    <row r="15" spans="1:13" s="77" customFormat="1" ht="18" customHeight="1">
      <c r="A15" s="433"/>
      <c r="B15" s="439"/>
      <c r="C15" s="87" t="s">
        <v>141</v>
      </c>
      <c r="D15" s="96"/>
      <c r="E15" s="96"/>
      <c r="F15" s="103">
        <f t="shared" si="0"/>
        <v>0</v>
      </c>
    </row>
    <row r="16" spans="1:13" s="77" customFormat="1" ht="18" customHeight="1">
      <c r="A16" s="433"/>
      <c r="B16" s="440"/>
      <c r="C16" s="88"/>
      <c r="D16" s="97"/>
      <c r="E16" s="97"/>
      <c r="F16" s="104">
        <f t="shared" si="0"/>
        <v>0</v>
      </c>
      <c r="H16" s="107">
        <f>SUM(F11:F16)</f>
        <v>0</v>
      </c>
    </row>
    <row r="17" spans="1:10" s="77" customFormat="1" ht="18" customHeight="1">
      <c r="A17" s="433"/>
      <c r="B17" s="435" t="s">
        <v>149</v>
      </c>
      <c r="C17" s="89" t="s">
        <v>148</v>
      </c>
      <c r="D17" s="98"/>
      <c r="E17" s="98"/>
      <c r="F17" s="105">
        <f t="shared" si="0"/>
        <v>0</v>
      </c>
      <c r="H17" s="108"/>
    </row>
    <row r="18" spans="1:10" s="77" customFormat="1" ht="57.6" customHeight="1">
      <c r="A18" s="433"/>
      <c r="B18" s="436"/>
      <c r="C18" s="90" t="s">
        <v>147</v>
      </c>
      <c r="D18" s="96"/>
      <c r="E18" s="96"/>
      <c r="F18" s="103">
        <f t="shared" si="0"/>
        <v>0</v>
      </c>
      <c r="H18" s="108"/>
    </row>
    <row r="19" spans="1:10" s="77" customFormat="1" ht="18" customHeight="1">
      <c r="A19" s="433"/>
      <c r="B19" s="436"/>
      <c r="C19" s="82" t="s">
        <v>79</v>
      </c>
      <c r="D19" s="96"/>
      <c r="E19" s="96"/>
      <c r="F19" s="103">
        <f t="shared" si="0"/>
        <v>0</v>
      </c>
      <c r="H19" s="108"/>
    </row>
    <row r="20" spans="1:10" s="77" customFormat="1" ht="18" customHeight="1">
      <c r="A20" s="433"/>
      <c r="B20" s="436"/>
      <c r="C20" s="82" t="s">
        <v>130</v>
      </c>
      <c r="D20" s="96"/>
      <c r="E20" s="96"/>
      <c r="F20" s="103">
        <f t="shared" si="0"/>
        <v>0</v>
      </c>
      <c r="H20" s="108"/>
    </row>
    <row r="21" spans="1:10" s="77" customFormat="1" ht="18" customHeight="1">
      <c r="A21" s="433"/>
      <c r="B21" s="436"/>
      <c r="C21" s="89"/>
      <c r="D21" s="98"/>
      <c r="E21" s="98"/>
      <c r="F21" s="105">
        <f t="shared" si="0"/>
        <v>0</v>
      </c>
      <c r="H21" s="107">
        <f>SUM(F17:F21)</f>
        <v>0</v>
      </c>
    </row>
    <row r="22" spans="1:10" s="77" customFormat="1" ht="18.600000000000001" customHeight="1">
      <c r="A22" s="433"/>
      <c r="B22" s="436"/>
      <c r="C22" s="91" t="s">
        <v>131</v>
      </c>
      <c r="D22" s="99"/>
      <c r="E22" s="99"/>
      <c r="F22" s="106">
        <f t="shared" si="0"/>
        <v>0</v>
      </c>
    </row>
    <row r="23" spans="1:10" s="77" customFormat="1" ht="18.600000000000001" customHeight="1">
      <c r="A23" s="433"/>
      <c r="B23" s="436"/>
      <c r="C23" s="92"/>
      <c r="D23" s="97"/>
      <c r="E23" s="97"/>
      <c r="F23" s="104">
        <f t="shared" si="0"/>
        <v>0</v>
      </c>
      <c r="H23" s="107">
        <f>SUM(F22:F23)</f>
        <v>0</v>
      </c>
    </row>
    <row r="24" spans="1:10" s="77" customFormat="1" ht="18" customHeight="1">
      <c r="A24" s="433"/>
      <c r="B24" s="441" t="s">
        <v>33</v>
      </c>
      <c r="C24" s="93" t="s">
        <v>145</v>
      </c>
      <c r="D24" s="99"/>
      <c r="E24" s="99"/>
      <c r="F24" s="106">
        <f t="shared" si="0"/>
        <v>0</v>
      </c>
    </row>
    <row r="25" spans="1:10" s="77" customFormat="1" ht="18" customHeight="1">
      <c r="A25" s="433"/>
      <c r="B25" s="439"/>
      <c r="C25" s="87" t="s">
        <v>125</v>
      </c>
      <c r="D25" s="96"/>
      <c r="E25" s="96"/>
      <c r="F25" s="103">
        <f t="shared" si="0"/>
        <v>0</v>
      </c>
    </row>
    <row r="26" spans="1:10" s="77" customFormat="1" ht="18" customHeight="1">
      <c r="A26" s="433"/>
      <c r="B26" s="439"/>
      <c r="C26" s="87" t="s">
        <v>85</v>
      </c>
      <c r="D26" s="96"/>
      <c r="E26" s="96"/>
      <c r="F26" s="103">
        <f t="shared" si="0"/>
        <v>0</v>
      </c>
    </row>
    <row r="27" spans="1:10" s="77" customFormat="1" ht="18" customHeight="1">
      <c r="A27" s="433"/>
      <c r="B27" s="440"/>
      <c r="C27" s="88"/>
      <c r="D27" s="97"/>
      <c r="E27" s="97"/>
      <c r="F27" s="104">
        <f t="shared" si="0"/>
        <v>0</v>
      </c>
      <c r="H27" s="107">
        <f>SUM(F24:F27)</f>
        <v>0</v>
      </c>
    </row>
    <row r="28" spans="1:10" s="77" customFormat="1" ht="18" customHeight="1">
      <c r="A28" s="433"/>
      <c r="B28" s="441" t="s">
        <v>62</v>
      </c>
      <c r="C28" s="93" t="s">
        <v>144</v>
      </c>
      <c r="D28" s="99"/>
      <c r="E28" s="99"/>
      <c r="F28" s="106">
        <f t="shared" si="0"/>
        <v>0</v>
      </c>
    </row>
    <row r="29" spans="1:10" s="77" customFormat="1" ht="18" customHeight="1">
      <c r="A29" s="433"/>
      <c r="B29" s="439"/>
      <c r="C29" s="87" t="s">
        <v>125</v>
      </c>
      <c r="D29" s="96"/>
      <c r="E29" s="96"/>
      <c r="F29" s="103">
        <f t="shared" si="0"/>
        <v>0</v>
      </c>
    </row>
    <row r="30" spans="1:10" s="77" customFormat="1" ht="18" customHeight="1">
      <c r="A30" s="433"/>
      <c r="B30" s="439"/>
      <c r="C30" s="87" t="s">
        <v>85</v>
      </c>
      <c r="D30" s="96"/>
      <c r="E30" s="96"/>
      <c r="F30" s="103">
        <f t="shared" si="0"/>
        <v>0</v>
      </c>
    </row>
    <row r="31" spans="1:10" s="77" customFormat="1" ht="18" customHeight="1">
      <c r="A31" s="433"/>
      <c r="B31" s="440"/>
      <c r="C31" s="88"/>
      <c r="D31" s="97"/>
      <c r="E31" s="97"/>
      <c r="F31" s="104">
        <f t="shared" si="0"/>
        <v>0</v>
      </c>
      <c r="H31" s="107">
        <f>SUM(F28:F31)</f>
        <v>0</v>
      </c>
    </row>
    <row r="32" spans="1:10" s="77" customFormat="1" ht="18" customHeight="1">
      <c r="A32" s="433"/>
      <c r="B32" s="442" t="s">
        <v>132</v>
      </c>
      <c r="C32" s="93" t="s">
        <v>137</v>
      </c>
      <c r="D32" s="99"/>
      <c r="E32" s="99"/>
      <c r="F32" s="106">
        <f t="shared" si="0"/>
        <v>0</v>
      </c>
      <c r="J32" s="76"/>
    </row>
    <row r="33" spans="1:10" s="77" customFormat="1" ht="18" customHeight="1">
      <c r="A33" s="433"/>
      <c r="B33" s="439"/>
      <c r="C33" s="86"/>
      <c r="D33" s="95"/>
      <c r="E33" s="95"/>
      <c r="F33" s="102">
        <f t="shared" si="0"/>
        <v>0</v>
      </c>
      <c r="J33" s="76"/>
    </row>
    <row r="34" spans="1:10" s="77" customFormat="1" ht="18" customHeight="1">
      <c r="A34" s="433"/>
      <c r="B34" s="439"/>
      <c r="C34" s="87"/>
      <c r="D34" s="96"/>
      <c r="E34" s="96"/>
      <c r="F34" s="103">
        <f t="shared" si="0"/>
        <v>0</v>
      </c>
      <c r="J34" s="76"/>
    </row>
    <row r="35" spans="1:10" s="77" customFormat="1" ht="18" customHeight="1">
      <c r="A35" s="433"/>
      <c r="B35" s="439"/>
      <c r="C35" s="87"/>
      <c r="D35" s="96"/>
      <c r="E35" s="96"/>
      <c r="F35" s="103">
        <f t="shared" si="0"/>
        <v>0</v>
      </c>
      <c r="J35" s="76"/>
    </row>
    <row r="36" spans="1:10" s="77" customFormat="1" ht="18" customHeight="1">
      <c r="A36" s="434"/>
      <c r="B36" s="440"/>
      <c r="C36" s="88"/>
      <c r="D36" s="97"/>
      <c r="E36" s="97"/>
      <c r="F36" s="104">
        <f t="shared" si="0"/>
        <v>0</v>
      </c>
      <c r="H36" s="107">
        <f>SUM(F32:F36)</f>
        <v>0</v>
      </c>
    </row>
    <row r="37" spans="1:10" ht="18" customHeight="1">
      <c r="A37" s="437" t="s">
        <v>143</v>
      </c>
      <c r="B37" s="441" t="s">
        <v>101</v>
      </c>
      <c r="C37" s="93" t="s">
        <v>142</v>
      </c>
      <c r="D37" s="99"/>
      <c r="E37" s="99"/>
      <c r="F37" s="106">
        <f t="shared" si="0"/>
        <v>0</v>
      </c>
    </row>
    <row r="38" spans="1:10" ht="18" customHeight="1">
      <c r="A38" s="433"/>
      <c r="B38" s="439"/>
      <c r="C38" s="87" t="s">
        <v>125</v>
      </c>
      <c r="D38" s="96"/>
      <c r="E38" s="96"/>
      <c r="F38" s="103">
        <f t="shared" si="0"/>
        <v>0</v>
      </c>
    </row>
    <row r="39" spans="1:10" ht="18" customHeight="1">
      <c r="A39" s="433"/>
      <c r="B39" s="439"/>
      <c r="C39" s="87" t="s">
        <v>141</v>
      </c>
      <c r="D39" s="96"/>
      <c r="E39" s="96"/>
      <c r="F39" s="103">
        <f t="shared" si="0"/>
        <v>0</v>
      </c>
    </row>
    <row r="40" spans="1:10" ht="18" customHeight="1">
      <c r="A40" s="433"/>
      <c r="B40" s="439"/>
      <c r="C40" s="87" t="s">
        <v>140</v>
      </c>
      <c r="D40" s="96"/>
      <c r="E40" s="96"/>
      <c r="F40" s="103"/>
    </row>
    <row r="41" spans="1:10" ht="18" customHeight="1">
      <c r="A41" s="433"/>
      <c r="B41" s="439"/>
      <c r="C41" s="87"/>
      <c r="D41" s="96"/>
      <c r="E41" s="96"/>
      <c r="F41" s="103">
        <f t="shared" ref="F41:F50" si="1">D41*E41</f>
        <v>0</v>
      </c>
    </row>
    <row r="42" spans="1:10" ht="18" customHeight="1">
      <c r="A42" s="433"/>
      <c r="B42" s="440"/>
      <c r="C42" s="88"/>
      <c r="D42" s="97"/>
      <c r="E42" s="97"/>
      <c r="F42" s="104">
        <f t="shared" si="1"/>
        <v>0</v>
      </c>
      <c r="H42" s="107">
        <f>SUM(F37:F42)</f>
        <v>0</v>
      </c>
    </row>
    <row r="43" spans="1:10" ht="18" customHeight="1">
      <c r="A43" s="433"/>
      <c r="B43" s="81" t="s">
        <v>134</v>
      </c>
      <c r="C43" s="93"/>
      <c r="D43" s="99"/>
      <c r="E43" s="99"/>
      <c r="F43" s="106">
        <f t="shared" si="1"/>
        <v>0</v>
      </c>
    </row>
    <row r="44" spans="1:10" ht="18" customHeight="1">
      <c r="A44" s="433"/>
      <c r="B44" s="82" t="s">
        <v>139</v>
      </c>
      <c r="C44" s="87"/>
      <c r="D44" s="96"/>
      <c r="E44" s="96"/>
      <c r="F44" s="103">
        <f t="shared" si="1"/>
        <v>0</v>
      </c>
    </row>
    <row r="45" spans="1:10" s="77" customFormat="1" ht="18" customHeight="1">
      <c r="A45" s="433"/>
      <c r="B45" s="82" t="s">
        <v>138</v>
      </c>
      <c r="C45" s="87"/>
      <c r="D45" s="96"/>
      <c r="E45" s="96"/>
      <c r="F45" s="103">
        <f t="shared" si="1"/>
        <v>0</v>
      </c>
      <c r="J45" s="76"/>
    </row>
    <row r="46" spans="1:10" ht="18" customHeight="1">
      <c r="A46" s="433"/>
      <c r="B46" s="82" t="s">
        <v>137</v>
      </c>
      <c r="C46" s="87"/>
      <c r="D46" s="96"/>
      <c r="E46" s="96"/>
      <c r="F46" s="103">
        <f t="shared" si="1"/>
        <v>0</v>
      </c>
    </row>
    <row r="47" spans="1:10" ht="18" customHeight="1">
      <c r="A47" s="433"/>
      <c r="B47" s="82"/>
      <c r="C47" s="87"/>
      <c r="D47" s="96"/>
      <c r="E47" s="96"/>
      <c r="F47" s="103">
        <f t="shared" si="1"/>
        <v>0</v>
      </c>
    </row>
    <row r="48" spans="1:10" ht="18" customHeight="1">
      <c r="A48" s="433"/>
      <c r="B48" s="82"/>
      <c r="C48" s="87"/>
      <c r="D48" s="96"/>
      <c r="E48" s="96"/>
      <c r="F48" s="103">
        <f t="shared" si="1"/>
        <v>0</v>
      </c>
    </row>
    <row r="49" spans="1:8" ht="18" customHeight="1">
      <c r="A49" s="433"/>
      <c r="B49" s="82"/>
      <c r="C49" s="87"/>
      <c r="D49" s="96"/>
      <c r="E49" s="96"/>
      <c r="F49" s="103">
        <f t="shared" si="1"/>
        <v>0</v>
      </c>
    </row>
    <row r="50" spans="1:8" ht="18" customHeight="1">
      <c r="A50" s="434"/>
      <c r="B50" s="83"/>
      <c r="C50" s="88"/>
      <c r="D50" s="97"/>
      <c r="E50" s="97"/>
      <c r="F50" s="104">
        <f t="shared" si="1"/>
        <v>0</v>
      </c>
      <c r="H50" s="107">
        <f>SUM(F43:F50)</f>
        <v>0</v>
      </c>
    </row>
    <row r="53" spans="1:8">
      <c r="H53" s="77">
        <f>SUM(H50,H42,H36,H31,H27,H23,H21,H16)</f>
        <v>0</v>
      </c>
    </row>
  </sheetData>
  <mergeCells count="8">
    <mergeCell ref="A11:A36"/>
    <mergeCell ref="B17:B23"/>
    <mergeCell ref="A37:A50"/>
    <mergeCell ref="B11:B16"/>
    <mergeCell ref="B24:B27"/>
    <mergeCell ref="B28:B31"/>
    <mergeCell ref="B32:B36"/>
    <mergeCell ref="B37:B42"/>
  </mergeCells>
  <phoneticPr fontId="5"/>
  <pageMargins left="0.70866141732283472" right="0.70866141732283472" top="0.74803149606299213" bottom="0.74803149606299213" header="0.31496062992125984" footer="0.31496062992125984"/>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8"/>
  <sheetViews>
    <sheetView zoomScale="75" zoomScaleNormal="75" workbookViewId="0">
      <selection activeCell="O16" sqref="O16"/>
    </sheetView>
  </sheetViews>
  <sheetFormatPr defaultColWidth="8.75" defaultRowHeight="15.75"/>
  <cols>
    <col min="1" max="1" width="4.875" style="76" customWidth="1"/>
    <col min="2" max="2" width="7.625" style="76" customWidth="1"/>
    <col min="3" max="3" width="30.75" style="76" customWidth="1"/>
    <col min="4" max="6" width="12.75" style="77" customWidth="1"/>
    <col min="7" max="7" width="2" style="76" customWidth="1"/>
    <col min="8" max="8" width="12.75" style="76" customWidth="1"/>
    <col min="9" max="16384" width="8.75" style="76"/>
  </cols>
  <sheetData>
    <row r="1" spans="1:13" s="77" customFormat="1">
      <c r="A1" s="76"/>
      <c r="B1" s="76"/>
      <c r="C1" s="76"/>
      <c r="G1" s="76"/>
      <c r="H1" s="76"/>
      <c r="I1" s="76"/>
      <c r="J1" s="76"/>
      <c r="K1" s="76"/>
      <c r="L1" s="76"/>
      <c r="M1" s="76"/>
    </row>
    <row r="2" spans="1:13" s="77" customFormat="1">
      <c r="A2" s="76"/>
      <c r="B2" s="76"/>
      <c r="C2" s="76"/>
      <c r="G2" s="76"/>
      <c r="H2" s="76"/>
      <c r="I2" s="76"/>
      <c r="J2" s="76"/>
      <c r="K2" s="76"/>
      <c r="L2" s="76"/>
      <c r="M2" s="76"/>
    </row>
    <row r="3" spans="1:13" s="77" customFormat="1">
      <c r="A3" s="76"/>
      <c r="B3" s="76"/>
      <c r="C3" s="76"/>
      <c r="G3" s="76"/>
      <c r="H3" s="76"/>
      <c r="I3" s="76"/>
      <c r="J3" s="76"/>
      <c r="K3" s="76"/>
      <c r="L3" s="76"/>
      <c r="M3" s="76"/>
    </row>
    <row r="4" spans="1:13" s="77" customFormat="1">
      <c r="A4" s="76"/>
      <c r="B4" s="76"/>
      <c r="C4" s="76"/>
      <c r="G4" s="76"/>
      <c r="H4" s="76"/>
      <c r="I4" s="76"/>
      <c r="J4" s="76"/>
      <c r="K4" s="76"/>
      <c r="L4" s="76"/>
      <c r="M4" s="76"/>
    </row>
    <row r="5" spans="1:13" s="77" customFormat="1">
      <c r="A5" s="76"/>
      <c r="B5" s="76"/>
      <c r="C5" s="76"/>
      <c r="G5" s="76"/>
      <c r="H5" s="76"/>
      <c r="I5" s="76"/>
      <c r="J5" s="76"/>
      <c r="K5" s="76"/>
      <c r="L5" s="76"/>
      <c r="M5" s="76"/>
    </row>
    <row r="6" spans="1:13" s="77" customFormat="1">
      <c r="A6" s="76"/>
      <c r="B6" s="76"/>
      <c r="C6" s="76"/>
      <c r="G6" s="76"/>
      <c r="H6" s="76"/>
      <c r="I6" s="76"/>
      <c r="J6" s="76"/>
      <c r="K6" s="76"/>
      <c r="L6" s="76"/>
      <c r="M6" s="76"/>
    </row>
    <row r="7" spans="1:13" s="77" customFormat="1">
      <c r="A7" s="76"/>
      <c r="B7" s="76"/>
      <c r="C7" s="76"/>
      <c r="G7" s="76"/>
      <c r="H7" s="76"/>
      <c r="I7" s="76"/>
      <c r="J7" s="76"/>
      <c r="K7" s="76"/>
      <c r="L7" s="76"/>
      <c r="M7" s="76"/>
    </row>
    <row r="8" spans="1:13" s="77" customFormat="1" ht="28.9" customHeight="1">
      <c r="A8" s="79"/>
      <c r="B8" s="80" t="s">
        <v>152</v>
      </c>
      <c r="C8" s="85"/>
      <c r="D8" s="94" t="s">
        <v>53</v>
      </c>
      <c r="E8" s="100" t="s">
        <v>151</v>
      </c>
      <c r="F8" s="101" t="s">
        <v>78</v>
      </c>
      <c r="G8" s="76"/>
      <c r="H8" s="76"/>
      <c r="I8" s="76"/>
      <c r="J8" s="76"/>
      <c r="K8" s="76"/>
      <c r="L8" s="76"/>
      <c r="M8" s="76"/>
    </row>
    <row r="9" spans="1:13" s="77" customFormat="1" ht="18" customHeight="1">
      <c r="A9" s="432" t="s">
        <v>150</v>
      </c>
      <c r="B9" s="438" t="s">
        <v>101</v>
      </c>
      <c r="C9" s="86" t="s">
        <v>42</v>
      </c>
      <c r="D9" s="95"/>
      <c r="E9" s="95"/>
      <c r="F9" s="102">
        <f t="shared" ref="F9:F14" si="0">D9*E9</f>
        <v>0</v>
      </c>
    </row>
    <row r="10" spans="1:13" s="77" customFormat="1" ht="18" customHeight="1">
      <c r="A10" s="433"/>
      <c r="B10" s="439"/>
      <c r="C10" s="87" t="s">
        <v>142</v>
      </c>
      <c r="D10" s="96"/>
      <c r="E10" s="96"/>
      <c r="F10" s="103">
        <f t="shared" si="0"/>
        <v>0</v>
      </c>
    </row>
    <row r="11" spans="1:13" s="77" customFormat="1" ht="18" customHeight="1">
      <c r="A11" s="433"/>
      <c r="B11" s="439"/>
      <c r="C11" s="87" t="s">
        <v>129</v>
      </c>
      <c r="D11" s="96"/>
      <c r="E11" s="96"/>
      <c r="F11" s="103">
        <f t="shared" si="0"/>
        <v>0</v>
      </c>
    </row>
    <row r="12" spans="1:13" s="77" customFormat="1" ht="18" customHeight="1">
      <c r="A12" s="433"/>
      <c r="B12" s="439"/>
      <c r="C12" s="87" t="s">
        <v>135</v>
      </c>
      <c r="D12" s="96"/>
      <c r="E12" s="96"/>
      <c r="F12" s="103">
        <f t="shared" si="0"/>
        <v>0</v>
      </c>
    </row>
    <row r="13" spans="1:13" s="77" customFormat="1" ht="18" customHeight="1">
      <c r="A13" s="433"/>
      <c r="B13" s="439"/>
      <c r="C13" s="87" t="s">
        <v>141</v>
      </c>
      <c r="D13" s="96"/>
      <c r="E13" s="96"/>
      <c r="F13" s="103">
        <f t="shared" si="0"/>
        <v>0</v>
      </c>
    </row>
    <row r="14" spans="1:13" s="77" customFormat="1" ht="18" customHeight="1">
      <c r="A14" s="433"/>
      <c r="B14" s="440"/>
      <c r="C14" s="88"/>
      <c r="D14" s="97"/>
      <c r="E14" s="97"/>
      <c r="F14" s="104">
        <f t="shared" si="0"/>
        <v>0</v>
      </c>
      <c r="H14" s="107">
        <f>SUM(F9:F14)</f>
        <v>0</v>
      </c>
    </row>
    <row r="15" spans="1:13" s="77" customFormat="1" ht="18" customHeight="1">
      <c r="A15" s="433"/>
      <c r="B15" s="435" t="s">
        <v>149</v>
      </c>
      <c r="C15" s="89" t="s">
        <v>148</v>
      </c>
      <c r="D15" s="98"/>
      <c r="E15" s="98"/>
      <c r="F15" s="105"/>
      <c r="H15" s="108"/>
    </row>
    <row r="16" spans="1:13" s="77" customFormat="1" ht="66.599999999999994" customHeight="1">
      <c r="A16" s="433"/>
      <c r="B16" s="436"/>
      <c r="C16" s="90" t="s">
        <v>136</v>
      </c>
      <c r="D16" s="96"/>
      <c r="E16" s="96"/>
      <c r="F16" s="103"/>
      <c r="H16" s="108"/>
    </row>
    <row r="17" spans="1:10" s="77" customFormat="1" ht="18" customHeight="1">
      <c r="A17" s="433"/>
      <c r="B17" s="436"/>
      <c r="C17" s="82" t="s">
        <v>79</v>
      </c>
      <c r="D17" s="96"/>
      <c r="E17" s="96"/>
      <c r="F17" s="103"/>
      <c r="H17" s="108"/>
    </row>
    <row r="18" spans="1:10" s="77" customFormat="1" ht="18" customHeight="1">
      <c r="A18" s="433"/>
      <c r="B18" s="436"/>
      <c r="C18" s="82" t="s">
        <v>153</v>
      </c>
      <c r="D18" s="96"/>
      <c r="E18" s="96"/>
      <c r="F18" s="103"/>
      <c r="H18" s="108"/>
    </row>
    <row r="19" spans="1:10" s="77" customFormat="1" ht="18" customHeight="1">
      <c r="A19" s="433"/>
      <c r="B19" s="436"/>
      <c r="C19" s="89"/>
      <c r="D19" s="98"/>
      <c r="E19" s="98"/>
      <c r="F19" s="105"/>
      <c r="H19" s="107">
        <f>SUM(F15:F19)</f>
        <v>0</v>
      </c>
    </row>
    <row r="20" spans="1:10" s="77" customFormat="1" ht="18.600000000000001" customHeight="1">
      <c r="A20" s="433"/>
      <c r="B20" s="436"/>
      <c r="C20" s="91" t="s">
        <v>131</v>
      </c>
      <c r="D20" s="99"/>
      <c r="E20" s="99"/>
      <c r="F20" s="106">
        <f t="shared" ref="F20:F30" si="1">D20*E20</f>
        <v>0</v>
      </c>
    </row>
    <row r="21" spans="1:10" s="77" customFormat="1" ht="18.600000000000001" customHeight="1">
      <c r="A21" s="433"/>
      <c r="B21" s="436"/>
      <c r="C21" s="92"/>
      <c r="D21" s="97"/>
      <c r="E21" s="97"/>
      <c r="F21" s="104">
        <f t="shared" si="1"/>
        <v>0</v>
      </c>
      <c r="H21" s="107">
        <f>SUM(F20:F21)</f>
        <v>0</v>
      </c>
    </row>
    <row r="22" spans="1:10" s="77" customFormat="1" ht="18" customHeight="1">
      <c r="A22" s="433"/>
      <c r="B22" s="441" t="s">
        <v>33</v>
      </c>
      <c r="C22" s="93" t="s">
        <v>145</v>
      </c>
      <c r="D22" s="99"/>
      <c r="E22" s="99"/>
      <c r="F22" s="106">
        <f t="shared" si="1"/>
        <v>0</v>
      </c>
    </row>
    <row r="23" spans="1:10" s="77" customFormat="1" ht="18" customHeight="1">
      <c r="A23" s="433"/>
      <c r="B23" s="439"/>
      <c r="C23" s="87" t="s">
        <v>125</v>
      </c>
      <c r="D23" s="96"/>
      <c r="E23" s="96"/>
      <c r="F23" s="103">
        <f t="shared" si="1"/>
        <v>0</v>
      </c>
    </row>
    <row r="24" spans="1:10" s="77" customFormat="1" ht="18" customHeight="1">
      <c r="A24" s="433"/>
      <c r="B24" s="439"/>
      <c r="C24" s="87" t="s">
        <v>85</v>
      </c>
      <c r="D24" s="96"/>
      <c r="E24" s="96"/>
      <c r="F24" s="103">
        <f t="shared" si="1"/>
        <v>0</v>
      </c>
    </row>
    <row r="25" spans="1:10" s="77" customFormat="1" ht="18" customHeight="1">
      <c r="A25" s="433"/>
      <c r="B25" s="440"/>
      <c r="C25" s="88"/>
      <c r="D25" s="97"/>
      <c r="E25" s="97"/>
      <c r="F25" s="104">
        <f t="shared" si="1"/>
        <v>0</v>
      </c>
      <c r="H25" s="107">
        <f>SUM(F22:F25)</f>
        <v>0</v>
      </c>
    </row>
    <row r="26" spans="1:10" s="77" customFormat="1" ht="18" customHeight="1">
      <c r="A26" s="433"/>
      <c r="B26" s="441" t="s">
        <v>62</v>
      </c>
      <c r="C26" s="93" t="s">
        <v>144</v>
      </c>
      <c r="D26" s="99"/>
      <c r="E26" s="99"/>
      <c r="F26" s="106">
        <f t="shared" si="1"/>
        <v>0</v>
      </c>
    </row>
    <row r="27" spans="1:10" s="77" customFormat="1" ht="18" customHeight="1">
      <c r="A27" s="433"/>
      <c r="B27" s="439"/>
      <c r="C27" s="87" t="s">
        <v>125</v>
      </c>
      <c r="D27" s="96"/>
      <c r="E27" s="96"/>
      <c r="F27" s="103">
        <f t="shared" si="1"/>
        <v>0</v>
      </c>
    </row>
    <row r="28" spans="1:10" s="77" customFormat="1" ht="18" customHeight="1">
      <c r="A28" s="433"/>
      <c r="B28" s="439"/>
      <c r="C28" s="87" t="s">
        <v>85</v>
      </c>
      <c r="D28" s="96"/>
      <c r="E28" s="96"/>
      <c r="F28" s="103">
        <f t="shared" si="1"/>
        <v>0</v>
      </c>
    </row>
    <row r="29" spans="1:10" s="77" customFormat="1" ht="18" customHeight="1">
      <c r="A29" s="433"/>
      <c r="B29" s="440"/>
      <c r="C29" s="88"/>
      <c r="D29" s="97"/>
      <c r="E29" s="97"/>
      <c r="F29" s="104">
        <f t="shared" si="1"/>
        <v>0</v>
      </c>
      <c r="H29" s="107">
        <f>SUM(F26:F29)</f>
        <v>0</v>
      </c>
    </row>
    <row r="30" spans="1:10" s="77" customFormat="1" ht="18" customHeight="1">
      <c r="A30" s="433"/>
      <c r="B30" s="442" t="s">
        <v>132</v>
      </c>
      <c r="C30" s="93" t="s">
        <v>137</v>
      </c>
      <c r="D30" s="99"/>
      <c r="E30" s="99"/>
      <c r="F30" s="106">
        <f t="shared" si="1"/>
        <v>0</v>
      </c>
      <c r="J30" s="76"/>
    </row>
    <row r="31" spans="1:10" s="77" customFormat="1" ht="18" customHeight="1">
      <c r="A31" s="433"/>
      <c r="B31" s="439"/>
      <c r="C31" s="86"/>
      <c r="D31" s="95"/>
      <c r="E31" s="95"/>
      <c r="F31" s="102"/>
      <c r="J31" s="76"/>
    </row>
    <row r="32" spans="1:10" s="77" customFormat="1" ht="18" customHeight="1">
      <c r="A32" s="433"/>
      <c r="B32" s="439"/>
      <c r="C32" s="87"/>
      <c r="D32" s="96"/>
      <c r="E32" s="96"/>
      <c r="F32" s="103">
        <f t="shared" ref="F32:F37" si="2">D32*E32</f>
        <v>0</v>
      </c>
      <c r="J32" s="76"/>
    </row>
    <row r="33" spans="1:10" s="77" customFormat="1" ht="18" customHeight="1">
      <c r="A33" s="433"/>
      <c r="B33" s="439"/>
      <c r="C33" s="87"/>
      <c r="D33" s="96"/>
      <c r="E33" s="96"/>
      <c r="F33" s="103">
        <f t="shared" si="2"/>
        <v>0</v>
      </c>
      <c r="J33" s="76"/>
    </row>
    <row r="34" spans="1:10" s="77" customFormat="1" ht="18" customHeight="1">
      <c r="A34" s="434"/>
      <c r="B34" s="440"/>
      <c r="C34" s="88"/>
      <c r="D34" s="97"/>
      <c r="E34" s="97"/>
      <c r="F34" s="104">
        <f t="shared" si="2"/>
        <v>0</v>
      </c>
      <c r="H34" s="107">
        <f>SUM(F30:F34)</f>
        <v>0</v>
      </c>
    </row>
    <row r="35" spans="1:10" ht="18" customHeight="1">
      <c r="A35" s="437" t="s">
        <v>143</v>
      </c>
      <c r="B35" s="441" t="s">
        <v>101</v>
      </c>
      <c r="C35" s="93" t="s">
        <v>142</v>
      </c>
      <c r="D35" s="99"/>
      <c r="E35" s="99"/>
      <c r="F35" s="106">
        <f t="shared" si="2"/>
        <v>0</v>
      </c>
    </row>
    <row r="36" spans="1:10" ht="18" customHeight="1">
      <c r="A36" s="433"/>
      <c r="B36" s="439"/>
      <c r="C36" s="87" t="s">
        <v>125</v>
      </c>
      <c r="D36" s="96"/>
      <c r="E36" s="96"/>
      <c r="F36" s="103">
        <f t="shared" si="2"/>
        <v>0</v>
      </c>
    </row>
    <row r="37" spans="1:10" ht="18" customHeight="1">
      <c r="A37" s="433"/>
      <c r="B37" s="439"/>
      <c r="C37" s="87" t="s">
        <v>141</v>
      </c>
      <c r="D37" s="96"/>
      <c r="E37" s="96"/>
      <c r="F37" s="103">
        <f t="shared" si="2"/>
        <v>0</v>
      </c>
    </row>
    <row r="38" spans="1:10" ht="18" customHeight="1">
      <c r="A38" s="433"/>
      <c r="B38" s="439"/>
      <c r="C38" s="87" t="s">
        <v>140</v>
      </c>
      <c r="D38" s="96"/>
      <c r="E38" s="96"/>
      <c r="F38" s="103"/>
    </row>
    <row r="39" spans="1:10" ht="18" customHeight="1">
      <c r="A39" s="433"/>
      <c r="B39" s="439"/>
      <c r="C39" s="87"/>
      <c r="D39" s="96"/>
      <c r="E39" s="96"/>
      <c r="F39" s="103">
        <f t="shared" ref="F39:F48" si="3">D39*E39</f>
        <v>0</v>
      </c>
    </row>
    <row r="40" spans="1:10" ht="18" customHeight="1">
      <c r="A40" s="433"/>
      <c r="B40" s="440"/>
      <c r="C40" s="88"/>
      <c r="D40" s="97"/>
      <c r="E40" s="97"/>
      <c r="F40" s="104">
        <f t="shared" si="3"/>
        <v>0</v>
      </c>
      <c r="H40" s="107">
        <f>SUM(F35:F40)</f>
        <v>0</v>
      </c>
    </row>
    <row r="41" spans="1:10" ht="18" customHeight="1">
      <c r="A41" s="433"/>
      <c r="B41" s="81" t="s">
        <v>134</v>
      </c>
      <c r="C41" s="93"/>
      <c r="D41" s="99"/>
      <c r="E41" s="99"/>
      <c r="F41" s="106">
        <f t="shared" si="3"/>
        <v>0</v>
      </c>
    </row>
    <row r="42" spans="1:10" ht="18" customHeight="1">
      <c r="A42" s="433"/>
      <c r="B42" s="82" t="s">
        <v>139</v>
      </c>
      <c r="C42" s="87"/>
      <c r="D42" s="96"/>
      <c r="E42" s="96"/>
      <c r="F42" s="103">
        <f t="shared" si="3"/>
        <v>0</v>
      </c>
    </row>
    <row r="43" spans="1:10" s="77" customFormat="1" ht="18" customHeight="1">
      <c r="A43" s="433"/>
      <c r="B43" s="82" t="s">
        <v>138</v>
      </c>
      <c r="C43" s="87"/>
      <c r="D43" s="96"/>
      <c r="E43" s="96"/>
      <c r="F43" s="103">
        <f t="shared" si="3"/>
        <v>0</v>
      </c>
      <c r="J43" s="76"/>
    </row>
    <row r="44" spans="1:10" ht="18" customHeight="1">
      <c r="A44" s="433"/>
      <c r="B44" s="82" t="s">
        <v>137</v>
      </c>
      <c r="C44" s="87"/>
      <c r="D44" s="96"/>
      <c r="E44" s="96"/>
      <c r="F44" s="103">
        <f t="shared" si="3"/>
        <v>0</v>
      </c>
    </row>
    <row r="45" spans="1:10" ht="18" customHeight="1">
      <c r="A45" s="433"/>
      <c r="B45" s="82"/>
      <c r="C45" s="87"/>
      <c r="D45" s="96"/>
      <c r="E45" s="96"/>
      <c r="F45" s="103">
        <f t="shared" si="3"/>
        <v>0</v>
      </c>
    </row>
    <row r="46" spans="1:10" ht="18" customHeight="1">
      <c r="A46" s="433"/>
      <c r="B46" s="82"/>
      <c r="C46" s="87"/>
      <c r="D46" s="96"/>
      <c r="E46" s="96"/>
      <c r="F46" s="103">
        <f t="shared" si="3"/>
        <v>0</v>
      </c>
    </row>
    <row r="47" spans="1:10" ht="18" customHeight="1">
      <c r="A47" s="433"/>
      <c r="B47" s="82"/>
      <c r="C47" s="87"/>
      <c r="D47" s="96"/>
      <c r="E47" s="96"/>
      <c r="F47" s="103">
        <f t="shared" si="3"/>
        <v>0</v>
      </c>
    </row>
    <row r="48" spans="1:10" ht="18" customHeight="1">
      <c r="A48" s="434"/>
      <c r="B48" s="83"/>
      <c r="C48" s="88"/>
      <c r="D48" s="97"/>
      <c r="E48" s="97"/>
      <c r="F48" s="104">
        <f t="shared" si="3"/>
        <v>0</v>
      </c>
      <c r="H48" s="107">
        <f>SUM(F41:F48)</f>
        <v>0</v>
      </c>
    </row>
  </sheetData>
  <mergeCells count="8">
    <mergeCell ref="A9:A34"/>
    <mergeCell ref="B15:B21"/>
    <mergeCell ref="A35:A48"/>
    <mergeCell ref="B9:B14"/>
    <mergeCell ref="B22:B25"/>
    <mergeCell ref="B26:B29"/>
    <mergeCell ref="B30:B34"/>
    <mergeCell ref="B35:B40"/>
  </mergeCells>
  <phoneticPr fontId="5"/>
  <pageMargins left="0.70866141732283472" right="0.70866141732283472" top="0.74803149606299213" bottom="0.74803149606299213" header="0.31496062992125984" footer="0.31496062992125984"/>
  <pageSetup paperSize="9"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zoomScale="75" zoomScaleNormal="75" workbookViewId="0"/>
  </sheetViews>
  <sheetFormatPr defaultColWidth="8.75" defaultRowHeight="15.75"/>
  <cols>
    <col min="1" max="1" width="4.875" style="76" customWidth="1"/>
    <col min="2" max="2" width="24" style="76" customWidth="1"/>
    <col min="3" max="3" width="22.875" style="77" customWidth="1"/>
    <col min="4" max="4" width="2" style="76" customWidth="1"/>
    <col min="5" max="5" width="12.75" style="76" customWidth="1"/>
    <col min="6" max="16384" width="8.75" style="76"/>
  </cols>
  <sheetData>
    <row r="1" spans="1:10" s="77" customFormat="1">
      <c r="A1" s="76"/>
      <c r="B1" s="76"/>
      <c r="D1" s="76"/>
      <c r="E1" s="76"/>
      <c r="F1" s="76"/>
      <c r="G1" s="76"/>
      <c r="H1" s="76"/>
      <c r="I1" s="76"/>
      <c r="J1" s="76"/>
    </row>
    <row r="2" spans="1:10" s="77" customFormat="1">
      <c r="A2" s="76"/>
      <c r="B2" s="76"/>
      <c r="D2" s="76"/>
      <c r="E2" s="76"/>
      <c r="F2" s="76"/>
      <c r="G2" s="76"/>
      <c r="H2" s="76"/>
      <c r="I2" s="76"/>
      <c r="J2" s="76"/>
    </row>
    <row r="3" spans="1:10" s="77" customFormat="1" ht="28.9" customHeight="1">
      <c r="A3" s="109"/>
      <c r="B3" s="110" t="s">
        <v>152</v>
      </c>
      <c r="C3" s="112" t="s">
        <v>78</v>
      </c>
      <c r="D3" s="76"/>
      <c r="E3" s="76"/>
      <c r="F3" s="76"/>
      <c r="G3" s="76"/>
      <c r="H3" s="76"/>
      <c r="I3" s="76"/>
      <c r="J3" s="76"/>
    </row>
    <row r="4" spans="1:10" s="77" customFormat="1" ht="25.15" customHeight="1">
      <c r="A4" s="432" t="s">
        <v>150</v>
      </c>
      <c r="B4" s="111" t="s">
        <v>133</v>
      </c>
      <c r="C4" s="105">
        <f>様式5概算見積!H16</f>
        <v>0</v>
      </c>
    </row>
    <row r="5" spans="1:10" s="77" customFormat="1" ht="25.15" customHeight="1">
      <c r="A5" s="433"/>
      <c r="B5" s="82" t="s">
        <v>149</v>
      </c>
      <c r="C5" s="103">
        <f>様式5概算見積!H21</f>
        <v>0</v>
      </c>
    </row>
    <row r="6" spans="1:10" s="77" customFormat="1" ht="25.15" customHeight="1">
      <c r="A6" s="433"/>
      <c r="B6" s="82" t="s">
        <v>67</v>
      </c>
      <c r="C6" s="103">
        <f>様式5概算見積!H23</f>
        <v>0</v>
      </c>
    </row>
    <row r="7" spans="1:10" s="77" customFormat="1" ht="25.15" customHeight="1">
      <c r="A7" s="433"/>
      <c r="B7" s="82" t="s">
        <v>52</v>
      </c>
      <c r="C7" s="103">
        <f>様式5概算見積!H27</f>
        <v>0</v>
      </c>
    </row>
    <row r="8" spans="1:10" s="77" customFormat="1" ht="25.15" customHeight="1">
      <c r="A8" s="433"/>
      <c r="B8" s="82" t="s">
        <v>62</v>
      </c>
      <c r="C8" s="103">
        <f>様式5概算見積!H31</f>
        <v>0</v>
      </c>
    </row>
    <row r="9" spans="1:10" s="77" customFormat="1" ht="25.15" customHeight="1">
      <c r="A9" s="433"/>
      <c r="B9" s="111" t="s">
        <v>132</v>
      </c>
      <c r="C9" s="102">
        <f>様式5概算見積!H36</f>
        <v>0</v>
      </c>
      <c r="E9" s="107">
        <f>SUM(C4:C9)</f>
        <v>0</v>
      </c>
      <c r="G9" s="76"/>
    </row>
    <row r="10" spans="1:10" ht="25.15" customHeight="1">
      <c r="A10" s="437" t="s">
        <v>143</v>
      </c>
      <c r="B10" s="81" t="s">
        <v>133</v>
      </c>
      <c r="C10" s="106">
        <f>様式5概算見積!H42</f>
        <v>0</v>
      </c>
    </row>
    <row r="11" spans="1:10" ht="25.15" customHeight="1">
      <c r="A11" s="443"/>
      <c r="B11" s="86" t="s">
        <v>134</v>
      </c>
      <c r="C11" s="102">
        <f>様式5概算見積!F43</f>
        <v>0</v>
      </c>
    </row>
    <row r="12" spans="1:10" ht="25.15" customHeight="1">
      <c r="A12" s="443"/>
      <c r="B12" s="87" t="s">
        <v>139</v>
      </c>
      <c r="C12" s="102">
        <f>様式5概算見積!F44</f>
        <v>0</v>
      </c>
    </row>
    <row r="13" spans="1:10" s="77" customFormat="1" ht="25.15" customHeight="1">
      <c r="A13" s="443"/>
      <c r="B13" s="87" t="s">
        <v>138</v>
      </c>
      <c r="C13" s="102">
        <f>様式5概算見積!F45</f>
        <v>0</v>
      </c>
      <c r="G13" s="76"/>
    </row>
    <row r="14" spans="1:10" ht="25.15" customHeight="1">
      <c r="A14" s="443"/>
      <c r="B14" s="87" t="s">
        <v>154</v>
      </c>
      <c r="C14" s="102">
        <f>様式5概算見積!F46</f>
        <v>0</v>
      </c>
    </row>
    <row r="15" spans="1:10" ht="25.15" customHeight="1">
      <c r="A15" s="443"/>
      <c r="B15" s="87"/>
      <c r="C15" s="102">
        <f>様式5概算見積!F47</f>
        <v>0</v>
      </c>
    </row>
    <row r="16" spans="1:10" ht="25.15" customHeight="1">
      <c r="A16" s="443"/>
      <c r="B16" s="87"/>
      <c r="C16" s="102">
        <f>様式5概算見積!F48</f>
        <v>0</v>
      </c>
    </row>
    <row r="17" spans="1:5" ht="25.15" customHeight="1">
      <c r="A17" s="443"/>
      <c r="B17" s="87"/>
      <c r="C17" s="102">
        <f>様式5概算見積!F49</f>
        <v>0</v>
      </c>
    </row>
    <row r="18" spans="1:5" ht="25.15" customHeight="1">
      <c r="A18" s="444"/>
      <c r="B18" s="88"/>
      <c r="C18" s="104">
        <f>様式5概算見積!F50</f>
        <v>0</v>
      </c>
      <c r="E18" s="107">
        <f>SUM(C10:C18)</f>
        <v>0</v>
      </c>
    </row>
  </sheetData>
  <mergeCells count="2">
    <mergeCell ref="A4:A9"/>
    <mergeCell ref="A10:A18"/>
  </mergeCells>
  <phoneticPr fontId="5"/>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68"/>
  <sheetViews>
    <sheetView view="pageBreakPreview" topLeftCell="A3" zoomScale="70" zoomScaleSheetLayoutView="70" workbookViewId="0">
      <selection activeCell="O36" sqref="O36"/>
    </sheetView>
  </sheetViews>
  <sheetFormatPr defaultColWidth="9" defaultRowHeight="18.75"/>
  <cols>
    <col min="1" max="1" width="2.875" customWidth="1"/>
    <col min="2" max="3" width="16" customWidth="1"/>
    <col min="4" max="4" width="27.125" customWidth="1"/>
    <col min="5" max="5" width="26.75" customWidth="1"/>
    <col min="6" max="11" width="13.375" customWidth="1"/>
    <col min="12" max="12" width="18.25" customWidth="1"/>
    <col min="13" max="24" width="10" customWidth="1"/>
    <col min="25" max="25" width="2.125" customWidth="1"/>
    <col min="26" max="26" width="15.125" customWidth="1"/>
  </cols>
  <sheetData>
    <row r="1" spans="1:25" ht="23.25">
      <c r="A1" s="113" t="s">
        <v>81</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c r="A2" s="114"/>
      <c r="B2" s="114"/>
      <c r="C2" s="114"/>
      <c r="D2" s="114"/>
      <c r="E2" s="114"/>
      <c r="F2" s="114"/>
      <c r="G2" s="114"/>
      <c r="H2" s="114"/>
      <c r="I2" s="114"/>
      <c r="J2" s="114"/>
      <c r="K2" s="114"/>
      <c r="L2" s="114"/>
      <c r="M2" s="114"/>
      <c r="N2" s="114"/>
      <c r="O2" s="114"/>
      <c r="P2" s="114"/>
      <c r="Q2" s="114"/>
      <c r="R2" s="114"/>
      <c r="S2" s="114"/>
      <c r="T2" s="114"/>
      <c r="U2" s="114"/>
      <c r="V2" s="114"/>
      <c r="W2" s="114"/>
      <c r="X2" s="115"/>
      <c r="Y2" s="115"/>
    </row>
    <row r="3" spans="1:25">
      <c r="A3" s="114"/>
      <c r="B3" s="116" t="s">
        <v>97</v>
      </c>
      <c r="C3" s="127">
        <f>様式1回答書!B6</f>
        <v>0</v>
      </c>
      <c r="D3" s="139"/>
      <c r="E3" s="140"/>
      <c r="F3" s="140"/>
      <c r="G3" s="140"/>
      <c r="H3" s="140"/>
      <c r="I3" s="140"/>
      <c r="J3" s="140"/>
      <c r="K3" s="140"/>
      <c r="L3" s="140"/>
      <c r="M3" s="114"/>
      <c r="N3" s="114"/>
      <c r="O3" s="114"/>
      <c r="P3" s="114"/>
      <c r="Q3" s="114"/>
      <c r="R3" s="114"/>
      <c r="S3" s="114"/>
      <c r="T3" s="114"/>
      <c r="U3" s="114"/>
      <c r="V3" s="114"/>
      <c r="W3" s="114"/>
      <c r="X3" s="115"/>
      <c r="Y3" s="115"/>
    </row>
    <row r="4" spans="1:25">
      <c r="A4" s="114"/>
      <c r="B4" s="114"/>
      <c r="C4" s="114"/>
      <c r="D4" s="114"/>
      <c r="E4" s="114"/>
      <c r="F4" s="114"/>
      <c r="G4" s="114"/>
      <c r="H4" s="114"/>
      <c r="I4" s="114"/>
      <c r="J4" s="114"/>
      <c r="K4" s="114"/>
      <c r="L4" s="114"/>
      <c r="M4" s="114"/>
      <c r="N4" s="114"/>
      <c r="O4" s="114"/>
      <c r="P4" s="114"/>
      <c r="Q4" s="114"/>
      <c r="R4" s="114"/>
      <c r="S4" s="114"/>
      <c r="T4" s="114"/>
      <c r="U4" s="114"/>
      <c r="V4" s="114"/>
      <c r="W4" s="114"/>
      <c r="X4" s="114"/>
      <c r="Y4" s="114"/>
    </row>
    <row r="5" spans="1:25" ht="78.75" customHeight="1">
      <c r="A5" s="115"/>
      <c r="B5" s="451" t="s">
        <v>106</v>
      </c>
      <c r="C5" s="451"/>
      <c r="D5" s="451"/>
      <c r="E5" s="451"/>
      <c r="F5" s="451"/>
      <c r="G5" s="451"/>
      <c r="H5" s="451"/>
      <c r="I5" s="451"/>
      <c r="J5" s="451"/>
      <c r="K5" s="451"/>
      <c r="L5" s="451"/>
      <c r="M5" s="451"/>
      <c r="N5" s="451"/>
      <c r="O5" s="451"/>
      <c r="P5" s="451"/>
      <c r="Q5" s="451"/>
      <c r="R5" s="117"/>
      <c r="S5" s="117"/>
      <c r="T5" s="117"/>
      <c r="U5" s="117"/>
      <c r="V5" s="117"/>
      <c r="W5" s="117"/>
      <c r="X5" s="115" t="s">
        <v>30</v>
      </c>
      <c r="Y5" s="115"/>
    </row>
    <row r="6" spans="1:25">
      <c r="A6" s="115"/>
      <c r="B6" s="117"/>
      <c r="C6" s="117"/>
      <c r="D6" s="117"/>
      <c r="E6" s="117"/>
      <c r="F6" s="117"/>
      <c r="G6" s="117"/>
      <c r="H6" s="117"/>
      <c r="I6" s="117"/>
      <c r="J6" s="117"/>
      <c r="K6" s="117"/>
      <c r="L6" s="117"/>
      <c r="M6" s="117"/>
      <c r="N6" s="117"/>
      <c r="O6" s="117"/>
      <c r="P6" s="117"/>
      <c r="Q6" s="117"/>
      <c r="R6" s="117"/>
      <c r="S6" s="117"/>
      <c r="T6" s="117"/>
      <c r="U6" s="117"/>
      <c r="V6" s="117"/>
      <c r="W6" s="117"/>
      <c r="X6" s="115"/>
      <c r="Y6" s="115"/>
    </row>
    <row r="7" spans="1:25">
      <c r="A7" s="115" t="s">
        <v>87</v>
      </c>
      <c r="B7" s="117" t="s">
        <v>113</v>
      </c>
      <c r="C7" s="117"/>
      <c r="D7" s="117"/>
      <c r="E7" s="117"/>
      <c r="F7" s="117"/>
      <c r="G7" s="117"/>
      <c r="H7" s="117"/>
      <c r="I7" s="117"/>
      <c r="J7" s="117"/>
      <c r="K7" s="117"/>
      <c r="L7" s="117"/>
      <c r="M7" s="117"/>
      <c r="N7" s="117"/>
      <c r="O7" s="117"/>
      <c r="P7" s="117"/>
      <c r="Q7" s="117"/>
      <c r="R7" s="117"/>
      <c r="S7" s="117"/>
      <c r="T7" s="117"/>
      <c r="U7" s="117"/>
      <c r="V7" s="117"/>
      <c r="W7" s="117"/>
      <c r="X7" s="115"/>
      <c r="Y7" s="115"/>
    </row>
    <row r="8" spans="1:25">
      <c r="A8" s="115"/>
      <c r="B8" s="452" t="s">
        <v>117</v>
      </c>
      <c r="C8" s="453"/>
      <c r="D8" s="117"/>
      <c r="E8" s="117"/>
      <c r="F8" s="117"/>
      <c r="G8" s="117"/>
      <c r="H8" s="117"/>
      <c r="I8" s="117"/>
      <c r="J8" s="117"/>
      <c r="K8" s="117"/>
      <c r="L8" s="117"/>
      <c r="M8" s="117"/>
      <c r="N8" s="117"/>
      <c r="O8" s="117"/>
      <c r="P8" s="117"/>
      <c r="Q8" s="117"/>
      <c r="R8" s="117"/>
      <c r="S8" s="117"/>
      <c r="T8" s="117"/>
      <c r="U8" s="117"/>
      <c r="V8" s="117"/>
      <c r="W8" s="117"/>
      <c r="X8" s="115"/>
      <c r="Y8" s="115"/>
    </row>
    <row r="9" spans="1:25">
      <c r="A9" s="115"/>
      <c r="B9" s="117"/>
      <c r="C9" s="117"/>
      <c r="D9" s="117"/>
      <c r="E9" s="117"/>
      <c r="F9" s="117"/>
      <c r="G9" s="117"/>
      <c r="H9" s="117"/>
      <c r="I9" s="117"/>
      <c r="J9" s="117"/>
      <c r="K9" s="117"/>
      <c r="L9" s="117"/>
      <c r="M9" s="117"/>
      <c r="N9" s="117"/>
      <c r="O9" s="117"/>
      <c r="P9" s="117"/>
      <c r="Q9" s="117"/>
      <c r="R9" s="117"/>
      <c r="S9" s="117"/>
      <c r="T9" s="117"/>
      <c r="U9" s="117"/>
      <c r="V9" s="117"/>
      <c r="W9" s="117"/>
      <c r="X9" s="115"/>
      <c r="Y9" s="115"/>
    </row>
    <row r="10" spans="1:25">
      <c r="A10" s="115" t="s">
        <v>114</v>
      </c>
      <c r="B10" s="115" t="s">
        <v>68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row>
    <row r="11" spans="1:25" ht="21.75" customHeight="1">
      <c r="A11" s="115"/>
      <c r="B11" s="456" t="s">
        <v>10</v>
      </c>
      <c r="C11" s="445" t="s">
        <v>39</v>
      </c>
      <c r="D11" s="445" t="s">
        <v>48</v>
      </c>
      <c r="E11" s="447" t="s">
        <v>76</v>
      </c>
      <c r="F11" s="146" t="s">
        <v>118</v>
      </c>
      <c r="G11" s="158"/>
      <c r="H11" s="169"/>
      <c r="I11" s="179" t="s">
        <v>119</v>
      </c>
      <c r="J11" s="185"/>
      <c r="K11" s="169"/>
      <c r="L11" s="449" t="s">
        <v>120</v>
      </c>
      <c r="M11" s="454" t="s">
        <v>112</v>
      </c>
      <c r="N11" s="454"/>
      <c r="O11" s="454"/>
      <c r="P11" s="454"/>
      <c r="Q11" s="454"/>
      <c r="R11" s="454"/>
      <c r="S11" s="454"/>
      <c r="T11" s="454"/>
      <c r="U11" s="454"/>
      <c r="V11" s="454"/>
      <c r="W11" s="454"/>
      <c r="X11" s="455"/>
      <c r="Y11" s="115"/>
    </row>
    <row r="12" spans="1:25" ht="21.75" customHeight="1">
      <c r="A12" s="115"/>
      <c r="B12" s="457"/>
      <c r="C12" s="446"/>
      <c r="D12" s="446"/>
      <c r="E12" s="448"/>
      <c r="F12" s="147" t="s">
        <v>77</v>
      </c>
      <c r="G12" s="159" t="s">
        <v>110</v>
      </c>
      <c r="H12" s="170" t="s">
        <v>111</v>
      </c>
      <c r="I12" s="180" t="s">
        <v>77</v>
      </c>
      <c r="J12" s="186" t="s">
        <v>107</v>
      </c>
      <c r="K12" s="170" t="s">
        <v>108</v>
      </c>
      <c r="L12" s="450"/>
      <c r="M12" s="203" t="s">
        <v>70</v>
      </c>
      <c r="N12" s="219" t="s">
        <v>72</v>
      </c>
      <c r="O12" s="219" t="s">
        <v>73</v>
      </c>
      <c r="P12" s="219" t="s">
        <v>74</v>
      </c>
      <c r="Q12" s="219" t="s">
        <v>26</v>
      </c>
      <c r="R12" s="219" t="s">
        <v>99</v>
      </c>
      <c r="S12" s="219" t="s">
        <v>100</v>
      </c>
      <c r="T12" s="219" t="s">
        <v>102</v>
      </c>
      <c r="U12" s="219" t="s">
        <v>103</v>
      </c>
      <c r="V12" s="219" t="s">
        <v>104</v>
      </c>
      <c r="W12" s="219" t="s">
        <v>105</v>
      </c>
      <c r="X12" s="228" t="s">
        <v>34</v>
      </c>
      <c r="Y12" s="115"/>
    </row>
    <row r="13" spans="1:25" ht="21.75" customHeight="1">
      <c r="A13" s="115"/>
      <c r="B13" s="118" t="s">
        <v>13</v>
      </c>
      <c r="C13" s="128" t="s">
        <v>49</v>
      </c>
      <c r="D13" s="128" t="s">
        <v>63</v>
      </c>
      <c r="E13" s="141" t="s">
        <v>61</v>
      </c>
      <c r="F13" s="148"/>
      <c r="G13" s="160"/>
      <c r="H13" s="171">
        <f t="shared" ref="H13:H20" si="0">F13*G13</f>
        <v>0</v>
      </c>
      <c r="I13" s="148">
        <v>30</v>
      </c>
      <c r="J13" s="160">
        <v>540</v>
      </c>
      <c r="K13" s="171">
        <f t="shared" ref="K13:K20" si="1">I13*J13</f>
        <v>16200</v>
      </c>
      <c r="L13" s="193">
        <f t="shared" ref="L13:L20" si="2">H13+K13</f>
        <v>16200</v>
      </c>
      <c r="M13" s="204">
        <v>6200</v>
      </c>
      <c r="N13" s="187">
        <v>10000</v>
      </c>
      <c r="O13" s="187"/>
      <c r="P13" s="187"/>
      <c r="Q13" s="187"/>
      <c r="R13" s="160"/>
      <c r="S13" s="160"/>
      <c r="T13" s="160"/>
      <c r="U13" s="160"/>
      <c r="V13" s="160"/>
      <c r="W13" s="160"/>
      <c r="X13" s="171">
        <f t="shared" ref="X13:X20" si="3">SUM(M13:W13)</f>
        <v>16200</v>
      </c>
      <c r="Y13" s="115"/>
    </row>
    <row r="14" spans="1:25" ht="21.75" customHeight="1">
      <c r="A14" s="115"/>
      <c r="B14" s="119" t="s">
        <v>13</v>
      </c>
      <c r="C14" s="129" t="s">
        <v>49</v>
      </c>
      <c r="D14" s="129" t="s">
        <v>63</v>
      </c>
      <c r="E14" s="142" t="s">
        <v>1</v>
      </c>
      <c r="F14" s="149"/>
      <c r="G14" s="161"/>
      <c r="H14" s="172">
        <f t="shared" si="0"/>
        <v>0</v>
      </c>
      <c r="I14" s="149">
        <v>50</v>
      </c>
      <c r="J14" s="161">
        <v>400</v>
      </c>
      <c r="K14" s="172">
        <f t="shared" si="1"/>
        <v>20000</v>
      </c>
      <c r="L14" s="194">
        <f t="shared" si="2"/>
        <v>20000</v>
      </c>
      <c r="M14" s="205">
        <v>11000</v>
      </c>
      <c r="N14" s="188">
        <v>9000</v>
      </c>
      <c r="O14" s="188"/>
      <c r="P14" s="188"/>
      <c r="Q14" s="188"/>
      <c r="R14" s="188"/>
      <c r="S14" s="161"/>
      <c r="T14" s="161"/>
      <c r="U14" s="161"/>
      <c r="V14" s="161"/>
      <c r="W14" s="161"/>
      <c r="X14" s="172">
        <f t="shared" si="3"/>
        <v>20000</v>
      </c>
      <c r="Y14" s="115"/>
    </row>
    <row r="15" spans="1:25" ht="21.75" customHeight="1">
      <c r="A15" s="115"/>
      <c r="B15" s="119" t="s">
        <v>13</v>
      </c>
      <c r="C15" s="129" t="s">
        <v>50</v>
      </c>
      <c r="D15" s="129" t="s">
        <v>51</v>
      </c>
      <c r="E15" s="142" t="s">
        <v>80</v>
      </c>
      <c r="F15" s="149">
        <v>360</v>
      </c>
      <c r="G15" s="161">
        <v>2</v>
      </c>
      <c r="H15" s="172">
        <f t="shared" si="0"/>
        <v>720</v>
      </c>
      <c r="I15" s="149"/>
      <c r="J15" s="161"/>
      <c r="K15" s="172">
        <f t="shared" si="1"/>
        <v>0</v>
      </c>
      <c r="L15" s="194">
        <f t="shared" si="2"/>
        <v>720</v>
      </c>
      <c r="M15" s="205">
        <v>360</v>
      </c>
      <c r="N15" s="188">
        <v>360</v>
      </c>
      <c r="O15" s="188"/>
      <c r="P15" s="188"/>
      <c r="Q15" s="188"/>
      <c r="R15" s="161"/>
      <c r="S15" s="161"/>
      <c r="T15" s="161"/>
      <c r="U15" s="161"/>
      <c r="V15" s="161"/>
      <c r="W15" s="161"/>
      <c r="X15" s="172">
        <f t="shared" si="3"/>
        <v>720</v>
      </c>
      <c r="Y15" s="115"/>
    </row>
    <row r="16" spans="1:25" ht="21.75" customHeight="1">
      <c r="A16" s="115"/>
      <c r="B16" s="119" t="s">
        <v>13</v>
      </c>
      <c r="C16" s="129" t="s">
        <v>50</v>
      </c>
      <c r="D16" s="129" t="s">
        <v>52</v>
      </c>
      <c r="E16" s="142" t="s">
        <v>52</v>
      </c>
      <c r="F16" s="149">
        <v>1000</v>
      </c>
      <c r="G16" s="161">
        <v>4</v>
      </c>
      <c r="H16" s="172">
        <f t="shared" si="0"/>
        <v>4000</v>
      </c>
      <c r="I16" s="149"/>
      <c r="J16" s="161"/>
      <c r="K16" s="172">
        <f t="shared" si="1"/>
        <v>0</v>
      </c>
      <c r="L16" s="194">
        <f t="shared" si="2"/>
        <v>4000</v>
      </c>
      <c r="M16" s="205">
        <v>4000</v>
      </c>
      <c r="N16" s="188"/>
      <c r="O16" s="188"/>
      <c r="P16" s="188"/>
      <c r="Q16" s="188"/>
      <c r="R16" s="161"/>
      <c r="S16" s="161"/>
      <c r="T16" s="161"/>
      <c r="U16" s="161"/>
      <c r="V16" s="161"/>
      <c r="W16" s="161"/>
      <c r="X16" s="172">
        <f t="shared" si="3"/>
        <v>4000</v>
      </c>
      <c r="Y16" s="115"/>
    </row>
    <row r="17" spans="1:26" ht="21.75" customHeight="1">
      <c r="A17" s="115"/>
      <c r="B17" s="119" t="s">
        <v>13</v>
      </c>
      <c r="C17" s="129" t="s">
        <v>50</v>
      </c>
      <c r="D17" s="129" t="s">
        <v>54</v>
      </c>
      <c r="E17" s="142" t="s">
        <v>54</v>
      </c>
      <c r="F17" s="149">
        <v>1500</v>
      </c>
      <c r="G17" s="161">
        <v>2</v>
      </c>
      <c r="H17" s="172">
        <f t="shared" si="0"/>
        <v>3000</v>
      </c>
      <c r="I17" s="149"/>
      <c r="J17" s="161"/>
      <c r="K17" s="172">
        <f t="shared" si="1"/>
        <v>0</v>
      </c>
      <c r="L17" s="194">
        <f t="shared" si="2"/>
        <v>3000</v>
      </c>
      <c r="M17" s="205">
        <v>3000</v>
      </c>
      <c r="N17" s="188"/>
      <c r="O17" s="188"/>
      <c r="P17" s="188"/>
      <c r="Q17" s="188"/>
      <c r="R17" s="161"/>
      <c r="S17" s="161"/>
      <c r="T17" s="161"/>
      <c r="U17" s="161"/>
      <c r="V17" s="161"/>
      <c r="W17" s="161"/>
      <c r="X17" s="172">
        <f t="shared" si="3"/>
        <v>3000</v>
      </c>
      <c r="Y17" s="115"/>
    </row>
    <row r="18" spans="1:26" ht="21.75" customHeight="1">
      <c r="A18" s="115"/>
      <c r="B18" s="119" t="s">
        <v>13</v>
      </c>
      <c r="C18" s="129" t="s">
        <v>50</v>
      </c>
      <c r="D18" s="129" t="s">
        <v>21</v>
      </c>
      <c r="E18" s="142" t="s">
        <v>21</v>
      </c>
      <c r="F18" s="149"/>
      <c r="G18" s="161"/>
      <c r="H18" s="172">
        <f t="shared" si="0"/>
        <v>0</v>
      </c>
      <c r="I18" s="149"/>
      <c r="J18" s="161"/>
      <c r="K18" s="172">
        <f t="shared" si="1"/>
        <v>0</v>
      </c>
      <c r="L18" s="194">
        <f t="shared" si="2"/>
        <v>0</v>
      </c>
      <c r="M18" s="205"/>
      <c r="N18" s="188"/>
      <c r="O18" s="188"/>
      <c r="P18" s="188"/>
      <c r="Q18" s="188"/>
      <c r="R18" s="161"/>
      <c r="S18" s="161"/>
      <c r="T18" s="161"/>
      <c r="U18" s="161"/>
      <c r="V18" s="161"/>
      <c r="W18" s="161"/>
      <c r="X18" s="172">
        <f t="shared" si="3"/>
        <v>0</v>
      </c>
      <c r="Y18" s="115"/>
    </row>
    <row r="19" spans="1:26" ht="21.75" customHeight="1">
      <c r="A19" s="115"/>
      <c r="B19" s="120" t="s">
        <v>13</v>
      </c>
      <c r="C19" s="130" t="s">
        <v>50</v>
      </c>
      <c r="D19" s="130" t="s">
        <v>27</v>
      </c>
      <c r="E19" s="142" t="s">
        <v>27</v>
      </c>
      <c r="F19" s="149"/>
      <c r="G19" s="161"/>
      <c r="H19" s="172">
        <f t="shared" si="0"/>
        <v>0</v>
      </c>
      <c r="I19" s="149"/>
      <c r="J19" s="161"/>
      <c r="K19" s="172">
        <f t="shared" si="1"/>
        <v>0</v>
      </c>
      <c r="L19" s="194">
        <f t="shared" si="2"/>
        <v>0</v>
      </c>
      <c r="M19" s="206"/>
      <c r="N19" s="220"/>
      <c r="O19" s="220"/>
      <c r="P19" s="220"/>
      <c r="Q19" s="220"/>
      <c r="R19" s="161"/>
      <c r="S19" s="161"/>
      <c r="T19" s="161"/>
      <c r="U19" s="161"/>
      <c r="V19" s="161"/>
      <c r="W19" s="161"/>
      <c r="X19" s="172">
        <f t="shared" si="3"/>
        <v>0</v>
      </c>
      <c r="Y19" s="115"/>
    </row>
    <row r="20" spans="1:26" ht="21.75" customHeight="1">
      <c r="A20" s="115"/>
      <c r="B20" s="121" t="s">
        <v>13</v>
      </c>
      <c r="C20" s="131" t="s">
        <v>50</v>
      </c>
      <c r="D20" s="131" t="s">
        <v>55</v>
      </c>
      <c r="E20" s="143" t="s">
        <v>55</v>
      </c>
      <c r="F20" s="150">
        <v>500</v>
      </c>
      <c r="G20" s="162">
        <v>3</v>
      </c>
      <c r="H20" s="173">
        <f t="shared" si="0"/>
        <v>1500</v>
      </c>
      <c r="I20" s="150">
        <v>30</v>
      </c>
      <c r="J20" s="162">
        <v>100</v>
      </c>
      <c r="K20" s="173">
        <f t="shared" si="1"/>
        <v>3000</v>
      </c>
      <c r="L20" s="195">
        <f t="shared" si="2"/>
        <v>4500</v>
      </c>
      <c r="M20" s="207">
        <v>2000</v>
      </c>
      <c r="N20" s="221">
        <v>2500</v>
      </c>
      <c r="O20" s="221"/>
      <c r="P20" s="221"/>
      <c r="Q20" s="221"/>
      <c r="R20" s="162"/>
      <c r="S20" s="162"/>
      <c r="T20" s="162"/>
      <c r="U20" s="162"/>
      <c r="V20" s="162"/>
      <c r="W20" s="162"/>
      <c r="X20" s="173">
        <f t="shared" si="3"/>
        <v>4500</v>
      </c>
      <c r="Y20" s="115"/>
    </row>
    <row r="21" spans="1:26" ht="21.75" customHeight="1">
      <c r="A21" s="115"/>
      <c r="B21" s="122" t="s">
        <v>15</v>
      </c>
      <c r="C21" s="132"/>
      <c r="D21" s="132"/>
      <c r="E21" s="136"/>
      <c r="F21" s="151"/>
      <c r="G21" s="163"/>
      <c r="H21" s="174">
        <f>SUM(H13:H20)</f>
        <v>9220</v>
      </c>
      <c r="I21" s="151"/>
      <c r="J21" s="163"/>
      <c r="K21" s="174">
        <f t="shared" ref="K21:X21" si="4">SUM(K13:K20)</f>
        <v>39200</v>
      </c>
      <c r="L21" s="196">
        <f t="shared" si="4"/>
        <v>48420</v>
      </c>
      <c r="M21" s="208">
        <f t="shared" si="4"/>
        <v>26560</v>
      </c>
      <c r="N21" s="222">
        <f t="shared" si="4"/>
        <v>21860</v>
      </c>
      <c r="O21" s="222">
        <f t="shared" si="4"/>
        <v>0</v>
      </c>
      <c r="P21" s="222">
        <f t="shared" si="4"/>
        <v>0</v>
      </c>
      <c r="Q21" s="222">
        <f t="shared" si="4"/>
        <v>0</v>
      </c>
      <c r="R21" s="222">
        <f t="shared" si="4"/>
        <v>0</v>
      </c>
      <c r="S21" s="222">
        <f t="shared" si="4"/>
        <v>0</v>
      </c>
      <c r="T21" s="222">
        <f t="shared" si="4"/>
        <v>0</v>
      </c>
      <c r="U21" s="222">
        <f t="shared" si="4"/>
        <v>0</v>
      </c>
      <c r="V21" s="222">
        <f t="shared" si="4"/>
        <v>0</v>
      </c>
      <c r="W21" s="222">
        <f t="shared" si="4"/>
        <v>0</v>
      </c>
      <c r="X21" s="174">
        <f t="shared" si="4"/>
        <v>48420</v>
      </c>
      <c r="Y21" s="115"/>
      <c r="Z21" s="229" t="str">
        <f>IF(L21=X21,"OK","要修正（L21とX21の金額を揃えてください）")</f>
        <v>OK</v>
      </c>
    </row>
    <row r="22" spans="1:26" ht="21.75" customHeight="1">
      <c r="A22" s="115"/>
      <c r="B22" s="119" t="s">
        <v>57</v>
      </c>
      <c r="C22" s="129" t="s">
        <v>49</v>
      </c>
      <c r="D22" s="129" t="s">
        <v>63</v>
      </c>
      <c r="E22" s="142" t="s">
        <v>61</v>
      </c>
      <c r="F22" s="149"/>
      <c r="G22" s="161"/>
      <c r="H22" s="172">
        <f t="shared" ref="H22:H29" si="5">F22*G22</f>
        <v>0</v>
      </c>
      <c r="I22" s="149">
        <v>30</v>
      </c>
      <c r="J22" s="161">
        <v>540</v>
      </c>
      <c r="K22" s="172">
        <f t="shared" ref="K22:K29" si="6">I22*J22</f>
        <v>16200</v>
      </c>
      <c r="L22" s="194">
        <f t="shared" ref="L22:L29" si="7">H22+K22</f>
        <v>16200</v>
      </c>
      <c r="M22" s="205">
        <v>6200</v>
      </c>
      <c r="N22" s="188">
        <v>10000</v>
      </c>
      <c r="O22" s="188"/>
      <c r="P22" s="188"/>
      <c r="Q22" s="188"/>
      <c r="R22" s="161"/>
      <c r="S22" s="161"/>
      <c r="T22" s="161"/>
      <c r="U22" s="161"/>
      <c r="V22" s="161"/>
      <c r="W22" s="161"/>
      <c r="X22" s="172">
        <f t="shared" ref="X22:X29" si="8">SUM(M22:W22)</f>
        <v>16200</v>
      </c>
      <c r="Y22" s="115"/>
    </row>
    <row r="23" spans="1:26" ht="21.75" customHeight="1">
      <c r="A23" s="115"/>
      <c r="B23" s="119" t="s">
        <v>57</v>
      </c>
      <c r="C23" s="129" t="s">
        <v>49</v>
      </c>
      <c r="D23" s="129" t="s">
        <v>63</v>
      </c>
      <c r="E23" s="142" t="s">
        <v>59</v>
      </c>
      <c r="F23" s="149"/>
      <c r="G23" s="161"/>
      <c r="H23" s="172">
        <f t="shared" si="5"/>
        <v>0</v>
      </c>
      <c r="I23" s="149">
        <v>50</v>
      </c>
      <c r="J23" s="161"/>
      <c r="K23" s="172">
        <f t="shared" si="6"/>
        <v>0</v>
      </c>
      <c r="L23" s="194">
        <f t="shared" si="7"/>
        <v>0</v>
      </c>
      <c r="M23" s="205"/>
      <c r="N23" s="188"/>
      <c r="O23" s="188"/>
      <c r="P23" s="188"/>
      <c r="Q23" s="188"/>
      <c r="R23" s="161"/>
      <c r="S23" s="161"/>
      <c r="T23" s="161"/>
      <c r="U23" s="161"/>
      <c r="V23" s="161"/>
      <c r="W23" s="161"/>
      <c r="X23" s="172">
        <f t="shared" si="8"/>
        <v>0</v>
      </c>
      <c r="Y23" s="115"/>
    </row>
    <row r="24" spans="1:26" ht="21.75" customHeight="1">
      <c r="A24" s="115"/>
      <c r="B24" s="119" t="s">
        <v>57</v>
      </c>
      <c r="C24" s="129" t="s">
        <v>49</v>
      </c>
      <c r="D24" s="129" t="s">
        <v>63</v>
      </c>
      <c r="E24" s="142" t="s">
        <v>66</v>
      </c>
      <c r="F24" s="149"/>
      <c r="G24" s="161"/>
      <c r="H24" s="172">
        <f t="shared" si="5"/>
        <v>0</v>
      </c>
      <c r="I24" s="149"/>
      <c r="J24" s="161"/>
      <c r="K24" s="172">
        <f t="shared" si="6"/>
        <v>0</v>
      </c>
      <c r="L24" s="194">
        <f t="shared" si="7"/>
        <v>0</v>
      </c>
      <c r="M24" s="205"/>
      <c r="N24" s="188"/>
      <c r="O24" s="188"/>
      <c r="P24" s="188"/>
      <c r="Q24" s="188"/>
      <c r="R24" s="161"/>
      <c r="S24" s="161"/>
      <c r="T24" s="161"/>
      <c r="U24" s="161"/>
      <c r="V24" s="161"/>
      <c r="W24" s="161"/>
      <c r="X24" s="172">
        <f t="shared" si="8"/>
        <v>0</v>
      </c>
      <c r="Y24" s="115"/>
    </row>
    <row r="25" spans="1:26" ht="21.75" customHeight="1">
      <c r="A25" s="115"/>
      <c r="B25" s="119" t="s">
        <v>57</v>
      </c>
      <c r="C25" s="129" t="s">
        <v>49</v>
      </c>
      <c r="D25" s="129" t="s">
        <v>17</v>
      </c>
      <c r="E25" s="142" t="s">
        <v>19</v>
      </c>
      <c r="F25" s="149"/>
      <c r="G25" s="161"/>
      <c r="H25" s="172">
        <f t="shared" si="5"/>
        <v>0</v>
      </c>
      <c r="I25" s="149"/>
      <c r="J25" s="161"/>
      <c r="K25" s="172">
        <f t="shared" si="6"/>
        <v>0</v>
      </c>
      <c r="L25" s="194">
        <f t="shared" si="7"/>
        <v>0</v>
      </c>
      <c r="M25" s="205"/>
      <c r="N25" s="188"/>
      <c r="O25" s="188"/>
      <c r="P25" s="188"/>
      <c r="Q25" s="188"/>
      <c r="R25" s="161"/>
      <c r="S25" s="161"/>
      <c r="T25" s="161"/>
      <c r="U25" s="161"/>
      <c r="V25" s="161"/>
      <c r="W25" s="161"/>
      <c r="X25" s="172">
        <f t="shared" si="8"/>
        <v>0</v>
      </c>
      <c r="Y25" s="115"/>
    </row>
    <row r="26" spans="1:26" ht="21.75" customHeight="1">
      <c r="A26" s="115"/>
      <c r="B26" s="119" t="s">
        <v>57</v>
      </c>
      <c r="C26" s="129" t="s">
        <v>49</v>
      </c>
      <c r="D26" s="129" t="s">
        <v>17</v>
      </c>
      <c r="E26" s="142" t="s">
        <v>67</v>
      </c>
      <c r="F26" s="149"/>
      <c r="G26" s="161"/>
      <c r="H26" s="172">
        <f t="shared" si="5"/>
        <v>0</v>
      </c>
      <c r="I26" s="149"/>
      <c r="J26" s="161"/>
      <c r="K26" s="172">
        <f t="shared" si="6"/>
        <v>0</v>
      </c>
      <c r="L26" s="194">
        <f t="shared" si="7"/>
        <v>0</v>
      </c>
      <c r="M26" s="205"/>
      <c r="N26" s="188"/>
      <c r="O26" s="188"/>
      <c r="P26" s="188"/>
      <c r="Q26" s="188"/>
      <c r="R26" s="161"/>
      <c r="S26" s="161"/>
      <c r="T26" s="161"/>
      <c r="U26" s="161"/>
      <c r="V26" s="161"/>
      <c r="W26" s="161"/>
      <c r="X26" s="172">
        <f t="shared" si="8"/>
        <v>0</v>
      </c>
      <c r="Y26" s="115"/>
    </row>
    <row r="27" spans="1:26" ht="21.75" customHeight="1">
      <c r="A27" s="115"/>
      <c r="B27" s="119" t="s">
        <v>57</v>
      </c>
      <c r="C27" s="129" t="s">
        <v>49</v>
      </c>
      <c r="D27" s="129" t="s">
        <v>17</v>
      </c>
      <c r="E27" s="142" t="s">
        <v>37</v>
      </c>
      <c r="F27" s="149"/>
      <c r="G27" s="161"/>
      <c r="H27" s="172">
        <f t="shared" si="5"/>
        <v>0</v>
      </c>
      <c r="I27" s="149"/>
      <c r="J27" s="161"/>
      <c r="K27" s="172">
        <f t="shared" si="6"/>
        <v>0</v>
      </c>
      <c r="L27" s="194">
        <f t="shared" si="7"/>
        <v>0</v>
      </c>
      <c r="M27" s="205"/>
      <c r="N27" s="188"/>
      <c r="O27" s="188"/>
      <c r="P27" s="188"/>
      <c r="Q27" s="188"/>
      <c r="R27" s="161"/>
      <c r="S27" s="161"/>
      <c r="T27" s="161"/>
      <c r="U27" s="161"/>
      <c r="V27" s="161"/>
      <c r="W27" s="161"/>
      <c r="X27" s="172">
        <f t="shared" si="8"/>
        <v>0</v>
      </c>
      <c r="Y27" s="115"/>
    </row>
    <row r="28" spans="1:26" ht="21.75" customHeight="1">
      <c r="A28" s="115"/>
      <c r="B28" s="119" t="s">
        <v>57</v>
      </c>
      <c r="C28" s="129" t="s">
        <v>49</v>
      </c>
      <c r="D28" s="129" t="s">
        <v>17</v>
      </c>
      <c r="E28" s="144" t="s">
        <v>65</v>
      </c>
      <c r="F28" s="152"/>
      <c r="G28" s="164"/>
      <c r="H28" s="172">
        <f t="shared" si="5"/>
        <v>0</v>
      </c>
      <c r="I28" s="152"/>
      <c r="J28" s="164"/>
      <c r="K28" s="172">
        <f t="shared" si="6"/>
        <v>0</v>
      </c>
      <c r="L28" s="194">
        <f t="shared" si="7"/>
        <v>0</v>
      </c>
      <c r="M28" s="206"/>
      <c r="N28" s="220"/>
      <c r="O28" s="220"/>
      <c r="P28" s="220"/>
      <c r="Q28" s="220"/>
      <c r="R28" s="161"/>
      <c r="S28" s="161"/>
      <c r="T28" s="161"/>
      <c r="U28" s="161"/>
      <c r="V28" s="161"/>
      <c r="W28" s="161"/>
      <c r="X28" s="172">
        <f t="shared" si="8"/>
        <v>0</v>
      </c>
      <c r="Y28" s="115"/>
    </row>
    <row r="29" spans="1:26" ht="21.75" customHeight="1">
      <c r="A29" s="115"/>
      <c r="B29" s="123" t="s">
        <v>57</v>
      </c>
      <c r="C29" s="133" t="s">
        <v>49</v>
      </c>
      <c r="D29" s="133" t="s">
        <v>17</v>
      </c>
      <c r="E29" s="145" t="s">
        <v>69</v>
      </c>
      <c r="F29" s="153"/>
      <c r="G29" s="165"/>
      <c r="H29" s="175">
        <f t="shared" si="5"/>
        <v>0</v>
      </c>
      <c r="I29" s="153"/>
      <c r="J29" s="165"/>
      <c r="K29" s="175">
        <f t="shared" si="6"/>
        <v>0</v>
      </c>
      <c r="L29" s="197">
        <f t="shared" si="7"/>
        <v>0</v>
      </c>
      <c r="M29" s="209"/>
      <c r="N29" s="190"/>
      <c r="O29" s="190"/>
      <c r="P29" s="190"/>
      <c r="Q29" s="190"/>
      <c r="R29" s="165"/>
      <c r="S29" s="165"/>
      <c r="T29" s="165"/>
      <c r="U29" s="165"/>
      <c r="V29" s="165"/>
      <c r="W29" s="165"/>
      <c r="X29" s="175">
        <f t="shared" si="8"/>
        <v>0</v>
      </c>
      <c r="Y29" s="115"/>
    </row>
    <row r="30" spans="1:26" ht="21.75" customHeight="1">
      <c r="A30" s="115"/>
      <c r="B30" s="124" t="s">
        <v>15</v>
      </c>
      <c r="C30" s="134"/>
      <c r="D30" s="134"/>
      <c r="E30" s="137"/>
      <c r="F30" s="154"/>
      <c r="G30" s="166"/>
      <c r="H30" s="176">
        <f>SUM(H22:H29)</f>
        <v>0</v>
      </c>
      <c r="I30" s="154"/>
      <c r="J30" s="166"/>
      <c r="K30" s="176">
        <f t="shared" ref="K30:X30" si="9">SUM(K22:K29)</f>
        <v>16200</v>
      </c>
      <c r="L30" s="198">
        <f t="shared" si="9"/>
        <v>16200</v>
      </c>
      <c r="M30" s="210">
        <f t="shared" si="9"/>
        <v>6200</v>
      </c>
      <c r="N30" s="223">
        <f t="shared" si="9"/>
        <v>10000</v>
      </c>
      <c r="O30" s="223">
        <f t="shared" si="9"/>
        <v>0</v>
      </c>
      <c r="P30" s="223">
        <f t="shared" si="9"/>
        <v>0</v>
      </c>
      <c r="Q30" s="223">
        <f t="shared" si="9"/>
        <v>0</v>
      </c>
      <c r="R30" s="223">
        <f t="shared" si="9"/>
        <v>0</v>
      </c>
      <c r="S30" s="223">
        <f t="shared" si="9"/>
        <v>0</v>
      </c>
      <c r="T30" s="223">
        <f t="shared" si="9"/>
        <v>0</v>
      </c>
      <c r="U30" s="223">
        <f t="shared" si="9"/>
        <v>0</v>
      </c>
      <c r="V30" s="223">
        <f t="shared" si="9"/>
        <v>0</v>
      </c>
      <c r="W30" s="223">
        <f t="shared" si="9"/>
        <v>0</v>
      </c>
      <c r="X30" s="176">
        <f t="shared" si="9"/>
        <v>16200</v>
      </c>
      <c r="Y30" s="115"/>
      <c r="Z30" s="229" t="str">
        <f>IF(L30=X30,"OK","要修正（L30とX30の金額を揃えてください）")</f>
        <v>OK</v>
      </c>
    </row>
    <row r="31" spans="1:26" ht="21.75" customHeight="1">
      <c r="A31" s="115"/>
      <c r="B31" s="125" t="s">
        <v>35</v>
      </c>
      <c r="C31" s="135"/>
      <c r="D31" s="135"/>
      <c r="E31" s="138"/>
      <c r="F31" s="155"/>
      <c r="G31" s="167"/>
      <c r="H31" s="177">
        <f>H21+H30</f>
        <v>9220</v>
      </c>
      <c r="I31" s="155"/>
      <c r="J31" s="167"/>
      <c r="K31" s="177">
        <f t="shared" ref="K31:X31" si="10">K21+K30</f>
        <v>55400</v>
      </c>
      <c r="L31" s="199">
        <f t="shared" si="10"/>
        <v>64620</v>
      </c>
      <c r="M31" s="211">
        <f t="shared" si="10"/>
        <v>32760</v>
      </c>
      <c r="N31" s="224">
        <f t="shared" si="10"/>
        <v>31860</v>
      </c>
      <c r="O31" s="224">
        <f t="shared" si="10"/>
        <v>0</v>
      </c>
      <c r="P31" s="224">
        <f t="shared" si="10"/>
        <v>0</v>
      </c>
      <c r="Q31" s="224">
        <f t="shared" si="10"/>
        <v>0</v>
      </c>
      <c r="R31" s="224">
        <f t="shared" si="10"/>
        <v>0</v>
      </c>
      <c r="S31" s="224">
        <f t="shared" si="10"/>
        <v>0</v>
      </c>
      <c r="T31" s="224">
        <f t="shared" si="10"/>
        <v>0</v>
      </c>
      <c r="U31" s="224">
        <f t="shared" si="10"/>
        <v>0</v>
      </c>
      <c r="V31" s="224">
        <f t="shared" si="10"/>
        <v>0</v>
      </c>
      <c r="W31" s="224">
        <f t="shared" si="10"/>
        <v>0</v>
      </c>
      <c r="X31" s="177">
        <f t="shared" si="10"/>
        <v>64620</v>
      </c>
      <c r="Y31" s="115"/>
      <c r="Z31" s="229" t="str">
        <f>IF(L31=X31,"OK","要修正（L31とX31の金額を揃えてください）")</f>
        <v>OK</v>
      </c>
    </row>
    <row r="32" spans="1:26" ht="21.75" customHeight="1">
      <c r="A32" s="115"/>
      <c r="B32" s="115"/>
      <c r="C32" s="115"/>
      <c r="D32" s="115"/>
      <c r="E32" s="115"/>
      <c r="F32" s="156"/>
      <c r="G32" s="156"/>
      <c r="H32" s="156"/>
      <c r="I32" s="156"/>
      <c r="J32" s="156"/>
      <c r="K32" s="156"/>
      <c r="L32" s="156"/>
      <c r="M32" s="156"/>
      <c r="N32" s="156"/>
      <c r="O32" s="156"/>
      <c r="P32" s="156"/>
      <c r="Q32" s="156"/>
      <c r="R32" s="156"/>
      <c r="S32" s="156"/>
      <c r="T32" s="156"/>
      <c r="U32" s="156"/>
      <c r="V32" s="156"/>
      <c r="W32" s="156"/>
      <c r="X32" s="156"/>
      <c r="Y32" s="115"/>
    </row>
    <row r="33" spans="1:26" ht="21.75" customHeight="1">
      <c r="A33" s="115" t="s">
        <v>115</v>
      </c>
      <c r="B33" s="115"/>
      <c r="C33" s="115"/>
      <c r="D33" s="115"/>
      <c r="E33" s="115"/>
      <c r="F33" s="156"/>
      <c r="G33" s="156"/>
      <c r="H33" s="156"/>
      <c r="I33" s="156"/>
      <c r="J33" s="156"/>
      <c r="K33" s="156"/>
      <c r="L33" s="156"/>
      <c r="M33" s="156"/>
      <c r="N33" s="156"/>
      <c r="O33" s="156"/>
      <c r="P33" s="156"/>
      <c r="Q33" s="156"/>
      <c r="R33" s="156"/>
      <c r="S33" s="156"/>
      <c r="T33" s="156"/>
      <c r="U33" s="156"/>
      <c r="V33" s="156"/>
      <c r="W33" s="156"/>
      <c r="X33" s="156"/>
      <c r="Y33" s="115"/>
    </row>
    <row r="34" spans="1:26" ht="21.75" customHeight="1">
      <c r="A34" s="115"/>
      <c r="B34" s="456" t="s">
        <v>10</v>
      </c>
      <c r="C34" s="445" t="s">
        <v>39</v>
      </c>
      <c r="D34" s="445" t="s">
        <v>48</v>
      </c>
      <c r="E34" s="447" t="s">
        <v>76</v>
      </c>
      <c r="F34" s="146" t="s">
        <v>118</v>
      </c>
      <c r="G34" s="158"/>
      <c r="H34" s="169"/>
      <c r="I34" s="179" t="s">
        <v>119</v>
      </c>
      <c r="J34" s="185"/>
      <c r="K34" s="169"/>
      <c r="L34" s="449" t="s">
        <v>120</v>
      </c>
      <c r="M34" s="454" t="s">
        <v>109</v>
      </c>
      <c r="N34" s="454"/>
      <c r="O34" s="454"/>
      <c r="P34" s="454"/>
      <c r="Q34" s="454"/>
      <c r="R34" s="454"/>
      <c r="S34" s="454"/>
      <c r="T34" s="454"/>
      <c r="U34" s="454"/>
      <c r="V34" s="454"/>
      <c r="W34" s="454"/>
      <c r="X34" s="455"/>
      <c r="Y34" s="115"/>
    </row>
    <row r="35" spans="1:26" ht="21.75" customHeight="1">
      <c r="A35" s="115"/>
      <c r="B35" s="457"/>
      <c r="C35" s="446"/>
      <c r="D35" s="446"/>
      <c r="E35" s="448"/>
      <c r="F35" s="147" t="s">
        <v>77</v>
      </c>
      <c r="G35" s="159" t="s">
        <v>110</v>
      </c>
      <c r="H35" s="170" t="s">
        <v>111</v>
      </c>
      <c r="I35" s="180" t="s">
        <v>77</v>
      </c>
      <c r="J35" s="186" t="s">
        <v>107</v>
      </c>
      <c r="K35" s="170" t="s">
        <v>108</v>
      </c>
      <c r="L35" s="450"/>
      <c r="M35" s="203" t="s">
        <v>70</v>
      </c>
      <c r="N35" s="219" t="s">
        <v>72</v>
      </c>
      <c r="O35" s="219" t="s">
        <v>73</v>
      </c>
      <c r="P35" s="219" t="s">
        <v>74</v>
      </c>
      <c r="Q35" s="219" t="s">
        <v>26</v>
      </c>
      <c r="R35" s="219" t="s">
        <v>99</v>
      </c>
      <c r="S35" s="219" t="s">
        <v>100</v>
      </c>
      <c r="T35" s="219" t="s">
        <v>102</v>
      </c>
      <c r="U35" s="219" t="s">
        <v>103</v>
      </c>
      <c r="V35" s="219" t="s">
        <v>104</v>
      </c>
      <c r="W35" s="219" t="s">
        <v>105</v>
      </c>
      <c r="X35" s="228" t="s">
        <v>34</v>
      </c>
      <c r="Y35" s="115"/>
    </row>
    <row r="36" spans="1:26" ht="21.75" customHeight="1">
      <c r="A36" s="115"/>
      <c r="B36" s="118" t="s">
        <v>13</v>
      </c>
      <c r="C36" s="128" t="s">
        <v>49</v>
      </c>
      <c r="D36" s="128" t="s">
        <v>63</v>
      </c>
      <c r="E36" s="141" t="s">
        <v>61</v>
      </c>
      <c r="F36" s="148"/>
      <c r="G36" s="160"/>
      <c r="H36" s="171">
        <f t="shared" ref="H36:H42" si="11">F36*G36</f>
        <v>0</v>
      </c>
      <c r="I36" s="181"/>
      <c r="J36" s="160"/>
      <c r="K36" s="171">
        <f t="shared" ref="K36:K42" si="12">I36*J36</f>
        <v>0</v>
      </c>
      <c r="L36" s="193">
        <f t="shared" ref="L36:L42" si="13">H36+K36</f>
        <v>0</v>
      </c>
      <c r="M36" s="212"/>
      <c r="N36" s="187"/>
      <c r="O36" s="187"/>
      <c r="P36" s="187"/>
      <c r="Q36" s="187"/>
      <c r="R36" s="160"/>
      <c r="S36" s="160"/>
      <c r="T36" s="160"/>
      <c r="U36" s="160"/>
      <c r="V36" s="160"/>
      <c r="W36" s="160"/>
      <c r="X36" s="171">
        <f t="shared" ref="X36:X42" si="14">SUM(M36:W36)</f>
        <v>0</v>
      </c>
      <c r="Y36" s="115"/>
    </row>
    <row r="37" spans="1:26" ht="21.75" customHeight="1">
      <c r="A37" s="115"/>
      <c r="B37" s="119" t="s">
        <v>13</v>
      </c>
      <c r="C37" s="129" t="s">
        <v>50</v>
      </c>
      <c r="D37" s="129" t="s">
        <v>51</v>
      </c>
      <c r="E37" s="142" t="s">
        <v>51</v>
      </c>
      <c r="F37" s="149"/>
      <c r="G37" s="161"/>
      <c r="H37" s="172">
        <f t="shared" si="11"/>
        <v>0</v>
      </c>
      <c r="I37" s="182"/>
      <c r="J37" s="161"/>
      <c r="K37" s="172">
        <f t="shared" si="12"/>
        <v>0</v>
      </c>
      <c r="L37" s="194">
        <f t="shared" si="13"/>
        <v>0</v>
      </c>
      <c r="M37" s="213"/>
      <c r="N37" s="188"/>
      <c r="O37" s="188"/>
      <c r="P37" s="188"/>
      <c r="Q37" s="188"/>
      <c r="R37" s="161"/>
      <c r="S37" s="161"/>
      <c r="T37" s="161"/>
      <c r="U37" s="161"/>
      <c r="V37" s="161"/>
      <c r="W37" s="161"/>
      <c r="X37" s="172">
        <f t="shared" si="14"/>
        <v>0</v>
      </c>
      <c r="Y37" s="115"/>
    </row>
    <row r="38" spans="1:26" ht="21.75" customHeight="1">
      <c r="A38" s="115"/>
      <c r="B38" s="119" t="s">
        <v>13</v>
      </c>
      <c r="C38" s="129" t="s">
        <v>50</v>
      </c>
      <c r="D38" s="129" t="s">
        <v>52</v>
      </c>
      <c r="E38" s="142" t="s">
        <v>52</v>
      </c>
      <c r="F38" s="149"/>
      <c r="G38" s="161"/>
      <c r="H38" s="172">
        <f t="shared" si="11"/>
        <v>0</v>
      </c>
      <c r="I38" s="182"/>
      <c r="J38" s="161"/>
      <c r="K38" s="172">
        <f t="shared" si="12"/>
        <v>0</v>
      </c>
      <c r="L38" s="194">
        <f t="shared" si="13"/>
        <v>0</v>
      </c>
      <c r="M38" s="213"/>
      <c r="N38" s="188"/>
      <c r="O38" s="188"/>
      <c r="P38" s="188"/>
      <c r="Q38" s="188"/>
      <c r="R38" s="161"/>
      <c r="S38" s="161"/>
      <c r="T38" s="161"/>
      <c r="U38" s="161"/>
      <c r="V38" s="161"/>
      <c r="W38" s="161"/>
      <c r="X38" s="172">
        <f t="shared" si="14"/>
        <v>0</v>
      </c>
      <c r="Y38" s="115"/>
    </row>
    <row r="39" spans="1:26" ht="21.75" customHeight="1">
      <c r="A39" s="115"/>
      <c r="B39" s="119" t="s">
        <v>13</v>
      </c>
      <c r="C39" s="129" t="s">
        <v>50</v>
      </c>
      <c r="D39" s="129" t="s">
        <v>54</v>
      </c>
      <c r="E39" s="142" t="s">
        <v>54</v>
      </c>
      <c r="F39" s="149"/>
      <c r="G39" s="161"/>
      <c r="H39" s="172">
        <f t="shared" si="11"/>
        <v>0</v>
      </c>
      <c r="I39" s="182"/>
      <c r="J39" s="161"/>
      <c r="K39" s="172">
        <f t="shared" si="12"/>
        <v>0</v>
      </c>
      <c r="L39" s="194">
        <f t="shared" si="13"/>
        <v>0</v>
      </c>
      <c r="M39" s="213"/>
      <c r="N39" s="188"/>
      <c r="O39" s="188"/>
      <c r="P39" s="188"/>
      <c r="Q39" s="188"/>
      <c r="R39" s="161"/>
      <c r="S39" s="161"/>
      <c r="T39" s="161"/>
      <c r="U39" s="161"/>
      <c r="V39" s="161"/>
      <c r="W39" s="161"/>
      <c r="X39" s="172">
        <f t="shared" si="14"/>
        <v>0</v>
      </c>
      <c r="Y39" s="115"/>
    </row>
    <row r="40" spans="1:26" ht="21.75" customHeight="1">
      <c r="A40" s="115"/>
      <c r="B40" s="119" t="s">
        <v>13</v>
      </c>
      <c r="C40" s="129" t="s">
        <v>50</v>
      </c>
      <c r="D40" s="129" t="s">
        <v>21</v>
      </c>
      <c r="E40" s="142" t="s">
        <v>21</v>
      </c>
      <c r="F40" s="149"/>
      <c r="G40" s="161"/>
      <c r="H40" s="172">
        <f t="shared" si="11"/>
        <v>0</v>
      </c>
      <c r="I40" s="182"/>
      <c r="J40" s="161"/>
      <c r="K40" s="172">
        <f t="shared" si="12"/>
        <v>0</v>
      </c>
      <c r="L40" s="194">
        <f t="shared" si="13"/>
        <v>0</v>
      </c>
      <c r="M40" s="213"/>
      <c r="N40" s="188"/>
      <c r="O40" s="188"/>
      <c r="P40" s="188"/>
      <c r="Q40" s="188"/>
      <c r="R40" s="161"/>
      <c r="S40" s="161"/>
      <c r="T40" s="161"/>
      <c r="U40" s="161"/>
      <c r="V40" s="161"/>
      <c r="W40" s="161"/>
      <c r="X40" s="172">
        <f t="shared" si="14"/>
        <v>0</v>
      </c>
      <c r="Y40" s="115"/>
    </row>
    <row r="41" spans="1:26" ht="21.75" customHeight="1">
      <c r="A41" s="115"/>
      <c r="B41" s="119" t="s">
        <v>13</v>
      </c>
      <c r="C41" s="129" t="s">
        <v>50</v>
      </c>
      <c r="D41" s="129" t="s">
        <v>27</v>
      </c>
      <c r="E41" s="142" t="s">
        <v>27</v>
      </c>
      <c r="F41" s="149"/>
      <c r="G41" s="161"/>
      <c r="H41" s="172">
        <f t="shared" si="11"/>
        <v>0</v>
      </c>
      <c r="I41" s="182"/>
      <c r="J41" s="161"/>
      <c r="K41" s="172">
        <f t="shared" si="12"/>
        <v>0</v>
      </c>
      <c r="L41" s="194">
        <f t="shared" si="13"/>
        <v>0</v>
      </c>
      <c r="M41" s="213"/>
      <c r="N41" s="188"/>
      <c r="O41" s="188"/>
      <c r="P41" s="188"/>
      <c r="Q41" s="188"/>
      <c r="R41" s="161"/>
      <c r="S41" s="161"/>
      <c r="T41" s="161"/>
      <c r="U41" s="161"/>
      <c r="V41" s="161"/>
      <c r="W41" s="161"/>
      <c r="X41" s="172">
        <f t="shared" si="14"/>
        <v>0</v>
      </c>
      <c r="Y41" s="115"/>
    </row>
    <row r="42" spans="1:26" ht="21.75" customHeight="1">
      <c r="A42" s="115"/>
      <c r="B42" s="123" t="s">
        <v>13</v>
      </c>
      <c r="C42" s="133" t="s">
        <v>50</v>
      </c>
      <c r="D42" s="133" t="s">
        <v>71</v>
      </c>
      <c r="E42" s="143" t="s">
        <v>71</v>
      </c>
      <c r="F42" s="157"/>
      <c r="G42" s="168"/>
      <c r="H42" s="178">
        <f t="shared" si="11"/>
        <v>0</v>
      </c>
      <c r="I42" s="183"/>
      <c r="J42" s="168"/>
      <c r="K42" s="178">
        <f t="shared" si="12"/>
        <v>0</v>
      </c>
      <c r="L42" s="200">
        <f t="shared" si="13"/>
        <v>0</v>
      </c>
      <c r="M42" s="214"/>
      <c r="N42" s="189"/>
      <c r="O42" s="189"/>
      <c r="P42" s="189"/>
      <c r="Q42" s="189"/>
      <c r="R42" s="168"/>
      <c r="S42" s="168"/>
      <c r="T42" s="168"/>
      <c r="U42" s="168"/>
      <c r="V42" s="168"/>
      <c r="W42" s="168"/>
      <c r="X42" s="178">
        <f t="shared" si="14"/>
        <v>0</v>
      </c>
      <c r="Y42" s="115"/>
    </row>
    <row r="43" spans="1:26" ht="21.75" customHeight="1">
      <c r="A43" s="115"/>
      <c r="B43" s="122" t="s">
        <v>15</v>
      </c>
      <c r="C43" s="136"/>
      <c r="D43" s="136"/>
      <c r="E43" s="136"/>
      <c r="F43" s="151"/>
      <c r="G43" s="163"/>
      <c r="H43" s="174">
        <f>SUM(H35:H42)</f>
        <v>0</v>
      </c>
      <c r="I43" s="151"/>
      <c r="J43" s="163"/>
      <c r="K43" s="174">
        <f t="shared" ref="K43:X43" si="15">SUM(K36:K42)</f>
        <v>0</v>
      </c>
      <c r="L43" s="196">
        <f t="shared" si="15"/>
        <v>0</v>
      </c>
      <c r="M43" s="215">
        <f t="shared" si="15"/>
        <v>0</v>
      </c>
      <c r="N43" s="225">
        <f t="shared" si="15"/>
        <v>0</v>
      </c>
      <c r="O43" s="225">
        <f t="shared" si="15"/>
        <v>0</v>
      </c>
      <c r="P43" s="225">
        <f t="shared" si="15"/>
        <v>0</v>
      </c>
      <c r="Q43" s="225">
        <f t="shared" si="15"/>
        <v>0</v>
      </c>
      <c r="R43" s="225">
        <f t="shared" si="15"/>
        <v>0</v>
      </c>
      <c r="S43" s="225">
        <f t="shared" si="15"/>
        <v>0</v>
      </c>
      <c r="T43" s="225">
        <f t="shared" si="15"/>
        <v>0</v>
      </c>
      <c r="U43" s="225">
        <f t="shared" si="15"/>
        <v>0</v>
      </c>
      <c r="V43" s="225">
        <f t="shared" si="15"/>
        <v>0</v>
      </c>
      <c r="W43" s="225">
        <f t="shared" si="15"/>
        <v>0</v>
      </c>
      <c r="X43" s="174">
        <f t="shared" si="15"/>
        <v>0</v>
      </c>
      <c r="Y43" s="115"/>
      <c r="Z43" s="229" t="str">
        <f>IF(L43=X43,"OK","要修正（L43とX43の金額を揃えてください）")</f>
        <v>OK</v>
      </c>
    </row>
    <row r="44" spans="1:26" ht="21.75" customHeight="1">
      <c r="A44" s="115"/>
      <c r="B44" s="119" t="s">
        <v>57</v>
      </c>
      <c r="C44" s="129" t="s">
        <v>49</v>
      </c>
      <c r="D44" s="129" t="s">
        <v>63</v>
      </c>
      <c r="E44" s="142" t="s">
        <v>61</v>
      </c>
      <c r="F44" s="149"/>
      <c r="G44" s="161"/>
      <c r="H44" s="172">
        <f>F44*G44</f>
        <v>0</v>
      </c>
      <c r="I44" s="182"/>
      <c r="J44" s="161"/>
      <c r="K44" s="172">
        <f>I44*J44</f>
        <v>0</v>
      </c>
      <c r="L44" s="194">
        <f>H44+K44</f>
        <v>0</v>
      </c>
      <c r="M44" s="213"/>
      <c r="N44" s="188"/>
      <c r="O44" s="188"/>
      <c r="P44" s="188"/>
      <c r="Q44" s="188"/>
      <c r="R44" s="161"/>
      <c r="S44" s="161"/>
      <c r="T44" s="161"/>
      <c r="U44" s="161"/>
      <c r="V44" s="161"/>
      <c r="W44" s="161"/>
      <c r="X44" s="172">
        <f>SUM(M44:W44)</f>
        <v>0</v>
      </c>
      <c r="Y44" s="115"/>
    </row>
    <row r="45" spans="1:26" ht="21.75" customHeight="1">
      <c r="A45" s="115"/>
      <c r="B45" s="119" t="s">
        <v>57</v>
      </c>
      <c r="C45" s="129" t="s">
        <v>49</v>
      </c>
      <c r="D45" s="129" t="s">
        <v>63</v>
      </c>
      <c r="E45" s="142" t="s">
        <v>59</v>
      </c>
      <c r="F45" s="149"/>
      <c r="G45" s="161"/>
      <c r="H45" s="172">
        <f>F45*G45</f>
        <v>0</v>
      </c>
      <c r="I45" s="182"/>
      <c r="J45" s="161"/>
      <c r="K45" s="172">
        <f>I45*J45</f>
        <v>0</v>
      </c>
      <c r="L45" s="194">
        <f>H45+K45</f>
        <v>0</v>
      </c>
      <c r="M45" s="213"/>
      <c r="N45" s="188"/>
      <c r="O45" s="188"/>
      <c r="P45" s="188"/>
      <c r="Q45" s="188"/>
      <c r="R45" s="161"/>
      <c r="S45" s="161"/>
      <c r="T45" s="161"/>
      <c r="U45" s="161"/>
      <c r="V45" s="161"/>
      <c r="W45" s="161"/>
      <c r="X45" s="172">
        <f>SUM(M45:W45)</f>
        <v>0</v>
      </c>
      <c r="Y45" s="115"/>
    </row>
    <row r="46" spans="1:26" ht="21.75" customHeight="1">
      <c r="A46" s="115"/>
      <c r="B46" s="123" t="s">
        <v>57</v>
      </c>
      <c r="C46" s="133" t="s">
        <v>49</v>
      </c>
      <c r="D46" s="133" t="s">
        <v>17</v>
      </c>
      <c r="E46" s="115" t="s">
        <v>17</v>
      </c>
      <c r="F46" s="157"/>
      <c r="G46" s="168"/>
      <c r="H46" s="178">
        <f>F46*G46</f>
        <v>0</v>
      </c>
      <c r="I46" s="183"/>
      <c r="J46" s="168"/>
      <c r="K46" s="178">
        <f>I46*J46</f>
        <v>0</v>
      </c>
      <c r="L46" s="200">
        <f>H46+K46</f>
        <v>0</v>
      </c>
      <c r="M46" s="214"/>
      <c r="N46" s="189"/>
      <c r="O46" s="189"/>
      <c r="P46" s="189"/>
      <c r="Q46" s="189"/>
      <c r="R46" s="168"/>
      <c r="S46" s="168"/>
      <c r="T46" s="168"/>
      <c r="U46" s="168"/>
      <c r="V46" s="168"/>
      <c r="W46" s="168"/>
      <c r="X46" s="178">
        <f>SUM(M46:W46)</f>
        <v>0</v>
      </c>
      <c r="Y46" s="115"/>
    </row>
    <row r="47" spans="1:26" ht="21.75" customHeight="1">
      <c r="A47" s="115"/>
      <c r="B47" s="124" t="s">
        <v>15</v>
      </c>
      <c r="C47" s="137"/>
      <c r="D47" s="137"/>
      <c r="E47" s="137"/>
      <c r="F47" s="154"/>
      <c r="G47" s="166"/>
      <c r="H47" s="176">
        <f>SUM(H39:H46)</f>
        <v>0</v>
      </c>
      <c r="I47" s="154"/>
      <c r="J47" s="166"/>
      <c r="K47" s="191">
        <f t="shared" ref="K47:X47" si="16">SUM(K44:K46)</f>
        <v>0</v>
      </c>
      <c r="L47" s="201">
        <f t="shared" si="16"/>
        <v>0</v>
      </c>
      <c r="M47" s="216">
        <f t="shared" si="16"/>
        <v>0</v>
      </c>
      <c r="N47" s="226">
        <f t="shared" si="16"/>
        <v>0</v>
      </c>
      <c r="O47" s="226">
        <f t="shared" si="16"/>
        <v>0</v>
      </c>
      <c r="P47" s="226">
        <f t="shared" si="16"/>
        <v>0</v>
      </c>
      <c r="Q47" s="226">
        <f t="shared" si="16"/>
        <v>0</v>
      </c>
      <c r="R47" s="226">
        <f t="shared" si="16"/>
        <v>0</v>
      </c>
      <c r="S47" s="226">
        <f t="shared" si="16"/>
        <v>0</v>
      </c>
      <c r="T47" s="226">
        <f t="shared" si="16"/>
        <v>0</v>
      </c>
      <c r="U47" s="226">
        <f t="shared" si="16"/>
        <v>0</v>
      </c>
      <c r="V47" s="226">
        <f t="shared" si="16"/>
        <v>0</v>
      </c>
      <c r="W47" s="226">
        <f t="shared" si="16"/>
        <v>0</v>
      </c>
      <c r="X47" s="176">
        <f t="shared" si="16"/>
        <v>0</v>
      </c>
      <c r="Y47" s="115"/>
      <c r="Z47" s="229" t="str">
        <f>IF(L47=X47,"OK","要修正（L47とX47の金額を揃えてください）")</f>
        <v>OK</v>
      </c>
    </row>
    <row r="48" spans="1:26" ht="21.75" customHeight="1">
      <c r="A48" s="115"/>
      <c r="B48" s="125" t="s">
        <v>35</v>
      </c>
      <c r="C48" s="138"/>
      <c r="D48" s="138"/>
      <c r="E48" s="138"/>
      <c r="F48" s="155"/>
      <c r="G48" s="167"/>
      <c r="H48" s="177">
        <f>H43+H47</f>
        <v>0</v>
      </c>
      <c r="I48" s="155"/>
      <c r="J48" s="167"/>
      <c r="K48" s="192">
        <f t="shared" ref="K48:X48" si="17">K43+K47</f>
        <v>0</v>
      </c>
      <c r="L48" s="202">
        <f t="shared" si="17"/>
        <v>0</v>
      </c>
      <c r="M48" s="217">
        <f t="shared" si="17"/>
        <v>0</v>
      </c>
      <c r="N48" s="227">
        <f t="shared" si="17"/>
        <v>0</v>
      </c>
      <c r="O48" s="227">
        <f t="shared" si="17"/>
        <v>0</v>
      </c>
      <c r="P48" s="227">
        <f t="shared" si="17"/>
        <v>0</v>
      </c>
      <c r="Q48" s="227">
        <f t="shared" si="17"/>
        <v>0</v>
      </c>
      <c r="R48" s="227">
        <f t="shared" si="17"/>
        <v>0</v>
      </c>
      <c r="S48" s="227">
        <f t="shared" si="17"/>
        <v>0</v>
      </c>
      <c r="T48" s="227">
        <f t="shared" si="17"/>
        <v>0</v>
      </c>
      <c r="U48" s="227">
        <f t="shared" si="17"/>
        <v>0</v>
      </c>
      <c r="V48" s="227">
        <f t="shared" si="17"/>
        <v>0</v>
      </c>
      <c r="W48" s="227">
        <f t="shared" si="17"/>
        <v>0</v>
      </c>
      <c r="X48" s="177">
        <f t="shared" si="17"/>
        <v>0</v>
      </c>
      <c r="Y48" s="115"/>
      <c r="Z48" s="229" t="str">
        <f>IF(L48=X48,"OK","要修正（L48とX48の金額を揃えてください）")</f>
        <v>OK</v>
      </c>
    </row>
    <row r="49" spans="1:26" ht="21.75" customHeight="1">
      <c r="A49" s="115"/>
      <c r="B49" s="126"/>
      <c r="C49" s="115"/>
      <c r="D49" s="115"/>
      <c r="E49" s="115"/>
      <c r="F49" s="156"/>
      <c r="G49" s="156"/>
      <c r="H49" s="156"/>
      <c r="I49" s="156"/>
      <c r="J49" s="156"/>
      <c r="K49" s="156"/>
      <c r="L49" s="156"/>
      <c r="M49" s="156"/>
      <c r="N49" s="156"/>
      <c r="O49" s="156"/>
      <c r="P49" s="156"/>
      <c r="Q49" s="156"/>
      <c r="R49" s="156"/>
      <c r="S49" s="156"/>
      <c r="T49" s="156"/>
      <c r="U49" s="156"/>
      <c r="V49" s="156"/>
      <c r="W49" s="156"/>
      <c r="X49" s="156"/>
      <c r="Y49" s="115"/>
    </row>
    <row r="50" spans="1:26" ht="21.75" customHeight="1">
      <c r="A50" s="115" t="s">
        <v>116</v>
      </c>
      <c r="B50" s="115"/>
      <c r="C50" s="115"/>
      <c r="D50" s="115"/>
      <c r="E50" s="115"/>
      <c r="F50" s="156"/>
      <c r="G50" s="156"/>
      <c r="H50" s="156"/>
      <c r="I50" s="156"/>
      <c r="J50" s="156"/>
      <c r="K50" s="156"/>
      <c r="L50" s="156"/>
      <c r="M50" s="156"/>
      <c r="N50" s="156"/>
      <c r="O50" s="156"/>
      <c r="P50" s="156"/>
      <c r="Q50" s="156"/>
      <c r="R50" s="156"/>
      <c r="S50" s="156"/>
      <c r="T50" s="156"/>
      <c r="U50" s="156"/>
      <c r="V50" s="156"/>
      <c r="W50" s="156"/>
      <c r="X50" s="156"/>
    </row>
    <row r="51" spans="1:26" ht="21.75" customHeight="1">
      <c r="A51" s="115"/>
      <c r="B51" s="456" t="s">
        <v>10</v>
      </c>
      <c r="C51" s="445" t="s">
        <v>39</v>
      </c>
      <c r="D51" s="445" t="s">
        <v>48</v>
      </c>
      <c r="E51" s="447" t="s">
        <v>76</v>
      </c>
      <c r="F51" s="146" t="s">
        <v>118</v>
      </c>
      <c r="G51" s="158"/>
      <c r="H51" s="169"/>
      <c r="I51" s="179" t="s">
        <v>119</v>
      </c>
      <c r="J51" s="185"/>
      <c r="K51" s="169"/>
      <c r="L51" s="449" t="s">
        <v>120</v>
      </c>
      <c r="M51" s="454" t="s">
        <v>109</v>
      </c>
      <c r="N51" s="454"/>
      <c r="O51" s="454"/>
      <c r="P51" s="454"/>
      <c r="Q51" s="454"/>
      <c r="R51" s="454"/>
      <c r="S51" s="454"/>
      <c r="T51" s="454"/>
      <c r="U51" s="454"/>
      <c r="V51" s="454"/>
      <c r="W51" s="454"/>
      <c r="X51" s="455"/>
    </row>
    <row r="52" spans="1:26" ht="21.75" customHeight="1">
      <c r="A52" s="115"/>
      <c r="B52" s="457"/>
      <c r="C52" s="446"/>
      <c r="D52" s="446"/>
      <c r="E52" s="448"/>
      <c r="F52" s="147" t="s">
        <v>77</v>
      </c>
      <c r="G52" s="159" t="s">
        <v>110</v>
      </c>
      <c r="H52" s="170" t="s">
        <v>111</v>
      </c>
      <c r="I52" s="180" t="s">
        <v>77</v>
      </c>
      <c r="J52" s="186" t="s">
        <v>107</v>
      </c>
      <c r="K52" s="170" t="s">
        <v>108</v>
      </c>
      <c r="L52" s="450"/>
      <c r="M52" s="203" t="s">
        <v>70</v>
      </c>
      <c r="N52" s="219" t="s">
        <v>72</v>
      </c>
      <c r="O52" s="219" t="s">
        <v>73</v>
      </c>
      <c r="P52" s="219" t="s">
        <v>74</v>
      </c>
      <c r="Q52" s="219" t="s">
        <v>26</v>
      </c>
      <c r="R52" s="219" t="s">
        <v>99</v>
      </c>
      <c r="S52" s="219" t="s">
        <v>100</v>
      </c>
      <c r="T52" s="219" t="s">
        <v>102</v>
      </c>
      <c r="U52" s="219" t="s">
        <v>103</v>
      </c>
      <c r="V52" s="219" t="s">
        <v>104</v>
      </c>
      <c r="W52" s="219" t="s">
        <v>105</v>
      </c>
      <c r="X52" s="228" t="s">
        <v>34</v>
      </c>
    </row>
    <row r="53" spans="1:26" ht="21.75" customHeight="1">
      <c r="A53" s="115"/>
      <c r="B53" s="118" t="s">
        <v>13</v>
      </c>
      <c r="C53" s="128" t="s">
        <v>49</v>
      </c>
      <c r="D53" s="128" t="s">
        <v>63</v>
      </c>
      <c r="E53" s="141" t="s">
        <v>61</v>
      </c>
      <c r="F53" s="148"/>
      <c r="G53" s="160"/>
      <c r="H53" s="171">
        <f t="shared" ref="H53:H60" si="18">F53*G53</f>
        <v>0</v>
      </c>
      <c r="I53" s="181"/>
      <c r="J53" s="187"/>
      <c r="K53" s="171">
        <f t="shared" ref="K53:K60" si="19">I53*J53</f>
        <v>0</v>
      </c>
      <c r="L53" s="193">
        <f t="shared" ref="L53:L60" si="20">H53+K53</f>
        <v>0</v>
      </c>
      <c r="M53" s="212"/>
      <c r="N53" s="187"/>
      <c r="O53" s="187"/>
      <c r="P53" s="187"/>
      <c r="Q53" s="187"/>
      <c r="R53" s="160"/>
      <c r="S53" s="160"/>
      <c r="T53" s="160"/>
      <c r="U53" s="160"/>
      <c r="V53" s="160"/>
      <c r="W53" s="160"/>
      <c r="X53" s="171">
        <f t="shared" ref="X53:X60" si="21">SUM(M53:W53)</f>
        <v>0</v>
      </c>
    </row>
    <row r="54" spans="1:26" ht="21.75" customHeight="1">
      <c r="A54" s="115"/>
      <c r="B54" s="119" t="s">
        <v>13</v>
      </c>
      <c r="C54" s="129" t="s">
        <v>49</v>
      </c>
      <c r="D54" s="129" t="s">
        <v>63</v>
      </c>
      <c r="E54" s="142" t="s">
        <v>1</v>
      </c>
      <c r="F54" s="149"/>
      <c r="G54" s="161"/>
      <c r="H54" s="172">
        <f t="shared" si="18"/>
        <v>0</v>
      </c>
      <c r="I54" s="182"/>
      <c r="J54" s="188"/>
      <c r="K54" s="172">
        <f t="shared" si="19"/>
        <v>0</v>
      </c>
      <c r="L54" s="194">
        <f t="shared" si="20"/>
        <v>0</v>
      </c>
      <c r="M54" s="213"/>
      <c r="N54" s="188"/>
      <c r="O54" s="188"/>
      <c r="P54" s="188"/>
      <c r="Q54" s="188"/>
      <c r="R54" s="161"/>
      <c r="S54" s="161"/>
      <c r="T54" s="161"/>
      <c r="U54" s="161"/>
      <c r="V54" s="161"/>
      <c r="W54" s="161"/>
      <c r="X54" s="172">
        <f t="shared" si="21"/>
        <v>0</v>
      </c>
    </row>
    <row r="55" spans="1:26" ht="21.75" customHeight="1">
      <c r="A55" s="115"/>
      <c r="B55" s="119" t="s">
        <v>13</v>
      </c>
      <c r="C55" s="129" t="s">
        <v>50</v>
      </c>
      <c r="D55" s="129" t="s">
        <v>51</v>
      </c>
      <c r="E55" s="142" t="s">
        <v>51</v>
      </c>
      <c r="F55" s="149"/>
      <c r="G55" s="161"/>
      <c r="H55" s="172">
        <f t="shared" si="18"/>
        <v>0</v>
      </c>
      <c r="I55" s="182"/>
      <c r="J55" s="188"/>
      <c r="K55" s="172">
        <f t="shared" si="19"/>
        <v>0</v>
      </c>
      <c r="L55" s="194">
        <f t="shared" si="20"/>
        <v>0</v>
      </c>
      <c r="M55" s="213"/>
      <c r="N55" s="188"/>
      <c r="O55" s="188"/>
      <c r="P55" s="188"/>
      <c r="Q55" s="188"/>
      <c r="R55" s="161"/>
      <c r="S55" s="161"/>
      <c r="T55" s="161"/>
      <c r="U55" s="161"/>
      <c r="V55" s="161"/>
      <c r="W55" s="161"/>
      <c r="X55" s="172">
        <f t="shared" si="21"/>
        <v>0</v>
      </c>
    </row>
    <row r="56" spans="1:26" ht="21.75" customHeight="1">
      <c r="A56" s="115"/>
      <c r="B56" s="119" t="s">
        <v>13</v>
      </c>
      <c r="C56" s="129" t="s">
        <v>50</v>
      </c>
      <c r="D56" s="129" t="s">
        <v>52</v>
      </c>
      <c r="E56" s="142" t="s">
        <v>52</v>
      </c>
      <c r="F56" s="149"/>
      <c r="G56" s="161"/>
      <c r="H56" s="172">
        <f t="shared" si="18"/>
        <v>0</v>
      </c>
      <c r="I56" s="182"/>
      <c r="J56" s="188"/>
      <c r="K56" s="172">
        <f t="shared" si="19"/>
        <v>0</v>
      </c>
      <c r="L56" s="194">
        <f t="shared" si="20"/>
        <v>0</v>
      </c>
      <c r="M56" s="213"/>
      <c r="N56" s="188"/>
      <c r="O56" s="188"/>
      <c r="P56" s="188"/>
      <c r="Q56" s="188"/>
      <c r="R56" s="161"/>
      <c r="S56" s="161"/>
      <c r="T56" s="161"/>
      <c r="U56" s="161"/>
      <c r="V56" s="161"/>
      <c r="W56" s="161"/>
      <c r="X56" s="172">
        <f t="shared" si="21"/>
        <v>0</v>
      </c>
    </row>
    <row r="57" spans="1:26" ht="21.75" customHeight="1">
      <c r="A57" s="115"/>
      <c r="B57" s="119" t="s">
        <v>13</v>
      </c>
      <c r="C57" s="129" t="s">
        <v>50</v>
      </c>
      <c r="D57" s="129" t="s">
        <v>54</v>
      </c>
      <c r="E57" s="142" t="s">
        <v>54</v>
      </c>
      <c r="F57" s="149"/>
      <c r="G57" s="161"/>
      <c r="H57" s="172">
        <f t="shared" si="18"/>
        <v>0</v>
      </c>
      <c r="I57" s="182"/>
      <c r="J57" s="188"/>
      <c r="K57" s="172">
        <f t="shared" si="19"/>
        <v>0</v>
      </c>
      <c r="L57" s="194">
        <f t="shared" si="20"/>
        <v>0</v>
      </c>
      <c r="M57" s="213"/>
      <c r="N57" s="188"/>
      <c r="O57" s="188"/>
      <c r="P57" s="188"/>
      <c r="Q57" s="188"/>
      <c r="R57" s="161"/>
      <c r="S57" s="161"/>
      <c r="T57" s="161"/>
      <c r="U57" s="161"/>
      <c r="V57" s="161"/>
      <c r="W57" s="161"/>
      <c r="X57" s="172">
        <f t="shared" si="21"/>
        <v>0</v>
      </c>
    </row>
    <row r="58" spans="1:26" ht="21.75" customHeight="1">
      <c r="A58" s="115"/>
      <c r="B58" s="119" t="s">
        <v>13</v>
      </c>
      <c r="C58" s="129" t="s">
        <v>50</v>
      </c>
      <c r="D58" s="129" t="s">
        <v>21</v>
      </c>
      <c r="E58" s="142" t="s">
        <v>21</v>
      </c>
      <c r="F58" s="149"/>
      <c r="G58" s="161"/>
      <c r="H58" s="172">
        <f t="shared" si="18"/>
        <v>0</v>
      </c>
      <c r="I58" s="182"/>
      <c r="J58" s="188"/>
      <c r="K58" s="172">
        <f t="shared" si="19"/>
        <v>0</v>
      </c>
      <c r="L58" s="194">
        <f t="shared" si="20"/>
        <v>0</v>
      </c>
      <c r="M58" s="213"/>
      <c r="N58" s="188"/>
      <c r="O58" s="188"/>
      <c r="P58" s="188"/>
      <c r="Q58" s="188"/>
      <c r="R58" s="161"/>
      <c r="S58" s="161"/>
      <c r="T58" s="161"/>
      <c r="U58" s="161"/>
      <c r="V58" s="161"/>
      <c r="W58" s="161"/>
      <c r="X58" s="172">
        <f t="shared" si="21"/>
        <v>0</v>
      </c>
    </row>
    <row r="59" spans="1:26" ht="21.75" customHeight="1">
      <c r="A59" s="115"/>
      <c r="B59" s="120" t="s">
        <v>13</v>
      </c>
      <c r="C59" s="130" t="s">
        <v>50</v>
      </c>
      <c r="D59" s="130" t="s">
        <v>27</v>
      </c>
      <c r="E59" s="142" t="s">
        <v>27</v>
      </c>
      <c r="F59" s="149"/>
      <c r="G59" s="161"/>
      <c r="H59" s="172">
        <f t="shared" si="18"/>
        <v>0</v>
      </c>
      <c r="I59" s="182"/>
      <c r="J59" s="188"/>
      <c r="K59" s="172">
        <f t="shared" si="19"/>
        <v>0</v>
      </c>
      <c r="L59" s="194">
        <f t="shared" si="20"/>
        <v>0</v>
      </c>
      <c r="M59" s="213"/>
      <c r="N59" s="188"/>
      <c r="O59" s="188"/>
      <c r="P59" s="188"/>
      <c r="Q59" s="188"/>
      <c r="R59" s="161"/>
      <c r="S59" s="161"/>
      <c r="T59" s="161"/>
      <c r="U59" s="161"/>
      <c r="V59" s="161"/>
      <c r="W59" s="161"/>
      <c r="X59" s="172">
        <f t="shared" si="21"/>
        <v>0</v>
      </c>
    </row>
    <row r="60" spans="1:26" ht="21.75" customHeight="1">
      <c r="A60" s="115"/>
      <c r="B60" s="123" t="s">
        <v>13</v>
      </c>
      <c r="C60" s="133" t="s">
        <v>50</v>
      </c>
      <c r="D60" s="133" t="s">
        <v>55</v>
      </c>
      <c r="E60" s="115" t="s">
        <v>55</v>
      </c>
      <c r="F60" s="157"/>
      <c r="G60" s="168"/>
      <c r="H60" s="178">
        <f t="shared" si="18"/>
        <v>0</v>
      </c>
      <c r="I60" s="183"/>
      <c r="J60" s="189"/>
      <c r="K60" s="178">
        <f t="shared" si="19"/>
        <v>0</v>
      </c>
      <c r="L60" s="200">
        <f t="shared" si="20"/>
        <v>0</v>
      </c>
      <c r="M60" s="214"/>
      <c r="N60" s="189"/>
      <c r="O60" s="189"/>
      <c r="P60" s="189"/>
      <c r="Q60" s="189"/>
      <c r="R60" s="168"/>
      <c r="S60" s="168"/>
      <c r="T60" s="168"/>
      <c r="U60" s="168"/>
      <c r="V60" s="168"/>
      <c r="W60" s="168"/>
      <c r="X60" s="178">
        <f t="shared" si="21"/>
        <v>0</v>
      </c>
    </row>
    <row r="61" spans="1:26" ht="21.75" customHeight="1">
      <c r="A61" s="115"/>
      <c r="B61" s="122" t="s">
        <v>15</v>
      </c>
      <c r="C61" s="136"/>
      <c r="D61" s="136"/>
      <c r="E61" s="136"/>
      <c r="F61" s="151"/>
      <c r="G61" s="163"/>
      <c r="H61" s="174">
        <f>SUM(H53:H60)</f>
        <v>0</v>
      </c>
      <c r="I61" s="151"/>
      <c r="J61" s="163"/>
      <c r="K61" s="174">
        <f t="shared" ref="K61:X61" si="22">SUM(K53:K60)</f>
        <v>0</v>
      </c>
      <c r="L61" s="196">
        <f t="shared" si="22"/>
        <v>0</v>
      </c>
      <c r="M61" s="215">
        <f t="shared" si="22"/>
        <v>0</v>
      </c>
      <c r="N61" s="225">
        <f t="shared" si="22"/>
        <v>0</v>
      </c>
      <c r="O61" s="225">
        <f t="shared" si="22"/>
        <v>0</v>
      </c>
      <c r="P61" s="225">
        <f t="shared" si="22"/>
        <v>0</v>
      </c>
      <c r="Q61" s="225">
        <f t="shared" si="22"/>
        <v>0</v>
      </c>
      <c r="R61" s="225">
        <f t="shared" si="22"/>
        <v>0</v>
      </c>
      <c r="S61" s="225">
        <f t="shared" si="22"/>
        <v>0</v>
      </c>
      <c r="T61" s="225">
        <f t="shared" si="22"/>
        <v>0</v>
      </c>
      <c r="U61" s="225">
        <f t="shared" si="22"/>
        <v>0</v>
      </c>
      <c r="V61" s="225">
        <f t="shared" si="22"/>
        <v>0</v>
      </c>
      <c r="W61" s="225">
        <f t="shared" si="22"/>
        <v>0</v>
      </c>
      <c r="X61" s="174">
        <f t="shared" si="22"/>
        <v>0</v>
      </c>
      <c r="Z61" s="229" t="str">
        <f>IF(L61=X61,"OK","要修正（L61とX61の金額を揃えてください）")</f>
        <v>OK</v>
      </c>
    </row>
    <row r="62" spans="1:26" ht="21.75" customHeight="1">
      <c r="A62" s="115"/>
      <c r="B62" s="119" t="s">
        <v>57</v>
      </c>
      <c r="C62" s="129" t="s">
        <v>49</v>
      </c>
      <c r="D62" s="129" t="s">
        <v>63</v>
      </c>
      <c r="E62" s="142" t="s">
        <v>61</v>
      </c>
      <c r="F62" s="149"/>
      <c r="G62" s="161"/>
      <c r="H62" s="172">
        <f>F62*G62</f>
        <v>0</v>
      </c>
      <c r="I62" s="182"/>
      <c r="J62" s="188"/>
      <c r="K62" s="172">
        <f>I62*J62</f>
        <v>0</v>
      </c>
      <c r="L62" s="194">
        <f>H62+K62</f>
        <v>0</v>
      </c>
      <c r="M62" s="213"/>
      <c r="N62" s="188"/>
      <c r="O62" s="188"/>
      <c r="P62" s="188"/>
      <c r="Q62" s="188"/>
      <c r="R62" s="161"/>
      <c r="S62" s="161"/>
      <c r="T62" s="161"/>
      <c r="U62" s="161"/>
      <c r="V62" s="161"/>
      <c r="W62" s="161"/>
      <c r="X62" s="172">
        <f>SUM(M62:W62)</f>
        <v>0</v>
      </c>
    </row>
    <row r="63" spans="1:26" ht="21.75" customHeight="1">
      <c r="A63" s="115"/>
      <c r="B63" s="119" t="s">
        <v>57</v>
      </c>
      <c r="C63" s="129" t="s">
        <v>49</v>
      </c>
      <c r="D63" s="129" t="s">
        <v>63</v>
      </c>
      <c r="E63" s="142" t="s">
        <v>59</v>
      </c>
      <c r="F63" s="149"/>
      <c r="G63" s="161"/>
      <c r="H63" s="172">
        <f>F63*G63</f>
        <v>0</v>
      </c>
      <c r="I63" s="182"/>
      <c r="J63" s="188"/>
      <c r="K63" s="172">
        <f>I63*J63</f>
        <v>0</v>
      </c>
      <c r="L63" s="194">
        <f>H63+K63</f>
        <v>0</v>
      </c>
      <c r="M63" s="213"/>
      <c r="N63" s="188"/>
      <c r="O63" s="188"/>
      <c r="P63" s="188"/>
      <c r="Q63" s="188"/>
      <c r="R63" s="161"/>
      <c r="S63" s="161"/>
      <c r="T63" s="161"/>
      <c r="U63" s="161"/>
      <c r="V63" s="161"/>
      <c r="W63" s="161"/>
      <c r="X63" s="172">
        <f>SUM(M63:W63)</f>
        <v>0</v>
      </c>
    </row>
    <row r="64" spans="1:26" ht="21.75" customHeight="1">
      <c r="A64" s="115"/>
      <c r="B64" s="119" t="s">
        <v>57</v>
      </c>
      <c r="C64" s="129" t="s">
        <v>49</v>
      </c>
      <c r="D64" s="129" t="s">
        <v>17</v>
      </c>
      <c r="E64" s="142" t="s">
        <v>31</v>
      </c>
      <c r="F64" s="149"/>
      <c r="G64" s="161"/>
      <c r="H64" s="172">
        <f>F64*G64</f>
        <v>0</v>
      </c>
      <c r="I64" s="182"/>
      <c r="J64" s="188"/>
      <c r="K64" s="172">
        <f>I64*J64</f>
        <v>0</v>
      </c>
      <c r="L64" s="194">
        <f>H64+K64</f>
        <v>0</v>
      </c>
      <c r="M64" s="213"/>
      <c r="N64" s="188"/>
      <c r="O64" s="188"/>
      <c r="P64" s="188"/>
      <c r="Q64" s="188"/>
      <c r="R64" s="161"/>
      <c r="S64" s="161"/>
      <c r="T64" s="161"/>
      <c r="U64" s="161"/>
      <c r="V64" s="161"/>
      <c r="W64" s="161"/>
      <c r="X64" s="172">
        <f>SUM(M64:W64)</f>
        <v>0</v>
      </c>
    </row>
    <row r="65" spans="1:26" ht="21.75" customHeight="1">
      <c r="A65" s="115"/>
      <c r="B65" s="119" t="s">
        <v>57</v>
      </c>
      <c r="C65" s="129" t="s">
        <v>49</v>
      </c>
      <c r="D65" s="129" t="s">
        <v>17</v>
      </c>
      <c r="E65" s="142" t="s">
        <v>37</v>
      </c>
      <c r="F65" s="149"/>
      <c r="G65" s="161"/>
      <c r="H65" s="172">
        <f>F65*G65</f>
        <v>0</v>
      </c>
      <c r="I65" s="182"/>
      <c r="J65" s="188"/>
      <c r="K65" s="172">
        <f>I65*J65</f>
        <v>0</v>
      </c>
      <c r="L65" s="194">
        <f>H65+K65</f>
        <v>0</v>
      </c>
      <c r="M65" s="213"/>
      <c r="N65" s="188"/>
      <c r="O65" s="188"/>
      <c r="P65" s="188"/>
      <c r="Q65" s="188"/>
      <c r="R65" s="161"/>
      <c r="S65" s="161"/>
      <c r="T65" s="161"/>
      <c r="U65" s="161"/>
      <c r="V65" s="161"/>
      <c r="W65" s="161"/>
      <c r="X65" s="172">
        <f>SUM(M65:W65)</f>
        <v>0</v>
      </c>
    </row>
    <row r="66" spans="1:26" ht="21.75" customHeight="1">
      <c r="A66" s="115"/>
      <c r="B66" s="123" t="s">
        <v>57</v>
      </c>
      <c r="C66" s="133" t="s">
        <v>49</v>
      </c>
      <c r="D66" s="133" t="s">
        <v>17</v>
      </c>
      <c r="E66" s="145" t="s">
        <v>69</v>
      </c>
      <c r="F66" s="153"/>
      <c r="G66" s="165"/>
      <c r="H66" s="175">
        <f>F66*G66</f>
        <v>0</v>
      </c>
      <c r="I66" s="184"/>
      <c r="J66" s="190"/>
      <c r="K66" s="175">
        <f>I66*J66</f>
        <v>0</v>
      </c>
      <c r="L66" s="197">
        <f>H66+K66</f>
        <v>0</v>
      </c>
      <c r="M66" s="218"/>
      <c r="N66" s="190"/>
      <c r="O66" s="190"/>
      <c r="P66" s="190"/>
      <c r="Q66" s="190"/>
      <c r="R66" s="165"/>
      <c r="S66" s="165"/>
      <c r="T66" s="165"/>
      <c r="U66" s="165"/>
      <c r="V66" s="165"/>
      <c r="W66" s="165"/>
      <c r="X66" s="175">
        <f>SUM(M66:W66)</f>
        <v>0</v>
      </c>
    </row>
    <row r="67" spans="1:26" ht="21.75" customHeight="1">
      <c r="A67" s="115"/>
      <c r="B67" s="124" t="s">
        <v>15</v>
      </c>
      <c r="C67" s="137"/>
      <c r="D67" s="137"/>
      <c r="E67" s="137"/>
      <c r="F67" s="154"/>
      <c r="G67" s="166"/>
      <c r="H67" s="176">
        <f>SUM(H59:H66)</f>
        <v>0</v>
      </c>
      <c r="I67" s="154"/>
      <c r="J67" s="166"/>
      <c r="K67" s="191">
        <f t="shared" ref="K67:X67" si="23">SUM(K62:K66)</f>
        <v>0</v>
      </c>
      <c r="L67" s="201">
        <f t="shared" si="23"/>
        <v>0</v>
      </c>
      <c r="M67" s="216">
        <f t="shared" si="23"/>
        <v>0</v>
      </c>
      <c r="N67" s="226">
        <f t="shared" si="23"/>
        <v>0</v>
      </c>
      <c r="O67" s="226">
        <f t="shared" si="23"/>
        <v>0</v>
      </c>
      <c r="P67" s="226">
        <f t="shared" si="23"/>
        <v>0</v>
      </c>
      <c r="Q67" s="226">
        <f t="shared" si="23"/>
        <v>0</v>
      </c>
      <c r="R67" s="226">
        <f t="shared" si="23"/>
        <v>0</v>
      </c>
      <c r="S67" s="226">
        <f t="shared" si="23"/>
        <v>0</v>
      </c>
      <c r="T67" s="226">
        <f t="shared" si="23"/>
        <v>0</v>
      </c>
      <c r="U67" s="226">
        <f t="shared" si="23"/>
        <v>0</v>
      </c>
      <c r="V67" s="226">
        <f t="shared" si="23"/>
        <v>0</v>
      </c>
      <c r="W67" s="226">
        <f t="shared" si="23"/>
        <v>0</v>
      </c>
      <c r="X67" s="176">
        <f t="shared" si="23"/>
        <v>0</v>
      </c>
      <c r="Z67" s="229" t="str">
        <f>IF(L67=X67,"OK","要修正（L67とX67の金額を揃えてください）")</f>
        <v>OK</v>
      </c>
    </row>
    <row r="68" spans="1:26" ht="21.75" customHeight="1">
      <c r="A68" s="115"/>
      <c r="B68" s="125" t="s">
        <v>35</v>
      </c>
      <c r="C68" s="138"/>
      <c r="D68" s="138"/>
      <c r="E68" s="138"/>
      <c r="F68" s="155"/>
      <c r="G68" s="167"/>
      <c r="H68" s="177">
        <f>H61+H67</f>
        <v>0</v>
      </c>
      <c r="I68" s="155"/>
      <c r="J68" s="167"/>
      <c r="K68" s="192">
        <f t="shared" ref="K68:X68" si="24">K61+K67</f>
        <v>0</v>
      </c>
      <c r="L68" s="202">
        <f t="shared" si="24"/>
        <v>0</v>
      </c>
      <c r="M68" s="217">
        <f t="shared" si="24"/>
        <v>0</v>
      </c>
      <c r="N68" s="227">
        <f t="shared" si="24"/>
        <v>0</v>
      </c>
      <c r="O68" s="227">
        <f t="shared" si="24"/>
        <v>0</v>
      </c>
      <c r="P68" s="227">
        <f t="shared" si="24"/>
        <v>0</v>
      </c>
      <c r="Q68" s="227">
        <f t="shared" si="24"/>
        <v>0</v>
      </c>
      <c r="R68" s="227">
        <f t="shared" si="24"/>
        <v>0</v>
      </c>
      <c r="S68" s="227">
        <f t="shared" si="24"/>
        <v>0</v>
      </c>
      <c r="T68" s="227">
        <f t="shared" si="24"/>
        <v>0</v>
      </c>
      <c r="U68" s="227">
        <f t="shared" si="24"/>
        <v>0</v>
      </c>
      <c r="V68" s="227">
        <f t="shared" si="24"/>
        <v>0</v>
      </c>
      <c r="W68" s="227">
        <f t="shared" si="24"/>
        <v>0</v>
      </c>
      <c r="X68" s="177">
        <f t="shared" si="24"/>
        <v>0</v>
      </c>
      <c r="Z68" s="229" t="str">
        <f>IF(L68=X68,"OK","要修正（L68とX68の金額を揃えてください）")</f>
        <v>OK</v>
      </c>
    </row>
  </sheetData>
  <mergeCells count="20">
    <mergeCell ref="D34:D35"/>
    <mergeCell ref="E34:E35"/>
    <mergeCell ref="L34:L35"/>
    <mergeCell ref="B51:B52"/>
    <mergeCell ref="C51:C52"/>
    <mergeCell ref="D51:D52"/>
    <mergeCell ref="E51:E52"/>
    <mergeCell ref="L51:L52"/>
    <mergeCell ref="B5:Q5"/>
    <mergeCell ref="B8:C8"/>
    <mergeCell ref="M11:X11"/>
    <mergeCell ref="M34:X34"/>
    <mergeCell ref="M51:X51"/>
    <mergeCell ref="B11:B12"/>
    <mergeCell ref="C11:C12"/>
    <mergeCell ref="D11:D12"/>
    <mergeCell ref="E11:E12"/>
    <mergeCell ref="L11:L12"/>
    <mergeCell ref="B34:B35"/>
    <mergeCell ref="C34:C35"/>
  </mergeCells>
  <phoneticPr fontId="5"/>
  <dataValidations count="1">
    <dataValidation type="list" allowBlank="1" showInputMessage="1" showErrorMessage="1" sqref="B8" xr:uid="{00000000-0002-0000-0900-000000000000}">
      <formula1>"オンプレミス型,クラウド型（SaaS）,クラウド型（PaaS）,クラウド型（IaaS）"</formula1>
    </dataValidation>
  </dataValidations>
  <pageMargins left="0.7" right="0.7" top="0.75" bottom="0.75" header="0.3" footer="0.3"/>
  <pageSetup paperSize="8" scale="57" fitToHeight="0" orientation="landscape" r:id="rId1"/>
  <rowBreaks count="1" manualBreakCount="1">
    <brk id="49"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zoomScale="75" zoomScaleNormal="75" zoomScaleSheetLayoutView="75" workbookViewId="0">
      <selection activeCell="B3" sqref="B3"/>
    </sheetView>
  </sheetViews>
  <sheetFormatPr defaultRowHeight="18.75"/>
  <cols>
    <col min="1" max="1" width="31.875" customWidth="1"/>
    <col min="2" max="3" width="36" customWidth="1"/>
    <col min="4" max="4" width="1.125" customWidth="1"/>
  </cols>
  <sheetData>
    <row r="1" spans="1:9" ht="23.25">
      <c r="A1" s="1" t="s">
        <v>158</v>
      </c>
      <c r="B1" s="9"/>
      <c r="C1" s="9"/>
    </row>
    <row r="2" spans="1:9">
      <c r="A2" s="2"/>
      <c r="B2" s="2"/>
      <c r="C2" s="2"/>
    </row>
    <row r="3" spans="1:9" ht="31.5" customHeight="1">
      <c r="A3" s="14" t="s">
        <v>97</v>
      </c>
      <c r="B3" s="18">
        <f>様式1回答書!B6</f>
        <v>0</v>
      </c>
      <c r="C3" s="2"/>
    </row>
    <row r="4" spans="1:9">
      <c r="A4" s="2"/>
      <c r="B4" s="2"/>
      <c r="C4" s="2"/>
    </row>
    <row r="5" spans="1:9" ht="30.75" customHeight="1">
      <c r="A5" s="15" t="s">
        <v>8</v>
      </c>
      <c r="B5" s="377" t="s">
        <v>64</v>
      </c>
      <c r="C5" s="377"/>
    </row>
    <row r="6" spans="1:9" ht="66" customHeight="1">
      <c r="A6" s="4" t="s">
        <v>45</v>
      </c>
      <c r="B6" s="371"/>
      <c r="C6" s="372"/>
    </row>
    <row r="7" spans="1:9" ht="66" customHeight="1">
      <c r="A7" s="4" t="s">
        <v>0</v>
      </c>
      <c r="B7" s="371"/>
      <c r="C7" s="372"/>
      <c r="H7" s="458"/>
      <c r="I7" s="458"/>
    </row>
    <row r="8" spans="1:9" ht="66" customHeight="1">
      <c r="A8" s="16" t="s">
        <v>86</v>
      </c>
      <c r="B8" s="371"/>
      <c r="C8" s="372"/>
    </row>
    <row r="9" spans="1:9" ht="66" customHeight="1">
      <c r="A9" s="17" t="s">
        <v>84</v>
      </c>
      <c r="B9" s="373"/>
      <c r="C9" s="374"/>
    </row>
    <row r="10" spans="1:9" ht="66" customHeight="1">
      <c r="A10" s="17" t="s">
        <v>127</v>
      </c>
      <c r="B10" s="371"/>
      <c r="C10" s="372"/>
    </row>
    <row r="11" spans="1:9" ht="11.25" customHeight="1"/>
  </sheetData>
  <mergeCells count="6">
    <mergeCell ref="B10:C10"/>
    <mergeCell ref="B5:C5"/>
    <mergeCell ref="B6:C6"/>
    <mergeCell ref="B7:C7"/>
    <mergeCell ref="B8:C8"/>
    <mergeCell ref="B9:C9"/>
  </mergeCells>
  <phoneticPr fontId="5"/>
  <pageMargins left="0.70866141732283472" right="0.70866141732283472"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zoomScale="75" zoomScaleNormal="75" zoomScaleSheetLayoutView="75" workbookViewId="0">
      <selection activeCell="I11" sqref="I11"/>
    </sheetView>
  </sheetViews>
  <sheetFormatPr defaultColWidth="9" defaultRowHeight="18.75"/>
  <cols>
    <col min="1" max="1" width="26.5" customWidth="1"/>
    <col min="2" max="4" width="42.5" customWidth="1"/>
    <col min="5" max="5" width="1.75" customWidth="1"/>
  </cols>
  <sheetData>
    <row r="1" spans="1:6" ht="23.25">
      <c r="A1" s="1" t="s">
        <v>126</v>
      </c>
      <c r="B1" s="20"/>
      <c r="C1" s="20"/>
      <c r="D1" s="20"/>
      <c r="E1" s="20"/>
      <c r="F1" s="20"/>
    </row>
    <row r="2" spans="1:6">
      <c r="A2" s="20"/>
      <c r="B2" s="20"/>
      <c r="C2" s="20"/>
      <c r="D2" s="20"/>
      <c r="E2" s="20"/>
      <c r="F2" s="20"/>
    </row>
    <row r="3" spans="1:6" ht="42" customHeight="1">
      <c r="A3" s="22" t="s">
        <v>4</v>
      </c>
      <c r="B3" s="26">
        <f>様式1回答書!B6</f>
        <v>0</v>
      </c>
      <c r="C3" s="28"/>
      <c r="D3" s="21"/>
      <c r="E3" s="20"/>
      <c r="F3" s="20"/>
    </row>
    <row r="4" spans="1:6">
      <c r="A4" s="20"/>
      <c r="B4" s="20"/>
      <c r="C4" s="20"/>
      <c r="D4" s="20"/>
      <c r="E4" s="20"/>
      <c r="F4" s="20"/>
    </row>
    <row r="5" spans="1:6">
      <c r="A5" s="21" t="s">
        <v>32</v>
      </c>
      <c r="B5" s="21"/>
      <c r="C5" s="21"/>
      <c r="D5" s="21"/>
      <c r="E5" s="20"/>
      <c r="F5" s="20"/>
    </row>
    <row r="6" spans="1:6">
      <c r="A6" s="21" t="s">
        <v>28</v>
      </c>
      <c r="B6" s="21"/>
      <c r="C6" s="21"/>
      <c r="D6" s="21"/>
      <c r="E6" s="20"/>
      <c r="F6" s="20"/>
    </row>
    <row r="7" spans="1:6">
      <c r="A7" s="21" t="s">
        <v>146</v>
      </c>
      <c r="B7" s="21"/>
      <c r="C7" s="21"/>
      <c r="D7" s="21"/>
      <c r="E7" s="20"/>
      <c r="F7" s="20"/>
    </row>
    <row r="8" spans="1:6" ht="29.25" customHeight="1">
      <c r="A8" s="19" t="s">
        <v>8</v>
      </c>
      <c r="B8" s="19" t="s">
        <v>92</v>
      </c>
      <c r="C8" s="19" t="s">
        <v>93</v>
      </c>
      <c r="D8" s="459" t="s">
        <v>94</v>
      </c>
      <c r="E8" s="20"/>
      <c r="F8" s="20"/>
    </row>
    <row r="9" spans="1:6" ht="62.25" customHeight="1">
      <c r="A9" s="23" t="s">
        <v>82</v>
      </c>
      <c r="B9" s="11"/>
      <c r="C9" s="27"/>
      <c r="D9" s="460"/>
      <c r="E9" s="20"/>
      <c r="F9" s="20"/>
    </row>
    <row r="10" spans="1:6" ht="62.25" customHeight="1">
      <c r="A10" s="24" t="s">
        <v>95</v>
      </c>
      <c r="B10" s="11"/>
      <c r="C10" s="27"/>
      <c r="D10" s="460"/>
      <c r="E10" s="20"/>
      <c r="F10" s="20"/>
    </row>
    <row r="11" spans="1:6" ht="62.25" customHeight="1">
      <c r="A11" s="24" t="s">
        <v>29</v>
      </c>
      <c r="B11" s="8"/>
      <c r="C11" s="13"/>
      <c r="D11" s="353"/>
      <c r="E11" s="20"/>
      <c r="F11" s="20"/>
    </row>
    <row r="12" spans="1:6" ht="62.25" customHeight="1">
      <c r="A12" s="24" t="s">
        <v>9</v>
      </c>
      <c r="B12" s="27" t="s">
        <v>58</v>
      </c>
      <c r="C12" s="27" t="s">
        <v>58</v>
      </c>
      <c r="D12" s="460" t="s">
        <v>58</v>
      </c>
      <c r="E12" s="20"/>
      <c r="F12" s="20"/>
    </row>
    <row r="13" spans="1:6" ht="62.25" customHeight="1">
      <c r="A13" s="24" t="s">
        <v>83</v>
      </c>
      <c r="B13" s="8"/>
      <c r="C13" s="13"/>
      <c r="D13" s="353"/>
      <c r="E13" s="20"/>
      <c r="F13" s="20"/>
    </row>
    <row r="14" spans="1:6" ht="62.25" customHeight="1">
      <c r="A14" s="24" t="s">
        <v>155</v>
      </c>
      <c r="B14" s="8"/>
      <c r="C14" s="13"/>
      <c r="D14" s="353"/>
      <c r="E14" s="20"/>
      <c r="F14" s="20"/>
    </row>
    <row r="15" spans="1:6" ht="62.25" customHeight="1">
      <c r="A15" s="24" t="s">
        <v>16</v>
      </c>
      <c r="B15" s="8"/>
      <c r="C15" s="13"/>
      <c r="D15" s="353"/>
      <c r="E15" s="20"/>
      <c r="F15" s="20"/>
    </row>
    <row r="16" spans="1:6" ht="62.25" customHeight="1">
      <c r="A16" s="24" t="s">
        <v>90</v>
      </c>
      <c r="B16" s="8"/>
      <c r="C16" s="13"/>
      <c r="D16" s="353"/>
      <c r="E16" s="20"/>
      <c r="F16" s="20"/>
    </row>
    <row r="17" spans="1:6" ht="115.5" customHeight="1">
      <c r="A17" s="25" t="s">
        <v>38</v>
      </c>
      <c r="B17" s="8"/>
      <c r="C17" s="13"/>
      <c r="D17" s="353"/>
      <c r="E17" s="20"/>
      <c r="F17" s="20"/>
    </row>
    <row r="18" spans="1:6" ht="12.75" customHeight="1">
      <c r="A18" s="20"/>
      <c r="B18" s="20"/>
      <c r="C18" s="20"/>
      <c r="D18" s="20"/>
      <c r="E18" s="20"/>
      <c r="F18" s="20"/>
    </row>
  </sheetData>
  <phoneticPr fontId="5"/>
  <pageMargins left="0.70866141732283472" right="0.70866141732283472" top="0.74803149606299213" bottom="0.74803149606299213" header="0.31496062992125984" footer="0.31496062992125984"/>
  <pageSetup paperSize="9" scale="60" fitToWidth="0" orientation="landscape" r:id="rId1"/>
  <colBreaks count="1" manualBreakCount="1">
    <brk id="4"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7B9D5-6CDC-471A-BED5-DF06F244C5C5}">
  <sheetPr>
    <pageSetUpPr fitToPage="1"/>
  </sheetPr>
  <dimension ref="A1:J195"/>
  <sheetViews>
    <sheetView showGridLines="0" zoomScale="75" zoomScaleNormal="75" zoomScaleSheetLayoutView="65" workbookViewId="0">
      <pane xSplit="7" ySplit="4" topLeftCell="H5" activePane="bottomRight" state="frozen"/>
      <selection activeCell="G104" sqref="G104"/>
      <selection pane="topRight" activeCell="G104" sqref="G104"/>
      <selection pane="bottomLeft" activeCell="G104" sqref="G104"/>
      <selection pane="bottomRight" activeCell="D17" sqref="D17"/>
    </sheetView>
  </sheetViews>
  <sheetFormatPr defaultColWidth="86.375" defaultRowHeight="15.75"/>
  <cols>
    <col min="1" max="1" width="5.75" style="281" customWidth="1"/>
    <col min="2" max="2" width="6.5" style="257" customWidth="1"/>
    <col min="3" max="3" width="17.5" style="282" customWidth="1"/>
    <col min="4" max="4" width="89.375" style="282" customWidth="1"/>
    <col min="5" max="5" width="40" style="282" customWidth="1"/>
    <col min="6" max="6" width="19.375" style="257" customWidth="1"/>
    <col min="7" max="7" width="8.75" style="283" customWidth="1"/>
    <col min="8" max="8" width="8.75" style="284" customWidth="1"/>
    <col min="9" max="9" width="51.125" style="283" customWidth="1"/>
    <col min="10" max="10" width="26.625" style="283" customWidth="1"/>
    <col min="11" max="16384" width="86.375" style="257"/>
  </cols>
  <sheetData>
    <row r="1" spans="1:10" ht="23.25" customHeight="1">
      <c r="A1" s="1" t="s">
        <v>775</v>
      </c>
    </row>
    <row r="2" spans="1:10" ht="25.15" customHeight="1">
      <c r="A2" s="383" t="s">
        <v>223</v>
      </c>
      <c r="B2" s="384" t="s">
        <v>224</v>
      </c>
      <c r="C2" s="384" t="s">
        <v>225</v>
      </c>
      <c r="D2" s="385" t="s">
        <v>226</v>
      </c>
      <c r="E2" s="256"/>
      <c r="F2" s="256"/>
      <c r="G2" s="384" t="s">
        <v>227</v>
      </c>
      <c r="H2" s="378" t="s">
        <v>228</v>
      </c>
      <c r="I2" s="379"/>
      <c r="J2" s="380"/>
    </row>
    <row r="3" spans="1:10" ht="25.15" customHeight="1">
      <c r="A3" s="383"/>
      <c r="B3" s="384"/>
      <c r="C3" s="384"/>
      <c r="D3" s="385"/>
      <c r="E3" s="256"/>
      <c r="F3" s="256"/>
      <c r="G3" s="384"/>
      <c r="H3" s="381" t="s">
        <v>229</v>
      </c>
      <c r="I3" s="382"/>
      <c r="J3" s="382"/>
    </row>
    <row r="4" spans="1:10" ht="46.9" customHeight="1">
      <c r="A4" s="383"/>
      <c r="B4" s="383"/>
      <c r="C4" s="384"/>
      <c r="D4" s="385"/>
      <c r="E4" s="256" t="s">
        <v>230</v>
      </c>
      <c r="F4" s="256" t="s">
        <v>231</v>
      </c>
      <c r="G4" s="384"/>
      <c r="H4" s="258" t="s">
        <v>232</v>
      </c>
      <c r="I4" s="259" t="s">
        <v>233</v>
      </c>
      <c r="J4" s="359" t="s">
        <v>234</v>
      </c>
    </row>
    <row r="5" spans="1:10" ht="34.9" customHeight="1">
      <c r="A5" s="260">
        <v>1</v>
      </c>
      <c r="B5" s="261" t="s">
        <v>235</v>
      </c>
      <c r="C5" s="262" t="s">
        <v>236</v>
      </c>
      <c r="D5" s="263" t="s">
        <v>237</v>
      </c>
      <c r="E5" s="263"/>
      <c r="F5" s="263"/>
      <c r="G5" s="264" t="s">
        <v>177</v>
      </c>
      <c r="H5" s="260"/>
      <c r="I5" s="265"/>
      <c r="J5" s="266"/>
    </row>
    <row r="6" spans="1:10" ht="29.25" customHeight="1">
      <c r="A6" s="260">
        <v>2</v>
      </c>
      <c r="B6" s="261"/>
      <c r="C6" s="262" t="s">
        <v>236</v>
      </c>
      <c r="D6" s="263" t="s">
        <v>238</v>
      </c>
      <c r="E6" s="263" t="s">
        <v>239</v>
      </c>
      <c r="F6" s="263"/>
      <c r="G6" s="264" t="s">
        <v>177</v>
      </c>
      <c r="H6" s="260"/>
      <c r="I6" s="265"/>
      <c r="J6" s="266"/>
    </row>
    <row r="7" spans="1:10" ht="40.5" customHeight="1">
      <c r="A7" s="260">
        <v>3</v>
      </c>
      <c r="B7" s="261"/>
      <c r="C7" s="262" t="s">
        <v>236</v>
      </c>
      <c r="D7" s="263" t="s">
        <v>754</v>
      </c>
      <c r="E7" s="263"/>
      <c r="F7" s="263"/>
      <c r="G7" s="264" t="s">
        <v>177</v>
      </c>
      <c r="H7" s="260"/>
      <c r="I7" s="265"/>
      <c r="J7" s="266"/>
    </row>
    <row r="8" spans="1:10" ht="72.75" customHeight="1">
      <c r="A8" s="260">
        <v>4</v>
      </c>
      <c r="B8" s="261"/>
      <c r="C8" s="267" t="s">
        <v>236</v>
      </c>
      <c r="D8" s="263" t="s">
        <v>751</v>
      </c>
      <c r="E8" s="268" t="s">
        <v>752</v>
      </c>
      <c r="F8" s="269"/>
      <c r="G8" s="264" t="s">
        <v>177</v>
      </c>
      <c r="H8" s="270"/>
      <c r="I8" s="271"/>
      <c r="J8" s="266"/>
    </row>
    <row r="9" spans="1:10" ht="34.9" customHeight="1">
      <c r="A9" s="260">
        <v>5</v>
      </c>
      <c r="B9" s="261"/>
      <c r="C9" s="262" t="s">
        <v>236</v>
      </c>
      <c r="D9" s="263" t="s">
        <v>241</v>
      </c>
      <c r="E9" s="263"/>
      <c r="F9" s="263"/>
      <c r="G9" s="264" t="s">
        <v>177</v>
      </c>
      <c r="H9" s="260"/>
      <c r="I9" s="265"/>
      <c r="J9" s="266"/>
    </row>
    <row r="10" spans="1:10" ht="66" customHeight="1">
      <c r="A10" s="260">
        <v>6</v>
      </c>
      <c r="B10" s="261"/>
      <c r="C10" s="262" t="s">
        <v>236</v>
      </c>
      <c r="D10" s="263" t="s">
        <v>242</v>
      </c>
      <c r="E10" s="263" t="s">
        <v>243</v>
      </c>
      <c r="F10" s="263"/>
      <c r="G10" s="264" t="s">
        <v>177</v>
      </c>
      <c r="H10" s="260"/>
      <c r="I10" s="265"/>
      <c r="J10" s="266"/>
    </row>
    <row r="11" spans="1:10" ht="34.9" customHeight="1">
      <c r="A11" s="260">
        <v>7</v>
      </c>
      <c r="B11" s="261"/>
      <c r="C11" s="262" t="s">
        <v>236</v>
      </c>
      <c r="D11" s="263" t="s">
        <v>244</v>
      </c>
      <c r="E11" s="263"/>
      <c r="F11" s="263"/>
      <c r="G11" s="264" t="s">
        <v>177</v>
      </c>
      <c r="H11" s="260"/>
      <c r="I11" s="265"/>
      <c r="J11" s="266"/>
    </row>
    <row r="12" spans="1:10" ht="34.9" customHeight="1">
      <c r="A12" s="260">
        <v>8</v>
      </c>
      <c r="B12" s="261"/>
      <c r="C12" s="262" t="s">
        <v>236</v>
      </c>
      <c r="D12" s="263" t="s">
        <v>245</v>
      </c>
      <c r="E12" s="263"/>
      <c r="F12" s="263"/>
      <c r="G12" s="264" t="s">
        <v>177</v>
      </c>
      <c r="H12" s="260"/>
      <c r="I12" s="265"/>
      <c r="J12" s="266"/>
    </row>
    <row r="13" spans="1:10" ht="34.9" customHeight="1">
      <c r="A13" s="260">
        <v>9</v>
      </c>
      <c r="B13" s="261"/>
      <c r="C13" s="262" t="s">
        <v>236</v>
      </c>
      <c r="D13" s="263" t="s">
        <v>246</v>
      </c>
      <c r="E13" s="263"/>
      <c r="F13" s="263"/>
      <c r="G13" s="264" t="s">
        <v>177</v>
      </c>
      <c r="H13" s="260"/>
      <c r="I13" s="265"/>
      <c r="J13" s="266"/>
    </row>
    <row r="14" spans="1:10" ht="34.9" customHeight="1">
      <c r="A14" s="260">
        <v>10</v>
      </c>
      <c r="B14" s="261"/>
      <c r="C14" s="262" t="s">
        <v>236</v>
      </c>
      <c r="D14" s="263" t="s">
        <v>247</v>
      </c>
      <c r="E14" s="263"/>
      <c r="F14" s="263"/>
      <c r="G14" s="264" t="s">
        <v>177</v>
      </c>
      <c r="H14" s="260"/>
      <c r="I14" s="265"/>
      <c r="J14" s="266"/>
    </row>
    <row r="15" spans="1:10" ht="34.9" customHeight="1">
      <c r="A15" s="260">
        <v>11</v>
      </c>
      <c r="B15" s="261"/>
      <c r="C15" s="262" t="s">
        <v>236</v>
      </c>
      <c r="D15" s="263" t="s">
        <v>248</v>
      </c>
      <c r="E15" s="263"/>
      <c r="F15" s="263"/>
      <c r="G15" s="264" t="s">
        <v>177</v>
      </c>
      <c r="H15" s="260"/>
      <c r="I15" s="265"/>
      <c r="J15" s="266"/>
    </row>
    <row r="16" spans="1:10" ht="34.9" customHeight="1">
      <c r="A16" s="260">
        <v>12</v>
      </c>
      <c r="B16" s="261"/>
      <c r="C16" s="262" t="s">
        <v>236</v>
      </c>
      <c r="D16" s="263" t="s">
        <v>748</v>
      </c>
      <c r="E16" s="263"/>
      <c r="F16" s="263"/>
      <c r="G16" s="264" t="s">
        <v>177</v>
      </c>
      <c r="H16" s="270"/>
      <c r="I16" s="265"/>
      <c r="J16" s="266"/>
    </row>
    <row r="17" spans="1:10" ht="34.9" customHeight="1">
      <c r="A17" s="260">
        <v>13</v>
      </c>
      <c r="B17" s="261"/>
      <c r="C17" s="272" t="s">
        <v>236</v>
      </c>
      <c r="D17" s="263" t="s">
        <v>249</v>
      </c>
      <c r="E17" s="263"/>
      <c r="F17" s="263"/>
      <c r="G17" s="264" t="s">
        <v>199</v>
      </c>
      <c r="H17" s="270"/>
      <c r="I17" s="271"/>
      <c r="J17" s="266"/>
    </row>
    <row r="18" spans="1:10" ht="34.9" customHeight="1">
      <c r="A18" s="260">
        <v>14</v>
      </c>
      <c r="B18" s="261"/>
      <c r="C18" s="272" t="s">
        <v>236</v>
      </c>
      <c r="D18" s="263" t="s">
        <v>250</v>
      </c>
      <c r="E18" s="263"/>
      <c r="F18" s="263"/>
      <c r="G18" s="264" t="s">
        <v>177</v>
      </c>
      <c r="H18" s="270"/>
      <c r="I18" s="271"/>
      <c r="J18" s="266"/>
    </row>
    <row r="19" spans="1:10" ht="102.75" customHeight="1">
      <c r="A19" s="260">
        <v>15</v>
      </c>
      <c r="B19" s="261"/>
      <c r="C19" s="263" t="s">
        <v>236</v>
      </c>
      <c r="D19" s="263" t="s">
        <v>251</v>
      </c>
      <c r="E19" s="263"/>
      <c r="F19" s="263" t="s">
        <v>252</v>
      </c>
      <c r="G19" s="264" t="s">
        <v>177</v>
      </c>
      <c r="H19" s="270"/>
      <c r="I19" s="271"/>
      <c r="J19" s="266"/>
    </row>
    <row r="20" spans="1:10" ht="34.9" customHeight="1">
      <c r="A20" s="260">
        <v>16</v>
      </c>
      <c r="B20" s="261"/>
      <c r="C20" s="263" t="s">
        <v>236</v>
      </c>
      <c r="D20" s="263" t="s">
        <v>253</v>
      </c>
      <c r="E20" s="263"/>
      <c r="F20" s="263"/>
      <c r="G20" s="264" t="s">
        <v>177</v>
      </c>
      <c r="H20" s="270"/>
      <c r="I20" s="271"/>
      <c r="J20" s="266"/>
    </row>
    <row r="21" spans="1:10" ht="34.9" customHeight="1">
      <c r="A21" s="260">
        <v>17</v>
      </c>
      <c r="B21" s="273"/>
      <c r="C21" s="263" t="s">
        <v>236</v>
      </c>
      <c r="D21" s="263" t="s">
        <v>254</v>
      </c>
      <c r="E21" s="263"/>
      <c r="F21" s="263" t="s">
        <v>252</v>
      </c>
      <c r="G21" s="264" t="s">
        <v>177</v>
      </c>
      <c r="H21" s="270"/>
      <c r="I21" s="271"/>
      <c r="J21" s="266"/>
    </row>
    <row r="22" spans="1:10" ht="34.9" customHeight="1">
      <c r="A22" s="260">
        <v>18</v>
      </c>
      <c r="B22" s="261"/>
      <c r="C22" s="262" t="s">
        <v>255</v>
      </c>
      <c r="D22" s="263" t="s">
        <v>256</v>
      </c>
      <c r="E22" s="263"/>
      <c r="F22" s="263"/>
      <c r="G22" s="264" t="s">
        <v>177</v>
      </c>
      <c r="H22" s="270"/>
      <c r="I22" s="265"/>
      <c r="J22" s="266"/>
    </row>
    <row r="23" spans="1:10" ht="34.9" customHeight="1">
      <c r="A23" s="260">
        <v>19</v>
      </c>
      <c r="B23" s="261"/>
      <c r="C23" s="268" t="s">
        <v>255</v>
      </c>
      <c r="D23" s="263" t="s">
        <v>257</v>
      </c>
      <c r="E23" s="263"/>
      <c r="F23" s="263"/>
      <c r="G23" s="264" t="s">
        <v>177</v>
      </c>
      <c r="H23" s="270"/>
      <c r="I23" s="265"/>
      <c r="J23" s="266"/>
    </row>
    <row r="24" spans="1:10" ht="34.9" customHeight="1">
      <c r="A24" s="260">
        <v>20</v>
      </c>
      <c r="B24" s="274"/>
      <c r="C24" s="262" t="s">
        <v>258</v>
      </c>
      <c r="D24" s="263" t="s">
        <v>259</v>
      </c>
      <c r="E24" s="263" t="s">
        <v>260</v>
      </c>
      <c r="F24" s="263"/>
      <c r="G24" s="264" t="s">
        <v>177</v>
      </c>
      <c r="H24" s="270"/>
      <c r="I24" s="271"/>
      <c r="J24" s="266"/>
    </row>
    <row r="25" spans="1:10" ht="34.9" customHeight="1">
      <c r="A25" s="260">
        <v>21</v>
      </c>
      <c r="B25" s="261"/>
      <c r="C25" s="262" t="s">
        <v>258</v>
      </c>
      <c r="D25" s="263" t="s">
        <v>261</v>
      </c>
      <c r="E25" s="263" t="s">
        <v>262</v>
      </c>
      <c r="F25" s="263"/>
      <c r="G25" s="264" t="s">
        <v>177</v>
      </c>
      <c r="H25" s="270"/>
      <c r="I25" s="271"/>
      <c r="J25" s="266"/>
    </row>
    <row r="26" spans="1:10" ht="101.25" customHeight="1">
      <c r="A26" s="260">
        <v>22</v>
      </c>
      <c r="B26" s="261"/>
      <c r="C26" s="262" t="s">
        <v>258</v>
      </c>
      <c r="D26" s="263" t="s">
        <v>263</v>
      </c>
      <c r="E26" s="263" t="s">
        <v>264</v>
      </c>
      <c r="F26" s="263"/>
      <c r="G26" s="264" t="s">
        <v>177</v>
      </c>
      <c r="H26" s="270"/>
      <c r="I26" s="271"/>
      <c r="J26" s="266"/>
    </row>
    <row r="27" spans="1:10" ht="34.9" customHeight="1">
      <c r="A27" s="260">
        <v>23</v>
      </c>
      <c r="B27" s="261"/>
      <c r="C27" s="262" t="s">
        <v>258</v>
      </c>
      <c r="D27" s="263" t="s">
        <v>265</v>
      </c>
      <c r="E27" s="263" t="s">
        <v>266</v>
      </c>
      <c r="F27" s="263"/>
      <c r="G27" s="264" t="s">
        <v>177</v>
      </c>
      <c r="H27" s="270"/>
      <c r="I27" s="271"/>
      <c r="J27" s="266"/>
    </row>
    <row r="28" spans="1:10" ht="58.5" customHeight="1">
      <c r="A28" s="260">
        <v>24</v>
      </c>
      <c r="B28" s="261"/>
      <c r="C28" s="262" t="s">
        <v>258</v>
      </c>
      <c r="D28" s="263" t="s">
        <v>267</v>
      </c>
      <c r="E28" s="263" t="s">
        <v>268</v>
      </c>
      <c r="F28" s="263"/>
      <c r="G28" s="264" t="s">
        <v>177</v>
      </c>
      <c r="H28" s="270"/>
      <c r="I28" s="271"/>
      <c r="J28" s="266"/>
    </row>
    <row r="29" spans="1:10" ht="34.9" customHeight="1">
      <c r="A29" s="260">
        <v>25</v>
      </c>
      <c r="B29" s="261"/>
      <c r="C29" s="262" t="s">
        <v>258</v>
      </c>
      <c r="D29" s="263" t="s">
        <v>269</v>
      </c>
      <c r="E29" s="263" t="s">
        <v>270</v>
      </c>
      <c r="F29" s="263"/>
      <c r="G29" s="264" t="s">
        <v>177</v>
      </c>
      <c r="H29" s="270"/>
      <c r="I29" s="271"/>
      <c r="J29" s="266"/>
    </row>
    <row r="30" spans="1:10" ht="34.9" customHeight="1">
      <c r="A30" s="260">
        <v>26</v>
      </c>
      <c r="B30" s="261"/>
      <c r="C30" s="262" t="s">
        <v>258</v>
      </c>
      <c r="D30" s="263" t="s">
        <v>271</v>
      </c>
      <c r="E30" s="263" t="s">
        <v>272</v>
      </c>
      <c r="F30" s="263"/>
      <c r="G30" s="264" t="s">
        <v>177</v>
      </c>
      <c r="H30" s="270"/>
      <c r="I30" s="271"/>
      <c r="J30" s="266"/>
    </row>
    <row r="31" spans="1:10" ht="34.9" customHeight="1">
      <c r="A31" s="260">
        <v>27</v>
      </c>
      <c r="B31" s="261"/>
      <c r="C31" s="268" t="s">
        <v>258</v>
      </c>
      <c r="D31" s="263" t="s">
        <v>273</v>
      </c>
      <c r="E31" s="263" t="s">
        <v>274</v>
      </c>
      <c r="F31" s="263"/>
      <c r="G31" s="264" t="s">
        <v>177</v>
      </c>
      <c r="H31" s="270"/>
      <c r="I31" s="271"/>
      <c r="J31" s="266"/>
    </row>
    <row r="32" spans="1:10" ht="34.9" customHeight="1">
      <c r="A32" s="260">
        <v>28</v>
      </c>
      <c r="B32" s="273"/>
      <c r="C32" s="263" t="s">
        <v>258</v>
      </c>
      <c r="D32" s="275" t="s">
        <v>275</v>
      </c>
      <c r="E32" s="268"/>
      <c r="F32" s="275"/>
      <c r="G32" s="264" t="s">
        <v>177</v>
      </c>
      <c r="H32" s="270"/>
      <c r="I32" s="271"/>
      <c r="J32" s="266"/>
    </row>
    <row r="33" spans="1:10" ht="34.9" customHeight="1">
      <c r="A33" s="260">
        <v>29</v>
      </c>
      <c r="B33" s="261"/>
      <c r="C33" s="268" t="s">
        <v>276</v>
      </c>
      <c r="D33" s="263" t="s">
        <v>277</v>
      </c>
      <c r="E33" s="263"/>
      <c r="F33" s="263"/>
      <c r="G33" s="264" t="s">
        <v>177</v>
      </c>
      <c r="H33" s="270"/>
      <c r="I33" s="271"/>
      <c r="J33" s="266"/>
    </row>
    <row r="34" spans="1:10" ht="34.9" customHeight="1">
      <c r="A34" s="260">
        <v>30</v>
      </c>
      <c r="B34" s="261"/>
      <c r="C34" s="268" t="s">
        <v>276</v>
      </c>
      <c r="D34" s="263" t="s">
        <v>278</v>
      </c>
      <c r="E34" s="263"/>
      <c r="F34" s="263"/>
      <c r="G34" s="264" t="s">
        <v>177</v>
      </c>
      <c r="H34" s="260"/>
      <c r="I34" s="265"/>
      <c r="J34" s="266"/>
    </row>
    <row r="35" spans="1:10" ht="34.9" customHeight="1">
      <c r="A35" s="260">
        <v>31</v>
      </c>
      <c r="B35" s="261"/>
      <c r="C35" s="268" t="s">
        <v>276</v>
      </c>
      <c r="D35" s="263" t="s">
        <v>279</v>
      </c>
      <c r="E35" s="263"/>
      <c r="F35" s="263"/>
      <c r="G35" s="264" t="s">
        <v>177</v>
      </c>
      <c r="H35" s="270"/>
      <c r="I35" s="271"/>
      <c r="J35" s="266"/>
    </row>
    <row r="36" spans="1:10" ht="34.9" customHeight="1">
      <c r="A36" s="260">
        <v>32</v>
      </c>
      <c r="B36" s="261"/>
      <c r="C36" s="276" t="s">
        <v>276</v>
      </c>
      <c r="D36" s="263" t="s">
        <v>280</v>
      </c>
      <c r="E36" s="263"/>
      <c r="F36" s="263"/>
      <c r="G36" s="264" t="s">
        <v>177</v>
      </c>
      <c r="H36" s="270"/>
      <c r="I36" s="271"/>
      <c r="J36" s="266"/>
    </row>
    <row r="37" spans="1:10" ht="34.9" customHeight="1">
      <c r="A37" s="260">
        <v>33</v>
      </c>
      <c r="B37" s="261"/>
      <c r="C37" s="277" t="s">
        <v>276</v>
      </c>
      <c r="D37" s="263" t="s">
        <v>281</v>
      </c>
      <c r="E37" s="263"/>
      <c r="F37" s="263"/>
      <c r="G37" s="264" t="s">
        <v>177</v>
      </c>
      <c r="H37" s="270"/>
      <c r="I37" s="271"/>
      <c r="J37" s="266"/>
    </row>
    <row r="38" spans="1:10" ht="34.9" customHeight="1">
      <c r="A38" s="260">
        <v>34</v>
      </c>
      <c r="B38" s="273"/>
      <c r="C38" s="277" t="s">
        <v>276</v>
      </c>
      <c r="D38" s="263" t="s">
        <v>282</v>
      </c>
      <c r="E38" s="263"/>
      <c r="F38" s="263"/>
      <c r="G38" s="264" t="s">
        <v>177</v>
      </c>
      <c r="H38" s="260"/>
      <c r="I38" s="265"/>
      <c r="J38" s="266"/>
    </row>
    <row r="39" spans="1:10" ht="34.9" customHeight="1">
      <c r="A39" s="260">
        <v>35</v>
      </c>
      <c r="B39" s="261"/>
      <c r="C39" s="268" t="s">
        <v>283</v>
      </c>
      <c r="D39" s="263" t="s">
        <v>284</v>
      </c>
      <c r="E39" s="263"/>
      <c r="F39" s="263"/>
      <c r="G39" s="264" t="s">
        <v>199</v>
      </c>
      <c r="H39" s="270"/>
      <c r="I39" s="271"/>
      <c r="J39" s="266"/>
    </row>
    <row r="40" spans="1:10" ht="57.75" customHeight="1">
      <c r="A40" s="260">
        <v>36</v>
      </c>
      <c r="B40" s="261"/>
      <c r="C40" s="268" t="s">
        <v>283</v>
      </c>
      <c r="D40" s="263" t="s">
        <v>285</v>
      </c>
      <c r="E40" s="263" t="s">
        <v>286</v>
      </c>
      <c r="F40" s="263"/>
      <c r="G40" s="264" t="s">
        <v>177</v>
      </c>
      <c r="H40" s="270"/>
      <c r="I40" s="271"/>
      <c r="J40" s="266"/>
    </row>
    <row r="41" spans="1:10" ht="34.9" customHeight="1">
      <c r="A41" s="260">
        <v>37</v>
      </c>
      <c r="B41" s="261"/>
      <c r="C41" s="268" t="s">
        <v>283</v>
      </c>
      <c r="D41" s="263" t="s">
        <v>287</v>
      </c>
      <c r="E41" s="263" t="s">
        <v>288</v>
      </c>
      <c r="F41" s="263"/>
      <c r="G41" s="264" t="s">
        <v>177</v>
      </c>
      <c r="H41" s="270"/>
      <c r="I41" s="265"/>
      <c r="J41" s="266"/>
    </row>
    <row r="42" spans="1:10" ht="34.9" customHeight="1">
      <c r="A42" s="260">
        <v>38</v>
      </c>
      <c r="B42" s="261"/>
      <c r="C42" s="268" t="s">
        <v>283</v>
      </c>
      <c r="D42" s="263" t="s">
        <v>289</v>
      </c>
      <c r="E42" s="263" t="s">
        <v>290</v>
      </c>
      <c r="F42" s="263"/>
      <c r="G42" s="264" t="s">
        <v>177</v>
      </c>
      <c r="H42" s="270"/>
      <c r="I42" s="265"/>
      <c r="J42" s="266"/>
    </row>
    <row r="43" spans="1:10" ht="34.9" customHeight="1">
      <c r="A43" s="260">
        <v>39</v>
      </c>
      <c r="B43" s="261"/>
      <c r="C43" s="268" t="s">
        <v>283</v>
      </c>
      <c r="D43" s="263" t="s">
        <v>291</v>
      </c>
      <c r="E43" s="263" t="s">
        <v>292</v>
      </c>
      <c r="F43" s="263"/>
      <c r="G43" s="264" t="s">
        <v>177</v>
      </c>
      <c r="H43" s="270"/>
      <c r="I43" s="278"/>
      <c r="J43" s="266"/>
    </row>
    <row r="44" spans="1:10" ht="34.9" customHeight="1">
      <c r="A44" s="260">
        <v>40</v>
      </c>
      <c r="B44" s="261"/>
      <c r="C44" s="268" t="s">
        <v>283</v>
      </c>
      <c r="D44" s="263" t="s">
        <v>293</v>
      </c>
      <c r="E44" s="263" t="s">
        <v>294</v>
      </c>
      <c r="F44" s="263"/>
      <c r="G44" s="264" t="s">
        <v>177</v>
      </c>
      <c r="H44" s="270"/>
      <c r="I44" s="271"/>
      <c r="J44" s="266"/>
    </row>
    <row r="45" spans="1:10" ht="34.9" customHeight="1">
      <c r="A45" s="260">
        <v>41</v>
      </c>
      <c r="B45" s="261"/>
      <c r="C45" s="268" t="s">
        <v>283</v>
      </c>
      <c r="D45" s="263" t="s">
        <v>295</v>
      </c>
      <c r="E45" s="263"/>
      <c r="F45" s="263"/>
      <c r="G45" s="264" t="s">
        <v>177</v>
      </c>
      <c r="H45" s="270"/>
      <c r="I45" s="271"/>
      <c r="J45" s="266"/>
    </row>
    <row r="46" spans="1:10" ht="34.9" customHeight="1">
      <c r="A46" s="260">
        <v>42</v>
      </c>
      <c r="B46" s="261"/>
      <c r="C46" s="268" t="s">
        <v>283</v>
      </c>
      <c r="D46" s="263" t="s">
        <v>296</v>
      </c>
      <c r="E46" s="263"/>
      <c r="F46" s="263"/>
      <c r="G46" s="264" t="s">
        <v>177</v>
      </c>
      <c r="H46" s="270"/>
      <c r="I46" s="271"/>
      <c r="J46" s="266"/>
    </row>
    <row r="47" spans="1:10" ht="51" customHeight="1">
      <c r="A47" s="260">
        <v>43</v>
      </c>
      <c r="B47" s="261"/>
      <c r="C47" s="268" t="s">
        <v>283</v>
      </c>
      <c r="D47" s="263" t="s">
        <v>297</v>
      </c>
      <c r="E47" s="263" t="s">
        <v>298</v>
      </c>
      <c r="F47" s="263"/>
      <c r="G47" s="264" t="s">
        <v>177</v>
      </c>
      <c r="H47" s="270"/>
      <c r="I47" s="271"/>
      <c r="J47" s="266"/>
    </row>
    <row r="48" spans="1:10" ht="34.9" customHeight="1">
      <c r="A48" s="260">
        <v>44</v>
      </c>
      <c r="B48" s="261"/>
      <c r="C48" s="268" t="s">
        <v>283</v>
      </c>
      <c r="D48" s="263" t="s">
        <v>299</v>
      </c>
      <c r="E48" s="263" t="s">
        <v>300</v>
      </c>
      <c r="F48" s="263"/>
      <c r="G48" s="264" t="s">
        <v>177</v>
      </c>
      <c r="H48" s="270"/>
      <c r="I48" s="271"/>
      <c r="J48" s="266"/>
    </row>
    <row r="49" spans="1:10" ht="34.9" customHeight="1">
      <c r="A49" s="260">
        <v>45</v>
      </c>
      <c r="B49" s="261"/>
      <c r="C49" s="268" t="s">
        <v>283</v>
      </c>
      <c r="D49" s="263" t="s">
        <v>301</v>
      </c>
      <c r="E49" s="263"/>
      <c r="F49" s="263"/>
      <c r="G49" s="264" t="s">
        <v>177</v>
      </c>
      <c r="H49" s="270"/>
      <c r="I49" s="265"/>
      <c r="J49" s="266"/>
    </row>
    <row r="50" spans="1:10" ht="34.9" customHeight="1">
      <c r="A50" s="260">
        <v>46</v>
      </c>
      <c r="B50" s="261"/>
      <c r="C50" s="268" t="s">
        <v>283</v>
      </c>
      <c r="D50" s="263" t="s">
        <v>302</v>
      </c>
      <c r="E50" s="263"/>
      <c r="F50" s="263"/>
      <c r="G50" s="264" t="s">
        <v>177</v>
      </c>
      <c r="H50" s="270"/>
      <c r="I50" s="265"/>
      <c r="J50" s="266"/>
    </row>
    <row r="51" spans="1:10" ht="101.25" customHeight="1">
      <c r="A51" s="260">
        <v>47</v>
      </c>
      <c r="B51" s="261"/>
      <c r="C51" s="268" t="s">
        <v>283</v>
      </c>
      <c r="D51" s="263" t="s">
        <v>303</v>
      </c>
      <c r="E51" s="263" t="s">
        <v>304</v>
      </c>
      <c r="F51" s="263"/>
      <c r="G51" s="264" t="s">
        <v>177</v>
      </c>
      <c r="H51" s="270"/>
      <c r="I51" s="265"/>
      <c r="J51" s="266"/>
    </row>
    <row r="52" spans="1:10" ht="71.25" customHeight="1">
      <c r="A52" s="260">
        <v>48</v>
      </c>
      <c r="B52" s="261"/>
      <c r="C52" s="268" t="s">
        <v>283</v>
      </c>
      <c r="D52" s="263" t="s">
        <v>305</v>
      </c>
      <c r="E52" s="263" t="s">
        <v>306</v>
      </c>
      <c r="F52" s="263"/>
      <c r="G52" s="264" t="s">
        <v>199</v>
      </c>
      <c r="H52" s="270"/>
      <c r="I52" s="265"/>
      <c r="J52" s="266"/>
    </row>
    <row r="53" spans="1:10" ht="34.9" customHeight="1">
      <c r="A53" s="260">
        <v>49</v>
      </c>
      <c r="B53" s="261"/>
      <c r="C53" s="268" t="s">
        <v>283</v>
      </c>
      <c r="D53" s="263" t="s">
        <v>307</v>
      </c>
      <c r="E53" s="263" t="s">
        <v>308</v>
      </c>
      <c r="F53" s="263"/>
      <c r="G53" s="264" t="s">
        <v>177</v>
      </c>
      <c r="H53" s="270"/>
      <c r="I53" s="265"/>
      <c r="J53" s="266"/>
    </row>
    <row r="54" spans="1:10" ht="34.9" customHeight="1">
      <c r="A54" s="260">
        <v>50</v>
      </c>
      <c r="B54" s="261"/>
      <c r="C54" s="268" t="s">
        <v>283</v>
      </c>
      <c r="D54" s="263" t="s">
        <v>309</v>
      </c>
      <c r="E54" s="263"/>
      <c r="F54" s="263"/>
      <c r="G54" s="264" t="s">
        <v>177</v>
      </c>
      <c r="H54" s="270"/>
      <c r="I54" s="265"/>
      <c r="J54" s="266"/>
    </row>
    <row r="55" spans="1:10" ht="34.9" customHeight="1">
      <c r="A55" s="260">
        <v>51</v>
      </c>
      <c r="B55" s="261"/>
      <c r="C55" s="268" t="s">
        <v>283</v>
      </c>
      <c r="D55" s="263" t="s">
        <v>310</v>
      </c>
      <c r="E55" s="263"/>
      <c r="F55" s="263"/>
      <c r="G55" s="264" t="s">
        <v>177</v>
      </c>
      <c r="H55" s="270"/>
      <c r="I55" s="265"/>
      <c r="J55" s="266"/>
    </row>
    <row r="56" spans="1:10" ht="34.9" customHeight="1">
      <c r="A56" s="260">
        <v>52</v>
      </c>
      <c r="B56" s="261"/>
      <c r="C56" s="268" t="s">
        <v>283</v>
      </c>
      <c r="D56" s="263" t="s">
        <v>755</v>
      </c>
      <c r="E56" s="263" t="s">
        <v>311</v>
      </c>
      <c r="F56" s="263"/>
      <c r="G56" s="264" t="s">
        <v>177</v>
      </c>
      <c r="H56" s="270"/>
      <c r="I56" s="265"/>
      <c r="J56" s="266"/>
    </row>
    <row r="57" spans="1:10" ht="99" customHeight="1">
      <c r="A57" s="260">
        <v>53</v>
      </c>
      <c r="B57" s="261"/>
      <c r="C57" s="268" t="s">
        <v>283</v>
      </c>
      <c r="D57" s="263" t="s">
        <v>312</v>
      </c>
      <c r="E57" s="263" t="s">
        <v>313</v>
      </c>
      <c r="F57" s="263"/>
      <c r="G57" s="264" t="s">
        <v>177</v>
      </c>
      <c r="H57" s="270"/>
      <c r="I57" s="265"/>
      <c r="J57" s="266"/>
    </row>
    <row r="58" spans="1:10" ht="34.9" customHeight="1">
      <c r="A58" s="260">
        <v>54</v>
      </c>
      <c r="B58" s="273"/>
      <c r="C58" s="272" t="s">
        <v>314</v>
      </c>
      <c r="D58" s="275" t="s">
        <v>315</v>
      </c>
      <c r="E58" s="275"/>
      <c r="F58" s="275"/>
      <c r="G58" s="264" t="s">
        <v>316</v>
      </c>
      <c r="H58" s="270"/>
      <c r="I58" s="265"/>
      <c r="J58" s="266"/>
    </row>
    <row r="59" spans="1:10" ht="34.9" customHeight="1">
      <c r="A59" s="260">
        <v>55</v>
      </c>
      <c r="B59" s="261"/>
      <c r="C59" s="272" t="s">
        <v>317</v>
      </c>
      <c r="D59" s="275" t="s">
        <v>318</v>
      </c>
      <c r="E59" s="275"/>
      <c r="F59" s="275"/>
      <c r="G59" s="264" t="s">
        <v>316</v>
      </c>
      <c r="H59" s="270"/>
      <c r="I59" s="265"/>
      <c r="J59" s="266"/>
    </row>
    <row r="60" spans="1:10" ht="34.9" customHeight="1">
      <c r="A60" s="260">
        <v>56</v>
      </c>
      <c r="B60" s="261"/>
      <c r="C60" s="263" t="s">
        <v>319</v>
      </c>
      <c r="D60" s="268" t="s">
        <v>320</v>
      </c>
      <c r="E60" s="263"/>
      <c r="F60" s="269"/>
      <c r="G60" s="264" t="s">
        <v>177</v>
      </c>
      <c r="H60" s="270"/>
      <c r="I60" s="271"/>
      <c r="J60" s="266"/>
    </row>
    <row r="61" spans="1:10" ht="63.75" customHeight="1">
      <c r="A61" s="260">
        <v>57</v>
      </c>
      <c r="B61" s="273"/>
      <c r="C61" s="263" t="s">
        <v>319</v>
      </c>
      <c r="D61" s="263" t="s">
        <v>321</v>
      </c>
      <c r="E61" s="263"/>
      <c r="F61" s="279" t="s">
        <v>322</v>
      </c>
      <c r="G61" s="264" t="s">
        <v>177</v>
      </c>
      <c r="H61" s="270"/>
      <c r="I61" s="271"/>
      <c r="J61" s="266"/>
    </row>
    <row r="62" spans="1:10" ht="34.9" customHeight="1">
      <c r="A62" s="260">
        <v>58</v>
      </c>
      <c r="B62" s="261"/>
      <c r="C62" s="268" t="s">
        <v>323</v>
      </c>
      <c r="D62" s="275" t="s">
        <v>324</v>
      </c>
      <c r="E62" s="275"/>
      <c r="F62" s="275"/>
      <c r="G62" s="264" t="s">
        <v>316</v>
      </c>
      <c r="H62" s="270"/>
      <c r="I62" s="278"/>
      <c r="J62" s="266"/>
    </row>
    <row r="63" spans="1:10" ht="34.9" customHeight="1">
      <c r="A63" s="260">
        <v>59</v>
      </c>
      <c r="B63" s="261"/>
      <c r="C63" s="268" t="s">
        <v>323</v>
      </c>
      <c r="D63" s="263" t="s">
        <v>325</v>
      </c>
      <c r="E63" s="263"/>
      <c r="F63" s="263"/>
      <c r="G63" s="264" t="s">
        <v>177</v>
      </c>
      <c r="H63" s="270"/>
      <c r="I63" s="271"/>
      <c r="J63" s="266"/>
    </row>
    <row r="64" spans="1:10" ht="34.9" customHeight="1">
      <c r="A64" s="260">
        <v>60</v>
      </c>
      <c r="B64" s="261"/>
      <c r="C64" s="268" t="s">
        <v>323</v>
      </c>
      <c r="D64" s="263" t="s">
        <v>326</v>
      </c>
      <c r="E64" s="263"/>
      <c r="F64" s="263"/>
      <c r="G64" s="264" t="s">
        <v>177</v>
      </c>
      <c r="H64" s="270"/>
      <c r="I64" s="265"/>
      <c r="J64" s="266"/>
    </row>
    <row r="65" spans="1:10" ht="62.25" customHeight="1">
      <c r="A65" s="260">
        <v>61</v>
      </c>
      <c r="B65" s="261"/>
      <c r="C65" s="268" t="s">
        <v>323</v>
      </c>
      <c r="D65" s="263" t="s">
        <v>327</v>
      </c>
      <c r="E65" s="263" t="s">
        <v>328</v>
      </c>
      <c r="F65" s="263"/>
      <c r="G65" s="264" t="s">
        <v>177</v>
      </c>
      <c r="H65" s="270"/>
      <c r="I65" s="265"/>
      <c r="J65" s="266"/>
    </row>
    <row r="66" spans="1:10" ht="81" customHeight="1">
      <c r="A66" s="260">
        <v>62</v>
      </c>
      <c r="B66" s="261"/>
      <c r="C66" s="268" t="s">
        <v>323</v>
      </c>
      <c r="D66" s="263" t="s">
        <v>329</v>
      </c>
      <c r="E66" s="263"/>
      <c r="F66" s="263"/>
      <c r="G66" s="264" t="s">
        <v>177</v>
      </c>
      <c r="H66" s="270"/>
      <c r="I66" s="265"/>
      <c r="J66" s="266"/>
    </row>
    <row r="67" spans="1:10" ht="34.9" customHeight="1">
      <c r="A67" s="260">
        <v>63</v>
      </c>
      <c r="B67" s="261"/>
      <c r="C67" s="272" t="s">
        <v>323</v>
      </c>
      <c r="D67" s="275" t="s">
        <v>330</v>
      </c>
      <c r="E67" s="275"/>
      <c r="F67" s="275"/>
      <c r="G67" s="264" t="s">
        <v>316</v>
      </c>
      <c r="H67" s="270"/>
      <c r="I67" s="265"/>
      <c r="J67" s="266"/>
    </row>
    <row r="68" spans="1:10" ht="34.9" customHeight="1">
      <c r="A68" s="260">
        <v>64</v>
      </c>
      <c r="B68" s="261"/>
      <c r="C68" s="268" t="s">
        <v>323</v>
      </c>
      <c r="D68" s="263" t="s">
        <v>331</v>
      </c>
      <c r="E68" s="263"/>
      <c r="F68" s="263"/>
      <c r="G68" s="264" t="s">
        <v>316</v>
      </c>
      <c r="H68" s="270"/>
      <c r="I68" s="265"/>
      <c r="J68" s="266"/>
    </row>
    <row r="69" spans="1:10" ht="54" customHeight="1">
      <c r="A69" s="260">
        <v>65</v>
      </c>
      <c r="B69" s="261"/>
      <c r="C69" s="268" t="s">
        <v>323</v>
      </c>
      <c r="D69" s="263" t="s">
        <v>332</v>
      </c>
      <c r="E69" s="263" t="s">
        <v>333</v>
      </c>
      <c r="F69" s="263"/>
      <c r="G69" s="264" t="s">
        <v>316</v>
      </c>
      <c r="H69" s="270"/>
      <c r="I69" s="265"/>
      <c r="J69" s="266"/>
    </row>
    <row r="70" spans="1:10" ht="43.5" customHeight="1">
      <c r="A70" s="260">
        <v>66</v>
      </c>
      <c r="B70" s="261"/>
      <c r="C70" s="268" t="s">
        <v>323</v>
      </c>
      <c r="D70" s="263" t="s">
        <v>334</v>
      </c>
      <c r="E70" s="263" t="s">
        <v>335</v>
      </c>
      <c r="F70" s="263"/>
      <c r="G70" s="264" t="s">
        <v>336</v>
      </c>
      <c r="H70" s="270"/>
      <c r="I70" s="265"/>
      <c r="J70" s="266"/>
    </row>
    <row r="71" spans="1:10" ht="88.5" customHeight="1">
      <c r="A71" s="260">
        <v>67</v>
      </c>
      <c r="B71" s="261"/>
      <c r="C71" s="268" t="s">
        <v>323</v>
      </c>
      <c r="D71" s="263" t="s">
        <v>337</v>
      </c>
      <c r="E71" s="263" t="s">
        <v>338</v>
      </c>
      <c r="F71" s="263"/>
      <c r="G71" s="264" t="s">
        <v>177</v>
      </c>
      <c r="H71" s="270"/>
      <c r="I71" s="265"/>
      <c r="J71" s="266"/>
    </row>
    <row r="72" spans="1:10" ht="103.5" customHeight="1">
      <c r="A72" s="260">
        <v>68</v>
      </c>
      <c r="B72" s="261"/>
      <c r="C72" s="268" t="s">
        <v>323</v>
      </c>
      <c r="D72" s="263" t="s">
        <v>339</v>
      </c>
      <c r="E72" s="263" t="s">
        <v>340</v>
      </c>
      <c r="F72" s="263"/>
      <c r="G72" s="264" t="s">
        <v>177</v>
      </c>
      <c r="H72" s="270"/>
      <c r="I72" s="265"/>
      <c r="J72" s="266"/>
    </row>
    <row r="73" spans="1:10" ht="103.5" customHeight="1">
      <c r="A73" s="260">
        <v>69</v>
      </c>
      <c r="B73" s="261"/>
      <c r="C73" s="268" t="s">
        <v>323</v>
      </c>
      <c r="D73" s="263" t="s">
        <v>341</v>
      </c>
      <c r="E73" s="263" t="s">
        <v>333</v>
      </c>
      <c r="F73" s="263"/>
      <c r="G73" s="264" t="s">
        <v>177</v>
      </c>
      <c r="H73" s="270"/>
      <c r="I73" s="265"/>
      <c r="J73" s="266"/>
    </row>
    <row r="74" spans="1:10" ht="86.25" customHeight="1">
      <c r="A74" s="260">
        <v>70</v>
      </c>
      <c r="B74" s="261"/>
      <c r="C74" s="268" t="s">
        <v>323</v>
      </c>
      <c r="D74" s="263" t="s">
        <v>342</v>
      </c>
      <c r="E74" s="263" t="s">
        <v>333</v>
      </c>
      <c r="F74" s="263"/>
      <c r="G74" s="264" t="s">
        <v>177</v>
      </c>
      <c r="H74" s="270"/>
      <c r="I74" s="265"/>
      <c r="J74" s="266"/>
    </row>
    <row r="75" spans="1:10" ht="76.5" customHeight="1">
      <c r="A75" s="260">
        <v>71</v>
      </c>
      <c r="B75" s="261"/>
      <c r="C75" s="268" t="s">
        <v>323</v>
      </c>
      <c r="D75" s="263" t="s">
        <v>343</v>
      </c>
      <c r="E75" s="263" t="s">
        <v>344</v>
      </c>
      <c r="F75" s="263"/>
      <c r="G75" s="264" t="s">
        <v>177</v>
      </c>
      <c r="H75" s="270"/>
      <c r="I75" s="265"/>
      <c r="J75" s="266"/>
    </row>
    <row r="76" spans="1:10" ht="83.25" customHeight="1">
      <c r="A76" s="260">
        <v>72</v>
      </c>
      <c r="B76" s="261"/>
      <c r="C76" s="268" t="s">
        <v>323</v>
      </c>
      <c r="D76" s="263" t="s">
        <v>345</v>
      </c>
      <c r="E76" s="263" t="s">
        <v>346</v>
      </c>
      <c r="F76" s="263"/>
      <c r="G76" s="264" t="s">
        <v>177</v>
      </c>
      <c r="H76" s="270"/>
      <c r="I76" s="265"/>
      <c r="J76" s="266"/>
    </row>
    <row r="77" spans="1:10" ht="34.9" customHeight="1">
      <c r="A77" s="260">
        <v>73</v>
      </c>
      <c r="B77" s="261"/>
      <c r="C77" s="272" t="s">
        <v>323</v>
      </c>
      <c r="D77" s="275" t="s">
        <v>347</v>
      </c>
      <c r="E77" s="275" t="s">
        <v>348</v>
      </c>
      <c r="F77" s="275"/>
      <c r="G77" s="264" t="s">
        <v>316</v>
      </c>
      <c r="H77" s="270"/>
      <c r="I77" s="265"/>
      <c r="J77" s="266"/>
    </row>
    <row r="78" spans="1:10" ht="34.9" customHeight="1">
      <c r="A78" s="260">
        <v>74</v>
      </c>
      <c r="B78" s="261"/>
      <c r="C78" s="263" t="s">
        <v>323</v>
      </c>
      <c r="D78" s="275" t="s">
        <v>349</v>
      </c>
      <c r="E78" s="278"/>
      <c r="F78" s="275"/>
      <c r="G78" s="264" t="s">
        <v>177</v>
      </c>
      <c r="H78" s="270"/>
      <c r="I78" s="271"/>
      <c r="J78" s="266"/>
    </row>
    <row r="79" spans="1:10" ht="34.9" customHeight="1">
      <c r="A79" s="260">
        <v>75</v>
      </c>
      <c r="B79" s="261"/>
      <c r="C79" s="272" t="s">
        <v>323</v>
      </c>
      <c r="D79" s="275" t="s">
        <v>350</v>
      </c>
      <c r="E79" s="275"/>
      <c r="F79" s="275"/>
      <c r="G79" s="264" t="s">
        <v>316</v>
      </c>
      <c r="H79" s="270"/>
      <c r="I79" s="265"/>
      <c r="J79" s="266"/>
    </row>
    <row r="80" spans="1:10" ht="34.9" customHeight="1">
      <c r="A80" s="260">
        <v>76</v>
      </c>
      <c r="B80" s="261"/>
      <c r="C80" s="263" t="s">
        <v>323</v>
      </c>
      <c r="D80" s="275" t="s">
        <v>351</v>
      </c>
      <c r="E80" s="278"/>
      <c r="F80" s="275"/>
      <c r="G80" s="264" t="s">
        <v>177</v>
      </c>
      <c r="H80" s="270"/>
      <c r="I80" s="271"/>
      <c r="J80" s="266"/>
    </row>
    <row r="81" spans="1:10" ht="34.9" customHeight="1">
      <c r="A81" s="260">
        <v>77</v>
      </c>
      <c r="B81" s="261"/>
      <c r="C81" s="268" t="s">
        <v>323</v>
      </c>
      <c r="D81" s="263" t="s">
        <v>352</v>
      </c>
      <c r="E81" s="263"/>
      <c r="F81" s="275"/>
      <c r="G81" s="264" t="s">
        <v>316</v>
      </c>
      <c r="H81" s="270"/>
      <c r="I81" s="265"/>
      <c r="J81" s="266"/>
    </row>
    <row r="82" spans="1:10" ht="48.75" customHeight="1">
      <c r="A82" s="260">
        <v>78</v>
      </c>
      <c r="B82" s="261"/>
      <c r="C82" s="268" t="s">
        <v>323</v>
      </c>
      <c r="D82" s="263" t="s">
        <v>353</v>
      </c>
      <c r="E82" s="263" t="s">
        <v>354</v>
      </c>
      <c r="F82" s="263"/>
      <c r="G82" s="264" t="s">
        <v>177</v>
      </c>
      <c r="H82" s="270"/>
      <c r="I82" s="265"/>
      <c r="J82" s="266"/>
    </row>
    <row r="83" spans="1:10" ht="34.9" customHeight="1">
      <c r="A83" s="260">
        <v>79</v>
      </c>
      <c r="B83" s="261"/>
      <c r="C83" s="268" t="s">
        <v>323</v>
      </c>
      <c r="D83" s="263" t="s">
        <v>355</v>
      </c>
      <c r="E83" s="263"/>
      <c r="F83" s="263"/>
      <c r="G83" s="264" t="s">
        <v>177</v>
      </c>
      <c r="H83" s="270"/>
      <c r="I83" s="265"/>
      <c r="J83" s="266"/>
    </row>
    <row r="84" spans="1:10" ht="34.9" customHeight="1">
      <c r="A84" s="260">
        <v>80</v>
      </c>
      <c r="B84" s="261"/>
      <c r="C84" s="268" t="s">
        <v>323</v>
      </c>
      <c r="D84" s="263" t="s">
        <v>356</v>
      </c>
      <c r="E84" s="263"/>
      <c r="F84" s="263"/>
      <c r="G84" s="264" t="s">
        <v>199</v>
      </c>
      <c r="H84" s="270"/>
      <c r="I84" s="271"/>
      <c r="J84" s="266"/>
    </row>
    <row r="85" spans="1:10" ht="34.9" customHeight="1">
      <c r="A85" s="260">
        <v>81</v>
      </c>
      <c r="B85" s="261"/>
      <c r="C85" s="268" t="s">
        <v>323</v>
      </c>
      <c r="D85" s="263" t="s">
        <v>357</v>
      </c>
      <c r="E85" s="263"/>
      <c r="F85" s="263"/>
      <c r="G85" s="264" t="s">
        <v>177</v>
      </c>
      <c r="H85" s="270"/>
      <c r="I85" s="271"/>
      <c r="J85" s="266"/>
    </row>
    <row r="86" spans="1:10" ht="34.9" customHeight="1">
      <c r="A86" s="260">
        <v>82</v>
      </c>
      <c r="B86" s="261"/>
      <c r="C86" s="263" t="s">
        <v>323</v>
      </c>
      <c r="D86" s="268" t="s">
        <v>358</v>
      </c>
      <c r="E86" s="263"/>
      <c r="F86" s="275"/>
      <c r="G86" s="264" t="s">
        <v>177</v>
      </c>
      <c r="H86" s="270"/>
      <c r="I86" s="271"/>
      <c r="J86" s="266"/>
    </row>
    <row r="87" spans="1:10" ht="34.9" customHeight="1">
      <c r="A87" s="260">
        <v>83</v>
      </c>
      <c r="B87" s="261"/>
      <c r="C87" s="263" t="s">
        <v>323</v>
      </c>
      <c r="D87" s="275" t="s">
        <v>359</v>
      </c>
      <c r="E87" s="278"/>
      <c r="F87" s="275"/>
      <c r="G87" s="264" t="s">
        <v>177</v>
      </c>
      <c r="H87" s="270"/>
      <c r="I87" s="271"/>
      <c r="J87" s="266"/>
    </row>
    <row r="88" spans="1:10" ht="34.9" customHeight="1">
      <c r="A88" s="260">
        <v>84</v>
      </c>
      <c r="B88" s="261"/>
      <c r="C88" s="263" t="s">
        <v>323</v>
      </c>
      <c r="D88" s="268" t="s">
        <v>360</v>
      </c>
      <c r="E88" s="263"/>
      <c r="F88" s="275"/>
      <c r="G88" s="264" t="s">
        <v>177</v>
      </c>
      <c r="H88" s="270"/>
      <c r="I88" s="271"/>
      <c r="J88" s="266"/>
    </row>
    <row r="89" spans="1:10" ht="34.9" customHeight="1">
      <c r="A89" s="260">
        <v>85</v>
      </c>
      <c r="B89" s="261"/>
      <c r="C89" s="263" t="s">
        <v>323</v>
      </c>
      <c r="D89" s="275" t="s">
        <v>361</v>
      </c>
      <c r="E89" s="278"/>
      <c r="F89" s="275"/>
      <c r="G89" s="264" t="s">
        <v>177</v>
      </c>
      <c r="H89" s="270"/>
      <c r="I89" s="271"/>
      <c r="J89" s="266"/>
    </row>
    <row r="90" spans="1:10" ht="34.9" customHeight="1">
      <c r="A90" s="260">
        <v>86</v>
      </c>
      <c r="B90" s="261"/>
      <c r="C90" s="263" t="s">
        <v>323</v>
      </c>
      <c r="D90" s="268" t="s">
        <v>362</v>
      </c>
      <c r="E90" s="263"/>
      <c r="F90" s="275"/>
      <c r="G90" s="264" t="s">
        <v>177</v>
      </c>
      <c r="H90" s="270"/>
      <c r="I90" s="271"/>
      <c r="J90" s="266"/>
    </row>
    <row r="91" spans="1:10" ht="34.9" customHeight="1">
      <c r="A91" s="260">
        <v>87</v>
      </c>
      <c r="B91" s="261"/>
      <c r="C91" s="268" t="s">
        <v>323</v>
      </c>
      <c r="D91" s="263" t="s">
        <v>363</v>
      </c>
      <c r="E91" s="263" t="s">
        <v>364</v>
      </c>
      <c r="F91" s="263"/>
      <c r="G91" s="264" t="s">
        <v>199</v>
      </c>
      <c r="H91" s="270"/>
      <c r="I91" s="271"/>
      <c r="J91" s="266"/>
    </row>
    <row r="92" spans="1:10" ht="34.9" customHeight="1">
      <c r="A92" s="260">
        <v>88</v>
      </c>
      <c r="B92" s="261"/>
      <c r="C92" s="268" t="s">
        <v>323</v>
      </c>
      <c r="D92" s="263" t="s">
        <v>365</v>
      </c>
      <c r="E92" s="263" t="s">
        <v>366</v>
      </c>
      <c r="F92" s="263"/>
      <c r="G92" s="264" t="s">
        <v>177</v>
      </c>
      <c r="H92" s="270"/>
      <c r="I92" s="271"/>
      <c r="J92" s="266"/>
    </row>
    <row r="93" spans="1:10" ht="34.9" customHeight="1">
      <c r="A93" s="260">
        <v>89</v>
      </c>
      <c r="B93" s="261"/>
      <c r="C93" s="268" t="s">
        <v>323</v>
      </c>
      <c r="D93" s="263" t="s">
        <v>367</v>
      </c>
      <c r="E93" s="263"/>
      <c r="F93" s="263"/>
      <c r="G93" s="264" t="s">
        <v>199</v>
      </c>
      <c r="H93" s="270"/>
      <c r="I93" s="271"/>
      <c r="J93" s="266"/>
    </row>
    <row r="94" spans="1:10" ht="34.9" customHeight="1">
      <c r="A94" s="260">
        <v>90</v>
      </c>
      <c r="B94" s="261"/>
      <c r="C94" s="268" t="s">
        <v>323</v>
      </c>
      <c r="D94" s="263" t="s">
        <v>368</v>
      </c>
      <c r="E94" s="263"/>
      <c r="F94" s="263"/>
      <c r="G94" s="264" t="s">
        <v>177</v>
      </c>
      <c r="H94" s="270"/>
      <c r="I94" s="271"/>
      <c r="J94" s="266"/>
    </row>
    <row r="95" spans="1:10" ht="54" customHeight="1">
      <c r="A95" s="260">
        <v>91</v>
      </c>
      <c r="B95" s="261"/>
      <c r="C95" s="268" t="s">
        <v>323</v>
      </c>
      <c r="D95" s="263" t="s">
        <v>369</v>
      </c>
      <c r="E95" s="263"/>
      <c r="F95" s="263"/>
      <c r="G95" s="264" t="s">
        <v>199</v>
      </c>
      <c r="H95" s="270"/>
      <c r="I95" s="265"/>
      <c r="J95" s="266"/>
    </row>
    <row r="96" spans="1:10" ht="34.9" customHeight="1">
      <c r="A96" s="260">
        <v>92</v>
      </c>
      <c r="B96" s="261"/>
      <c r="C96" s="268" t="s">
        <v>323</v>
      </c>
      <c r="D96" s="263" t="s">
        <v>370</v>
      </c>
      <c r="E96" s="263" t="s">
        <v>371</v>
      </c>
      <c r="F96" s="263"/>
      <c r="G96" s="264" t="s">
        <v>177</v>
      </c>
      <c r="H96" s="270"/>
      <c r="I96" s="271"/>
      <c r="J96" s="266"/>
    </row>
    <row r="97" spans="1:10" ht="34.9" customHeight="1">
      <c r="A97" s="260">
        <v>93</v>
      </c>
      <c r="B97" s="261"/>
      <c r="C97" s="268" t="s">
        <v>323</v>
      </c>
      <c r="D97" s="263" t="s">
        <v>372</v>
      </c>
      <c r="E97" s="263"/>
      <c r="F97" s="263"/>
      <c r="G97" s="264" t="s">
        <v>177</v>
      </c>
      <c r="H97" s="270"/>
      <c r="I97" s="271"/>
      <c r="J97" s="266"/>
    </row>
    <row r="98" spans="1:10" ht="34.9" customHeight="1">
      <c r="A98" s="260">
        <v>94</v>
      </c>
      <c r="B98" s="261"/>
      <c r="C98" s="263" t="s">
        <v>323</v>
      </c>
      <c r="D98" s="268" t="s">
        <v>373</v>
      </c>
      <c r="E98" s="263"/>
      <c r="F98" s="269" t="s">
        <v>240</v>
      </c>
      <c r="G98" s="264" t="s">
        <v>177</v>
      </c>
      <c r="H98" s="270"/>
      <c r="I98" s="271"/>
      <c r="J98" s="266"/>
    </row>
    <row r="99" spans="1:10" ht="34.9" customHeight="1">
      <c r="A99" s="260">
        <v>95</v>
      </c>
      <c r="B99" s="261"/>
      <c r="C99" s="263" t="s">
        <v>323</v>
      </c>
      <c r="D99" s="263" t="s">
        <v>374</v>
      </c>
      <c r="E99" s="263"/>
      <c r="F99" s="279" t="s">
        <v>322</v>
      </c>
      <c r="G99" s="264" t="s">
        <v>177</v>
      </c>
      <c r="H99" s="270"/>
      <c r="I99" s="271"/>
      <c r="J99" s="266"/>
    </row>
    <row r="100" spans="1:10" ht="34.9" customHeight="1">
      <c r="A100" s="260">
        <v>96</v>
      </c>
      <c r="B100" s="261"/>
      <c r="C100" s="268" t="s">
        <v>323</v>
      </c>
      <c r="D100" s="263" t="s">
        <v>375</v>
      </c>
      <c r="E100" s="263"/>
      <c r="F100" s="263"/>
      <c r="G100" s="264" t="s">
        <v>199</v>
      </c>
      <c r="H100" s="270"/>
      <c r="I100" s="265"/>
      <c r="J100" s="266"/>
    </row>
    <row r="101" spans="1:10" ht="34.9" customHeight="1">
      <c r="A101" s="260">
        <v>97</v>
      </c>
      <c r="B101" s="261"/>
      <c r="C101" s="268" t="s">
        <v>323</v>
      </c>
      <c r="D101" s="263" t="s">
        <v>376</v>
      </c>
      <c r="E101" s="263"/>
      <c r="F101" s="263"/>
      <c r="G101" s="264" t="s">
        <v>177</v>
      </c>
      <c r="H101" s="270"/>
      <c r="I101" s="265"/>
      <c r="J101" s="266"/>
    </row>
    <row r="102" spans="1:10" ht="61.5" customHeight="1">
      <c r="A102" s="260">
        <v>98</v>
      </c>
      <c r="B102" s="261"/>
      <c r="C102" s="272" t="s">
        <v>377</v>
      </c>
      <c r="D102" s="275" t="s">
        <v>378</v>
      </c>
      <c r="E102" s="275"/>
      <c r="F102" s="275"/>
      <c r="G102" s="264" t="s">
        <v>316</v>
      </c>
      <c r="H102" s="270"/>
      <c r="I102" s="265"/>
      <c r="J102" s="266"/>
    </row>
    <row r="103" spans="1:10" ht="48.75" customHeight="1">
      <c r="A103" s="260">
        <v>99</v>
      </c>
      <c r="B103" s="261"/>
      <c r="C103" s="272" t="s">
        <v>377</v>
      </c>
      <c r="D103" s="275" t="s">
        <v>379</v>
      </c>
      <c r="E103" s="275"/>
      <c r="F103" s="275"/>
      <c r="G103" s="264" t="s">
        <v>316</v>
      </c>
      <c r="H103" s="270"/>
      <c r="I103" s="265"/>
      <c r="J103" s="266"/>
    </row>
    <row r="104" spans="1:10" ht="69.75" customHeight="1">
      <c r="A104" s="260">
        <v>100</v>
      </c>
      <c r="B104" s="261"/>
      <c r="C104" s="268" t="s">
        <v>323</v>
      </c>
      <c r="D104" s="263" t="s">
        <v>380</v>
      </c>
      <c r="E104" s="263"/>
      <c r="F104" s="263"/>
      <c r="G104" s="264" t="s">
        <v>316</v>
      </c>
      <c r="H104" s="270"/>
      <c r="I104" s="265"/>
      <c r="J104" s="266"/>
    </row>
    <row r="105" spans="1:10" ht="33.75" customHeight="1">
      <c r="A105" s="260">
        <v>101</v>
      </c>
      <c r="B105" s="261"/>
      <c r="C105" s="268" t="s">
        <v>323</v>
      </c>
      <c r="D105" s="263" t="s">
        <v>381</v>
      </c>
      <c r="E105" s="263"/>
      <c r="F105" s="263"/>
      <c r="G105" s="264" t="s">
        <v>177</v>
      </c>
      <c r="H105" s="270"/>
      <c r="I105" s="265"/>
      <c r="J105" s="266"/>
    </row>
    <row r="106" spans="1:10" ht="90" customHeight="1">
      <c r="A106" s="260">
        <v>102</v>
      </c>
      <c r="B106" s="261"/>
      <c r="C106" s="268" t="s">
        <v>323</v>
      </c>
      <c r="D106" s="263" t="s">
        <v>382</v>
      </c>
      <c r="E106" s="263"/>
      <c r="F106" s="263"/>
      <c r="G106" s="264" t="s">
        <v>177</v>
      </c>
      <c r="H106" s="270"/>
      <c r="I106" s="265"/>
      <c r="J106" s="266"/>
    </row>
    <row r="107" spans="1:10" ht="34.9" customHeight="1">
      <c r="A107" s="260">
        <v>103</v>
      </c>
      <c r="B107" s="261"/>
      <c r="C107" s="268" t="s">
        <v>323</v>
      </c>
      <c r="D107" s="263" t="s">
        <v>383</v>
      </c>
      <c r="E107" s="263"/>
      <c r="F107" s="263"/>
      <c r="G107" s="264" t="s">
        <v>177</v>
      </c>
      <c r="H107" s="270"/>
      <c r="I107" s="265"/>
      <c r="J107" s="266"/>
    </row>
    <row r="108" spans="1:10" ht="34.9" customHeight="1">
      <c r="A108" s="260">
        <v>104</v>
      </c>
      <c r="B108" s="261"/>
      <c r="C108" s="268" t="s">
        <v>323</v>
      </c>
      <c r="D108" s="263" t="s">
        <v>384</v>
      </c>
      <c r="E108" s="263"/>
      <c r="F108" s="263"/>
      <c r="G108" s="264" t="s">
        <v>177</v>
      </c>
      <c r="H108" s="270"/>
      <c r="I108" s="265"/>
      <c r="J108" s="266"/>
    </row>
    <row r="109" spans="1:10" ht="51.75" customHeight="1">
      <c r="A109" s="260">
        <v>105</v>
      </c>
      <c r="B109" s="261"/>
      <c r="C109" s="268" t="s">
        <v>323</v>
      </c>
      <c r="D109" s="263" t="s">
        <v>385</v>
      </c>
      <c r="E109" s="263"/>
      <c r="F109" s="263"/>
      <c r="G109" s="264" t="s">
        <v>177</v>
      </c>
      <c r="H109" s="270"/>
      <c r="I109" s="271"/>
      <c r="J109" s="266"/>
    </row>
    <row r="110" spans="1:10" ht="33.75" customHeight="1">
      <c r="A110" s="260">
        <v>106</v>
      </c>
      <c r="B110" s="261"/>
      <c r="C110" s="268" t="s">
        <v>323</v>
      </c>
      <c r="D110" s="263" t="s">
        <v>386</v>
      </c>
      <c r="E110" s="263"/>
      <c r="F110" s="263"/>
      <c r="G110" s="264" t="s">
        <v>199</v>
      </c>
      <c r="H110" s="270"/>
      <c r="I110" s="265"/>
      <c r="J110" s="266"/>
    </row>
    <row r="111" spans="1:10" ht="34.9" customHeight="1">
      <c r="A111" s="260">
        <v>107</v>
      </c>
      <c r="B111" s="261"/>
      <c r="C111" s="268" t="s">
        <v>323</v>
      </c>
      <c r="D111" s="275" t="s">
        <v>756</v>
      </c>
      <c r="E111" s="275" t="s">
        <v>387</v>
      </c>
      <c r="F111" s="275"/>
      <c r="G111" s="264" t="s">
        <v>336</v>
      </c>
      <c r="H111" s="270"/>
      <c r="I111" s="271"/>
      <c r="J111" s="266"/>
    </row>
    <row r="112" spans="1:10" ht="34.9" customHeight="1">
      <c r="A112" s="260">
        <v>108</v>
      </c>
      <c r="B112" s="261"/>
      <c r="C112" s="272" t="s">
        <v>323</v>
      </c>
      <c r="D112" s="275" t="s">
        <v>388</v>
      </c>
      <c r="E112" s="275" t="s">
        <v>389</v>
      </c>
      <c r="F112" s="275"/>
      <c r="G112" s="264" t="s">
        <v>316</v>
      </c>
      <c r="H112" s="270"/>
      <c r="I112" s="271"/>
      <c r="J112" s="266"/>
    </row>
    <row r="113" spans="1:10" ht="34.9" customHeight="1">
      <c r="A113" s="260">
        <v>109</v>
      </c>
      <c r="B113" s="261"/>
      <c r="C113" s="268" t="s">
        <v>323</v>
      </c>
      <c r="D113" s="263" t="s">
        <v>390</v>
      </c>
      <c r="E113" s="263"/>
      <c r="F113" s="263"/>
      <c r="G113" s="264" t="s">
        <v>177</v>
      </c>
      <c r="H113" s="270"/>
      <c r="I113" s="271"/>
      <c r="J113" s="266"/>
    </row>
    <row r="114" spans="1:10" ht="63.75" customHeight="1">
      <c r="A114" s="260">
        <v>110</v>
      </c>
      <c r="B114" s="261"/>
      <c r="C114" s="268" t="s">
        <v>323</v>
      </c>
      <c r="D114" s="263" t="s">
        <v>391</v>
      </c>
      <c r="E114" s="263"/>
      <c r="F114" s="263"/>
      <c r="G114" s="264" t="s">
        <v>177</v>
      </c>
      <c r="H114" s="270"/>
      <c r="I114" s="271"/>
      <c r="J114" s="266"/>
    </row>
    <row r="115" spans="1:10" ht="79.5" customHeight="1">
      <c r="A115" s="260">
        <v>111</v>
      </c>
      <c r="B115" s="261"/>
      <c r="C115" s="268" t="s">
        <v>323</v>
      </c>
      <c r="D115" s="263" t="s">
        <v>392</v>
      </c>
      <c r="E115" s="263" t="s">
        <v>393</v>
      </c>
      <c r="F115" s="263"/>
      <c r="G115" s="264" t="s">
        <v>177</v>
      </c>
      <c r="H115" s="270"/>
      <c r="I115" s="265"/>
      <c r="J115" s="266"/>
    </row>
    <row r="116" spans="1:10" ht="34.9" customHeight="1">
      <c r="A116" s="260">
        <v>112</v>
      </c>
      <c r="B116" s="261"/>
      <c r="C116" s="268" t="s">
        <v>323</v>
      </c>
      <c r="D116" s="263" t="s">
        <v>394</v>
      </c>
      <c r="E116" s="263"/>
      <c r="F116" s="263"/>
      <c r="G116" s="264" t="s">
        <v>177</v>
      </c>
      <c r="H116" s="270"/>
      <c r="I116" s="265"/>
      <c r="J116" s="266"/>
    </row>
    <row r="117" spans="1:10" ht="34.9" customHeight="1">
      <c r="A117" s="260">
        <v>113</v>
      </c>
      <c r="B117" s="261"/>
      <c r="C117" s="272" t="s">
        <v>323</v>
      </c>
      <c r="D117" s="275" t="s">
        <v>395</v>
      </c>
      <c r="E117" s="275"/>
      <c r="F117" s="275"/>
      <c r="G117" s="264" t="s">
        <v>316</v>
      </c>
      <c r="H117" s="270"/>
      <c r="I117" s="265"/>
      <c r="J117" s="266"/>
    </row>
    <row r="118" spans="1:10" ht="61.5" customHeight="1">
      <c r="A118" s="260">
        <v>114</v>
      </c>
      <c r="B118" s="261"/>
      <c r="C118" s="268" t="s">
        <v>323</v>
      </c>
      <c r="D118" s="263" t="s">
        <v>396</v>
      </c>
      <c r="E118" s="263" t="s">
        <v>397</v>
      </c>
      <c r="F118" s="263"/>
      <c r="G118" s="264" t="s">
        <v>199</v>
      </c>
      <c r="H118" s="270"/>
      <c r="I118" s="265"/>
      <c r="J118" s="266"/>
    </row>
    <row r="119" spans="1:10" ht="34.9" customHeight="1">
      <c r="A119" s="260">
        <v>115</v>
      </c>
      <c r="B119" s="261"/>
      <c r="C119" s="268" t="s">
        <v>323</v>
      </c>
      <c r="D119" s="263" t="s">
        <v>398</v>
      </c>
      <c r="E119" s="263"/>
      <c r="F119" s="263"/>
      <c r="G119" s="264" t="s">
        <v>177</v>
      </c>
      <c r="H119" s="270"/>
      <c r="I119" s="265"/>
      <c r="J119" s="266"/>
    </row>
    <row r="120" spans="1:10" ht="34.9" customHeight="1">
      <c r="A120" s="260">
        <v>116</v>
      </c>
      <c r="B120" s="261"/>
      <c r="C120" s="272" t="s">
        <v>323</v>
      </c>
      <c r="D120" s="275" t="s">
        <v>399</v>
      </c>
      <c r="E120" s="275"/>
      <c r="F120" s="275"/>
      <c r="G120" s="264" t="s">
        <v>316</v>
      </c>
      <c r="H120" s="270"/>
      <c r="I120" s="265"/>
      <c r="J120" s="266"/>
    </row>
    <row r="121" spans="1:10" ht="34.9" customHeight="1">
      <c r="A121" s="260">
        <v>117</v>
      </c>
      <c r="B121" s="261"/>
      <c r="C121" s="268" t="s">
        <v>323</v>
      </c>
      <c r="D121" s="263" t="s">
        <v>400</v>
      </c>
      <c r="E121" s="263" t="s">
        <v>757</v>
      </c>
      <c r="F121" s="263"/>
      <c r="G121" s="264" t="s">
        <v>177</v>
      </c>
      <c r="H121" s="270"/>
      <c r="I121" s="265"/>
      <c r="J121" s="266"/>
    </row>
    <row r="122" spans="1:10" ht="65.25" customHeight="1">
      <c r="A122" s="260">
        <v>118</v>
      </c>
      <c r="B122" s="261"/>
      <c r="C122" s="268" t="s">
        <v>323</v>
      </c>
      <c r="D122" s="263" t="s">
        <v>401</v>
      </c>
      <c r="E122" s="263"/>
      <c r="F122" s="263"/>
      <c r="G122" s="264" t="s">
        <v>177</v>
      </c>
      <c r="H122" s="270"/>
      <c r="I122" s="265"/>
      <c r="J122" s="266"/>
    </row>
    <row r="123" spans="1:10" ht="34.9" customHeight="1">
      <c r="A123" s="260">
        <v>119</v>
      </c>
      <c r="B123" s="261"/>
      <c r="C123" s="263" t="s">
        <v>323</v>
      </c>
      <c r="D123" s="263" t="s">
        <v>402</v>
      </c>
      <c r="E123" s="263" t="s">
        <v>403</v>
      </c>
      <c r="F123" s="263" t="s">
        <v>252</v>
      </c>
      <c r="G123" s="264" t="s">
        <v>177</v>
      </c>
      <c r="H123" s="270"/>
      <c r="I123" s="271"/>
      <c r="J123" s="266"/>
    </row>
    <row r="124" spans="1:10" ht="34.9" customHeight="1">
      <c r="A124" s="260">
        <v>120</v>
      </c>
      <c r="B124" s="261"/>
      <c r="C124" s="263" t="s">
        <v>323</v>
      </c>
      <c r="D124" s="263" t="s">
        <v>404</v>
      </c>
      <c r="E124" s="263" t="s">
        <v>405</v>
      </c>
      <c r="F124" s="263" t="s">
        <v>252</v>
      </c>
      <c r="G124" s="264" t="s">
        <v>177</v>
      </c>
      <c r="H124" s="270"/>
      <c r="I124" s="271"/>
      <c r="J124" s="266"/>
    </row>
    <row r="125" spans="1:10" ht="80.25" customHeight="1">
      <c r="A125" s="260">
        <v>121</v>
      </c>
      <c r="B125" s="261"/>
      <c r="C125" s="263" t="s">
        <v>323</v>
      </c>
      <c r="D125" s="263" t="s">
        <v>406</v>
      </c>
      <c r="E125" s="263"/>
      <c r="F125" s="263" t="s">
        <v>252</v>
      </c>
      <c r="G125" s="264" t="s">
        <v>177</v>
      </c>
      <c r="H125" s="270"/>
      <c r="I125" s="271"/>
      <c r="J125" s="266"/>
    </row>
    <row r="126" spans="1:10" ht="34.9" customHeight="1">
      <c r="A126" s="260">
        <v>122</v>
      </c>
      <c r="B126" s="273"/>
      <c r="C126" s="263" t="s">
        <v>323</v>
      </c>
      <c r="D126" s="275" t="s">
        <v>407</v>
      </c>
      <c r="E126" s="278"/>
      <c r="F126" s="275"/>
      <c r="G126" s="264" t="s">
        <v>177</v>
      </c>
      <c r="H126" s="270"/>
      <c r="I126" s="271"/>
      <c r="J126" s="266"/>
    </row>
    <row r="127" spans="1:10" ht="81.75" customHeight="1">
      <c r="A127" s="260">
        <v>123</v>
      </c>
      <c r="B127" s="261"/>
      <c r="C127" s="268" t="s">
        <v>408</v>
      </c>
      <c r="D127" s="263" t="s">
        <v>409</v>
      </c>
      <c r="E127" s="263" t="s">
        <v>410</v>
      </c>
      <c r="F127" s="263"/>
      <c r="G127" s="264" t="s">
        <v>177</v>
      </c>
      <c r="H127" s="270"/>
      <c r="I127" s="265"/>
      <c r="J127" s="266"/>
    </row>
    <row r="128" spans="1:10" ht="56.25" customHeight="1">
      <c r="A128" s="260">
        <v>124</v>
      </c>
      <c r="B128" s="261"/>
      <c r="C128" s="263" t="s">
        <v>408</v>
      </c>
      <c r="D128" s="263" t="s">
        <v>411</v>
      </c>
      <c r="E128" s="263" t="s">
        <v>412</v>
      </c>
      <c r="F128" s="263" t="s">
        <v>252</v>
      </c>
      <c r="G128" s="264" t="s">
        <v>177</v>
      </c>
      <c r="H128" s="270"/>
      <c r="I128" s="271"/>
      <c r="J128" s="266"/>
    </row>
    <row r="129" spans="1:10" ht="87.75" customHeight="1">
      <c r="A129" s="260">
        <v>125</v>
      </c>
      <c r="B129" s="261"/>
      <c r="C129" s="263" t="s">
        <v>408</v>
      </c>
      <c r="D129" s="263" t="s">
        <v>413</v>
      </c>
      <c r="E129" s="263"/>
      <c r="F129" s="263"/>
      <c r="G129" s="264" t="s">
        <v>177</v>
      </c>
      <c r="H129" s="270"/>
      <c r="I129" s="265"/>
      <c r="J129" s="266"/>
    </row>
    <row r="130" spans="1:10" ht="34.9" customHeight="1">
      <c r="A130" s="260">
        <v>126</v>
      </c>
      <c r="B130" s="261"/>
      <c r="C130" s="268" t="s">
        <v>408</v>
      </c>
      <c r="D130" s="263" t="s">
        <v>414</v>
      </c>
      <c r="E130" s="263"/>
      <c r="F130" s="263"/>
      <c r="G130" s="264" t="s">
        <v>177</v>
      </c>
      <c r="H130" s="270"/>
      <c r="I130" s="265"/>
      <c r="J130" s="266"/>
    </row>
    <row r="131" spans="1:10" ht="117" customHeight="1">
      <c r="A131" s="260">
        <v>127</v>
      </c>
      <c r="B131" s="261"/>
      <c r="C131" s="268" t="s">
        <v>408</v>
      </c>
      <c r="D131" s="263" t="s">
        <v>415</v>
      </c>
      <c r="E131" s="263" t="s">
        <v>416</v>
      </c>
      <c r="F131" s="263"/>
      <c r="G131" s="264" t="s">
        <v>177</v>
      </c>
      <c r="H131" s="270"/>
      <c r="I131" s="265"/>
      <c r="J131" s="266"/>
    </row>
    <row r="132" spans="1:10" ht="69.75" customHeight="1">
      <c r="A132" s="260">
        <v>128</v>
      </c>
      <c r="B132" s="261"/>
      <c r="C132" s="268" t="s">
        <v>408</v>
      </c>
      <c r="D132" s="263" t="s">
        <v>417</v>
      </c>
      <c r="E132" s="263"/>
      <c r="F132" s="263"/>
      <c r="G132" s="264" t="s">
        <v>177</v>
      </c>
      <c r="H132" s="270"/>
      <c r="I132" s="265"/>
      <c r="J132" s="266"/>
    </row>
    <row r="133" spans="1:10" ht="84" customHeight="1">
      <c r="A133" s="260">
        <v>129</v>
      </c>
      <c r="B133" s="261"/>
      <c r="C133" s="268" t="s">
        <v>408</v>
      </c>
      <c r="D133" s="263" t="s">
        <v>418</v>
      </c>
      <c r="E133" s="263"/>
      <c r="F133" s="263"/>
      <c r="G133" s="264" t="s">
        <v>177</v>
      </c>
      <c r="H133" s="270"/>
      <c r="I133" s="265"/>
      <c r="J133" s="266"/>
    </row>
    <row r="134" spans="1:10" ht="83.25" customHeight="1">
      <c r="A134" s="260">
        <v>130</v>
      </c>
      <c r="B134" s="261"/>
      <c r="C134" s="268" t="s">
        <v>419</v>
      </c>
      <c r="D134" s="263" t="s">
        <v>420</v>
      </c>
      <c r="E134" s="263"/>
      <c r="F134" s="263"/>
      <c r="G134" s="264" t="s">
        <v>177</v>
      </c>
      <c r="H134" s="270"/>
      <c r="I134" s="265"/>
      <c r="J134" s="266"/>
    </row>
    <row r="135" spans="1:10" ht="34.9" customHeight="1">
      <c r="A135" s="260">
        <v>131</v>
      </c>
      <c r="B135" s="261"/>
      <c r="C135" s="268" t="s">
        <v>408</v>
      </c>
      <c r="D135" s="263" t="s">
        <v>758</v>
      </c>
      <c r="E135" s="263"/>
      <c r="F135" s="263"/>
      <c r="G135" s="264" t="s">
        <v>177</v>
      </c>
      <c r="H135" s="270"/>
      <c r="I135" s="271"/>
      <c r="J135" s="266"/>
    </row>
    <row r="136" spans="1:10" ht="34.9" customHeight="1">
      <c r="A136" s="260">
        <v>132</v>
      </c>
      <c r="B136" s="261"/>
      <c r="C136" s="268" t="s">
        <v>408</v>
      </c>
      <c r="D136" s="263" t="s">
        <v>759</v>
      </c>
      <c r="E136" s="263" t="s">
        <v>421</v>
      </c>
      <c r="F136" s="263"/>
      <c r="G136" s="264" t="s">
        <v>177</v>
      </c>
      <c r="H136" s="270"/>
      <c r="I136" s="271"/>
      <c r="J136" s="266"/>
    </row>
    <row r="137" spans="1:10" ht="34.9" customHeight="1">
      <c r="A137" s="260">
        <v>133</v>
      </c>
      <c r="B137" s="261"/>
      <c r="C137" s="268" t="s">
        <v>408</v>
      </c>
      <c r="D137" s="263" t="s">
        <v>760</v>
      </c>
      <c r="E137" s="263"/>
      <c r="F137" s="263"/>
      <c r="G137" s="264" t="s">
        <v>177</v>
      </c>
      <c r="H137" s="270"/>
      <c r="I137" s="271"/>
      <c r="J137" s="266"/>
    </row>
    <row r="138" spans="1:10" ht="34.9" customHeight="1">
      <c r="A138" s="260">
        <v>134</v>
      </c>
      <c r="B138" s="261"/>
      <c r="C138" s="268" t="s">
        <v>408</v>
      </c>
      <c r="D138" s="263" t="s">
        <v>761</v>
      </c>
      <c r="E138" s="263"/>
      <c r="F138" s="263"/>
      <c r="G138" s="264" t="s">
        <v>177</v>
      </c>
      <c r="H138" s="270"/>
      <c r="I138" s="271"/>
      <c r="J138" s="266"/>
    </row>
    <row r="139" spans="1:10" ht="31.5" customHeight="1">
      <c r="A139" s="260">
        <v>135</v>
      </c>
      <c r="B139" s="261"/>
      <c r="C139" s="268" t="s">
        <v>408</v>
      </c>
      <c r="D139" s="263" t="s">
        <v>422</v>
      </c>
      <c r="E139" s="263" t="s">
        <v>423</v>
      </c>
      <c r="F139" s="263"/>
      <c r="G139" s="264" t="s">
        <v>177</v>
      </c>
      <c r="H139" s="270"/>
      <c r="I139" s="265"/>
      <c r="J139" s="266"/>
    </row>
    <row r="140" spans="1:10" ht="86.25" customHeight="1">
      <c r="A140" s="260">
        <v>136</v>
      </c>
      <c r="B140" s="261"/>
      <c r="C140" s="268" t="s">
        <v>408</v>
      </c>
      <c r="D140" s="263" t="s">
        <v>424</v>
      </c>
      <c r="E140" s="263" t="s">
        <v>762</v>
      </c>
      <c r="F140" s="263"/>
      <c r="G140" s="264" t="s">
        <v>177</v>
      </c>
      <c r="H140" s="270"/>
      <c r="I140" s="271"/>
      <c r="J140" s="266"/>
    </row>
    <row r="141" spans="1:10" ht="69.75" customHeight="1">
      <c r="A141" s="260">
        <v>137</v>
      </c>
      <c r="B141" s="261"/>
      <c r="C141" s="268" t="s">
        <v>408</v>
      </c>
      <c r="D141" s="263" t="s">
        <v>425</v>
      </c>
      <c r="E141" s="263"/>
      <c r="F141" s="263"/>
      <c r="G141" s="264" t="s">
        <v>177</v>
      </c>
      <c r="H141" s="270"/>
      <c r="I141" s="265"/>
      <c r="J141" s="266"/>
    </row>
    <row r="142" spans="1:10" ht="69.75" customHeight="1">
      <c r="A142" s="260">
        <v>138</v>
      </c>
      <c r="B142" s="261"/>
      <c r="C142" s="268" t="s">
        <v>408</v>
      </c>
      <c r="D142" s="263" t="s">
        <v>426</v>
      </c>
      <c r="E142" s="263"/>
      <c r="F142" s="263"/>
      <c r="G142" s="264" t="s">
        <v>177</v>
      </c>
      <c r="H142" s="270"/>
      <c r="I142" s="265"/>
      <c r="J142" s="266"/>
    </row>
    <row r="143" spans="1:10" ht="36" customHeight="1">
      <c r="A143" s="260">
        <v>139</v>
      </c>
      <c r="B143" s="261"/>
      <c r="C143" s="268" t="s">
        <v>408</v>
      </c>
      <c r="D143" s="263" t="s">
        <v>427</v>
      </c>
      <c r="E143" s="263"/>
      <c r="F143" s="263"/>
      <c r="G143" s="264" t="s">
        <v>177</v>
      </c>
      <c r="H143" s="270"/>
      <c r="I143" s="265"/>
      <c r="J143" s="266"/>
    </row>
    <row r="144" spans="1:10" ht="36" customHeight="1">
      <c r="A144" s="260">
        <v>140</v>
      </c>
      <c r="B144" s="261"/>
      <c r="C144" s="268" t="s">
        <v>408</v>
      </c>
      <c r="D144" s="263" t="s">
        <v>428</v>
      </c>
      <c r="E144" s="263"/>
      <c r="F144" s="263"/>
      <c r="G144" s="264" t="s">
        <v>177</v>
      </c>
      <c r="H144" s="270"/>
      <c r="I144" s="265"/>
      <c r="J144" s="266"/>
    </row>
    <row r="145" spans="1:10" ht="47.25" customHeight="1">
      <c r="A145" s="260">
        <v>141</v>
      </c>
      <c r="B145" s="261"/>
      <c r="C145" s="268" t="s">
        <v>408</v>
      </c>
      <c r="D145" s="263" t="s">
        <v>429</v>
      </c>
      <c r="E145" s="263"/>
      <c r="F145" s="263"/>
      <c r="G145" s="264" t="s">
        <v>177</v>
      </c>
      <c r="H145" s="270"/>
      <c r="I145" s="265"/>
      <c r="J145" s="266"/>
    </row>
    <row r="146" spans="1:10" ht="36" customHeight="1">
      <c r="A146" s="260">
        <v>142</v>
      </c>
      <c r="B146" s="261"/>
      <c r="C146" s="268" t="s">
        <v>408</v>
      </c>
      <c r="D146" s="263" t="s">
        <v>430</v>
      </c>
      <c r="E146" s="263"/>
      <c r="F146" s="263"/>
      <c r="G146" s="264" t="s">
        <v>177</v>
      </c>
      <c r="H146" s="270"/>
      <c r="I146" s="265"/>
      <c r="J146" s="266"/>
    </row>
    <row r="147" spans="1:10" ht="34.9" customHeight="1">
      <c r="A147" s="260">
        <v>143</v>
      </c>
      <c r="B147" s="261"/>
      <c r="C147" s="268" t="s">
        <v>408</v>
      </c>
      <c r="D147" s="263" t="s">
        <v>431</v>
      </c>
      <c r="E147" s="263"/>
      <c r="F147" s="263"/>
      <c r="G147" s="264" t="s">
        <v>177</v>
      </c>
      <c r="H147" s="270"/>
      <c r="I147" s="271"/>
      <c r="J147" s="266"/>
    </row>
    <row r="148" spans="1:10" ht="58.5" customHeight="1">
      <c r="A148" s="260">
        <v>144</v>
      </c>
      <c r="B148" s="261"/>
      <c r="C148" s="268" t="s">
        <v>408</v>
      </c>
      <c r="D148" s="263" t="s">
        <v>432</v>
      </c>
      <c r="E148" s="263"/>
      <c r="F148" s="263"/>
      <c r="G148" s="264" t="s">
        <v>177</v>
      </c>
      <c r="H148" s="270"/>
      <c r="I148" s="271"/>
      <c r="J148" s="266"/>
    </row>
    <row r="149" spans="1:10" ht="51.75" customHeight="1">
      <c r="A149" s="260">
        <v>145</v>
      </c>
      <c r="B149" s="261"/>
      <c r="C149" s="268" t="s">
        <v>408</v>
      </c>
      <c r="D149" s="263" t="s">
        <v>433</v>
      </c>
      <c r="E149" s="263" t="s">
        <v>434</v>
      </c>
      <c r="F149" s="263"/>
      <c r="G149" s="264" t="s">
        <v>177</v>
      </c>
      <c r="H149" s="270"/>
      <c r="I149" s="271"/>
      <c r="J149" s="266"/>
    </row>
    <row r="150" spans="1:10" ht="76.5" customHeight="1">
      <c r="A150" s="260">
        <v>146</v>
      </c>
      <c r="B150" s="261"/>
      <c r="C150" s="268" t="s">
        <v>408</v>
      </c>
      <c r="D150" s="263" t="s">
        <v>435</v>
      </c>
      <c r="E150" s="263"/>
      <c r="F150" s="263"/>
      <c r="G150" s="264" t="s">
        <v>177</v>
      </c>
      <c r="H150" s="270"/>
      <c r="I150" s="265"/>
      <c r="J150" s="266"/>
    </row>
    <row r="151" spans="1:10" ht="34.9" customHeight="1">
      <c r="A151" s="260">
        <v>147</v>
      </c>
      <c r="B151" s="261"/>
      <c r="C151" s="268" t="s">
        <v>408</v>
      </c>
      <c r="D151" s="263" t="s">
        <v>436</v>
      </c>
      <c r="E151" s="263"/>
      <c r="F151" s="263"/>
      <c r="G151" s="264" t="s">
        <v>177</v>
      </c>
      <c r="H151" s="270"/>
      <c r="I151" s="265"/>
      <c r="J151" s="266"/>
    </row>
    <row r="152" spans="1:10" ht="34.9" customHeight="1">
      <c r="A152" s="260">
        <v>148</v>
      </c>
      <c r="B152" s="261"/>
      <c r="C152" s="268" t="s">
        <v>408</v>
      </c>
      <c r="D152" s="263" t="s">
        <v>437</v>
      </c>
      <c r="E152" s="263"/>
      <c r="F152" s="263"/>
      <c r="G152" s="264" t="s">
        <v>177</v>
      </c>
      <c r="H152" s="270"/>
      <c r="I152" s="265"/>
      <c r="J152" s="266"/>
    </row>
    <row r="153" spans="1:10" ht="34.9" customHeight="1">
      <c r="A153" s="260">
        <v>149</v>
      </c>
      <c r="B153" s="261"/>
      <c r="C153" s="268" t="s">
        <v>408</v>
      </c>
      <c r="D153" s="263" t="s">
        <v>438</v>
      </c>
      <c r="E153" s="263"/>
      <c r="F153" s="263"/>
      <c r="G153" s="264" t="s">
        <v>177</v>
      </c>
      <c r="H153" s="270"/>
      <c r="I153" s="265"/>
      <c r="J153" s="266"/>
    </row>
    <row r="154" spans="1:10" ht="34.9" customHeight="1">
      <c r="A154" s="260">
        <v>150</v>
      </c>
      <c r="B154" s="261"/>
      <c r="C154" s="268" t="s">
        <v>408</v>
      </c>
      <c r="D154" s="263" t="s">
        <v>439</v>
      </c>
      <c r="E154" s="263" t="s">
        <v>440</v>
      </c>
      <c r="F154" s="263"/>
      <c r="G154" s="264" t="s">
        <v>177</v>
      </c>
      <c r="H154" s="270"/>
      <c r="I154" s="271"/>
      <c r="J154" s="266"/>
    </row>
    <row r="155" spans="1:10" ht="34.9" customHeight="1">
      <c r="A155" s="260">
        <v>151</v>
      </c>
      <c r="B155" s="261"/>
      <c r="C155" s="268" t="s">
        <v>408</v>
      </c>
      <c r="D155" s="263" t="s">
        <v>441</v>
      </c>
      <c r="E155" s="263"/>
      <c r="F155" s="263"/>
      <c r="G155" s="264" t="s">
        <v>177</v>
      </c>
      <c r="H155" s="270"/>
      <c r="I155" s="271"/>
      <c r="J155" s="266"/>
    </row>
    <row r="156" spans="1:10" ht="34.9" customHeight="1">
      <c r="A156" s="260">
        <v>152</v>
      </c>
      <c r="B156" s="261"/>
      <c r="C156" s="263" t="s">
        <v>408</v>
      </c>
      <c r="D156" s="280" t="s">
        <v>442</v>
      </c>
      <c r="E156" s="278"/>
      <c r="F156" s="280" t="s">
        <v>240</v>
      </c>
      <c r="G156" s="264" t="s">
        <v>177</v>
      </c>
      <c r="H156" s="270"/>
      <c r="I156" s="271"/>
      <c r="J156" s="266"/>
    </row>
    <row r="157" spans="1:10" ht="56.25" customHeight="1">
      <c r="A157" s="260">
        <v>153</v>
      </c>
      <c r="B157" s="261"/>
      <c r="C157" s="268" t="s">
        <v>408</v>
      </c>
      <c r="D157" s="263" t="s">
        <v>443</v>
      </c>
      <c r="E157" s="263"/>
      <c r="F157" s="263"/>
      <c r="G157" s="264" t="s">
        <v>177</v>
      </c>
      <c r="H157" s="270"/>
      <c r="I157" s="265"/>
      <c r="J157" s="266"/>
    </row>
    <row r="158" spans="1:10" ht="34.9" customHeight="1">
      <c r="A158" s="260">
        <v>154</v>
      </c>
      <c r="B158" s="273"/>
      <c r="C158" s="268" t="s">
        <v>408</v>
      </c>
      <c r="D158" s="263" t="s">
        <v>444</v>
      </c>
      <c r="E158" s="263"/>
      <c r="F158" s="263"/>
      <c r="G158" s="264" t="s">
        <v>177</v>
      </c>
      <c r="H158" s="270"/>
      <c r="I158" s="265"/>
      <c r="J158" s="266"/>
    </row>
    <row r="159" spans="1:10" ht="34.9" customHeight="1">
      <c r="A159" s="260">
        <v>155</v>
      </c>
      <c r="B159" s="261"/>
      <c r="C159" s="268" t="s">
        <v>445</v>
      </c>
      <c r="D159" s="263" t="s">
        <v>446</v>
      </c>
      <c r="E159" s="263"/>
      <c r="F159" s="263"/>
      <c r="G159" s="264" t="s">
        <v>177</v>
      </c>
      <c r="H159" s="270"/>
      <c r="I159" s="265"/>
      <c r="J159" s="266"/>
    </row>
    <row r="160" spans="1:10" ht="34.9" customHeight="1">
      <c r="A160" s="260">
        <v>156</v>
      </c>
      <c r="B160" s="261"/>
      <c r="C160" s="268" t="s">
        <v>445</v>
      </c>
      <c r="D160" s="263" t="s">
        <v>447</v>
      </c>
      <c r="E160" s="263"/>
      <c r="F160" s="263"/>
      <c r="G160" s="264" t="s">
        <v>177</v>
      </c>
      <c r="H160" s="270"/>
      <c r="I160" s="265"/>
      <c r="J160" s="266"/>
    </row>
    <row r="161" spans="1:10" ht="34.9" customHeight="1">
      <c r="A161" s="260">
        <v>157</v>
      </c>
      <c r="B161" s="261"/>
      <c r="C161" s="268" t="s">
        <v>445</v>
      </c>
      <c r="D161" s="268" t="s">
        <v>448</v>
      </c>
      <c r="E161" s="263"/>
      <c r="F161" s="269"/>
      <c r="G161" s="264" t="s">
        <v>177</v>
      </c>
      <c r="H161" s="270"/>
      <c r="I161" s="271"/>
      <c r="J161" s="266"/>
    </row>
    <row r="162" spans="1:10" ht="43.5" customHeight="1">
      <c r="A162" s="260">
        <v>158</v>
      </c>
      <c r="B162" s="261"/>
      <c r="C162" s="263" t="s">
        <v>445</v>
      </c>
      <c r="D162" s="263" t="s">
        <v>763</v>
      </c>
      <c r="E162" s="263" t="s">
        <v>449</v>
      </c>
      <c r="F162" s="263" t="s">
        <v>252</v>
      </c>
      <c r="G162" s="264" t="s">
        <v>177</v>
      </c>
      <c r="H162" s="270"/>
      <c r="I162" s="271"/>
      <c r="J162" s="266"/>
    </row>
    <row r="163" spans="1:10" ht="34.9" customHeight="1">
      <c r="A163" s="260">
        <v>159</v>
      </c>
      <c r="B163" s="261"/>
      <c r="C163" s="268" t="s">
        <v>445</v>
      </c>
      <c r="D163" s="263" t="s">
        <v>450</v>
      </c>
      <c r="E163" s="263" t="s">
        <v>451</v>
      </c>
      <c r="F163" s="263"/>
      <c r="G163" s="264" t="s">
        <v>177</v>
      </c>
      <c r="H163" s="270"/>
      <c r="I163" s="265"/>
      <c r="J163" s="266"/>
    </row>
    <row r="164" spans="1:10" ht="34.9" customHeight="1">
      <c r="A164" s="260">
        <v>160</v>
      </c>
      <c r="B164" s="261"/>
      <c r="C164" s="268" t="s">
        <v>445</v>
      </c>
      <c r="D164" s="263" t="s">
        <v>452</v>
      </c>
      <c r="E164" s="263"/>
      <c r="F164" s="263"/>
      <c r="G164" s="264" t="s">
        <v>177</v>
      </c>
      <c r="H164" s="270"/>
      <c r="I164" s="265"/>
      <c r="J164" s="266"/>
    </row>
    <row r="165" spans="1:10" ht="34.9" customHeight="1">
      <c r="A165" s="260">
        <v>161</v>
      </c>
      <c r="B165" s="261"/>
      <c r="C165" s="268" t="s">
        <v>445</v>
      </c>
      <c r="D165" s="275" t="s">
        <v>453</v>
      </c>
      <c r="E165" s="275" t="s">
        <v>454</v>
      </c>
      <c r="F165" s="275"/>
      <c r="G165" s="264" t="s">
        <v>316</v>
      </c>
      <c r="H165" s="270"/>
      <c r="I165" s="271"/>
      <c r="J165" s="266"/>
    </row>
    <row r="166" spans="1:10" ht="34.9" customHeight="1">
      <c r="A166" s="260">
        <v>162</v>
      </c>
      <c r="B166" s="261"/>
      <c r="C166" s="268" t="s">
        <v>445</v>
      </c>
      <c r="D166" s="275" t="s">
        <v>455</v>
      </c>
      <c r="E166" s="275"/>
      <c r="F166" s="275"/>
      <c r="G166" s="264" t="s">
        <v>316</v>
      </c>
      <c r="H166" s="270"/>
      <c r="I166" s="265"/>
      <c r="J166" s="266"/>
    </row>
    <row r="167" spans="1:10" ht="34.9" customHeight="1">
      <c r="A167" s="260">
        <v>163</v>
      </c>
      <c r="B167" s="261"/>
      <c r="C167" s="268" t="s">
        <v>445</v>
      </c>
      <c r="D167" s="263" t="s">
        <v>456</v>
      </c>
      <c r="E167" s="263"/>
      <c r="F167" s="275"/>
      <c r="G167" s="264" t="s">
        <v>177</v>
      </c>
      <c r="H167" s="270"/>
      <c r="I167" s="265"/>
      <c r="J167" s="266"/>
    </row>
    <row r="168" spans="1:10" ht="34.9" customHeight="1">
      <c r="A168" s="260">
        <v>164</v>
      </c>
      <c r="B168" s="261"/>
      <c r="C168" s="268" t="s">
        <v>445</v>
      </c>
      <c r="D168" s="275" t="s">
        <v>457</v>
      </c>
      <c r="E168" s="275"/>
      <c r="F168" s="275"/>
      <c r="G168" s="264" t="s">
        <v>316</v>
      </c>
      <c r="H168" s="270"/>
      <c r="I168" s="265"/>
      <c r="J168" s="266"/>
    </row>
    <row r="169" spans="1:10" ht="34.9" customHeight="1">
      <c r="A169" s="260">
        <v>165</v>
      </c>
      <c r="B169" s="261"/>
      <c r="C169" s="268" t="s">
        <v>445</v>
      </c>
      <c r="D169" s="263" t="s">
        <v>458</v>
      </c>
      <c r="E169" s="263"/>
      <c r="F169" s="263"/>
      <c r="G169" s="264" t="s">
        <v>177</v>
      </c>
      <c r="H169" s="270"/>
      <c r="I169" s="265"/>
      <c r="J169" s="266"/>
    </row>
    <row r="170" spans="1:10" ht="34.9" customHeight="1">
      <c r="A170" s="260">
        <v>166</v>
      </c>
      <c r="B170" s="261"/>
      <c r="C170" s="268" t="s">
        <v>445</v>
      </c>
      <c r="D170" s="263" t="s">
        <v>459</v>
      </c>
      <c r="E170" s="263"/>
      <c r="F170" s="263"/>
      <c r="G170" s="264" t="s">
        <v>177</v>
      </c>
      <c r="H170" s="270"/>
      <c r="I170" s="265"/>
      <c r="J170" s="266"/>
    </row>
    <row r="171" spans="1:10" ht="34.9" customHeight="1">
      <c r="A171" s="260">
        <v>167</v>
      </c>
      <c r="B171" s="261"/>
      <c r="C171" s="268" t="s">
        <v>445</v>
      </c>
      <c r="D171" s="263" t="s">
        <v>460</v>
      </c>
      <c r="E171" s="263" t="s">
        <v>461</v>
      </c>
      <c r="F171" s="263"/>
      <c r="G171" s="264" t="s">
        <v>177</v>
      </c>
      <c r="H171" s="270"/>
      <c r="I171" s="265"/>
      <c r="J171" s="266"/>
    </row>
    <row r="172" spans="1:10" ht="34.9" customHeight="1">
      <c r="A172" s="260">
        <v>168</v>
      </c>
      <c r="B172" s="261"/>
      <c r="C172" s="268" t="s">
        <v>445</v>
      </c>
      <c r="D172" s="263" t="s">
        <v>462</v>
      </c>
      <c r="E172" s="263"/>
      <c r="F172" s="263"/>
      <c r="G172" s="264" t="s">
        <v>177</v>
      </c>
      <c r="H172" s="270"/>
      <c r="I172" s="265"/>
      <c r="J172" s="266"/>
    </row>
    <row r="173" spans="1:10" ht="34.9" customHeight="1">
      <c r="A173" s="260">
        <v>169</v>
      </c>
      <c r="B173" s="273"/>
      <c r="C173" s="268" t="s">
        <v>445</v>
      </c>
      <c r="D173" s="263" t="s">
        <v>463</v>
      </c>
      <c r="E173" s="263"/>
      <c r="F173" s="263"/>
      <c r="G173" s="264" t="s">
        <v>177</v>
      </c>
      <c r="H173" s="270"/>
      <c r="I173" s="265"/>
      <c r="J173" s="266"/>
    </row>
    <row r="174" spans="1:10" ht="53.25" customHeight="1">
      <c r="A174" s="260">
        <v>170</v>
      </c>
      <c r="B174" s="274"/>
      <c r="C174" s="272" t="s">
        <v>464</v>
      </c>
      <c r="D174" s="275" t="s">
        <v>465</v>
      </c>
      <c r="E174" s="275"/>
      <c r="F174" s="275"/>
      <c r="G174" s="264" t="s">
        <v>316</v>
      </c>
      <c r="H174" s="270"/>
      <c r="I174" s="265"/>
      <c r="J174" s="266"/>
    </row>
    <row r="175" spans="1:10" ht="34.9" customHeight="1">
      <c r="A175" s="260">
        <v>171</v>
      </c>
      <c r="B175" s="261"/>
      <c r="C175" s="268" t="s">
        <v>466</v>
      </c>
      <c r="D175" s="275" t="s">
        <v>467</v>
      </c>
      <c r="E175" s="275"/>
      <c r="F175" s="275"/>
      <c r="G175" s="264" t="s">
        <v>316</v>
      </c>
      <c r="H175" s="270"/>
      <c r="I175" s="265"/>
      <c r="J175" s="266"/>
    </row>
    <row r="176" spans="1:10" ht="34.9" customHeight="1">
      <c r="A176" s="260">
        <v>172</v>
      </c>
      <c r="B176" s="261"/>
      <c r="C176" s="268" t="s">
        <v>466</v>
      </c>
      <c r="D176" s="263" t="s">
        <v>468</v>
      </c>
      <c r="E176" s="263"/>
      <c r="F176" s="263"/>
      <c r="G176" s="264" t="s">
        <v>177</v>
      </c>
      <c r="H176" s="270"/>
      <c r="I176" s="265"/>
      <c r="J176" s="266"/>
    </row>
    <row r="177" spans="1:10" ht="34.9" customHeight="1">
      <c r="A177" s="260">
        <v>173</v>
      </c>
      <c r="B177" s="261"/>
      <c r="C177" s="268" t="s">
        <v>466</v>
      </c>
      <c r="D177" s="263" t="s">
        <v>469</v>
      </c>
      <c r="E177" s="263"/>
      <c r="F177" s="263"/>
      <c r="G177" s="264" t="s">
        <v>177</v>
      </c>
      <c r="H177" s="270"/>
      <c r="I177" s="265"/>
      <c r="J177" s="266"/>
    </row>
    <row r="178" spans="1:10" ht="34.9" customHeight="1">
      <c r="A178" s="260">
        <v>174</v>
      </c>
      <c r="B178" s="261"/>
      <c r="C178" s="268" t="s">
        <v>466</v>
      </c>
      <c r="D178" s="263" t="s">
        <v>470</v>
      </c>
      <c r="E178" s="263"/>
      <c r="F178" s="263"/>
      <c r="G178" s="264" t="s">
        <v>177</v>
      </c>
      <c r="H178" s="270"/>
      <c r="I178" s="265"/>
      <c r="J178" s="266"/>
    </row>
    <row r="179" spans="1:10" ht="34.9" customHeight="1">
      <c r="A179" s="260">
        <v>175</v>
      </c>
      <c r="B179" s="261"/>
      <c r="C179" s="268" t="s">
        <v>466</v>
      </c>
      <c r="D179" s="263" t="s">
        <v>471</v>
      </c>
      <c r="E179" s="263"/>
      <c r="F179" s="263"/>
      <c r="G179" s="264" t="s">
        <v>177</v>
      </c>
      <c r="H179" s="270"/>
      <c r="I179" s="265"/>
      <c r="J179" s="266"/>
    </row>
    <row r="180" spans="1:10" ht="58.5" customHeight="1">
      <c r="A180" s="260">
        <v>176</v>
      </c>
      <c r="B180" s="261"/>
      <c r="C180" s="263" t="s">
        <v>466</v>
      </c>
      <c r="D180" s="275" t="s">
        <v>749</v>
      </c>
      <c r="E180" s="278" t="s">
        <v>750</v>
      </c>
      <c r="F180" s="275"/>
      <c r="G180" s="264" t="s">
        <v>177</v>
      </c>
      <c r="H180" s="270"/>
      <c r="I180" s="271"/>
      <c r="J180" s="266"/>
    </row>
    <row r="181" spans="1:10" ht="34.9" customHeight="1">
      <c r="A181" s="260">
        <v>177</v>
      </c>
      <c r="B181" s="261"/>
      <c r="C181" s="263" t="s">
        <v>466</v>
      </c>
      <c r="D181" s="263" t="s">
        <v>472</v>
      </c>
      <c r="E181" s="263" t="s">
        <v>473</v>
      </c>
      <c r="F181" s="263" t="s">
        <v>252</v>
      </c>
      <c r="G181" s="264" t="s">
        <v>177</v>
      </c>
      <c r="H181" s="270"/>
      <c r="I181" s="271"/>
      <c r="J181" s="266"/>
    </row>
    <row r="182" spans="1:10" ht="34.9" customHeight="1">
      <c r="A182" s="260">
        <v>178</v>
      </c>
      <c r="B182" s="273"/>
      <c r="C182" s="263" t="s">
        <v>466</v>
      </c>
      <c r="D182" s="263" t="s">
        <v>474</v>
      </c>
      <c r="E182" s="263"/>
      <c r="F182" s="263" t="s">
        <v>252</v>
      </c>
      <c r="G182" s="264" t="s">
        <v>177</v>
      </c>
      <c r="H182" s="270"/>
      <c r="I182" s="271"/>
      <c r="J182" s="266"/>
    </row>
    <row r="183" spans="1:10" ht="34.9" customHeight="1">
      <c r="A183" s="260">
        <v>179</v>
      </c>
      <c r="B183" s="261"/>
      <c r="C183" s="262" t="s">
        <v>475</v>
      </c>
      <c r="D183" s="263" t="s">
        <v>476</v>
      </c>
      <c r="E183" s="263"/>
      <c r="F183" s="263"/>
      <c r="G183" s="264" t="s">
        <v>177</v>
      </c>
      <c r="H183" s="270"/>
      <c r="I183" s="265"/>
      <c r="J183" s="266"/>
    </row>
    <row r="184" spans="1:10" ht="34.9" customHeight="1">
      <c r="A184" s="260">
        <v>180</v>
      </c>
      <c r="B184" s="261"/>
      <c r="C184" s="268" t="s">
        <v>475</v>
      </c>
      <c r="D184" s="263" t="s">
        <v>477</v>
      </c>
      <c r="E184" s="263"/>
      <c r="F184" s="263"/>
      <c r="G184" s="264" t="s">
        <v>177</v>
      </c>
      <c r="H184" s="270"/>
      <c r="I184" s="265"/>
      <c r="J184" s="266"/>
    </row>
    <row r="185" spans="1:10" ht="34.9" customHeight="1">
      <c r="A185" s="260">
        <v>181</v>
      </c>
      <c r="B185" s="261"/>
      <c r="C185" s="263" t="s">
        <v>475</v>
      </c>
      <c r="D185" s="263" t="s">
        <v>478</v>
      </c>
      <c r="E185" s="263" t="s">
        <v>479</v>
      </c>
      <c r="F185" s="263" t="s">
        <v>252</v>
      </c>
      <c r="G185" s="264" t="s">
        <v>177</v>
      </c>
      <c r="H185" s="270"/>
      <c r="I185" s="271"/>
      <c r="J185" s="266"/>
    </row>
    <row r="186" spans="1:10" ht="34.9" customHeight="1">
      <c r="A186" s="260">
        <v>182</v>
      </c>
      <c r="B186" s="273"/>
      <c r="C186" s="263" t="s">
        <v>475</v>
      </c>
      <c r="D186" s="263" t="s">
        <v>480</v>
      </c>
      <c r="E186" s="263"/>
      <c r="F186" s="263" t="s">
        <v>252</v>
      </c>
      <c r="G186" s="264" t="s">
        <v>177</v>
      </c>
      <c r="H186" s="270"/>
      <c r="I186" s="271"/>
      <c r="J186" s="266"/>
    </row>
    <row r="187" spans="1:10" ht="101.25" customHeight="1">
      <c r="A187" s="260">
        <v>183</v>
      </c>
      <c r="B187" s="274"/>
      <c r="C187" s="268" t="s">
        <v>481</v>
      </c>
      <c r="D187" s="275" t="s">
        <v>482</v>
      </c>
      <c r="E187" s="263" t="s">
        <v>483</v>
      </c>
      <c r="F187" s="275"/>
      <c r="G187" s="264" t="s">
        <v>316</v>
      </c>
      <c r="H187" s="270"/>
      <c r="I187" s="271"/>
      <c r="J187" s="266"/>
    </row>
    <row r="188" spans="1:10" ht="34.9" customHeight="1">
      <c r="A188" s="260">
        <v>184</v>
      </c>
      <c r="B188" s="274"/>
      <c r="C188" s="268" t="s">
        <v>484</v>
      </c>
      <c r="D188" s="263" t="s">
        <v>485</v>
      </c>
      <c r="E188" s="263"/>
      <c r="F188" s="263"/>
      <c r="G188" s="264" t="s">
        <v>177</v>
      </c>
      <c r="H188" s="270"/>
      <c r="I188" s="265"/>
      <c r="J188" s="266"/>
    </row>
    <row r="189" spans="1:10" ht="70.5" customHeight="1">
      <c r="A189" s="260">
        <v>185</v>
      </c>
      <c r="B189" s="261"/>
      <c r="C189" s="268" t="s">
        <v>484</v>
      </c>
      <c r="D189" s="263" t="s">
        <v>486</v>
      </c>
      <c r="E189" s="263"/>
      <c r="F189" s="263"/>
      <c r="G189" s="264" t="s">
        <v>177</v>
      </c>
      <c r="H189" s="270"/>
      <c r="I189" s="265"/>
      <c r="J189" s="266"/>
    </row>
    <row r="190" spans="1:10" ht="45.75" customHeight="1">
      <c r="A190" s="260">
        <v>186</v>
      </c>
      <c r="B190" s="261"/>
      <c r="C190" s="268" t="s">
        <v>484</v>
      </c>
      <c r="D190" s="275" t="s">
        <v>487</v>
      </c>
      <c r="E190" s="275"/>
      <c r="F190" s="275"/>
      <c r="G190" s="264" t="s">
        <v>316</v>
      </c>
      <c r="H190" s="270"/>
      <c r="I190" s="265"/>
      <c r="J190" s="266"/>
    </row>
    <row r="191" spans="1:10" ht="34.9" customHeight="1">
      <c r="A191" s="260">
        <v>187</v>
      </c>
      <c r="B191" s="261"/>
      <c r="C191" s="263" t="s">
        <v>484</v>
      </c>
      <c r="D191" s="263" t="s">
        <v>488</v>
      </c>
      <c r="E191" s="263"/>
      <c r="F191" s="263"/>
      <c r="G191" s="264" t="s">
        <v>177</v>
      </c>
      <c r="H191" s="270"/>
      <c r="I191" s="265"/>
      <c r="J191" s="266"/>
    </row>
    <row r="192" spans="1:10" ht="34.9" customHeight="1">
      <c r="A192" s="260">
        <v>188</v>
      </c>
      <c r="B192" s="261"/>
      <c r="C192" s="263" t="s">
        <v>484</v>
      </c>
      <c r="D192" s="275" t="s">
        <v>489</v>
      </c>
      <c r="E192" s="278"/>
      <c r="F192" s="275"/>
      <c r="G192" s="264" t="s">
        <v>177</v>
      </c>
      <c r="H192" s="270"/>
      <c r="I192" s="271"/>
      <c r="J192" s="266"/>
    </row>
    <row r="193" spans="1:10" ht="65.25" customHeight="1">
      <c r="A193" s="260">
        <v>189</v>
      </c>
      <c r="B193" s="273"/>
      <c r="C193" s="263" t="s">
        <v>490</v>
      </c>
      <c r="D193" s="263" t="s">
        <v>491</v>
      </c>
      <c r="E193" s="263" t="s">
        <v>492</v>
      </c>
      <c r="F193" s="263" t="s">
        <v>493</v>
      </c>
      <c r="G193" s="264" t="s">
        <v>177</v>
      </c>
      <c r="H193" s="270"/>
      <c r="I193" s="271"/>
      <c r="J193" s="266"/>
    </row>
    <row r="194" spans="1:10" ht="48.75" customHeight="1">
      <c r="A194" s="260">
        <v>190</v>
      </c>
      <c r="B194" s="261"/>
      <c r="C194" s="268" t="s">
        <v>494</v>
      </c>
      <c r="D194" s="263" t="s">
        <v>495</v>
      </c>
      <c r="E194" s="263" t="s">
        <v>496</v>
      </c>
      <c r="F194" s="263"/>
      <c r="G194" s="264" t="s">
        <v>199</v>
      </c>
      <c r="H194" s="270"/>
      <c r="I194" s="265"/>
      <c r="J194" s="266"/>
    </row>
    <row r="195" spans="1:10" ht="34.9" customHeight="1">
      <c r="A195" s="260">
        <v>191</v>
      </c>
      <c r="B195" s="273"/>
      <c r="C195" s="268" t="s">
        <v>494</v>
      </c>
      <c r="D195" s="263" t="s">
        <v>497</v>
      </c>
      <c r="E195" s="263" t="s">
        <v>498</v>
      </c>
      <c r="F195" s="263"/>
      <c r="G195" s="264" t="s">
        <v>199</v>
      </c>
      <c r="H195" s="270"/>
      <c r="I195" s="265"/>
      <c r="J195" s="266"/>
    </row>
  </sheetData>
  <autoFilter ref="A4:J195" xr:uid="{00000000-0009-0000-0000-000000000000}"/>
  <mergeCells count="7">
    <mergeCell ref="H2:J2"/>
    <mergeCell ref="H3:J3"/>
    <mergeCell ref="A2:A4"/>
    <mergeCell ref="B2:B4"/>
    <mergeCell ref="C2:C4"/>
    <mergeCell ref="D2:D4"/>
    <mergeCell ref="G2:G4"/>
  </mergeCells>
  <phoneticPr fontId="29"/>
  <dataValidations count="2">
    <dataValidation type="list" allowBlank="1" showInputMessage="1" showErrorMessage="1" sqref="H5:H195" xr:uid="{64D2E466-A2C7-48F9-87DF-525780FAB027}">
      <formula1>"〇,□,△,×"</formula1>
    </dataValidation>
    <dataValidation type="list" allowBlank="1" showInputMessage="1" showErrorMessage="1" sqref="G5:G195" xr:uid="{734F1365-C7FA-47EC-8386-DD7A03093378}">
      <formula1>"必須,任意,削除"</formula1>
    </dataValidation>
  </dataValidations>
  <pageMargins left="0.70866141732283472" right="0.11811023622047245" top="0.94488188976377963" bottom="0.35433070866141736" header="0.70866141732283472" footer="0.11811023622047245"/>
  <pageSetup paperSize="8" scale="4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CC4F-3007-41C3-A16D-84AD00CA485A}">
  <sheetPr>
    <pageSetUpPr fitToPage="1"/>
  </sheetPr>
  <dimension ref="A1:J105"/>
  <sheetViews>
    <sheetView showGridLines="0" zoomScale="75" zoomScaleNormal="75" zoomScaleSheetLayoutView="65" workbookViewId="0">
      <pane xSplit="7" ySplit="4" topLeftCell="H5" activePane="bottomRight" state="frozen"/>
      <selection activeCell="G104" sqref="G104"/>
      <selection pane="topRight" activeCell="G104" sqref="G104"/>
      <selection pane="bottomLeft" activeCell="G104" sqref="G104"/>
      <selection pane="bottomRight" activeCell="A2" sqref="A2:A4"/>
    </sheetView>
  </sheetViews>
  <sheetFormatPr defaultColWidth="86.375" defaultRowHeight="15.75"/>
  <cols>
    <col min="1" max="1" width="5.75" style="308" customWidth="1"/>
    <col min="2" max="2" width="6.5" style="286" customWidth="1"/>
    <col min="3" max="3" width="17.5" style="309" customWidth="1"/>
    <col min="4" max="4" width="89.375" style="309" customWidth="1"/>
    <col min="5" max="5" width="40" style="309" customWidth="1"/>
    <col min="6" max="6" width="19.375" style="286" customWidth="1"/>
    <col min="7" max="7" width="8.75" style="310" customWidth="1"/>
    <col min="8" max="8" width="8.75" style="311" customWidth="1"/>
    <col min="9" max="9" width="51.125" style="310" customWidth="1"/>
    <col min="10" max="10" width="26.625" style="310" customWidth="1"/>
    <col min="11" max="16384" width="86.375" style="286"/>
  </cols>
  <sheetData>
    <row r="1" spans="1:10" ht="23.25" customHeight="1">
      <c r="A1" s="1" t="s">
        <v>776</v>
      </c>
    </row>
    <row r="2" spans="1:10" ht="25.15" customHeight="1">
      <c r="A2" s="391" t="s">
        <v>223</v>
      </c>
      <c r="B2" s="392" t="s">
        <v>224</v>
      </c>
      <c r="C2" s="392" t="s">
        <v>225</v>
      </c>
      <c r="D2" s="393" t="s">
        <v>226</v>
      </c>
      <c r="E2" s="285"/>
      <c r="F2" s="285"/>
      <c r="G2" s="392" t="s">
        <v>227</v>
      </c>
      <c r="H2" s="386" t="s">
        <v>228</v>
      </c>
      <c r="I2" s="387"/>
      <c r="J2" s="388"/>
    </row>
    <row r="3" spans="1:10" ht="25.15" customHeight="1">
      <c r="A3" s="391"/>
      <c r="B3" s="392"/>
      <c r="C3" s="392"/>
      <c r="D3" s="393"/>
      <c r="E3" s="285"/>
      <c r="F3" s="285"/>
      <c r="G3" s="392"/>
      <c r="H3" s="389" t="s">
        <v>229</v>
      </c>
      <c r="I3" s="390"/>
      <c r="J3" s="390"/>
    </row>
    <row r="4" spans="1:10" ht="46.9" customHeight="1">
      <c r="A4" s="391"/>
      <c r="B4" s="391"/>
      <c r="C4" s="392"/>
      <c r="D4" s="393"/>
      <c r="E4" s="285" t="s">
        <v>230</v>
      </c>
      <c r="F4" s="285" t="s">
        <v>231</v>
      </c>
      <c r="G4" s="392"/>
      <c r="H4" s="287" t="s">
        <v>232</v>
      </c>
      <c r="I4" s="288" t="s">
        <v>233</v>
      </c>
      <c r="J4" s="289" t="s">
        <v>234</v>
      </c>
    </row>
    <row r="5" spans="1:10" ht="85.5" customHeight="1">
      <c r="A5" s="290">
        <v>1</v>
      </c>
      <c r="B5" s="291" t="s">
        <v>235</v>
      </c>
      <c r="C5" s="292" t="s">
        <v>236</v>
      </c>
      <c r="D5" s="293" t="s">
        <v>764</v>
      </c>
      <c r="E5" s="293"/>
      <c r="F5" s="293"/>
      <c r="G5" s="294" t="s">
        <v>177</v>
      </c>
      <c r="H5" s="290"/>
      <c r="I5" s="295"/>
      <c r="J5" s="266"/>
    </row>
    <row r="6" spans="1:10" ht="72.75" customHeight="1">
      <c r="A6" s="290">
        <v>2</v>
      </c>
      <c r="B6" s="291"/>
      <c r="C6" s="296" t="s">
        <v>236</v>
      </c>
      <c r="D6" s="297" t="s">
        <v>499</v>
      </c>
      <c r="E6" s="297"/>
      <c r="F6" s="297"/>
      <c r="G6" s="294" t="s">
        <v>316</v>
      </c>
      <c r="H6" s="298"/>
      <c r="I6" s="299"/>
      <c r="J6" s="266"/>
    </row>
    <row r="7" spans="1:10" ht="34.9" customHeight="1">
      <c r="A7" s="290">
        <v>3</v>
      </c>
      <c r="B7" s="291"/>
      <c r="C7" s="296" t="s">
        <v>500</v>
      </c>
      <c r="D7" s="297" t="s">
        <v>501</v>
      </c>
      <c r="E7" s="297" t="s">
        <v>502</v>
      </c>
      <c r="F7" s="297"/>
      <c r="G7" s="294" t="s">
        <v>316</v>
      </c>
      <c r="H7" s="290"/>
      <c r="I7" s="295"/>
      <c r="J7" s="266"/>
    </row>
    <row r="8" spans="1:10" ht="34.9" customHeight="1">
      <c r="A8" s="290">
        <v>4</v>
      </c>
      <c r="B8" s="291"/>
      <c r="C8" s="296" t="s">
        <v>503</v>
      </c>
      <c r="D8" s="297" t="s">
        <v>504</v>
      </c>
      <c r="E8" s="297"/>
      <c r="F8" s="297"/>
      <c r="G8" s="294" t="s">
        <v>316</v>
      </c>
      <c r="H8" s="290"/>
      <c r="I8" s="295"/>
      <c r="J8" s="266"/>
    </row>
    <row r="9" spans="1:10" ht="53.25" customHeight="1">
      <c r="A9" s="290">
        <v>5</v>
      </c>
      <c r="B9" s="291"/>
      <c r="C9" s="293" t="s">
        <v>236</v>
      </c>
      <c r="D9" s="300" t="s">
        <v>505</v>
      </c>
      <c r="E9" s="293"/>
      <c r="F9" s="269"/>
      <c r="G9" s="294" t="s">
        <v>177</v>
      </c>
      <c r="H9" s="298"/>
      <c r="I9" s="299"/>
      <c r="J9" s="266"/>
    </row>
    <row r="10" spans="1:10" ht="42.75" customHeight="1">
      <c r="A10" s="290">
        <v>6</v>
      </c>
      <c r="B10" s="291"/>
      <c r="C10" s="293" t="s">
        <v>236</v>
      </c>
      <c r="D10" s="300" t="s">
        <v>506</v>
      </c>
      <c r="E10" s="293"/>
      <c r="F10" s="269"/>
      <c r="G10" s="294" t="s">
        <v>177</v>
      </c>
      <c r="H10" s="298"/>
      <c r="I10" s="299"/>
      <c r="J10" s="266"/>
    </row>
    <row r="11" spans="1:10" ht="34.9" customHeight="1">
      <c r="A11" s="290">
        <v>7</v>
      </c>
      <c r="B11" s="291"/>
      <c r="C11" s="293" t="s">
        <v>236</v>
      </c>
      <c r="D11" s="300" t="s">
        <v>507</v>
      </c>
      <c r="E11" s="293" t="s">
        <v>508</v>
      </c>
      <c r="F11" s="269"/>
      <c r="G11" s="294" t="s">
        <v>177</v>
      </c>
      <c r="H11" s="298"/>
      <c r="I11" s="299"/>
      <c r="J11" s="266"/>
    </row>
    <row r="12" spans="1:10" ht="73.5" customHeight="1">
      <c r="A12" s="290">
        <v>8</v>
      </c>
      <c r="B12" s="301"/>
      <c r="C12" s="293" t="s">
        <v>236</v>
      </c>
      <c r="D12" s="300" t="s">
        <v>509</v>
      </c>
      <c r="E12" s="293"/>
      <c r="F12" s="269"/>
      <c r="G12" s="294" t="s">
        <v>177</v>
      </c>
      <c r="H12" s="298"/>
      <c r="I12" s="299"/>
      <c r="J12" s="266"/>
    </row>
    <row r="13" spans="1:10" ht="34.9" customHeight="1">
      <c r="A13" s="290">
        <v>9</v>
      </c>
      <c r="B13" s="291"/>
      <c r="C13" s="300" t="s">
        <v>258</v>
      </c>
      <c r="D13" s="297" t="s">
        <v>510</v>
      </c>
      <c r="E13" s="297" t="s">
        <v>511</v>
      </c>
      <c r="F13" s="297"/>
      <c r="G13" s="294" t="s">
        <v>316</v>
      </c>
      <c r="H13" s="290"/>
      <c r="I13" s="295"/>
      <c r="J13" s="266"/>
    </row>
    <row r="14" spans="1:10" ht="34.9" customHeight="1">
      <c r="A14" s="290">
        <v>10</v>
      </c>
      <c r="B14" s="301"/>
      <c r="C14" s="300" t="s">
        <v>258</v>
      </c>
      <c r="D14" s="297" t="s">
        <v>512</v>
      </c>
      <c r="E14" s="297"/>
      <c r="F14" s="297"/>
      <c r="G14" s="294" t="s">
        <v>316</v>
      </c>
      <c r="H14" s="290"/>
      <c r="I14" s="295"/>
      <c r="J14" s="266"/>
    </row>
    <row r="15" spans="1:10" ht="34.9" customHeight="1">
      <c r="A15" s="290">
        <v>11</v>
      </c>
      <c r="B15" s="291"/>
      <c r="C15" s="296" t="s">
        <v>314</v>
      </c>
      <c r="D15" s="297" t="s">
        <v>513</v>
      </c>
      <c r="E15" s="297"/>
      <c r="F15" s="297"/>
      <c r="G15" s="294" t="s">
        <v>316</v>
      </c>
      <c r="H15" s="290"/>
      <c r="I15" s="295"/>
      <c r="J15" s="266"/>
    </row>
    <row r="16" spans="1:10" ht="34.9" customHeight="1">
      <c r="A16" s="290">
        <v>12</v>
      </c>
      <c r="B16" s="291"/>
      <c r="C16" s="300" t="s">
        <v>283</v>
      </c>
      <c r="D16" s="293" t="s">
        <v>514</v>
      </c>
      <c r="E16" s="293"/>
      <c r="F16" s="293"/>
      <c r="G16" s="294" t="s">
        <v>316</v>
      </c>
      <c r="H16" s="290"/>
      <c r="I16" s="295"/>
      <c r="J16" s="266"/>
    </row>
    <row r="17" spans="1:10" ht="34.9" customHeight="1">
      <c r="A17" s="290">
        <v>13</v>
      </c>
      <c r="B17" s="291"/>
      <c r="C17" s="300" t="s">
        <v>283</v>
      </c>
      <c r="D17" s="293" t="s">
        <v>515</v>
      </c>
      <c r="E17" s="293"/>
      <c r="F17" s="293"/>
      <c r="G17" s="294" t="s">
        <v>177</v>
      </c>
      <c r="H17" s="290"/>
      <c r="I17" s="295"/>
      <c r="J17" s="266"/>
    </row>
    <row r="18" spans="1:10" ht="96" customHeight="1">
      <c r="A18" s="290">
        <v>14</v>
      </c>
      <c r="B18" s="291"/>
      <c r="C18" s="300" t="s">
        <v>283</v>
      </c>
      <c r="D18" s="293" t="s">
        <v>516</v>
      </c>
      <c r="E18" s="293" t="s">
        <v>517</v>
      </c>
      <c r="F18" s="293"/>
      <c r="G18" s="294" t="s">
        <v>177</v>
      </c>
      <c r="H18" s="298"/>
      <c r="I18" s="295"/>
      <c r="J18" s="266"/>
    </row>
    <row r="19" spans="1:10" ht="56.25" customHeight="1">
      <c r="A19" s="290">
        <v>15</v>
      </c>
      <c r="B19" s="291"/>
      <c r="C19" s="300" t="s">
        <v>283</v>
      </c>
      <c r="D19" s="293" t="s">
        <v>518</v>
      </c>
      <c r="E19" s="293" t="s">
        <v>519</v>
      </c>
      <c r="F19" s="293"/>
      <c r="G19" s="294" t="s">
        <v>199</v>
      </c>
      <c r="H19" s="298"/>
      <c r="I19" s="299"/>
      <c r="J19" s="266"/>
    </row>
    <row r="20" spans="1:10" ht="34.9" customHeight="1">
      <c r="A20" s="290">
        <v>16</v>
      </c>
      <c r="B20" s="291"/>
      <c r="C20" s="300" t="s">
        <v>283</v>
      </c>
      <c r="D20" s="293" t="s">
        <v>520</v>
      </c>
      <c r="E20" s="293"/>
      <c r="F20" s="293"/>
      <c r="G20" s="294" t="s">
        <v>177</v>
      </c>
      <c r="H20" s="298"/>
      <c r="I20" s="299"/>
      <c r="J20" s="266"/>
    </row>
    <row r="21" spans="1:10" ht="34.9" customHeight="1">
      <c r="A21" s="290">
        <v>17</v>
      </c>
      <c r="B21" s="291"/>
      <c r="C21" s="300" t="s">
        <v>283</v>
      </c>
      <c r="D21" s="293" t="s">
        <v>521</v>
      </c>
      <c r="E21" s="293"/>
      <c r="F21" s="293"/>
      <c r="G21" s="294" t="s">
        <v>177</v>
      </c>
      <c r="H21" s="298"/>
      <c r="I21" s="299"/>
      <c r="J21" s="266"/>
    </row>
    <row r="22" spans="1:10" ht="34.9" customHeight="1">
      <c r="A22" s="290">
        <v>18</v>
      </c>
      <c r="B22" s="291"/>
      <c r="C22" s="296" t="s">
        <v>283</v>
      </c>
      <c r="D22" s="293" t="s">
        <v>522</v>
      </c>
      <c r="E22" s="293"/>
      <c r="F22" s="293"/>
      <c r="G22" s="294" t="s">
        <v>177</v>
      </c>
      <c r="H22" s="298"/>
      <c r="I22" s="299"/>
      <c r="J22" s="266"/>
    </row>
    <row r="23" spans="1:10" ht="57.75" customHeight="1">
      <c r="A23" s="290">
        <v>19</v>
      </c>
      <c r="B23" s="291"/>
      <c r="C23" s="296" t="s">
        <v>314</v>
      </c>
      <c r="D23" s="297" t="s">
        <v>523</v>
      </c>
      <c r="E23" s="297"/>
      <c r="F23" s="297"/>
      <c r="G23" s="294" t="s">
        <v>316</v>
      </c>
      <c r="H23" s="298"/>
      <c r="I23" s="295"/>
      <c r="J23" s="266"/>
    </row>
    <row r="24" spans="1:10" ht="34.9" customHeight="1">
      <c r="A24" s="290">
        <v>20</v>
      </c>
      <c r="B24" s="291"/>
      <c r="C24" s="300" t="s">
        <v>283</v>
      </c>
      <c r="D24" s="293" t="s">
        <v>524</v>
      </c>
      <c r="E24" s="293"/>
      <c r="F24" s="293"/>
      <c r="G24" s="294" t="s">
        <v>177</v>
      </c>
      <c r="H24" s="298"/>
      <c r="I24" s="299"/>
      <c r="J24" s="266"/>
    </row>
    <row r="25" spans="1:10" ht="34.9" customHeight="1">
      <c r="A25" s="290">
        <v>21</v>
      </c>
      <c r="B25" s="291"/>
      <c r="C25" s="300" t="s">
        <v>283</v>
      </c>
      <c r="D25" s="293" t="s">
        <v>525</v>
      </c>
      <c r="E25" s="293"/>
      <c r="F25" s="293"/>
      <c r="G25" s="294" t="s">
        <v>177</v>
      </c>
      <c r="H25" s="298"/>
      <c r="I25" s="299"/>
      <c r="J25" s="266"/>
    </row>
    <row r="26" spans="1:10" ht="101.25" customHeight="1">
      <c r="A26" s="290">
        <v>22</v>
      </c>
      <c r="B26" s="291"/>
      <c r="C26" s="296" t="s">
        <v>314</v>
      </c>
      <c r="D26" s="297" t="s">
        <v>526</v>
      </c>
      <c r="E26" s="297"/>
      <c r="F26" s="297"/>
      <c r="G26" s="294" t="s">
        <v>316</v>
      </c>
      <c r="H26" s="298"/>
      <c r="I26" s="299"/>
      <c r="J26" s="266"/>
    </row>
    <row r="27" spans="1:10" ht="34.9" customHeight="1">
      <c r="A27" s="290">
        <v>23</v>
      </c>
      <c r="B27" s="291"/>
      <c r="C27" s="296" t="s">
        <v>527</v>
      </c>
      <c r="D27" s="297" t="s">
        <v>528</v>
      </c>
      <c r="E27" s="297"/>
      <c r="F27" s="297"/>
      <c r="G27" s="294" t="s">
        <v>199</v>
      </c>
      <c r="H27" s="298"/>
      <c r="I27" s="299"/>
      <c r="J27" s="266"/>
    </row>
    <row r="28" spans="1:10" ht="58.5" customHeight="1">
      <c r="A28" s="290">
        <v>24</v>
      </c>
      <c r="B28" s="291"/>
      <c r="C28" s="296" t="s">
        <v>527</v>
      </c>
      <c r="D28" s="297" t="s">
        <v>529</v>
      </c>
      <c r="E28" s="297"/>
      <c r="F28" s="297"/>
      <c r="G28" s="294" t="s">
        <v>316</v>
      </c>
      <c r="H28" s="298"/>
      <c r="I28" s="299"/>
      <c r="J28" s="266"/>
    </row>
    <row r="29" spans="1:10" ht="34.9" customHeight="1">
      <c r="A29" s="290">
        <v>25</v>
      </c>
      <c r="B29" s="291"/>
      <c r="C29" s="296" t="s">
        <v>527</v>
      </c>
      <c r="D29" s="297" t="s">
        <v>530</v>
      </c>
      <c r="E29" s="297"/>
      <c r="F29" s="297"/>
      <c r="G29" s="294" t="s">
        <v>316</v>
      </c>
      <c r="H29" s="298"/>
      <c r="I29" s="299"/>
      <c r="J29" s="266"/>
    </row>
    <row r="30" spans="1:10" ht="34.9" customHeight="1">
      <c r="A30" s="290">
        <v>26</v>
      </c>
      <c r="B30" s="291"/>
      <c r="C30" s="296" t="s">
        <v>527</v>
      </c>
      <c r="D30" s="297" t="s">
        <v>531</v>
      </c>
      <c r="E30" s="297"/>
      <c r="F30" s="297"/>
      <c r="G30" s="294" t="s">
        <v>316</v>
      </c>
      <c r="H30" s="298"/>
      <c r="I30" s="299"/>
      <c r="J30" s="266"/>
    </row>
    <row r="31" spans="1:10" ht="34.9" customHeight="1">
      <c r="A31" s="290">
        <v>27</v>
      </c>
      <c r="B31" s="291"/>
      <c r="C31" s="296" t="s">
        <v>314</v>
      </c>
      <c r="D31" s="297" t="s">
        <v>532</v>
      </c>
      <c r="E31" s="297"/>
      <c r="F31" s="297"/>
      <c r="G31" s="294" t="s">
        <v>316</v>
      </c>
      <c r="H31" s="298"/>
      <c r="I31" s="299"/>
      <c r="J31" s="266"/>
    </row>
    <row r="32" spans="1:10" ht="34.9" customHeight="1">
      <c r="A32" s="290">
        <v>28</v>
      </c>
      <c r="B32" s="291"/>
      <c r="C32" s="296" t="s">
        <v>314</v>
      </c>
      <c r="D32" s="297" t="s">
        <v>533</v>
      </c>
      <c r="E32" s="297"/>
      <c r="F32" s="297"/>
      <c r="G32" s="294" t="s">
        <v>316</v>
      </c>
      <c r="H32" s="298"/>
      <c r="I32" s="299"/>
      <c r="J32" s="266"/>
    </row>
    <row r="33" spans="1:10" ht="81.75" customHeight="1">
      <c r="A33" s="290">
        <v>29</v>
      </c>
      <c r="B33" s="291"/>
      <c r="C33" s="296" t="s">
        <v>527</v>
      </c>
      <c r="D33" s="297" t="s">
        <v>534</v>
      </c>
      <c r="E33" s="297"/>
      <c r="F33" s="297"/>
      <c r="G33" s="294" t="s">
        <v>316</v>
      </c>
      <c r="H33" s="298"/>
      <c r="I33" s="299"/>
      <c r="J33" s="266"/>
    </row>
    <row r="34" spans="1:10" ht="51.75" customHeight="1">
      <c r="A34" s="290">
        <v>30</v>
      </c>
      <c r="B34" s="291"/>
      <c r="C34" s="293" t="s">
        <v>283</v>
      </c>
      <c r="D34" s="302" t="s">
        <v>535</v>
      </c>
      <c r="E34" s="303"/>
      <c r="F34" s="302" t="s">
        <v>240</v>
      </c>
      <c r="G34" s="294" t="s">
        <v>177</v>
      </c>
      <c r="H34" s="298"/>
      <c r="I34" s="299"/>
      <c r="J34" s="266"/>
    </row>
    <row r="35" spans="1:10" ht="34.9" customHeight="1">
      <c r="A35" s="290">
        <v>31</v>
      </c>
      <c r="B35" s="291"/>
      <c r="C35" s="296" t="s">
        <v>527</v>
      </c>
      <c r="D35" s="297" t="s">
        <v>536</v>
      </c>
      <c r="E35" s="297"/>
      <c r="F35" s="297"/>
      <c r="G35" s="294" t="s">
        <v>316</v>
      </c>
      <c r="H35" s="290"/>
      <c r="I35" s="295"/>
      <c r="J35" s="266"/>
    </row>
    <row r="36" spans="1:10" ht="34.9" customHeight="1">
      <c r="A36" s="290">
        <v>32</v>
      </c>
      <c r="B36" s="301"/>
      <c r="C36" s="296" t="s">
        <v>314</v>
      </c>
      <c r="D36" s="297" t="s">
        <v>537</v>
      </c>
      <c r="E36" s="297"/>
      <c r="F36" s="297"/>
      <c r="G36" s="294" t="s">
        <v>316</v>
      </c>
      <c r="H36" s="298"/>
      <c r="I36" s="299"/>
      <c r="J36" s="266"/>
    </row>
    <row r="37" spans="1:10" ht="34.9" customHeight="1">
      <c r="A37" s="290">
        <v>33</v>
      </c>
      <c r="B37" s="291"/>
      <c r="C37" s="296" t="s">
        <v>317</v>
      </c>
      <c r="D37" s="297" t="s">
        <v>538</v>
      </c>
      <c r="E37" s="297"/>
      <c r="F37" s="297"/>
      <c r="G37" s="294" t="s">
        <v>316</v>
      </c>
      <c r="H37" s="298"/>
      <c r="I37" s="299"/>
      <c r="J37" s="266"/>
    </row>
    <row r="38" spans="1:10" ht="34.9" customHeight="1">
      <c r="A38" s="290">
        <v>34</v>
      </c>
      <c r="B38" s="291"/>
      <c r="C38" s="296" t="s">
        <v>317</v>
      </c>
      <c r="D38" s="297" t="s">
        <v>539</v>
      </c>
      <c r="E38" s="297" t="s">
        <v>540</v>
      </c>
      <c r="F38" s="297"/>
      <c r="G38" s="294" t="s">
        <v>316</v>
      </c>
      <c r="H38" s="298"/>
      <c r="I38" s="299"/>
      <c r="J38" s="266"/>
    </row>
    <row r="39" spans="1:10" ht="34.9" customHeight="1">
      <c r="A39" s="290">
        <v>35</v>
      </c>
      <c r="B39" s="301"/>
      <c r="C39" s="296" t="s">
        <v>317</v>
      </c>
      <c r="D39" s="297" t="s">
        <v>541</v>
      </c>
      <c r="E39" s="297"/>
      <c r="F39" s="297"/>
      <c r="G39" s="294" t="s">
        <v>316</v>
      </c>
      <c r="H39" s="290"/>
      <c r="I39" s="295"/>
      <c r="J39" s="266"/>
    </row>
    <row r="40" spans="1:10" ht="56.25" customHeight="1">
      <c r="A40" s="290">
        <v>36</v>
      </c>
      <c r="B40" s="291"/>
      <c r="C40" s="293" t="s">
        <v>323</v>
      </c>
      <c r="D40" s="278" t="s">
        <v>542</v>
      </c>
      <c r="E40" s="293"/>
      <c r="F40" s="360" t="s">
        <v>240</v>
      </c>
      <c r="G40" s="294" t="s">
        <v>177</v>
      </c>
      <c r="H40" s="298"/>
      <c r="I40" s="299"/>
      <c r="J40" s="266"/>
    </row>
    <row r="41" spans="1:10" ht="51.75" customHeight="1">
      <c r="A41" s="290">
        <v>37</v>
      </c>
      <c r="B41" s="291"/>
      <c r="C41" s="293" t="s">
        <v>323</v>
      </c>
      <c r="D41" s="300" t="s">
        <v>543</v>
      </c>
      <c r="E41" s="293"/>
      <c r="F41" s="302" t="s">
        <v>240</v>
      </c>
      <c r="G41" s="294" t="s">
        <v>177</v>
      </c>
      <c r="H41" s="298"/>
      <c r="I41" s="299"/>
      <c r="J41" s="266"/>
    </row>
    <row r="42" spans="1:10" ht="34.9" customHeight="1">
      <c r="A42" s="290">
        <v>38</v>
      </c>
      <c r="B42" s="291"/>
      <c r="C42" s="293" t="s">
        <v>323</v>
      </c>
      <c r="D42" s="300" t="s">
        <v>544</v>
      </c>
      <c r="E42" s="293"/>
      <c r="F42" s="297"/>
      <c r="G42" s="294" t="s">
        <v>177</v>
      </c>
      <c r="H42" s="298"/>
      <c r="I42" s="299"/>
      <c r="J42" s="266"/>
    </row>
    <row r="43" spans="1:10" ht="34.9" customHeight="1">
      <c r="A43" s="290">
        <v>39</v>
      </c>
      <c r="B43" s="291"/>
      <c r="C43" s="293" t="s">
        <v>323</v>
      </c>
      <c r="D43" s="300" t="s">
        <v>545</v>
      </c>
      <c r="E43" s="293"/>
      <c r="F43" s="297"/>
      <c r="G43" s="294" t="s">
        <v>177</v>
      </c>
      <c r="H43" s="298"/>
      <c r="I43" s="299"/>
      <c r="J43" s="266"/>
    </row>
    <row r="44" spans="1:10" ht="86.25" customHeight="1">
      <c r="A44" s="290">
        <v>40</v>
      </c>
      <c r="B44" s="291"/>
      <c r="C44" s="293" t="s">
        <v>323</v>
      </c>
      <c r="D44" s="300" t="s">
        <v>546</v>
      </c>
      <c r="E44" s="293"/>
      <c r="F44" s="302" t="s">
        <v>240</v>
      </c>
      <c r="G44" s="294" t="s">
        <v>177</v>
      </c>
      <c r="H44" s="298"/>
      <c r="I44" s="299"/>
      <c r="J44" s="266"/>
    </row>
    <row r="45" spans="1:10" ht="56.25" customHeight="1">
      <c r="A45" s="290">
        <v>41</v>
      </c>
      <c r="B45" s="291"/>
      <c r="C45" s="293" t="s">
        <v>323</v>
      </c>
      <c r="D45" s="300" t="s">
        <v>547</v>
      </c>
      <c r="E45" s="293"/>
      <c r="F45" s="269"/>
      <c r="G45" s="294" t="s">
        <v>177</v>
      </c>
      <c r="H45" s="298"/>
      <c r="I45" s="299"/>
      <c r="J45" s="266"/>
    </row>
    <row r="46" spans="1:10" ht="50.25" customHeight="1">
      <c r="A46" s="290">
        <v>42</v>
      </c>
      <c r="B46" s="291"/>
      <c r="C46" s="293" t="s">
        <v>323</v>
      </c>
      <c r="D46" s="300" t="s">
        <v>548</v>
      </c>
      <c r="E46" s="293"/>
      <c r="F46" s="269"/>
      <c r="G46" s="294" t="s">
        <v>177</v>
      </c>
      <c r="H46" s="298"/>
      <c r="I46" s="299"/>
      <c r="J46" s="266"/>
    </row>
    <row r="47" spans="1:10" ht="34.9" customHeight="1">
      <c r="A47" s="290">
        <v>43</v>
      </c>
      <c r="B47" s="291"/>
      <c r="C47" s="300" t="s">
        <v>323</v>
      </c>
      <c r="D47" s="293" t="s">
        <v>549</v>
      </c>
      <c r="E47" s="293"/>
      <c r="F47" s="293"/>
      <c r="G47" s="294" t="s">
        <v>177</v>
      </c>
      <c r="H47" s="298"/>
      <c r="I47" s="299"/>
      <c r="J47" s="266"/>
    </row>
    <row r="48" spans="1:10" ht="34.9" customHeight="1">
      <c r="A48" s="290">
        <v>44</v>
      </c>
      <c r="B48" s="291"/>
      <c r="C48" s="300" t="s">
        <v>323</v>
      </c>
      <c r="D48" s="293" t="s">
        <v>550</v>
      </c>
      <c r="E48" s="293"/>
      <c r="F48" s="293"/>
      <c r="G48" s="294" t="s">
        <v>177</v>
      </c>
      <c r="H48" s="298"/>
      <c r="I48" s="299"/>
      <c r="J48" s="266"/>
    </row>
    <row r="49" spans="1:10" ht="34.9" customHeight="1">
      <c r="A49" s="290">
        <v>45</v>
      </c>
      <c r="B49" s="291"/>
      <c r="C49" s="300" t="s">
        <v>323</v>
      </c>
      <c r="D49" s="293" t="s">
        <v>551</v>
      </c>
      <c r="E49" s="293"/>
      <c r="F49" s="293"/>
      <c r="G49" s="294" t="s">
        <v>177</v>
      </c>
      <c r="H49" s="298"/>
      <c r="I49" s="295"/>
      <c r="J49" s="266"/>
    </row>
    <row r="50" spans="1:10" ht="52.5" customHeight="1">
      <c r="A50" s="290">
        <v>46</v>
      </c>
      <c r="B50" s="291"/>
      <c r="C50" s="293" t="s">
        <v>323</v>
      </c>
      <c r="D50" s="300" t="s">
        <v>552</v>
      </c>
      <c r="E50" s="293"/>
      <c r="F50" s="304"/>
      <c r="G50" s="294" t="s">
        <v>177</v>
      </c>
      <c r="H50" s="298"/>
      <c r="I50" s="299"/>
      <c r="J50" s="266"/>
    </row>
    <row r="51" spans="1:10" ht="34.9" customHeight="1">
      <c r="A51" s="290">
        <v>47</v>
      </c>
      <c r="B51" s="291"/>
      <c r="C51" s="300" t="s">
        <v>323</v>
      </c>
      <c r="D51" s="293" t="s">
        <v>553</v>
      </c>
      <c r="E51" s="293"/>
      <c r="F51" s="293"/>
      <c r="G51" s="294" t="s">
        <v>177</v>
      </c>
      <c r="H51" s="298"/>
      <c r="I51" s="295"/>
      <c r="J51" s="266"/>
    </row>
    <row r="52" spans="1:10" ht="34.9" customHeight="1">
      <c r="A52" s="290">
        <v>48</v>
      </c>
      <c r="B52" s="291"/>
      <c r="C52" s="296" t="s">
        <v>323</v>
      </c>
      <c r="D52" s="297" t="s">
        <v>554</v>
      </c>
      <c r="E52" s="297" t="s">
        <v>555</v>
      </c>
      <c r="F52" s="297"/>
      <c r="G52" s="294" t="s">
        <v>316</v>
      </c>
      <c r="H52" s="298"/>
      <c r="I52" s="278"/>
      <c r="J52" s="266"/>
    </row>
    <row r="53" spans="1:10" ht="34.9" customHeight="1">
      <c r="A53" s="290">
        <v>49</v>
      </c>
      <c r="B53" s="291"/>
      <c r="C53" s="296" t="s">
        <v>323</v>
      </c>
      <c r="D53" s="297" t="s">
        <v>556</v>
      </c>
      <c r="E53" s="297"/>
      <c r="F53" s="297"/>
      <c r="G53" s="294" t="s">
        <v>316</v>
      </c>
      <c r="H53" s="298"/>
      <c r="I53" s="299"/>
      <c r="J53" s="266"/>
    </row>
    <row r="54" spans="1:10" ht="34.9" customHeight="1">
      <c r="A54" s="290">
        <v>50</v>
      </c>
      <c r="B54" s="291"/>
      <c r="C54" s="296" t="s">
        <v>323</v>
      </c>
      <c r="D54" s="297" t="s">
        <v>557</v>
      </c>
      <c r="E54" s="297"/>
      <c r="F54" s="297"/>
      <c r="G54" s="294" t="s">
        <v>316</v>
      </c>
      <c r="H54" s="298"/>
      <c r="I54" s="299"/>
      <c r="J54" s="266"/>
    </row>
    <row r="55" spans="1:10" ht="49.5" customHeight="1">
      <c r="A55" s="290">
        <v>51</v>
      </c>
      <c r="B55" s="291"/>
      <c r="C55" s="296" t="s">
        <v>323</v>
      </c>
      <c r="D55" s="297" t="s">
        <v>558</v>
      </c>
      <c r="E55" s="297" t="s">
        <v>559</v>
      </c>
      <c r="F55" s="297"/>
      <c r="G55" s="294" t="s">
        <v>316</v>
      </c>
      <c r="H55" s="298"/>
      <c r="I55" s="299"/>
      <c r="J55" s="266"/>
    </row>
    <row r="56" spans="1:10" ht="34.9" customHeight="1">
      <c r="A56" s="290">
        <v>52</v>
      </c>
      <c r="B56" s="291"/>
      <c r="C56" s="300" t="s">
        <v>323</v>
      </c>
      <c r="D56" s="293" t="s">
        <v>560</v>
      </c>
      <c r="E56" s="293"/>
      <c r="F56" s="293"/>
      <c r="G56" s="294" t="s">
        <v>177</v>
      </c>
      <c r="H56" s="298"/>
      <c r="I56" s="299"/>
      <c r="J56" s="266"/>
    </row>
    <row r="57" spans="1:10" ht="34.9" customHeight="1">
      <c r="A57" s="290">
        <v>53</v>
      </c>
      <c r="B57" s="291"/>
      <c r="C57" s="296" t="s">
        <v>323</v>
      </c>
      <c r="D57" s="297" t="s">
        <v>561</v>
      </c>
      <c r="E57" s="297"/>
      <c r="F57" s="297"/>
      <c r="G57" s="294" t="s">
        <v>316</v>
      </c>
      <c r="H57" s="298"/>
      <c r="I57" s="299"/>
      <c r="J57" s="266"/>
    </row>
    <row r="58" spans="1:10" ht="34.9" customHeight="1">
      <c r="A58" s="290">
        <v>54</v>
      </c>
      <c r="B58" s="291"/>
      <c r="C58" s="300" t="s">
        <v>323</v>
      </c>
      <c r="D58" s="293" t="s">
        <v>562</v>
      </c>
      <c r="E58" s="293"/>
      <c r="F58" s="293"/>
      <c r="G58" s="294" t="s">
        <v>177</v>
      </c>
      <c r="H58" s="298"/>
      <c r="I58" s="295"/>
      <c r="J58" s="266"/>
    </row>
    <row r="59" spans="1:10" ht="34.9" customHeight="1">
      <c r="A59" s="290">
        <v>55</v>
      </c>
      <c r="B59" s="291"/>
      <c r="C59" s="300" t="s">
        <v>323</v>
      </c>
      <c r="D59" s="293" t="s">
        <v>563</v>
      </c>
      <c r="E59" s="293"/>
      <c r="F59" s="293"/>
      <c r="G59" s="294" t="s">
        <v>177</v>
      </c>
      <c r="H59" s="298"/>
      <c r="I59" s="295"/>
      <c r="J59" s="266"/>
    </row>
    <row r="60" spans="1:10" ht="34.9" customHeight="1">
      <c r="A60" s="290">
        <v>56</v>
      </c>
      <c r="B60" s="291"/>
      <c r="C60" s="300" t="s">
        <v>323</v>
      </c>
      <c r="D60" s="297" t="s">
        <v>564</v>
      </c>
      <c r="E60" s="297"/>
      <c r="F60" s="297"/>
      <c r="G60" s="294" t="s">
        <v>316</v>
      </c>
      <c r="H60" s="298"/>
      <c r="I60" s="295"/>
      <c r="J60" s="266"/>
    </row>
    <row r="61" spans="1:10" ht="34.9" customHeight="1">
      <c r="A61" s="290">
        <v>57</v>
      </c>
      <c r="B61" s="291"/>
      <c r="C61" s="300" t="s">
        <v>323</v>
      </c>
      <c r="D61" s="293" t="s">
        <v>565</v>
      </c>
      <c r="E61" s="293"/>
      <c r="F61" s="293"/>
      <c r="G61" s="294" t="s">
        <v>177</v>
      </c>
      <c r="H61" s="298"/>
      <c r="I61" s="295"/>
      <c r="J61" s="266"/>
    </row>
    <row r="62" spans="1:10" ht="34.9" customHeight="1">
      <c r="A62" s="290">
        <v>58</v>
      </c>
      <c r="B62" s="291"/>
      <c r="C62" s="300" t="s">
        <v>323</v>
      </c>
      <c r="D62" s="293" t="s">
        <v>566</v>
      </c>
      <c r="E62" s="293"/>
      <c r="F62" s="293"/>
      <c r="G62" s="294" t="s">
        <v>177</v>
      </c>
      <c r="H62" s="298"/>
      <c r="I62" s="295"/>
      <c r="J62" s="266"/>
    </row>
    <row r="63" spans="1:10" ht="34.9" customHeight="1">
      <c r="A63" s="290">
        <v>59</v>
      </c>
      <c r="B63" s="291"/>
      <c r="C63" s="300" t="s">
        <v>323</v>
      </c>
      <c r="D63" s="293" t="s">
        <v>567</v>
      </c>
      <c r="E63" s="293" t="s">
        <v>766</v>
      </c>
      <c r="F63" s="293"/>
      <c r="G63" s="294" t="s">
        <v>177</v>
      </c>
      <c r="H63" s="298"/>
      <c r="I63" s="295"/>
      <c r="J63" s="266"/>
    </row>
    <row r="64" spans="1:10" ht="54" customHeight="1">
      <c r="A64" s="290">
        <v>60</v>
      </c>
      <c r="B64" s="291"/>
      <c r="C64" s="300" t="s">
        <v>323</v>
      </c>
      <c r="D64" s="293" t="s">
        <v>568</v>
      </c>
      <c r="E64" s="293"/>
      <c r="F64" s="293"/>
      <c r="G64" s="294" t="s">
        <v>177</v>
      </c>
      <c r="H64" s="298"/>
      <c r="I64" s="295"/>
      <c r="J64" s="266"/>
    </row>
    <row r="65" spans="1:10" ht="34.9" customHeight="1">
      <c r="A65" s="290">
        <v>61</v>
      </c>
      <c r="B65" s="291"/>
      <c r="C65" s="300" t="s">
        <v>323</v>
      </c>
      <c r="D65" s="293" t="s">
        <v>569</v>
      </c>
      <c r="E65" s="293"/>
      <c r="F65" s="293"/>
      <c r="G65" s="294" t="s">
        <v>177</v>
      </c>
      <c r="H65" s="298"/>
      <c r="I65" s="295"/>
      <c r="J65" s="266"/>
    </row>
    <row r="66" spans="1:10" ht="34.9" customHeight="1">
      <c r="A66" s="290">
        <v>62</v>
      </c>
      <c r="B66" s="291"/>
      <c r="C66" s="300" t="s">
        <v>323</v>
      </c>
      <c r="D66" s="293" t="s">
        <v>570</v>
      </c>
      <c r="E66" s="293" t="s">
        <v>571</v>
      </c>
      <c r="F66" s="293"/>
      <c r="G66" s="294" t="s">
        <v>177</v>
      </c>
      <c r="H66" s="298"/>
      <c r="I66" s="295"/>
      <c r="J66" s="266"/>
    </row>
    <row r="67" spans="1:10" ht="34.9" customHeight="1">
      <c r="A67" s="290">
        <v>63</v>
      </c>
      <c r="B67" s="291"/>
      <c r="C67" s="300" t="s">
        <v>323</v>
      </c>
      <c r="D67" s="293" t="s">
        <v>572</v>
      </c>
      <c r="E67" s="293"/>
      <c r="F67" s="293"/>
      <c r="G67" s="294" t="s">
        <v>177</v>
      </c>
      <c r="H67" s="298"/>
      <c r="I67" s="295"/>
      <c r="J67" s="266"/>
    </row>
    <row r="68" spans="1:10" ht="34.9" customHeight="1">
      <c r="A68" s="290">
        <v>64</v>
      </c>
      <c r="B68" s="291"/>
      <c r="C68" s="300" t="s">
        <v>323</v>
      </c>
      <c r="D68" s="293" t="s">
        <v>573</v>
      </c>
      <c r="E68" s="293"/>
      <c r="F68" s="293"/>
      <c r="G68" s="294" t="s">
        <v>177</v>
      </c>
      <c r="H68" s="298"/>
      <c r="I68" s="295"/>
      <c r="J68" s="266"/>
    </row>
    <row r="69" spans="1:10" ht="34.9" customHeight="1">
      <c r="A69" s="290">
        <v>65</v>
      </c>
      <c r="B69" s="291"/>
      <c r="C69" s="300" t="s">
        <v>323</v>
      </c>
      <c r="D69" s="293" t="s">
        <v>574</v>
      </c>
      <c r="E69" s="293"/>
      <c r="F69" s="293"/>
      <c r="G69" s="294" t="s">
        <v>177</v>
      </c>
      <c r="H69" s="298"/>
      <c r="I69" s="299"/>
      <c r="J69" s="266"/>
    </row>
    <row r="70" spans="1:10" ht="34.9" customHeight="1">
      <c r="A70" s="290">
        <v>66</v>
      </c>
      <c r="B70" s="291"/>
      <c r="C70" s="300" t="s">
        <v>323</v>
      </c>
      <c r="D70" s="354" t="s">
        <v>753</v>
      </c>
      <c r="E70" s="354"/>
      <c r="F70" s="354"/>
      <c r="G70" s="355" t="s">
        <v>177</v>
      </c>
      <c r="H70" s="356"/>
      <c r="I70" s="357"/>
      <c r="J70" s="358"/>
    </row>
    <row r="71" spans="1:10" ht="56.25" customHeight="1">
      <c r="A71" s="290">
        <v>67</v>
      </c>
      <c r="B71" s="291"/>
      <c r="C71" s="296" t="s">
        <v>323</v>
      </c>
      <c r="D71" s="297" t="s">
        <v>575</v>
      </c>
      <c r="E71" s="297"/>
      <c r="F71" s="297"/>
      <c r="G71" s="294" t="s">
        <v>316</v>
      </c>
      <c r="H71" s="298"/>
      <c r="I71" s="299"/>
      <c r="J71" s="266"/>
    </row>
    <row r="72" spans="1:10" ht="34.9" customHeight="1">
      <c r="A72" s="290">
        <v>68</v>
      </c>
      <c r="B72" s="291"/>
      <c r="C72" s="300" t="s">
        <v>323</v>
      </c>
      <c r="D72" s="293" t="s">
        <v>576</v>
      </c>
      <c r="E72" s="293"/>
      <c r="F72" s="293"/>
      <c r="G72" s="294" t="s">
        <v>177</v>
      </c>
      <c r="H72" s="298"/>
      <c r="I72" s="295"/>
      <c r="J72" s="266"/>
    </row>
    <row r="73" spans="1:10" ht="34.9" customHeight="1">
      <c r="A73" s="290">
        <v>69</v>
      </c>
      <c r="B73" s="291"/>
      <c r="C73" s="300" t="s">
        <v>323</v>
      </c>
      <c r="D73" s="293" t="s">
        <v>577</v>
      </c>
      <c r="E73" s="293"/>
      <c r="F73" s="293"/>
      <c r="G73" s="294" t="s">
        <v>177</v>
      </c>
      <c r="H73" s="298"/>
      <c r="I73" s="295"/>
      <c r="J73" s="266"/>
    </row>
    <row r="74" spans="1:10" ht="81" customHeight="1">
      <c r="A74" s="290">
        <v>70</v>
      </c>
      <c r="B74" s="291"/>
      <c r="C74" s="300" t="s">
        <v>323</v>
      </c>
      <c r="D74" s="293" t="s">
        <v>578</v>
      </c>
      <c r="E74" s="293"/>
      <c r="F74" s="305" t="s">
        <v>579</v>
      </c>
      <c r="G74" s="294" t="s">
        <v>177</v>
      </c>
      <c r="H74" s="298"/>
      <c r="I74" s="295"/>
      <c r="J74" s="266"/>
    </row>
    <row r="75" spans="1:10" ht="34.9" customHeight="1">
      <c r="A75" s="290">
        <v>71</v>
      </c>
      <c r="B75" s="291"/>
      <c r="C75" s="300" t="s">
        <v>323</v>
      </c>
      <c r="D75" s="293" t="s">
        <v>580</v>
      </c>
      <c r="E75" s="293"/>
      <c r="F75" s="293"/>
      <c r="G75" s="294" t="s">
        <v>177</v>
      </c>
      <c r="H75" s="298"/>
      <c r="I75" s="295"/>
      <c r="J75" s="266"/>
    </row>
    <row r="76" spans="1:10" ht="34.9" customHeight="1">
      <c r="A76" s="290">
        <v>72</v>
      </c>
      <c r="B76" s="291"/>
      <c r="C76" s="296" t="s">
        <v>323</v>
      </c>
      <c r="D76" s="297" t="s">
        <v>581</v>
      </c>
      <c r="E76" s="297" t="s">
        <v>582</v>
      </c>
      <c r="F76" s="293" t="s">
        <v>583</v>
      </c>
      <c r="G76" s="294" t="s">
        <v>316</v>
      </c>
      <c r="H76" s="298"/>
      <c r="I76" s="295"/>
      <c r="J76" s="266"/>
    </row>
    <row r="77" spans="1:10" ht="34.9" customHeight="1">
      <c r="A77" s="290">
        <v>73</v>
      </c>
      <c r="B77" s="291"/>
      <c r="C77" s="300" t="s">
        <v>323</v>
      </c>
      <c r="D77" s="297" t="s">
        <v>584</v>
      </c>
      <c r="E77" s="297" t="s">
        <v>585</v>
      </c>
      <c r="F77" s="297"/>
      <c r="G77" s="294" t="s">
        <v>336</v>
      </c>
      <c r="H77" s="298"/>
      <c r="I77" s="295"/>
      <c r="J77" s="266"/>
    </row>
    <row r="78" spans="1:10" ht="34.9" customHeight="1">
      <c r="A78" s="290">
        <v>74</v>
      </c>
      <c r="B78" s="291"/>
      <c r="C78" s="300" t="s">
        <v>323</v>
      </c>
      <c r="D78" s="293" t="s">
        <v>586</v>
      </c>
      <c r="E78" s="293"/>
      <c r="F78" s="293"/>
      <c r="G78" s="294" t="s">
        <v>177</v>
      </c>
      <c r="H78" s="298"/>
      <c r="I78" s="295"/>
      <c r="J78" s="266"/>
    </row>
    <row r="79" spans="1:10" ht="56.25" customHeight="1">
      <c r="A79" s="290">
        <v>75</v>
      </c>
      <c r="B79" s="291"/>
      <c r="C79" s="296" t="s">
        <v>323</v>
      </c>
      <c r="D79" s="293" t="s">
        <v>587</v>
      </c>
      <c r="E79" s="293" t="s">
        <v>588</v>
      </c>
      <c r="F79" s="293"/>
      <c r="G79" s="294" t="s">
        <v>177</v>
      </c>
      <c r="H79" s="298"/>
      <c r="I79" s="295"/>
      <c r="J79" s="266"/>
    </row>
    <row r="80" spans="1:10" ht="44.25" customHeight="1">
      <c r="A80" s="290">
        <v>76</v>
      </c>
      <c r="B80" s="291"/>
      <c r="C80" s="300" t="s">
        <v>323</v>
      </c>
      <c r="D80" s="293" t="s">
        <v>589</v>
      </c>
      <c r="E80" s="293"/>
      <c r="F80" s="293"/>
      <c r="G80" s="294" t="s">
        <v>177</v>
      </c>
      <c r="H80" s="298"/>
      <c r="I80" s="295"/>
      <c r="J80" s="266"/>
    </row>
    <row r="81" spans="1:10" ht="34.9" customHeight="1">
      <c r="A81" s="290">
        <v>77</v>
      </c>
      <c r="B81" s="291"/>
      <c r="C81" s="300" t="s">
        <v>323</v>
      </c>
      <c r="D81" s="293" t="s">
        <v>767</v>
      </c>
      <c r="E81" s="293"/>
      <c r="F81" s="293"/>
      <c r="G81" s="294" t="s">
        <v>177</v>
      </c>
      <c r="H81" s="298"/>
      <c r="I81" s="295"/>
      <c r="J81" s="266"/>
    </row>
    <row r="82" spans="1:10" ht="71.25" customHeight="1">
      <c r="A82" s="290">
        <v>78</v>
      </c>
      <c r="B82" s="291"/>
      <c r="C82" s="300" t="s">
        <v>323</v>
      </c>
      <c r="D82" s="293" t="s">
        <v>590</v>
      </c>
      <c r="E82" s="293" t="s">
        <v>591</v>
      </c>
      <c r="F82" s="293"/>
      <c r="G82" s="294" t="s">
        <v>177</v>
      </c>
      <c r="H82" s="298"/>
      <c r="I82" s="295"/>
      <c r="J82" s="266"/>
    </row>
    <row r="83" spans="1:10" ht="51.75" customHeight="1">
      <c r="A83" s="290">
        <v>79</v>
      </c>
      <c r="B83" s="291"/>
      <c r="C83" s="300" t="s">
        <v>323</v>
      </c>
      <c r="D83" s="293" t="s">
        <v>765</v>
      </c>
      <c r="E83" s="293"/>
      <c r="F83" s="293"/>
      <c r="G83" s="294" t="s">
        <v>177</v>
      </c>
      <c r="H83" s="298"/>
      <c r="I83" s="295"/>
      <c r="J83" s="266"/>
    </row>
    <row r="84" spans="1:10" ht="34.9" customHeight="1">
      <c r="A84" s="290">
        <v>80</v>
      </c>
      <c r="B84" s="291"/>
      <c r="C84" s="296" t="s">
        <v>323</v>
      </c>
      <c r="D84" s="297" t="s">
        <v>592</v>
      </c>
      <c r="E84" s="297"/>
      <c r="F84" s="293" t="s">
        <v>583</v>
      </c>
      <c r="G84" s="294" t="s">
        <v>316</v>
      </c>
      <c r="H84" s="298"/>
      <c r="I84" s="295"/>
      <c r="J84" s="266"/>
    </row>
    <row r="85" spans="1:10" ht="55.5" customHeight="1">
      <c r="A85" s="290">
        <v>81</v>
      </c>
      <c r="B85" s="291"/>
      <c r="C85" s="296" t="s">
        <v>593</v>
      </c>
      <c r="D85" s="297" t="s">
        <v>594</v>
      </c>
      <c r="E85" s="297" t="s">
        <v>595</v>
      </c>
      <c r="F85" s="305" t="s">
        <v>579</v>
      </c>
      <c r="G85" s="294" t="s">
        <v>316</v>
      </c>
      <c r="H85" s="298"/>
      <c r="I85" s="299"/>
      <c r="J85" s="266"/>
    </row>
    <row r="86" spans="1:10" ht="34.9" customHeight="1">
      <c r="A86" s="290">
        <v>82</v>
      </c>
      <c r="B86" s="301"/>
      <c r="C86" s="296" t="s">
        <v>593</v>
      </c>
      <c r="D86" s="297" t="s">
        <v>596</v>
      </c>
      <c r="E86" s="297" t="s">
        <v>597</v>
      </c>
      <c r="F86" s="297"/>
      <c r="G86" s="294" t="s">
        <v>316</v>
      </c>
      <c r="H86" s="298"/>
      <c r="I86" s="295"/>
      <c r="J86" s="266"/>
    </row>
    <row r="87" spans="1:10" ht="34.9" customHeight="1">
      <c r="A87" s="290">
        <v>83</v>
      </c>
      <c r="B87" s="291"/>
      <c r="C87" s="300" t="s">
        <v>408</v>
      </c>
      <c r="D87" s="297" t="s">
        <v>598</v>
      </c>
      <c r="E87" s="293"/>
      <c r="F87" s="293"/>
      <c r="G87" s="294" t="s">
        <v>177</v>
      </c>
      <c r="H87" s="298"/>
      <c r="I87" s="299"/>
      <c r="J87" s="266"/>
    </row>
    <row r="88" spans="1:10" ht="34.9" customHeight="1">
      <c r="A88" s="290">
        <v>84</v>
      </c>
      <c r="B88" s="291"/>
      <c r="C88" s="300" t="s">
        <v>408</v>
      </c>
      <c r="D88" s="293" t="s">
        <v>599</v>
      </c>
      <c r="E88" s="293" t="s">
        <v>600</v>
      </c>
      <c r="F88" s="293"/>
      <c r="G88" s="294" t="s">
        <v>199</v>
      </c>
      <c r="H88" s="298"/>
      <c r="I88" s="295"/>
      <c r="J88" s="266"/>
    </row>
    <row r="89" spans="1:10" ht="48.75" customHeight="1">
      <c r="A89" s="290">
        <v>85</v>
      </c>
      <c r="B89" s="291"/>
      <c r="C89" s="300" t="s">
        <v>408</v>
      </c>
      <c r="D89" s="293" t="s">
        <v>601</v>
      </c>
      <c r="E89" s="293" t="s">
        <v>602</v>
      </c>
      <c r="F89" s="293"/>
      <c r="G89" s="294" t="s">
        <v>177</v>
      </c>
      <c r="H89" s="298"/>
      <c r="I89" s="295"/>
      <c r="J89" s="266"/>
    </row>
    <row r="90" spans="1:10" ht="57.75" customHeight="1">
      <c r="A90" s="290">
        <v>86</v>
      </c>
      <c r="B90" s="291"/>
      <c r="C90" s="296" t="s">
        <v>603</v>
      </c>
      <c r="D90" s="297" t="s">
        <v>604</v>
      </c>
      <c r="E90" s="297"/>
      <c r="F90" s="305" t="s">
        <v>579</v>
      </c>
      <c r="G90" s="294" t="s">
        <v>316</v>
      </c>
      <c r="H90" s="298"/>
      <c r="I90" s="295"/>
      <c r="J90" s="266"/>
    </row>
    <row r="91" spans="1:10" ht="34.9" customHeight="1">
      <c r="A91" s="290">
        <v>87</v>
      </c>
      <c r="B91" s="291"/>
      <c r="C91" s="300" t="s">
        <v>408</v>
      </c>
      <c r="D91" s="293" t="s">
        <v>605</v>
      </c>
      <c r="E91" s="293"/>
      <c r="F91" s="293"/>
      <c r="G91" s="294" t="s">
        <v>177</v>
      </c>
      <c r="H91" s="298"/>
      <c r="I91" s="299"/>
      <c r="J91" s="266"/>
    </row>
    <row r="92" spans="1:10" ht="34.9" customHeight="1">
      <c r="A92" s="290">
        <v>88</v>
      </c>
      <c r="B92" s="291"/>
      <c r="C92" s="300" t="s">
        <v>408</v>
      </c>
      <c r="D92" s="293" t="s">
        <v>606</v>
      </c>
      <c r="E92" s="293"/>
      <c r="F92" s="293"/>
      <c r="G92" s="294" t="s">
        <v>199</v>
      </c>
      <c r="H92" s="298"/>
      <c r="I92" s="299"/>
      <c r="J92" s="266"/>
    </row>
    <row r="93" spans="1:10" ht="56.25" customHeight="1">
      <c r="A93" s="290">
        <v>89</v>
      </c>
      <c r="B93" s="291"/>
      <c r="C93" s="292" t="s">
        <v>419</v>
      </c>
      <c r="D93" s="293" t="s">
        <v>607</v>
      </c>
      <c r="E93" s="297" t="s">
        <v>608</v>
      </c>
      <c r="F93" s="293" t="s">
        <v>583</v>
      </c>
      <c r="G93" s="294" t="s">
        <v>177</v>
      </c>
      <c r="H93" s="298"/>
      <c r="I93" s="299"/>
      <c r="J93" s="266"/>
    </row>
    <row r="94" spans="1:10" ht="34.9" customHeight="1">
      <c r="A94" s="290">
        <v>90</v>
      </c>
      <c r="B94" s="291"/>
      <c r="C94" s="293" t="s">
        <v>408</v>
      </c>
      <c r="D94" s="300" t="s">
        <v>768</v>
      </c>
      <c r="E94" s="293"/>
      <c r="F94" s="306"/>
      <c r="G94" s="294" t="s">
        <v>177</v>
      </c>
      <c r="H94" s="298"/>
      <c r="I94" s="299"/>
      <c r="J94" s="266"/>
    </row>
    <row r="95" spans="1:10" ht="34.9" customHeight="1">
      <c r="A95" s="290">
        <v>91</v>
      </c>
      <c r="B95" s="291"/>
      <c r="C95" s="293" t="s">
        <v>408</v>
      </c>
      <c r="D95" s="300" t="s">
        <v>769</v>
      </c>
      <c r="E95" s="293"/>
      <c r="F95" s="306"/>
      <c r="G95" s="294" t="s">
        <v>177</v>
      </c>
      <c r="H95" s="298"/>
      <c r="I95" s="299"/>
      <c r="J95" s="266"/>
    </row>
    <row r="96" spans="1:10" ht="34.9" customHeight="1">
      <c r="A96" s="290">
        <v>92</v>
      </c>
      <c r="B96" s="291"/>
      <c r="C96" s="293" t="s">
        <v>408</v>
      </c>
      <c r="D96" s="300" t="s">
        <v>609</v>
      </c>
      <c r="E96" s="293"/>
      <c r="F96" s="306"/>
      <c r="G96" s="294" t="s">
        <v>177</v>
      </c>
      <c r="H96" s="298"/>
      <c r="I96" s="299"/>
      <c r="J96" s="266"/>
    </row>
    <row r="97" spans="1:10" ht="34.9" customHeight="1">
      <c r="A97" s="290">
        <v>93</v>
      </c>
      <c r="B97" s="291"/>
      <c r="C97" s="293" t="s">
        <v>408</v>
      </c>
      <c r="D97" s="300" t="s">
        <v>770</v>
      </c>
      <c r="E97" s="293"/>
      <c r="F97" s="306"/>
      <c r="G97" s="294" t="s">
        <v>177</v>
      </c>
      <c r="H97" s="298"/>
      <c r="I97" s="299"/>
      <c r="J97" s="266"/>
    </row>
    <row r="98" spans="1:10" ht="34.9" customHeight="1">
      <c r="A98" s="290">
        <v>94</v>
      </c>
      <c r="B98" s="291"/>
      <c r="C98" s="293" t="s">
        <v>408</v>
      </c>
      <c r="D98" s="300" t="s">
        <v>610</v>
      </c>
      <c r="E98" s="293"/>
      <c r="F98" s="306"/>
      <c r="G98" s="294" t="s">
        <v>177</v>
      </c>
      <c r="H98" s="298"/>
      <c r="I98" s="299"/>
      <c r="J98" s="266"/>
    </row>
    <row r="99" spans="1:10" ht="34.9" customHeight="1">
      <c r="A99" s="290">
        <v>95</v>
      </c>
      <c r="B99" s="291"/>
      <c r="C99" s="293" t="s">
        <v>408</v>
      </c>
      <c r="D99" s="300" t="s">
        <v>611</v>
      </c>
      <c r="E99" s="293"/>
      <c r="F99" s="306"/>
      <c r="G99" s="294" t="s">
        <v>177</v>
      </c>
      <c r="H99" s="298"/>
      <c r="I99" s="299"/>
      <c r="J99" s="266"/>
    </row>
    <row r="100" spans="1:10" ht="33.75" customHeight="1">
      <c r="A100" s="290">
        <v>96</v>
      </c>
      <c r="B100" s="301"/>
      <c r="C100" s="293" t="s">
        <v>408</v>
      </c>
      <c r="D100" s="300" t="s">
        <v>612</v>
      </c>
      <c r="E100" s="293"/>
      <c r="F100" s="306"/>
      <c r="G100" s="294" t="s">
        <v>177</v>
      </c>
      <c r="H100" s="298"/>
      <c r="I100" s="299"/>
      <c r="J100" s="266"/>
    </row>
    <row r="101" spans="1:10" ht="33.75" customHeight="1">
      <c r="A101" s="290">
        <v>97</v>
      </c>
      <c r="B101" s="301"/>
      <c r="C101" s="293" t="s">
        <v>466</v>
      </c>
      <c r="D101" s="269" t="s">
        <v>613</v>
      </c>
      <c r="E101" s="293"/>
      <c r="F101" s="307"/>
      <c r="G101" s="294" t="s">
        <v>177</v>
      </c>
      <c r="H101" s="298"/>
      <c r="I101" s="299"/>
      <c r="J101" s="266"/>
    </row>
    <row r="102" spans="1:10" ht="34.9" customHeight="1">
      <c r="A102" s="290">
        <v>98</v>
      </c>
      <c r="B102" s="291"/>
      <c r="C102" s="300" t="s">
        <v>484</v>
      </c>
      <c r="D102" s="293" t="s">
        <v>614</v>
      </c>
      <c r="E102" s="293" t="s">
        <v>615</v>
      </c>
      <c r="F102" s="293"/>
      <c r="G102" s="294" t="s">
        <v>177</v>
      </c>
      <c r="H102" s="298"/>
      <c r="I102" s="299"/>
      <c r="J102" s="266"/>
    </row>
    <row r="103" spans="1:10" ht="69" customHeight="1">
      <c r="A103" s="290">
        <v>99</v>
      </c>
      <c r="B103" s="291"/>
      <c r="C103" s="300" t="s">
        <v>484</v>
      </c>
      <c r="D103" s="293" t="s">
        <v>616</v>
      </c>
      <c r="E103" s="293" t="s">
        <v>617</v>
      </c>
      <c r="F103" s="293"/>
      <c r="G103" s="294" t="s">
        <v>177</v>
      </c>
      <c r="H103" s="298"/>
      <c r="I103" s="299"/>
      <c r="J103" s="266"/>
    </row>
    <row r="104" spans="1:10" ht="72.75" customHeight="1">
      <c r="A104" s="290">
        <v>100</v>
      </c>
      <c r="B104" s="291"/>
      <c r="C104" s="300" t="s">
        <v>484</v>
      </c>
      <c r="D104" s="293" t="s">
        <v>618</v>
      </c>
      <c r="E104" s="293" t="s">
        <v>619</v>
      </c>
      <c r="F104" s="293" t="s">
        <v>583</v>
      </c>
      <c r="G104" s="294" t="s">
        <v>177</v>
      </c>
      <c r="H104" s="298"/>
      <c r="I104" s="299"/>
      <c r="J104" s="266"/>
    </row>
    <row r="105" spans="1:10" ht="34.9" customHeight="1">
      <c r="A105" s="290">
        <v>101</v>
      </c>
      <c r="B105" s="301"/>
      <c r="C105" s="300" t="s">
        <v>484</v>
      </c>
      <c r="D105" s="293" t="s">
        <v>620</v>
      </c>
      <c r="E105" s="293"/>
      <c r="F105" s="293"/>
      <c r="G105" s="294" t="s">
        <v>177</v>
      </c>
      <c r="H105" s="298"/>
      <c r="I105" s="299"/>
      <c r="J105" s="266"/>
    </row>
  </sheetData>
  <autoFilter ref="A4:J105" xr:uid="{00000000-0009-0000-0000-000001000000}"/>
  <mergeCells count="7">
    <mergeCell ref="H2:J2"/>
    <mergeCell ref="H3:J3"/>
    <mergeCell ref="A2:A4"/>
    <mergeCell ref="B2:B4"/>
    <mergeCell ref="C2:C4"/>
    <mergeCell ref="D2:D4"/>
    <mergeCell ref="G2:G4"/>
  </mergeCells>
  <phoneticPr fontId="29"/>
  <dataValidations count="2">
    <dataValidation type="list" allowBlank="1" showInputMessage="1" showErrorMessage="1" sqref="H5:H105" xr:uid="{755FB85E-D804-4EE6-B9AF-6F43145D9C52}">
      <formula1>"〇,□,△,×"</formula1>
    </dataValidation>
    <dataValidation type="list" allowBlank="1" showInputMessage="1" showErrorMessage="1" sqref="G5:G105" xr:uid="{917747D9-52E7-475A-8F8C-F44019B9BFD1}">
      <formula1>"必須,任意,削除"</formula1>
    </dataValidation>
  </dataValidations>
  <pageMargins left="0.70866141732283472" right="0.11811023622047245" top="0.94488188976377963" bottom="0.35433070866141736" header="0.70866141732283472" footer="0.11811023622047245"/>
  <pageSetup paperSize="8" scale="4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3220-9502-4E3F-AF00-1510FD93ACF9}">
  <sheetPr>
    <pageSetUpPr fitToPage="1"/>
  </sheetPr>
  <dimension ref="A1:I32"/>
  <sheetViews>
    <sheetView showGridLines="0" zoomScale="75" zoomScaleNormal="75" zoomScaleSheetLayoutView="65" workbookViewId="0">
      <pane xSplit="6" ySplit="3" topLeftCell="G4" activePane="bottomRight" state="frozen"/>
      <selection pane="topRight" activeCell="F1" sqref="F1"/>
      <selection pane="bottomLeft" activeCell="A3" sqref="A3"/>
      <selection pane="bottomRight" activeCell="G29" sqref="G29"/>
    </sheetView>
  </sheetViews>
  <sheetFormatPr defaultColWidth="86.375" defaultRowHeight="15.75"/>
  <cols>
    <col min="1" max="1" width="5.75" style="241" customWidth="1"/>
    <col min="2" max="2" width="10.5" style="231" customWidth="1"/>
    <col min="3" max="3" width="6.75" style="242" customWidth="1"/>
    <col min="4" max="4" width="69" style="242" customWidth="1"/>
    <col min="5" max="5" width="22" style="242" customWidth="1"/>
    <col min="6" max="6" width="8.75" style="254" customWidth="1"/>
    <col min="7" max="7" width="8.75" style="252" customWidth="1"/>
    <col min="8" max="8" width="49.75" style="254" customWidth="1"/>
    <col min="9" max="9" width="19.375" style="254" customWidth="1"/>
    <col min="10" max="16384" width="86.375" style="231"/>
  </cols>
  <sheetData>
    <row r="1" spans="1:9" ht="25.15" customHeight="1">
      <c r="A1" s="398" t="s">
        <v>163</v>
      </c>
      <c r="B1" s="399" t="s">
        <v>164</v>
      </c>
      <c r="C1" s="399" t="s">
        <v>165</v>
      </c>
      <c r="D1" s="400" t="s">
        <v>166</v>
      </c>
      <c r="E1" s="230"/>
      <c r="F1" s="399" t="s">
        <v>167</v>
      </c>
      <c r="G1" s="394" t="s">
        <v>168</v>
      </c>
      <c r="H1" s="394"/>
      <c r="I1" s="394"/>
    </row>
    <row r="2" spans="1:9" ht="25.15" customHeight="1">
      <c r="A2" s="398"/>
      <c r="B2" s="399"/>
      <c r="C2" s="399"/>
      <c r="D2" s="400"/>
      <c r="E2" s="230"/>
      <c r="F2" s="399"/>
      <c r="G2" s="395" t="s">
        <v>169</v>
      </c>
      <c r="H2" s="396"/>
      <c r="I2" s="397"/>
    </row>
    <row r="3" spans="1:9" ht="46.9" customHeight="1">
      <c r="A3" s="398"/>
      <c r="B3" s="398"/>
      <c r="C3" s="399"/>
      <c r="D3" s="400"/>
      <c r="E3" s="230" t="s">
        <v>170</v>
      </c>
      <c r="F3" s="399"/>
      <c r="G3" s="361" t="s">
        <v>171</v>
      </c>
      <c r="H3" s="362" t="s">
        <v>172</v>
      </c>
      <c r="I3" s="362" t="s">
        <v>173</v>
      </c>
    </row>
    <row r="4" spans="1:9" ht="34.9" customHeight="1">
      <c r="A4" s="232">
        <v>1</v>
      </c>
      <c r="B4" s="233" t="s">
        <v>174</v>
      </c>
      <c r="C4" s="234" t="s">
        <v>175</v>
      </c>
      <c r="D4" s="235" t="s">
        <v>176</v>
      </c>
      <c r="E4" s="235"/>
      <c r="F4" s="236" t="s">
        <v>177</v>
      </c>
      <c r="G4" s="363" t="s">
        <v>178</v>
      </c>
      <c r="H4" s="364"/>
      <c r="I4" s="365"/>
    </row>
    <row r="5" spans="1:9" ht="34.9" customHeight="1">
      <c r="A5" s="232">
        <v>2</v>
      </c>
      <c r="B5" s="237"/>
      <c r="C5" s="238"/>
      <c r="D5" s="235" t="s">
        <v>179</v>
      </c>
      <c r="E5" s="235"/>
      <c r="F5" s="236" t="s">
        <v>177</v>
      </c>
      <c r="G5" s="366" t="s">
        <v>180</v>
      </c>
      <c r="H5" s="367" t="s">
        <v>181</v>
      </c>
      <c r="I5" s="365"/>
    </row>
    <row r="6" spans="1:9" ht="34.9" customHeight="1">
      <c r="A6" s="232">
        <v>3</v>
      </c>
      <c r="B6" s="237"/>
      <c r="C6" s="238"/>
      <c r="D6" s="235" t="s">
        <v>182</v>
      </c>
      <c r="E6" s="235"/>
      <c r="F6" s="236" t="s">
        <v>177</v>
      </c>
      <c r="G6" s="366" t="s">
        <v>183</v>
      </c>
      <c r="H6" s="367" t="s">
        <v>184</v>
      </c>
      <c r="I6" s="365"/>
    </row>
    <row r="7" spans="1:9" ht="34.9" customHeight="1">
      <c r="A7" s="232">
        <v>4</v>
      </c>
      <c r="B7" s="237"/>
      <c r="C7" s="239"/>
      <c r="D7" s="235" t="s">
        <v>185</v>
      </c>
      <c r="E7" s="235"/>
      <c r="F7" s="236" t="s">
        <v>177</v>
      </c>
      <c r="G7" s="366" t="s">
        <v>186</v>
      </c>
      <c r="H7" s="364" t="s">
        <v>187</v>
      </c>
      <c r="I7" s="365">
        <v>2000</v>
      </c>
    </row>
    <row r="8" spans="1:9" ht="34.9" customHeight="1">
      <c r="A8" s="232">
        <v>5</v>
      </c>
      <c r="B8" s="237"/>
      <c r="C8" s="238" t="s">
        <v>188</v>
      </c>
      <c r="D8" s="235" t="s">
        <v>189</v>
      </c>
      <c r="E8" s="235"/>
      <c r="F8" s="236" t="s">
        <v>177</v>
      </c>
      <c r="G8" s="366" t="s">
        <v>180</v>
      </c>
      <c r="H8" s="364" t="s">
        <v>190</v>
      </c>
      <c r="I8" s="365"/>
    </row>
    <row r="9" spans="1:9" ht="34.9" customHeight="1">
      <c r="A9" s="232">
        <v>6</v>
      </c>
      <c r="B9" s="237"/>
      <c r="C9" s="238"/>
      <c r="D9" s="235" t="s">
        <v>191</v>
      </c>
      <c r="E9" s="235"/>
      <c r="F9" s="236" t="s">
        <v>177</v>
      </c>
      <c r="G9" s="366" t="s">
        <v>180</v>
      </c>
      <c r="H9" s="368" t="s">
        <v>192</v>
      </c>
      <c r="I9" s="365"/>
    </row>
    <row r="10" spans="1:9" ht="34.9" customHeight="1">
      <c r="A10" s="232">
        <v>7</v>
      </c>
      <c r="B10" s="237"/>
      <c r="C10" s="238"/>
      <c r="D10" s="235" t="s">
        <v>193</v>
      </c>
      <c r="E10" s="235"/>
      <c r="F10" s="236" t="s">
        <v>177</v>
      </c>
      <c r="G10" s="366" t="s">
        <v>186</v>
      </c>
      <c r="H10" s="367" t="s">
        <v>194</v>
      </c>
      <c r="I10" s="369">
        <v>10000</v>
      </c>
    </row>
    <row r="11" spans="1:9" ht="34.9" customHeight="1">
      <c r="A11" s="232">
        <v>8</v>
      </c>
      <c r="B11" s="237"/>
      <c r="C11" s="238"/>
      <c r="D11" s="235" t="s">
        <v>195</v>
      </c>
      <c r="E11" s="235"/>
      <c r="F11" s="236" t="s">
        <v>177</v>
      </c>
      <c r="G11" s="366" t="s">
        <v>178</v>
      </c>
      <c r="H11" s="367"/>
      <c r="I11" s="369"/>
    </row>
    <row r="12" spans="1:9" ht="34.9" customHeight="1">
      <c r="A12" s="232">
        <v>9</v>
      </c>
      <c r="B12" s="237"/>
      <c r="C12" s="238"/>
      <c r="D12" s="235" t="s">
        <v>196</v>
      </c>
      <c r="E12" s="235"/>
      <c r="F12" s="236" t="s">
        <v>177</v>
      </c>
      <c r="G12" s="366" t="s">
        <v>180</v>
      </c>
      <c r="H12" s="364" t="s">
        <v>197</v>
      </c>
      <c r="I12" s="365"/>
    </row>
    <row r="13" spans="1:9" ht="34.9" customHeight="1">
      <c r="A13" s="232">
        <v>10</v>
      </c>
      <c r="B13" s="237"/>
      <c r="C13" s="238"/>
      <c r="D13" s="235" t="s">
        <v>198</v>
      </c>
      <c r="E13" s="235"/>
      <c r="F13" s="236" t="s">
        <v>199</v>
      </c>
      <c r="G13" s="366" t="s">
        <v>183</v>
      </c>
      <c r="H13" s="367"/>
      <c r="I13" s="369"/>
    </row>
    <row r="14" spans="1:9" ht="34.9" customHeight="1">
      <c r="A14" s="232">
        <v>11</v>
      </c>
      <c r="B14" s="237"/>
      <c r="C14" s="239"/>
      <c r="D14" s="235" t="s">
        <v>200</v>
      </c>
      <c r="E14" s="235"/>
      <c r="F14" s="236" t="s">
        <v>177</v>
      </c>
      <c r="G14" s="366" t="s">
        <v>180</v>
      </c>
      <c r="H14" s="368" t="s">
        <v>201</v>
      </c>
      <c r="I14" s="365"/>
    </row>
    <row r="15" spans="1:9" ht="34.9" customHeight="1">
      <c r="A15" s="232">
        <v>12</v>
      </c>
      <c r="B15" s="237"/>
      <c r="C15" s="238" t="s">
        <v>202</v>
      </c>
      <c r="D15" s="235" t="s">
        <v>203</v>
      </c>
      <c r="E15" s="235"/>
      <c r="F15" s="236" t="s">
        <v>177</v>
      </c>
      <c r="G15" s="366" t="s">
        <v>178</v>
      </c>
      <c r="H15" s="368"/>
      <c r="I15" s="365"/>
    </row>
    <row r="16" spans="1:9" ht="34.9" customHeight="1">
      <c r="A16" s="232">
        <v>13</v>
      </c>
      <c r="B16" s="237"/>
      <c r="C16" s="238"/>
      <c r="D16" s="235" t="s">
        <v>204</v>
      </c>
      <c r="E16" s="235"/>
      <c r="F16" s="236" t="s">
        <v>177</v>
      </c>
      <c r="G16" s="366" t="s">
        <v>178</v>
      </c>
      <c r="H16" s="368"/>
      <c r="I16" s="365"/>
    </row>
    <row r="17" spans="1:9" ht="34.9" customHeight="1">
      <c r="A17" s="232">
        <v>14</v>
      </c>
      <c r="B17" s="237"/>
      <c r="C17" s="239"/>
      <c r="D17" s="235" t="s">
        <v>205</v>
      </c>
      <c r="E17" s="235"/>
      <c r="F17" s="236" t="s">
        <v>177</v>
      </c>
      <c r="G17" s="366" t="s">
        <v>178</v>
      </c>
      <c r="H17" s="368"/>
      <c r="I17" s="365"/>
    </row>
    <row r="18" spans="1:9" ht="34.9" customHeight="1">
      <c r="A18" s="232">
        <v>15</v>
      </c>
      <c r="B18" s="237"/>
      <c r="C18" s="238" t="s">
        <v>206</v>
      </c>
      <c r="D18" s="235" t="s">
        <v>207</v>
      </c>
      <c r="E18" s="235"/>
      <c r="F18" s="236" t="s">
        <v>177</v>
      </c>
      <c r="G18" s="366" t="s">
        <v>178</v>
      </c>
      <c r="H18" s="368" t="s">
        <v>208</v>
      </c>
      <c r="I18" s="365"/>
    </row>
    <row r="19" spans="1:9" ht="45.75" customHeight="1">
      <c r="A19" s="232">
        <v>16</v>
      </c>
      <c r="B19" s="237"/>
      <c r="C19" s="238"/>
      <c r="D19" s="235" t="s">
        <v>778</v>
      </c>
      <c r="E19" s="235"/>
      <c r="F19" s="236" t="s">
        <v>177</v>
      </c>
      <c r="G19" s="366" t="s">
        <v>178</v>
      </c>
      <c r="H19" s="368"/>
      <c r="I19" s="369"/>
    </row>
    <row r="20" spans="1:9" ht="34.9" customHeight="1">
      <c r="A20" s="232">
        <v>17</v>
      </c>
      <c r="B20" s="237"/>
      <c r="C20" s="239"/>
      <c r="D20" s="235" t="s">
        <v>209</v>
      </c>
      <c r="E20" s="235"/>
      <c r="F20" s="236" t="s">
        <v>177</v>
      </c>
      <c r="G20" s="366" t="s">
        <v>186</v>
      </c>
      <c r="H20" s="367" t="s">
        <v>210</v>
      </c>
      <c r="I20" s="369">
        <v>3000</v>
      </c>
    </row>
    <row r="21" spans="1:9" ht="34.9" customHeight="1">
      <c r="A21" s="232">
        <v>18</v>
      </c>
      <c r="B21" s="237"/>
      <c r="C21" s="234"/>
      <c r="D21" s="235" t="s">
        <v>211</v>
      </c>
      <c r="E21" s="235"/>
      <c r="F21" s="236" t="s">
        <v>177</v>
      </c>
      <c r="G21" s="366" t="s">
        <v>180</v>
      </c>
      <c r="H21" s="367" t="s">
        <v>212</v>
      </c>
      <c r="I21" s="369"/>
    </row>
    <row r="22" spans="1:9" ht="34.9" customHeight="1">
      <c r="A22" s="232">
        <v>19</v>
      </c>
      <c r="B22" s="240"/>
      <c r="C22" s="239"/>
      <c r="D22" s="235" t="s">
        <v>213</v>
      </c>
      <c r="E22" s="235"/>
      <c r="F22" s="236" t="s">
        <v>177</v>
      </c>
      <c r="G22" s="366" t="s">
        <v>180</v>
      </c>
      <c r="H22" s="367" t="s">
        <v>214</v>
      </c>
      <c r="I22" s="369"/>
    </row>
    <row r="23" spans="1:9">
      <c r="D23" s="243"/>
      <c r="E23" s="243"/>
      <c r="F23" s="243" t="s">
        <v>215</v>
      </c>
      <c r="G23" s="244">
        <f>COUNTIF(G$4:G$22,"〇")</f>
        <v>7</v>
      </c>
      <c r="H23" s="245">
        <f>G23/G$28</f>
        <v>0.36842105263157893</v>
      </c>
      <c r="I23" s="231"/>
    </row>
    <row r="24" spans="1:9">
      <c r="D24" s="246"/>
      <c r="E24" s="246"/>
      <c r="F24" s="246" t="s">
        <v>216</v>
      </c>
      <c r="G24" s="247">
        <f>COUNTIF(G$4:G$22,"△")</f>
        <v>3</v>
      </c>
      <c r="H24" s="248">
        <f>G24/G$28</f>
        <v>0.15789473684210525</v>
      </c>
      <c r="I24" s="249">
        <f>SUM(I4:I22)</f>
        <v>15000</v>
      </c>
    </row>
    <row r="25" spans="1:9">
      <c r="D25" s="246"/>
      <c r="E25" s="246"/>
      <c r="F25" s="246" t="s">
        <v>217</v>
      </c>
      <c r="G25" s="247">
        <f>COUNTIF(G$4:G$22,"□")</f>
        <v>7</v>
      </c>
      <c r="H25" s="248">
        <f>G25/G$28</f>
        <v>0.36842105263157893</v>
      </c>
      <c r="I25" s="231"/>
    </row>
    <row r="26" spans="1:9">
      <c r="D26" s="246"/>
      <c r="E26" s="246"/>
      <c r="F26" s="246" t="s">
        <v>218</v>
      </c>
      <c r="G26" s="247">
        <f>COUNTIF(G$4:G$22,"×")</f>
        <v>2</v>
      </c>
      <c r="H26" s="248">
        <f>G26/G$28</f>
        <v>0.10526315789473684</v>
      </c>
      <c r="I26" s="231"/>
    </row>
    <row r="27" spans="1:9">
      <c r="D27" s="246"/>
      <c r="E27" s="246"/>
      <c r="F27" s="246" t="s">
        <v>219</v>
      </c>
      <c r="G27" s="247">
        <f>COUNTIF(G$4:G$22,"")</f>
        <v>0</v>
      </c>
      <c r="H27" s="248">
        <f>G27/G$28</f>
        <v>0</v>
      </c>
      <c r="I27" s="231"/>
    </row>
    <row r="28" spans="1:9">
      <c r="D28" s="246"/>
      <c r="E28" s="246"/>
      <c r="F28" s="246" t="s">
        <v>220</v>
      </c>
      <c r="G28" s="247">
        <f>SUM(G23:G27)</f>
        <v>19</v>
      </c>
      <c r="H28" s="250"/>
      <c r="I28" s="231"/>
    </row>
    <row r="30" spans="1:9" ht="21">
      <c r="F30" s="251" t="s">
        <v>221</v>
      </c>
      <c r="G30" s="252">
        <f>COUNTIF(F$4:F$22,F30)</f>
        <v>18</v>
      </c>
      <c r="H30" s="253"/>
    </row>
    <row r="31" spans="1:9">
      <c r="F31" s="251" t="s">
        <v>222</v>
      </c>
      <c r="G31" s="252">
        <f>COUNTIF(F$4:F$22,F31)</f>
        <v>1</v>
      </c>
    </row>
    <row r="32" spans="1:9">
      <c r="D32" s="251"/>
      <c r="E32" s="251"/>
      <c r="G32" s="255"/>
    </row>
  </sheetData>
  <autoFilter ref="A3:I28" xr:uid="{00000000-0009-0000-0000-000000000000}"/>
  <mergeCells count="7">
    <mergeCell ref="G1:I1"/>
    <mergeCell ref="G2:I2"/>
    <mergeCell ref="A1:A3"/>
    <mergeCell ref="B1:B3"/>
    <mergeCell ref="C1:C3"/>
    <mergeCell ref="D1:D3"/>
    <mergeCell ref="F1:F3"/>
  </mergeCells>
  <phoneticPr fontId="29"/>
  <dataValidations count="2">
    <dataValidation type="list" allowBlank="1" showInputMessage="1" showErrorMessage="1" sqref="F4:F22" xr:uid="{CF3CCE50-0838-4385-9556-E6454C45C4F9}">
      <formula1>"必須,任意,削除"</formula1>
    </dataValidation>
    <dataValidation type="list" allowBlank="1" showInputMessage="1" showErrorMessage="1" sqref="G4:G22" xr:uid="{5CFE9CBC-E9F8-46F6-AE65-416FD87272C3}">
      <formula1>"〇,□,△,×"</formula1>
    </dataValidation>
  </dataValidations>
  <pageMargins left="0.70866141732283472" right="0.11811023622047245" top="0.94488188976377963" bottom="0.35433070866141736" header="0.70866141732283472" footer="0.11811023622047245"/>
  <pageSetup paperSize="8" scale="6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786D-0B23-4B63-A92B-C1B5E4351742}">
  <sheetPr>
    <pageSetUpPr fitToPage="1"/>
  </sheetPr>
  <dimension ref="A1:G59"/>
  <sheetViews>
    <sheetView zoomScale="75" zoomScaleNormal="75" zoomScaleSheetLayoutView="85" workbookViewId="0">
      <selection activeCell="F11" sqref="F11"/>
    </sheetView>
  </sheetViews>
  <sheetFormatPr defaultColWidth="9" defaultRowHeight="15.75"/>
  <cols>
    <col min="1" max="1" width="8.75" style="325" customWidth="1"/>
    <col min="2" max="2" width="38" style="325" customWidth="1"/>
    <col min="3" max="3" width="76.5" style="326" customWidth="1"/>
    <col min="4" max="4" width="9.625" style="342" customWidth="1"/>
    <col min="5" max="5" width="9.625" style="338" customWidth="1"/>
    <col min="6" max="6" width="55.25" style="337" customWidth="1"/>
    <col min="7" max="7" width="28.5" style="337" customWidth="1"/>
    <col min="8" max="16384" width="9" style="312"/>
  </cols>
  <sheetData>
    <row r="1" spans="1:7" ht="23.25" customHeight="1">
      <c r="A1" s="1" t="s">
        <v>777</v>
      </c>
    </row>
    <row r="2" spans="1:7" ht="28.15" customHeight="1">
      <c r="A2" s="401" t="s">
        <v>621</v>
      </c>
      <c r="B2" s="402" t="s">
        <v>622</v>
      </c>
      <c r="C2" s="403" t="s">
        <v>623</v>
      </c>
      <c r="D2" s="404" t="s">
        <v>624</v>
      </c>
      <c r="E2" s="405" t="s">
        <v>168</v>
      </c>
      <c r="F2" s="406"/>
      <c r="G2" s="407"/>
    </row>
    <row r="3" spans="1:7" ht="28.15" customHeight="1">
      <c r="A3" s="401"/>
      <c r="B3" s="402"/>
      <c r="C3" s="403"/>
      <c r="D3" s="404"/>
      <c r="E3" s="408" t="s">
        <v>169</v>
      </c>
      <c r="F3" s="409"/>
      <c r="G3" s="410"/>
    </row>
    <row r="4" spans="1:7" ht="13.5" customHeight="1">
      <c r="A4" s="401"/>
      <c r="B4" s="402"/>
      <c r="C4" s="403"/>
      <c r="D4" s="404"/>
      <c r="E4" s="411" t="s">
        <v>171</v>
      </c>
      <c r="F4" s="413" t="s">
        <v>172</v>
      </c>
      <c r="G4" s="415" t="s">
        <v>173</v>
      </c>
    </row>
    <row r="5" spans="1:7" ht="57.6" customHeight="1">
      <c r="A5" s="401"/>
      <c r="B5" s="402"/>
      <c r="C5" s="403"/>
      <c r="D5" s="404"/>
      <c r="E5" s="412"/>
      <c r="F5" s="414"/>
      <c r="G5" s="416"/>
    </row>
    <row r="6" spans="1:7" ht="32.25" customHeight="1">
      <c r="A6" s="313">
        <v>1</v>
      </c>
      <c r="B6" s="346" t="s">
        <v>668</v>
      </c>
      <c r="C6" s="347" t="s">
        <v>669</v>
      </c>
      <c r="D6" s="348" t="s">
        <v>177</v>
      </c>
      <c r="E6" s="315"/>
      <c r="F6" s="316"/>
      <c r="G6" s="317"/>
    </row>
    <row r="7" spans="1:7" ht="32.25" customHeight="1">
      <c r="A7" s="318">
        <v>2</v>
      </c>
      <c r="B7" s="349" t="s">
        <v>670</v>
      </c>
      <c r="C7" s="350" t="s">
        <v>671</v>
      </c>
      <c r="D7" s="348" t="s">
        <v>177</v>
      </c>
      <c r="E7" s="319"/>
      <c r="F7" s="320"/>
      <c r="G7" s="321"/>
    </row>
    <row r="8" spans="1:7" ht="32.25" customHeight="1">
      <c r="A8" s="318">
        <v>3</v>
      </c>
      <c r="B8" s="349" t="s">
        <v>672</v>
      </c>
      <c r="C8" s="350" t="s">
        <v>673</v>
      </c>
      <c r="D8" s="348" t="s">
        <v>177</v>
      </c>
      <c r="E8" s="319"/>
      <c r="F8" s="320"/>
      <c r="G8" s="321"/>
    </row>
    <row r="9" spans="1:7" ht="32.25" customHeight="1">
      <c r="A9" s="318">
        <v>4</v>
      </c>
      <c r="B9" s="349" t="s">
        <v>674</v>
      </c>
      <c r="C9" s="351" t="s">
        <v>675</v>
      </c>
      <c r="D9" s="348" t="s">
        <v>177</v>
      </c>
      <c r="E9" s="319"/>
      <c r="F9" s="320"/>
      <c r="G9" s="321"/>
    </row>
    <row r="10" spans="1:7" ht="32.25" customHeight="1">
      <c r="A10" s="318">
        <v>5</v>
      </c>
      <c r="B10" s="349" t="s">
        <v>676</v>
      </c>
      <c r="C10" s="351" t="s">
        <v>677</v>
      </c>
      <c r="D10" s="348" t="s">
        <v>177</v>
      </c>
      <c r="E10" s="319"/>
      <c r="F10" s="320"/>
      <c r="G10" s="321"/>
    </row>
    <row r="11" spans="1:7" ht="32.25" customHeight="1">
      <c r="A11" s="318">
        <v>6</v>
      </c>
      <c r="B11" s="349" t="s">
        <v>678</v>
      </c>
      <c r="C11" s="351" t="s">
        <v>679</v>
      </c>
      <c r="D11" s="348" t="s">
        <v>177</v>
      </c>
      <c r="E11" s="319"/>
      <c r="F11" s="320"/>
      <c r="G11" s="324"/>
    </row>
    <row r="12" spans="1:7" ht="44.25" customHeight="1">
      <c r="A12" s="313">
        <v>7</v>
      </c>
      <c r="B12" s="349" t="s">
        <v>680</v>
      </c>
      <c r="C12" s="351" t="s">
        <v>771</v>
      </c>
      <c r="D12" s="348" t="s">
        <v>177</v>
      </c>
      <c r="E12" s="319"/>
      <c r="F12" s="320"/>
      <c r="G12" s="324"/>
    </row>
    <row r="13" spans="1:7" ht="37.5" customHeight="1">
      <c r="A13" s="318">
        <v>8</v>
      </c>
      <c r="B13" s="349" t="s">
        <v>681</v>
      </c>
      <c r="C13" s="351" t="s">
        <v>682</v>
      </c>
      <c r="D13" s="348" t="s">
        <v>177</v>
      </c>
      <c r="E13" s="319"/>
      <c r="F13" s="320"/>
      <c r="G13" s="324"/>
    </row>
    <row r="14" spans="1:7" ht="32.25" customHeight="1">
      <c r="A14" s="318">
        <v>9</v>
      </c>
      <c r="B14" s="349" t="s">
        <v>683</v>
      </c>
      <c r="C14" s="351" t="s">
        <v>684</v>
      </c>
      <c r="D14" s="348" t="s">
        <v>177</v>
      </c>
      <c r="E14" s="319"/>
      <c r="F14" s="320"/>
      <c r="G14" s="324"/>
    </row>
    <row r="15" spans="1:7" ht="40.5" customHeight="1">
      <c r="A15" s="318">
        <v>10</v>
      </c>
      <c r="B15" s="349" t="s">
        <v>685</v>
      </c>
      <c r="C15" s="351" t="s">
        <v>686</v>
      </c>
      <c r="D15" s="348" t="s">
        <v>177</v>
      </c>
      <c r="E15" s="319"/>
      <c r="F15" s="320"/>
      <c r="G15" s="324"/>
    </row>
    <row r="16" spans="1:7" ht="32.25" customHeight="1">
      <c r="A16" s="318">
        <v>11</v>
      </c>
      <c r="B16" s="349" t="s">
        <v>687</v>
      </c>
      <c r="C16" s="351" t="s">
        <v>688</v>
      </c>
      <c r="D16" s="348" t="s">
        <v>177</v>
      </c>
      <c r="E16" s="319"/>
      <c r="F16" s="320"/>
      <c r="G16" s="324"/>
    </row>
    <row r="17" spans="1:7" ht="32.25" customHeight="1">
      <c r="A17" s="318">
        <v>12</v>
      </c>
      <c r="B17" s="349" t="s">
        <v>689</v>
      </c>
      <c r="C17" s="351" t="s">
        <v>688</v>
      </c>
      <c r="D17" s="348" t="s">
        <v>177</v>
      </c>
      <c r="E17" s="319"/>
      <c r="F17" s="320"/>
      <c r="G17" s="324"/>
    </row>
    <row r="18" spans="1:7" ht="41.25" customHeight="1">
      <c r="A18" s="313">
        <v>13</v>
      </c>
      <c r="B18" s="349" t="s">
        <v>690</v>
      </c>
      <c r="C18" s="351" t="s">
        <v>691</v>
      </c>
      <c r="D18" s="348" t="s">
        <v>177</v>
      </c>
      <c r="E18" s="319"/>
      <c r="F18" s="320"/>
      <c r="G18" s="324"/>
    </row>
    <row r="19" spans="1:7" ht="42.75" customHeight="1">
      <c r="A19" s="318">
        <v>14</v>
      </c>
      <c r="B19" s="349" t="s">
        <v>692</v>
      </c>
      <c r="C19" s="351" t="s">
        <v>693</v>
      </c>
      <c r="D19" s="348" t="s">
        <v>177</v>
      </c>
      <c r="E19" s="319"/>
      <c r="F19" s="320"/>
      <c r="G19" s="324"/>
    </row>
    <row r="20" spans="1:7" ht="41.25" customHeight="1">
      <c r="A20" s="318">
        <v>15</v>
      </c>
      <c r="B20" s="349" t="s">
        <v>694</v>
      </c>
      <c r="C20" s="351" t="s">
        <v>695</v>
      </c>
      <c r="D20" s="348" t="s">
        <v>177</v>
      </c>
      <c r="E20" s="319"/>
      <c r="F20" s="320"/>
      <c r="G20" s="324"/>
    </row>
    <row r="21" spans="1:7" ht="52.5" customHeight="1">
      <c r="A21" s="318">
        <v>16</v>
      </c>
      <c r="B21" s="349" t="s">
        <v>696</v>
      </c>
      <c r="C21" s="351" t="s">
        <v>772</v>
      </c>
      <c r="D21" s="348" t="s">
        <v>177</v>
      </c>
      <c r="E21" s="319"/>
      <c r="F21" s="320"/>
      <c r="G21" s="324"/>
    </row>
    <row r="22" spans="1:7" ht="43.5" customHeight="1">
      <c r="A22" s="318">
        <v>17</v>
      </c>
      <c r="B22" s="349" t="s">
        <v>697</v>
      </c>
      <c r="C22" s="351" t="s">
        <v>698</v>
      </c>
      <c r="D22" s="348" t="s">
        <v>177</v>
      </c>
      <c r="E22" s="319"/>
      <c r="F22" s="320"/>
      <c r="G22" s="324"/>
    </row>
    <row r="23" spans="1:7" ht="42.75" customHeight="1">
      <c r="A23" s="318">
        <v>18</v>
      </c>
      <c r="B23" s="349" t="s">
        <v>699</v>
      </c>
      <c r="C23" s="351" t="s">
        <v>700</v>
      </c>
      <c r="D23" s="348" t="s">
        <v>177</v>
      </c>
      <c r="E23" s="319"/>
      <c r="F23" s="320"/>
      <c r="G23" s="324"/>
    </row>
    <row r="24" spans="1:7" ht="43.5" customHeight="1">
      <c r="A24" s="313">
        <v>19</v>
      </c>
      <c r="B24" s="349" t="s">
        <v>701</v>
      </c>
      <c r="C24" s="351" t="s">
        <v>702</v>
      </c>
      <c r="D24" s="348" t="s">
        <v>177</v>
      </c>
      <c r="E24" s="319"/>
      <c r="F24" s="320"/>
      <c r="G24" s="324"/>
    </row>
    <row r="25" spans="1:7" ht="52.5" customHeight="1">
      <c r="A25" s="318">
        <v>20</v>
      </c>
      <c r="B25" s="349" t="s">
        <v>703</v>
      </c>
      <c r="C25" s="351" t="s">
        <v>704</v>
      </c>
      <c r="D25" s="348" t="s">
        <v>177</v>
      </c>
      <c r="E25" s="319"/>
      <c r="F25" s="320"/>
      <c r="G25" s="324"/>
    </row>
    <row r="26" spans="1:7" ht="51" customHeight="1">
      <c r="A26" s="318">
        <v>21</v>
      </c>
      <c r="B26" s="349" t="s">
        <v>705</v>
      </c>
      <c r="C26" s="351" t="s">
        <v>706</v>
      </c>
      <c r="D26" s="348" t="s">
        <v>177</v>
      </c>
      <c r="E26" s="319"/>
      <c r="F26" s="320"/>
      <c r="G26" s="324"/>
    </row>
    <row r="27" spans="1:7" ht="54" customHeight="1">
      <c r="A27" s="318">
        <v>22</v>
      </c>
      <c r="B27" s="349" t="s">
        <v>707</v>
      </c>
      <c r="C27" s="351" t="s">
        <v>708</v>
      </c>
      <c r="D27" s="348" t="s">
        <v>177</v>
      </c>
      <c r="E27" s="319"/>
      <c r="F27" s="320"/>
      <c r="G27" s="324"/>
    </row>
    <row r="28" spans="1:7" ht="57.75" customHeight="1">
      <c r="A28" s="318">
        <v>23</v>
      </c>
      <c r="B28" s="349" t="s">
        <v>709</v>
      </c>
      <c r="C28" s="351" t="s">
        <v>773</v>
      </c>
      <c r="D28" s="348" t="s">
        <v>177</v>
      </c>
      <c r="E28" s="319"/>
      <c r="F28" s="320"/>
      <c r="G28" s="324"/>
    </row>
    <row r="29" spans="1:7" ht="42" customHeight="1">
      <c r="A29" s="318">
        <v>24</v>
      </c>
      <c r="B29" s="349" t="s">
        <v>710</v>
      </c>
      <c r="C29" s="351" t="s">
        <v>711</v>
      </c>
      <c r="D29" s="348" t="s">
        <v>177</v>
      </c>
      <c r="E29" s="319"/>
      <c r="F29" s="320"/>
      <c r="G29" s="324"/>
    </row>
    <row r="30" spans="1:7" ht="42" customHeight="1">
      <c r="A30" s="313">
        <v>25</v>
      </c>
      <c r="B30" s="349" t="s">
        <v>712</v>
      </c>
      <c r="C30" s="351" t="s">
        <v>713</v>
      </c>
      <c r="D30" s="348" t="s">
        <v>177</v>
      </c>
      <c r="E30" s="319"/>
      <c r="F30" s="320"/>
      <c r="G30" s="324"/>
    </row>
    <row r="31" spans="1:7" ht="57" customHeight="1">
      <c r="A31" s="318">
        <v>26</v>
      </c>
      <c r="B31" s="349" t="s">
        <v>714</v>
      </c>
      <c r="C31" s="351" t="s">
        <v>715</v>
      </c>
      <c r="D31" s="348" t="s">
        <v>177</v>
      </c>
      <c r="E31" s="319"/>
      <c r="F31" s="320"/>
      <c r="G31" s="324"/>
    </row>
    <row r="32" spans="1:7" ht="32.25" customHeight="1">
      <c r="A32" s="318">
        <v>27</v>
      </c>
      <c r="B32" s="349" t="s">
        <v>716</v>
      </c>
      <c r="C32" s="351" t="s">
        <v>717</v>
      </c>
      <c r="D32" s="348" t="s">
        <v>177</v>
      </c>
      <c r="E32" s="319"/>
      <c r="F32" s="320"/>
      <c r="G32" s="324"/>
    </row>
    <row r="33" spans="1:7" ht="32.25" customHeight="1">
      <c r="A33" s="318">
        <v>28</v>
      </c>
      <c r="B33" s="349" t="s">
        <v>718</v>
      </c>
      <c r="C33" s="351" t="s">
        <v>717</v>
      </c>
      <c r="D33" s="348" t="s">
        <v>177</v>
      </c>
      <c r="E33" s="319"/>
      <c r="F33" s="320"/>
      <c r="G33" s="324"/>
    </row>
    <row r="34" spans="1:7" ht="32.25" customHeight="1">
      <c r="A34" s="318">
        <v>29</v>
      </c>
      <c r="B34" s="349" t="s">
        <v>719</v>
      </c>
      <c r="C34" s="351" t="s">
        <v>720</v>
      </c>
      <c r="D34" s="348" t="s">
        <v>177</v>
      </c>
      <c r="E34" s="319"/>
      <c r="F34" s="320"/>
      <c r="G34" s="324"/>
    </row>
    <row r="35" spans="1:7" ht="42.75" customHeight="1">
      <c r="A35" s="318">
        <v>30</v>
      </c>
      <c r="B35" s="349" t="s">
        <v>721</v>
      </c>
      <c r="C35" s="351" t="s">
        <v>774</v>
      </c>
      <c r="D35" s="348" t="s">
        <v>177</v>
      </c>
      <c r="E35" s="319"/>
      <c r="F35" s="320"/>
      <c r="G35" s="324"/>
    </row>
    <row r="36" spans="1:7" ht="32.25" customHeight="1">
      <c r="A36" s="313">
        <v>31</v>
      </c>
      <c r="B36" s="349" t="s">
        <v>722</v>
      </c>
      <c r="C36" s="351" t="s">
        <v>723</v>
      </c>
      <c r="D36" s="348" t="s">
        <v>177</v>
      </c>
      <c r="E36" s="319"/>
      <c r="F36" s="320"/>
      <c r="G36" s="324"/>
    </row>
    <row r="37" spans="1:7" ht="44.25" customHeight="1">
      <c r="A37" s="318">
        <v>32</v>
      </c>
      <c r="B37" s="349" t="s">
        <v>724</v>
      </c>
      <c r="C37" s="351" t="s">
        <v>725</v>
      </c>
      <c r="D37" s="348" t="s">
        <v>177</v>
      </c>
      <c r="E37" s="319"/>
      <c r="F37" s="320"/>
      <c r="G37" s="321"/>
    </row>
    <row r="38" spans="1:7" ht="32.25" customHeight="1">
      <c r="A38" s="318">
        <v>33</v>
      </c>
      <c r="B38" s="349" t="s">
        <v>726</v>
      </c>
      <c r="C38" s="351" t="s">
        <v>727</v>
      </c>
      <c r="D38" s="348" t="s">
        <v>177</v>
      </c>
      <c r="E38" s="319"/>
      <c r="F38" s="320"/>
      <c r="G38" s="324"/>
    </row>
    <row r="39" spans="1:7" ht="32.25" customHeight="1">
      <c r="A39" s="318">
        <v>34</v>
      </c>
      <c r="B39" s="349" t="s">
        <v>728</v>
      </c>
      <c r="C39" s="351" t="s">
        <v>729</v>
      </c>
      <c r="D39" s="348" t="s">
        <v>177</v>
      </c>
      <c r="E39" s="319"/>
      <c r="F39" s="320"/>
      <c r="G39" s="321"/>
    </row>
    <row r="40" spans="1:7" ht="42.75" customHeight="1">
      <c r="A40" s="318">
        <v>35</v>
      </c>
      <c r="B40" s="349" t="s">
        <v>730</v>
      </c>
      <c r="C40" s="351" t="s">
        <v>731</v>
      </c>
      <c r="D40" s="348" t="s">
        <v>177</v>
      </c>
      <c r="E40" s="319"/>
      <c r="F40" s="320"/>
      <c r="G40" s="321"/>
    </row>
    <row r="41" spans="1:7" ht="43.5" customHeight="1">
      <c r="A41" s="318">
        <v>36</v>
      </c>
      <c r="B41" s="349" t="s">
        <v>732</v>
      </c>
      <c r="C41" s="351" t="s">
        <v>733</v>
      </c>
      <c r="D41" s="348" t="s">
        <v>177</v>
      </c>
      <c r="E41" s="319"/>
      <c r="F41" s="320"/>
      <c r="G41" s="321"/>
    </row>
    <row r="42" spans="1:7" ht="43.5" customHeight="1">
      <c r="A42" s="313">
        <v>37</v>
      </c>
      <c r="B42" s="349" t="s">
        <v>734</v>
      </c>
      <c r="C42" s="351" t="s">
        <v>735</v>
      </c>
      <c r="D42" s="348" t="s">
        <v>177</v>
      </c>
      <c r="E42" s="319"/>
      <c r="F42" s="320"/>
      <c r="G42" s="321"/>
    </row>
    <row r="43" spans="1:7" ht="45.75" customHeight="1">
      <c r="A43" s="318">
        <v>38</v>
      </c>
      <c r="B43" s="349" t="s">
        <v>736</v>
      </c>
      <c r="C43" s="351" t="s">
        <v>737</v>
      </c>
      <c r="D43" s="348" t="s">
        <v>177</v>
      </c>
      <c r="E43" s="319"/>
      <c r="F43" s="320"/>
      <c r="G43" s="321"/>
    </row>
    <row r="44" spans="1:7" ht="32.25" customHeight="1">
      <c r="A44" s="318">
        <v>39</v>
      </c>
      <c r="B44" s="349" t="s">
        <v>738</v>
      </c>
      <c r="C44" s="351" t="s">
        <v>739</v>
      </c>
      <c r="D44" s="348" t="s">
        <v>177</v>
      </c>
      <c r="E44" s="319"/>
      <c r="F44" s="320"/>
      <c r="G44" s="324"/>
    </row>
    <row r="45" spans="1:7" ht="32.25" customHeight="1">
      <c r="A45" s="318">
        <v>40</v>
      </c>
      <c r="B45" s="349" t="s">
        <v>740</v>
      </c>
      <c r="C45" s="351" t="s">
        <v>741</v>
      </c>
      <c r="D45" s="348" t="s">
        <v>177</v>
      </c>
      <c r="E45" s="319"/>
      <c r="F45" s="320"/>
      <c r="G45" s="324"/>
    </row>
    <row r="46" spans="1:7" ht="32.25" customHeight="1">
      <c r="A46" s="318">
        <v>41</v>
      </c>
      <c r="B46" s="349" t="s">
        <v>742</v>
      </c>
      <c r="C46" s="351" t="s">
        <v>743</v>
      </c>
      <c r="D46" s="348" t="s">
        <v>177</v>
      </c>
      <c r="E46" s="319"/>
      <c r="F46" s="320"/>
      <c r="G46" s="324"/>
    </row>
    <row r="47" spans="1:7" ht="32.25" customHeight="1">
      <c r="A47" s="318">
        <v>42</v>
      </c>
      <c r="B47" s="349" t="s">
        <v>744</v>
      </c>
      <c r="C47" s="351" t="s">
        <v>745</v>
      </c>
      <c r="D47" s="348" t="s">
        <v>177</v>
      </c>
      <c r="E47" s="319"/>
      <c r="F47" s="320"/>
      <c r="G47" s="324"/>
    </row>
    <row r="48" spans="1:7" ht="32.25" customHeight="1">
      <c r="A48" s="318">
        <v>43</v>
      </c>
      <c r="B48" s="349" t="s">
        <v>746</v>
      </c>
      <c r="C48" s="351" t="s">
        <v>747</v>
      </c>
      <c r="D48" s="348" t="s">
        <v>177</v>
      </c>
      <c r="E48" s="319"/>
      <c r="F48" s="320"/>
      <c r="G48" s="324"/>
    </row>
    <row r="49" spans="1:7" ht="18" hidden="1" customHeight="1">
      <c r="D49" s="327" t="s">
        <v>625</v>
      </c>
      <c r="E49" s="328">
        <f>COUNTIF(E$6:E$48,"○")</f>
        <v>0</v>
      </c>
      <c r="F49" s="329">
        <f t="shared" ref="F49:F54" si="0">E49/E$55</f>
        <v>0</v>
      </c>
      <c r="G49" s="330"/>
    </row>
    <row r="50" spans="1:7" ht="18" hidden="1" customHeight="1">
      <c r="D50" s="331" t="s">
        <v>626</v>
      </c>
      <c r="E50" s="332">
        <f>COUNTIF(E$6:E$48,"ＥＵＣ")</f>
        <v>0</v>
      </c>
      <c r="F50" s="333">
        <f t="shared" si="0"/>
        <v>0</v>
      </c>
      <c r="G50" s="334">
        <f>SUM(G6:G48)</f>
        <v>0</v>
      </c>
    </row>
    <row r="51" spans="1:7" ht="18" hidden="1" customHeight="1">
      <c r="D51" s="335" t="s">
        <v>216</v>
      </c>
      <c r="E51" s="332">
        <f>COUNTIF(E$6:E$48,"△")</f>
        <v>0</v>
      </c>
      <c r="F51" s="333">
        <f t="shared" si="0"/>
        <v>0</v>
      </c>
      <c r="G51" s="334"/>
    </row>
    <row r="52" spans="1:7" ht="18" hidden="1" customHeight="1">
      <c r="D52" s="335" t="s">
        <v>217</v>
      </c>
      <c r="E52" s="332">
        <f>COUNTIF(E$6:E$48,"□")</f>
        <v>0</v>
      </c>
      <c r="F52" s="333">
        <f t="shared" si="0"/>
        <v>0</v>
      </c>
      <c r="G52" s="330"/>
    </row>
    <row r="53" spans="1:7" ht="18" hidden="1" customHeight="1">
      <c r="D53" s="335" t="s">
        <v>218</v>
      </c>
      <c r="E53" s="332">
        <f>COUNTIF(E$5:E$48,"×")</f>
        <v>0</v>
      </c>
      <c r="F53" s="333">
        <f t="shared" si="0"/>
        <v>0</v>
      </c>
      <c r="G53" s="330"/>
    </row>
    <row r="54" spans="1:7" ht="18" hidden="1" customHeight="1">
      <c r="D54" s="335" t="s">
        <v>219</v>
      </c>
      <c r="E54" s="332">
        <f>COUNTIF(E$6:E$48,"")</f>
        <v>43</v>
      </c>
      <c r="F54" s="333">
        <f t="shared" si="0"/>
        <v>1</v>
      </c>
      <c r="G54" s="330"/>
    </row>
    <row r="55" spans="1:7" ht="18" hidden="1" customHeight="1">
      <c r="D55" s="335" t="s">
        <v>220</v>
      </c>
      <c r="E55" s="332">
        <f>SUM(E49:E54)</f>
        <v>43</v>
      </c>
      <c r="F55" s="336"/>
      <c r="G55" s="330"/>
    </row>
    <row r="56" spans="1:7" ht="18" hidden="1" customHeight="1">
      <c r="D56" s="337"/>
    </row>
    <row r="57" spans="1:7" ht="18" hidden="1" customHeight="1">
      <c r="D57" s="339" t="s">
        <v>221</v>
      </c>
      <c r="E57" s="338">
        <f>COUNTIF(D$6:D$48,D57)</f>
        <v>43</v>
      </c>
      <c r="F57" s="340"/>
    </row>
    <row r="58" spans="1:7" ht="18" hidden="1" customHeight="1">
      <c r="D58" s="339" t="s">
        <v>222</v>
      </c>
      <c r="E58" s="338">
        <f>COUNTIF(D$6:D$48,D58)</f>
        <v>0</v>
      </c>
    </row>
    <row r="59" spans="1:7" s="337" customFormat="1">
      <c r="A59" s="325"/>
      <c r="B59" s="325"/>
      <c r="C59" s="326"/>
      <c r="D59" s="342"/>
      <c r="E59" s="341"/>
    </row>
  </sheetData>
  <mergeCells count="9">
    <mergeCell ref="A2:A5"/>
    <mergeCell ref="B2:B5"/>
    <mergeCell ref="C2:C5"/>
    <mergeCell ref="D2:D5"/>
    <mergeCell ref="E2:G2"/>
    <mergeCell ref="E3:G3"/>
    <mergeCell ref="E4:E5"/>
    <mergeCell ref="F4:F5"/>
    <mergeCell ref="G4:G5"/>
  </mergeCells>
  <phoneticPr fontId="29"/>
  <dataValidations count="2">
    <dataValidation type="list" allowBlank="1" showInputMessage="1" showErrorMessage="1" sqref="D6:D48" xr:uid="{E5F0B9ED-8268-4CBC-815F-D10E4282AD58}">
      <formula1>"　,必須,任意"</formula1>
    </dataValidation>
    <dataValidation type="list" allowBlank="1" showInputMessage="1" showErrorMessage="1" sqref="E6:E48" xr:uid="{2FF2CBCE-1AF5-416E-92AE-1EC4B49EA434}">
      <formula1>"○,□,△,ＥＵＣ,×"</formula1>
    </dataValidation>
  </dataValidations>
  <printOptions horizontalCentered="1"/>
  <pageMargins left="0.19685039370078741" right="0.19685039370078741" top="0.39370078740157483" bottom="0.39370078740157483" header="0.19685039370078741" footer="0.19685039370078741"/>
  <pageSetup paperSize="9" scale="40" fitToHeight="9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6D3A-8C45-420E-BC06-A8D5C944BC47}">
  <sheetPr>
    <pageSetUpPr fitToPage="1"/>
  </sheetPr>
  <dimension ref="A1:G33"/>
  <sheetViews>
    <sheetView zoomScale="75" zoomScaleNormal="75" zoomScaleSheetLayoutView="75" workbookViewId="0">
      <selection activeCell="B13" sqref="B13"/>
    </sheetView>
  </sheetViews>
  <sheetFormatPr defaultColWidth="9" defaultRowHeight="15.75"/>
  <cols>
    <col min="1" max="1" width="8.75" style="325" customWidth="1"/>
    <col min="2" max="2" width="43" style="325" customWidth="1"/>
    <col min="3" max="3" width="78.375" style="326" customWidth="1"/>
    <col min="4" max="4" width="12.5" style="342" customWidth="1"/>
    <col min="5" max="5" width="9.625" style="338" customWidth="1"/>
    <col min="6" max="6" width="55.25" style="337" customWidth="1"/>
    <col min="7" max="7" width="27.875" style="337" customWidth="1"/>
    <col min="8" max="16384" width="9" style="312"/>
  </cols>
  <sheetData>
    <row r="1" spans="1:7" ht="28.15" customHeight="1">
      <c r="A1" s="417" t="s">
        <v>621</v>
      </c>
      <c r="B1" s="418" t="s">
        <v>622</v>
      </c>
      <c r="C1" s="419" t="s">
        <v>623</v>
      </c>
      <c r="D1" s="420" t="s">
        <v>624</v>
      </c>
      <c r="E1" s="421" t="s">
        <v>168</v>
      </c>
      <c r="F1" s="422"/>
      <c r="G1" s="423"/>
    </row>
    <row r="2" spans="1:7" ht="28.15" customHeight="1">
      <c r="A2" s="417"/>
      <c r="B2" s="418"/>
      <c r="C2" s="419"/>
      <c r="D2" s="420"/>
      <c r="E2" s="424" t="s">
        <v>169</v>
      </c>
      <c r="F2" s="425"/>
      <c r="G2" s="426"/>
    </row>
    <row r="3" spans="1:7" ht="13.5" customHeight="1">
      <c r="A3" s="417"/>
      <c r="B3" s="418"/>
      <c r="C3" s="419"/>
      <c r="D3" s="420"/>
      <c r="E3" s="427" t="s">
        <v>171</v>
      </c>
      <c r="F3" s="428" t="s">
        <v>172</v>
      </c>
      <c r="G3" s="429" t="s">
        <v>173</v>
      </c>
    </row>
    <row r="4" spans="1:7" ht="47.45" customHeight="1">
      <c r="A4" s="417"/>
      <c r="B4" s="418"/>
      <c r="C4" s="419"/>
      <c r="D4" s="420"/>
      <c r="E4" s="412"/>
      <c r="F4" s="414"/>
      <c r="G4" s="430"/>
    </row>
    <row r="5" spans="1:7" ht="32.25" customHeight="1">
      <c r="A5" s="318">
        <v>1</v>
      </c>
      <c r="B5" s="314" t="s">
        <v>627</v>
      </c>
      <c r="C5" s="343" t="s">
        <v>628</v>
      </c>
      <c r="D5" s="344" t="s">
        <v>177</v>
      </c>
      <c r="E5" s="319" t="s">
        <v>629</v>
      </c>
      <c r="F5" s="320"/>
      <c r="G5" s="321"/>
    </row>
    <row r="6" spans="1:7" ht="32.25" customHeight="1">
      <c r="A6" s="318">
        <v>2</v>
      </c>
      <c r="B6" s="322" t="s">
        <v>630</v>
      </c>
      <c r="C6" s="323" t="s">
        <v>631</v>
      </c>
      <c r="D6" s="345" t="s">
        <v>177</v>
      </c>
      <c r="E6" s="319" t="s">
        <v>629</v>
      </c>
      <c r="F6" s="320"/>
      <c r="G6" s="321"/>
    </row>
    <row r="7" spans="1:7" ht="32.25" customHeight="1">
      <c r="A7" s="318">
        <v>3</v>
      </c>
      <c r="B7" s="322" t="s">
        <v>632</v>
      </c>
      <c r="C7" s="323" t="s">
        <v>633</v>
      </c>
      <c r="D7" s="345" t="s">
        <v>177</v>
      </c>
      <c r="E7" s="319" t="s">
        <v>629</v>
      </c>
      <c r="F7" s="320"/>
      <c r="G7" s="321"/>
    </row>
    <row r="8" spans="1:7" ht="32.25" customHeight="1">
      <c r="A8" s="318">
        <v>4</v>
      </c>
      <c r="B8" s="322" t="s">
        <v>634</v>
      </c>
      <c r="C8" s="323" t="s">
        <v>635</v>
      </c>
      <c r="D8" s="345" t="s">
        <v>177</v>
      </c>
      <c r="E8" s="319" t="s">
        <v>629</v>
      </c>
      <c r="F8" s="320"/>
      <c r="G8" s="321"/>
    </row>
    <row r="9" spans="1:7" ht="32.25" customHeight="1">
      <c r="A9" s="318">
        <v>5</v>
      </c>
      <c r="B9" s="322" t="s">
        <v>636</v>
      </c>
      <c r="C9" s="323" t="s">
        <v>637</v>
      </c>
      <c r="D9" s="345" t="s">
        <v>177</v>
      </c>
      <c r="E9" s="319" t="s">
        <v>629</v>
      </c>
      <c r="F9" s="320"/>
      <c r="G9" s="321"/>
    </row>
    <row r="10" spans="1:7" ht="32.25" customHeight="1">
      <c r="A10" s="318">
        <v>6</v>
      </c>
      <c r="B10" s="322" t="s">
        <v>638</v>
      </c>
      <c r="C10" s="323" t="s">
        <v>639</v>
      </c>
      <c r="D10" s="345" t="s">
        <v>177</v>
      </c>
      <c r="E10" s="319" t="s">
        <v>183</v>
      </c>
      <c r="F10" s="320"/>
      <c r="G10" s="324"/>
    </row>
    <row r="11" spans="1:7" ht="32.25" customHeight="1">
      <c r="A11" s="318">
        <v>7</v>
      </c>
      <c r="B11" s="322" t="s">
        <v>640</v>
      </c>
      <c r="C11" s="323" t="s">
        <v>641</v>
      </c>
      <c r="D11" s="345" t="s">
        <v>177</v>
      </c>
      <c r="E11" s="319" t="s">
        <v>642</v>
      </c>
      <c r="F11" s="320"/>
      <c r="G11" s="324"/>
    </row>
    <row r="12" spans="1:7" ht="32.25" customHeight="1">
      <c r="A12" s="318">
        <v>8</v>
      </c>
      <c r="B12" s="322" t="s">
        <v>643</v>
      </c>
      <c r="C12" s="323" t="s">
        <v>644</v>
      </c>
      <c r="D12" s="345" t="s">
        <v>199</v>
      </c>
      <c r="E12" s="319" t="s">
        <v>629</v>
      </c>
      <c r="F12" s="320"/>
      <c r="G12" s="321"/>
    </row>
    <row r="13" spans="1:7" ht="32.25" customHeight="1">
      <c r="A13" s="318">
        <v>9</v>
      </c>
      <c r="B13" s="322" t="s">
        <v>645</v>
      </c>
      <c r="C13" s="323" t="s">
        <v>646</v>
      </c>
      <c r="D13" s="345" t="s">
        <v>177</v>
      </c>
      <c r="E13" s="319" t="s">
        <v>647</v>
      </c>
      <c r="F13" s="320"/>
      <c r="G13" s="324"/>
    </row>
    <row r="14" spans="1:7" ht="32.25" customHeight="1">
      <c r="A14" s="318">
        <v>10</v>
      </c>
      <c r="B14" s="322" t="s">
        <v>648</v>
      </c>
      <c r="C14" s="323" t="s">
        <v>649</v>
      </c>
      <c r="D14" s="345" t="s">
        <v>177</v>
      </c>
      <c r="E14" s="319" t="s">
        <v>629</v>
      </c>
      <c r="F14" s="320"/>
      <c r="G14" s="321"/>
    </row>
    <row r="15" spans="1:7" ht="32.25" customHeight="1">
      <c r="A15" s="318">
        <v>11</v>
      </c>
      <c r="B15" s="322" t="s">
        <v>650</v>
      </c>
      <c r="C15" s="323" t="s">
        <v>651</v>
      </c>
      <c r="D15" s="345" t="s">
        <v>177</v>
      </c>
      <c r="E15" s="319" t="s">
        <v>642</v>
      </c>
      <c r="F15" s="320"/>
      <c r="G15" s="321"/>
    </row>
    <row r="16" spans="1:7" ht="32.25" customHeight="1">
      <c r="A16" s="318">
        <v>12</v>
      </c>
      <c r="B16" s="322" t="s">
        <v>652</v>
      </c>
      <c r="C16" s="323" t="s">
        <v>653</v>
      </c>
      <c r="D16" s="345" t="s">
        <v>177</v>
      </c>
      <c r="E16" s="319" t="s">
        <v>186</v>
      </c>
      <c r="F16" s="320" t="s">
        <v>654</v>
      </c>
      <c r="G16" s="321">
        <v>2000</v>
      </c>
    </row>
    <row r="17" spans="1:7" ht="32.25" customHeight="1">
      <c r="A17" s="318">
        <v>13</v>
      </c>
      <c r="B17" s="322" t="s">
        <v>655</v>
      </c>
      <c r="C17" s="323" t="s">
        <v>656</v>
      </c>
      <c r="D17" s="345" t="s">
        <v>177</v>
      </c>
      <c r="E17" s="319" t="s">
        <v>657</v>
      </c>
      <c r="F17" s="320"/>
      <c r="G17" s="321"/>
    </row>
    <row r="18" spans="1:7" ht="32.25" customHeight="1">
      <c r="A18" s="318">
        <v>14</v>
      </c>
      <c r="B18" s="322" t="s">
        <v>658</v>
      </c>
      <c r="C18" s="323" t="s">
        <v>659</v>
      </c>
      <c r="D18" s="345" t="s">
        <v>177</v>
      </c>
      <c r="E18" s="319" t="s">
        <v>180</v>
      </c>
      <c r="F18" s="320"/>
      <c r="G18" s="321"/>
    </row>
    <row r="19" spans="1:7" ht="32.25" customHeight="1">
      <c r="A19" s="318">
        <v>15</v>
      </c>
      <c r="B19" s="322" t="s">
        <v>660</v>
      </c>
      <c r="C19" s="323" t="s">
        <v>661</v>
      </c>
      <c r="D19" s="345" t="s">
        <v>177</v>
      </c>
      <c r="E19" s="319" t="s">
        <v>642</v>
      </c>
      <c r="F19" s="320"/>
      <c r="G19" s="324"/>
    </row>
    <row r="20" spans="1:7" ht="32.25" customHeight="1">
      <c r="A20" s="318">
        <v>16</v>
      </c>
      <c r="B20" s="322" t="s">
        <v>662</v>
      </c>
      <c r="C20" s="323" t="s">
        <v>663</v>
      </c>
      <c r="D20" s="345" t="s">
        <v>177</v>
      </c>
      <c r="E20" s="319" t="s">
        <v>642</v>
      </c>
      <c r="F20" s="320"/>
      <c r="G20" s="324"/>
    </row>
    <row r="21" spans="1:7" ht="32.25" customHeight="1">
      <c r="A21" s="318">
        <v>17</v>
      </c>
      <c r="B21" s="322" t="s">
        <v>664</v>
      </c>
      <c r="C21" s="323" t="s">
        <v>665</v>
      </c>
      <c r="D21" s="345" t="s">
        <v>177</v>
      </c>
      <c r="E21" s="319" t="s">
        <v>642</v>
      </c>
      <c r="F21" s="320"/>
      <c r="G21" s="324"/>
    </row>
    <row r="22" spans="1:7" ht="32.25" customHeight="1">
      <c r="A22" s="318">
        <v>18</v>
      </c>
      <c r="B22" s="322" t="s">
        <v>666</v>
      </c>
      <c r="C22" s="323" t="s">
        <v>667</v>
      </c>
      <c r="D22" s="345" t="s">
        <v>177</v>
      </c>
      <c r="E22" s="319" t="s">
        <v>642</v>
      </c>
      <c r="F22" s="320"/>
      <c r="G22" s="324"/>
    </row>
    <row r="23" spans="1:7" ht="32.25" customHeight="1">
      <c r="D23" s="327" t="s">
        <v>625</v>
      </c>
      <c r="E23" s="328">
        <f>COUNTIF(E$5:E$22,"○")</f>
        <v>8</v>
      </c>
      <c r="F23" s="329">
        <f t="shared" ref="F23:F28" si="0">E23/E$29</f>
        <v>0.44444444444444442</v>
      </c>
      <c r="G23" s="330"/>
    </row>
    <row r="24" spans="1:7" ht="32.25" customHeight="1">
      <c r="D24" s="331" t="s">
        <v>626</v>
      </c>
      <c r="E24" s="332">
        <f>COUNTIF(E$5:E$22,"ＥＵＣ")</f>
        <v>7</v>
      </c>
      <c r="F24" s="333">
        <f t="shared" si="0"/>
        <v>0.3888888888888889</v>
      </c>
      <c r="G24" s="334">
        <f>SUM(G5:G22)</f>
        <v>2000</v>
      </c>
    </row>
    <row r="25" spans="1:7" ht="32.25" customHeight="1">
      <c r="D25" s="335" t="s">
        <v>216</v>
      </c>
      <c r="E25" s="332">
        <f>COUNTIF(E$5:E$22,"△")</f>
        <v>1</v>
      </c>
      <c r="F25" s="333">
        <f t="shared" si="0"/>
        <v>5.5555555555555552E-2</v>
      </c>
      <c r="G25" s="334"/>
    </row>
    <row r="26" spans="1:7">
      <c r="D26" s="335" t="s">
        <v>217</v>
      </c>
      <c r="E26" s="332">
        <f>COUNTIF(E$5:E$22,"□")</f>
        <v>1</v>
      </c>
      <c r="F26" s="333">
        <f t="shared" si="0"/>
        <v>5.5555555555555552E-2</v>
      </c>
      <c r="G26" s="330"/>
    </row>
    <row r="27" spans="1:7">
      <c r="D27" s="335" t="s">
        <v>218</v>
      </c>
      <c r="E27" s="332">
        <f>COUNTIF(E$4:E$22,"×")</f>
        <v>1</v>
      </c>
      <c r="F27" s="333">
        <f t="shared" si="0"/>
        <v>5.5555555555555552E-2</v>
      </c>
      <c r="G27" s="330"/>
    </row>
    <row r="28" spans="1:7">
      <c r="D28" s="335" t="s">
        <v>219</v>
      </c>
      <c r="E28" s="332">
        <f>COUNTIF(E$5:E$22,"")</f>
        <v>0</v>
      </c>
      <c r="F28" s="333">
        <f t="shared" si="0"/>
        <v>0</v>
      </c>
      <c r="G28" s="330"/>
    </row>
    <row r="29" spans="1:7">
      <c r="D29" s="335" t="s">
        <v>220</v>
      </c>
      <c r="E29" s="332">
        <f>SUM(E23:E28)</f>
        <v>18</v>
      </c>
      <c r="F29" s="336"/>
      <c r="G29" s="330"/>
    </row>
    <row r="30" spans="1:7">
      <c r="D30" s="337"/>
    </row>
    <row r="31" spans="1:7" ht="21">
      <c r="D31" s="339" t="s">
        <v>221</v>
      </c>
      <c r="E31" s="338">
        <f>COUNTIF(D$5:D$22,D31)</f>
        <v>17</v>
      </c>
      <c r="F31" s="340"/>
    </row>
    <row r="32" spans="1:7">
      <c r="D32" s="339" t="s">
        <v>222</v>
      </c>
      <c r="E32" s="338">
        <f>COUNTIF(D$5:D$22,D32)</f>
        <v>1</v>
      </c>
    </row>
    <row r="33" spans="5:5">
      <c r="E33" s="341"/>
    </row>
  </sheetData>
  <mergeCells count="9">
    <mergeCell ref="A1:A4"/>
    <mergeCell ref="B1:B4"/>
    <mergeCell ref="C1:C4"/>
    <mergeCell ref="D1:D4"/>
    <mergeCell ref="E1:G1"/>
    <mergeCell ref="E2:G2"/>
    <mergeCell ref="E3:E4"/>
    <mergeCell ref="F3:F4"/>
    <mergeCell ref="G3:G4"/>
  </mergeCells>
  <phoneticPr fontId="29"/>
  <dataValidations count="2">
    <dataValidation type="list" allowBlank="1" showInputMessage="1" showErrorMessage="1" sqref="E5:E22" xr:uid="{A845AE5A-F55C-4395-A3B6-675D82655E15}">
      <formula1>"○,□,△,ＥＵＣ,×"</formula1>
    </dataValidation>
    <dataValidation type="list" allowBlank="1" showInputMessage="1" showErrorMessage="1" sqref="D5:D22" xr:uid="{9CA7346A-EC74-454B-A87D-DA2C165E28C8}">
      <formula1>"　,必須,任意"</formula1>
    </dataValidation>
  </dataValidations>
  <printOptions horizontalCentered="1"/>
  <pageMargins left="0.19685039370078741" right="0.19685039370078741" top="0.39370078740157483" bottom="0.39370078740157483" header="0.19685039370078741" footer="0.19685039370078741"/>
  <pageSetup paperSize="9" scale="39" fitToHeight="9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5"/>
  <sheetViews>
    <sheetView zoomScale="75" zoomScaleNormal="75" zoomScaleSheetLayoutView="75" workbookViewId="0">
      <selection activeCell="A10" sqref="A10:E10"/>
    </sheetView>
  </sheetViews>
  <sheetFormatPr defaultRowHeight="12"/>
  <cols>
    <col min="1" max="1" width="23.75" style="30" customWidth="1"/>
    <col min="2" max="2" width="16.875" style="30" customWidth="1"/>
    <col min="3" max="3" width="74.125" style="30" customWidth="1"/>
    <col min="4" max="4" width="20.25" style="30" customWidth="1"/>
    <col min="5" max="5" width="43.5" style="31" customWidth="1"/>
    <col min="6" max="6" width="1.5" style="29" customWidth="1"/>
    <col min="7" max="248" width="9" style="29" customWidth="1"/>
    <col min="249" max="249" width="3.75" style="29" customWidth="1"/>
    <col min="250" max="250" width="5.5" style="29" customWidth="1"/>
    <col min="251" max="251" width="14.75" style="29" customWidth="1"/>
    <col min="252" max="252" width="22.5" style="29" customWidth="1"/>
    <col min="253" max="253" width="90.625" style="29" customWidth="1"/>
    <col min="254" max="254" width="8.625" style="29" customWidth="1"/>
    <col min="255" max="255" width="45.625" style="29" customWidth="1"/>
    <col min="256" max="257" width="10" style="29" customWidth="1"/>
    <col min="258" max="258" width="8.625" style="29" customWidth="1"/>
    <col min="259" max="504" width="9" style="29" customWidth="1"/>
    <col min="505" max="505" width="3.75" style="29" customWidth="1"/>
    <col min="506" max="506" width="5.5" style="29" customWidth="1"/>
    <col min="507" max="507" width="14.75" style="29" customWidth="1"/>
    <col min="508" max="508" width="22.5" style="29" customWidth="1"/>
    <col min="509" max="509" width="90.625" style="29" customWidth="1"/>
    <col min="510" max="510" width="8.625" style="29" customWidth="1"/>
    <col min="511" max="511" width="45.625" style="29" customWidth="1"/>
    <col min="512" max="513" width="10" style="29" customWidth="1"/>
    <col min="514" max="514" width="8.625" style="29" customWidth="1"/>
    <col min="515" max="760" width="9" style="29" customWidth="1"/>
    <col min="761" max="761" width="3.75" style="29" customWidth="1"/>
    <col min="762" max="762" width="5.5" style="29" customWidth="1"/>
    <col min="763" max="763" width="14.75" style="29" customWidth="1"/>
    <col min="764" max="764" width="22.5" style="29" customWidth="1"/>
    <col min="765" max="765" width="90.625" style="29" customWidth="1"/>
    <col min="766" max="766" width="8.625" style="29" customWidth="1"/>
    <col min="767" max="767" width="45.625" style="29" customWidth="1"/>
    <col min="768" max="769" width="10" style="29" customWidth="1"/>
    <col min="770" max="770" width="8.625" style="29" customWidth="1"/>
    <col min="771" max="1016" width="9" style="29" customWidth="1"/>
    <col min="1017" max="1017" width="3.75" style="29" customWidth="1"/>
    <col min="1018" max="1018" width="5.5" style="29" customWidth="1"/>
    <col min="1019" max="1019" width="14.75" style="29" customWidth="1"/>
    <col min="1020" max="1020" width="22.5" style="29" customWidth="1"/>
    <col min="1021" max="1021" width="90.625" style="29" customWidth="1"/>
    <col min="1022" max="1022" width="8.625" style="29" customWidth="1"/>
    <col min="1023" max="1023" width="45.625" style="29" customWidth="1"/>
    <col min="1024" max="1025" width="10" style="29" customWidth="1"/>
    <col min="1026" max="1026" width="8.625" style="29" customWidth="1"/>
    <col min="1027" max="1272" width="9" style="29" customWidth="1"/>
    <col min="1273" max="1273" width="3.75" style="29" customWidth="1"/>
    <col min="1274" max="1274" width="5.5" style="29" customWidth="1"/>
    <col min="1275" max="1275" width="14.75" style="29" customWidth="1"/>
    <col min="1276" max="1276" width="22.5" style="29" customWidth="1"/>
    <col min="1277" max="1277" width="90.625" style="29" customWidth="1"/>
    <col min="1278" max="1278" width="8.625" style="29" customWidth="1"/>
    <col min="1279" max="1279" width="45.625" style="29" customWidth="1"/>
    <col min="1280" max="1281" width="10" style="29" customWidth="1"/>
    <col min="1282" max="1282" width="8.625" style="29" customWidth="1"/>
    <col min="1283" max="1528" width="9" style="29" customWidth="1"/>
    <col min="1529" max="1529" width="3.75" style="29" customWidth="1"/>
    <col min="1530" max="1530" width="5.5" style="29" customWidth="1"/>
    <col min="1531" max="1531" width="14.75" style="29" customWidth="1"/>
    <col min="1532" max="1532" width="22.5" style="29" customWidth="1"/>
    <col min="1533" max="1533" width="90.625" style="29" customWidth="1"/>
    <col min="1534" max="1534" width="8.625" style="29" customWidth="1"/>
    <col min="1535" max="1535" width="45.625" style="29" customWidth="1"/>
    <col min="1536" max="1537" width="10" style="29" customWidth="1"/>
    <col min="1538" max="1538" width="8.625" style="29" customWidth="1"/>
    <col min="1539" max="1784" width="9" style="29" customWidth="1"/>
    <col min="1785" max="1785" width="3.75" style="29" customWidth="1"/>
    <col min="1786" max="1786" width="5.5" style="29" customWidth="1"/>
    <col min="1787" max="1787" width="14.75" style="29" customWidth="1"/>
    <col min="1788" max="1788" width="22.5" style="29" customWidth="1"/>
    <col min="1789" max="1789" width="90.625" style="29" customWidth="1"/>
    <col min="1790" max="1790" width="8.625" style="29" customWidth="1"/>
    <col min="1791" max="1791" width="45.625" style="29" customWidth="1"/>
    <col min="1792" max="1793" width="10" style="29" customWidth="1"/>
    <col min="1794" max="1794" width="8.625" style="29" customWidth="1"/>
    <col min="1795" max="2040" width="9" style="29" customWidth="1"/>
    <col min="2041" max="2041" width="3.75" style="29" customWidth="1"/>
    <col min="2042" max="2042" width="5.5" style="29" customWidth="1"/>
    <col min="2043" max="2043" width="14.75" style="29" customWidth="1"/>
    <col min="2044" max="2044" width="22.5" style="29" customWidth="1"/>
    <col min="2045" max="2045" width="90.625" style="29" customWidth="1"/>
    <col min="2046" max="2046" width="8.625" style="29" customWidth="1"/>
    <col min="2047" max="2047" width="45.625" style="29" customWidth="1"/>
    <col min="2048" max="2049" width="10" style="29" customWidth="1"/>
    <col min="2050" max="2050" width="8.625" style="29" customWidth="1"/>
    <col min="2051" max="2296" width="9" style="29" customWidth="1"/>
    <col min="2297" max="2297" width="3.75" style="29" customWidth="1"/>
    <col min="2298" max="2298" width="5.5" style="29" customWidth="1"/>
    <col min="2299" max="2299" width="14.75" style="29" customWidth="1"/>
    <col min="2300" max="2300" width="22.5" style="29" customWidth="1"/>
    <col min="2301" max="2301" width="90.625" style="29" customWidth="1"/>
    <col min="2302" max="2302" width="8.625" style="29" customWidth="1"/>
    <col min="2303" max="2303" width="45.625" style="29" customWidth="1"/>
    <col min="2304" max="2305" width="10" style="29" customWidth="1"/>
    <col min="2306" max="2306" width="8.625" style="29" customWidth="1"/>
    <col min="2307" max="2552" width="9" style="29" customWidth="1"/>
    <col min="2553" max="2553" width="3.75" style="29" customWidth="1"/>
    <col min="2554" max="2554" width="5.5" style="29" customWidth="1"/>
    <col min="2555" max="2555" width="14.75" style="29" customWidth="1"/>
    <col min="2556" max="2556" width="22.5" style="29" customWidth="1"/>
    <col min="2557" max="2557" width="90.625" style="29" customWidth="1"/>
    <col min="2558" max="2558" width="8.625" style="29" customWidth="1"/>
    <col min="2559" max="2559" width="45.625" style="29" customWidth="1"/>
    <col min="2560" max="2561" width="10" style="29" customWidth="1"/>
    <col min="2562" max="2562" width="8.625" style="29" customWidth="1"/>
    <col min="2563" max="2808" width="9" style="29" customWidth="1"/>
    <col min="2809" max="2809" width="3.75" style="29" customWidth="1"/>
    <col min="2810" max="2810" width="5.5" style="29" customWidth="1"/>
    <col min="2811" max="2811" width="14.75" style="29" customWidth="1"/>
    <col min="2812" max="2812" width="22.5" style="29" customWidth="1"/>
    <col min="2813" max="2813" width="90.625" style="29" customWidth="1"/>
    <col min="2814" max="2814" width="8.625" style="29" customWidth="1"/>
    <col min="2815" max="2815" width="45.625" style="29" customWidth="1"/>
    <col min="2816" max="2817" width="10" style="29" customWidth="1"/>
    <col min="2818" max="2818" width="8.625" style="29" customWidth="1"/>
    <col min="2819" max="3064" width="9" style="29" customWidth="1"/>
    <col min="3065" max="3065" width="3.75" style="29" customWidth="1"/>
    <col min="3066" max="3066" width="5.5" style="29" customWidth="1"/>
    <col min="3067" max="3067" width="14.75" style="29" customWidth="1"/>
    <col min="3068" max="3068" width="22.5" style="29" customWidth="1"/>
    <col min="3069" max="3069" width="90.625" style="29" customWidth="1"/>
    <col min="3070" max="3070" width="8.625" style="29" customWidth="1"/>
    <col min="3071" max="3071" width="45.625" style="29" customWidth="1"/>
    <col min="3072" max="3073" width="10" style="29" customWidth="1"/>
    <col min="3074" max="3074" width="8.625" style="29" customWidth="1"/>
    <col min="3075" max="3320" width="9" style="29" customWidth="1"/>
    <col min="3321" max="3321" width="3.75" style="29" customWidth="1"/>
    <col min="3322" max="3322" width="5.5" style="29" customWidth="1"/>
    <col min="3323" max="3323" width="14.75" style="29" customWidth="1"/>
    <col min="3324" max="3324" width="22.5" style="29" customWidth="1"/>
    <col min="3325" max="3325" width="90.625" style="29" customWidth="1"/>
    <col min="3326" max="3326" width="8.625" style="29" customWidth="1"/>
    <col min="3327" max="3327" width="45.625" style="29" customWidth="1"/>
    <col min="3328" max="3329" width="10" style="29" customWidth="1"/>
    <col min="3330" max="3330" width="8.625" style="29" customWidth="1"/>
    <col min="3331" max="3576" width="9" style="29" customWidth="1"/>
    <col min="3577" max="3577" width="3.75" style="29" customWidth="1"/>
    <col min="3578" max="3578" width="5.5" style="29" customWidth="1"/>
    <col min="3579" max="3579" width="14.75" style="29" customWidth="1"/>
    <col min="3580" max="3580" width="22.5" style="29" customWidth="1"/>
    <col min="3581" max="3581" width="90.625" style="29" customWidth="1"/>
    <col min="3582" max="3582" width="8.625" style="29" customWidth="1"/>
    <col min="3583" max="3583" width="45.625" style="29" customWidth="1"/>
    <col min="3584" max="3585" width="10" style="29" customWidth="1"/>
    <col min="3586" max="3586" width="8.625" style="29" customWidth="1"/>
    <col min="3587" max="3832" width="9" style="29" customWidth="1"/>
    <col min="3833" max="3833" width="3.75" style="29" customWidth="1"/>
    <col min="3834" max="3834" width="5.5" style="29" customWidth="1"/>
    <col min="3835" max="3835" width="14.75" style="29" customWidth="1"/>
    <col min="3836" max="3836" width="22.5" style="29" customWidth="1"/>
    <col min="3837" max="3837" width="90.625" style="29" customWidth="1"/>
    <col min="3838" max="3838" width="8.625" style="29" customWidth="1"/>
    <col min="3839" max="3839" width="45.625" style="29" customWidth="1"/>
    <col min="3840" max="3841" width="10" style="29" customWidth="1"/>
    <col min="3842" max="3842" width="8.625" style="29" customWidth="1"/>
    <col min="3843" max="4088" width="9" style="29" customWidth="1"/>
    <col min="4089" max="4089" width="3.75" style="29" customWidth="1"/>
    <col min="4090" max="4090" width="5.5" style="29" customWidth="1"/>
    <col min="4091" max="4091" width="14.75" style="29" customWidth="1"/>
    <col min="4092" max="4092" width="22.5" style="29" customWidth="1"/>
    <col min="4093" max="4093" width="90.625" style="29" customWidth="1"/>
    <col min="4094" max="4094" width="8.625" style="29" customWidth="1"/>
    <col min="4095" max="4095" width="45.625" style="29" customWidth="1"/>
    <col min="4096" max="4097" width="10" style="29" customWidth="1"/>
    <col min="4098" max="4098" width="8.625" style="29" customWidth="1"/>
    <col min="4099" max="4344" width="9" style="29" customWidth="1"/>
    <col min="4345" max="4345" width="3.75" style="29" customWidth="1"/>
    <col min="4346" max="4346" width="5.5" style="29" customWidth="1"/>
    <col min="4347" max="4347" width="14.75" style="29" customWidth="1"/>
    <col min="4348" max="4348" width="22.5" style="29" customWidth="1"/>
    <col min="4349" max="4349" width="90.625" style="29" customWidth="1"/>
    <col min="4350" max="4350" width="8.625" style="29" customWidth="1"/>
    <col min="4351" max="4351" width="45.625" style="29" customWidth="1"/>
    <col min="4352" max="4353" width="10" style="29" customWidth="1"/>
    <col min="4354" max="4354" width="8.625" style="29" customWidth="1"/>
    <col min="4355" max="4600" width="9" style="29" customWidth="1"/>
    <col min="4601" max="4601" width="3.75" style="29" customWidth="1"/>
    <col min="4602" max="4602" width="5.5" style="29" customWidth="1"/>
    <col min="4603" max="4603" width="14.75" style="29" customWidth="1"/>
    <col min="4604" max="4604" width="22.5" style="29" customWidth="1"/>
    <col min="4605" max="4605" width="90.625" style="29" customWidth="1"/>
    <col min="4606" max="4606" width="8.625" style="29" customWidth="1"/>
    <col min="4607" max="4607" width="45.625" style="29" customWidth="1"/>
    <col min="4608" max="4609" width="10" style="29" customWidth="1"/>
    <col min="4610" max="4610" width="8.625" style="29" customWidth="1"/>
    <col min="4611" max="4856" width="9" style="29" customWidth="1"/>
    <col min="4857" max="4857" width="3.75" style="29" customWidth="1"/>
    <col min="4858" max="4858" width="5.5" style="29" customWidth="1"/>
    <col min="4859" max="4859" width="14.75" style="29" customWidth="1"/>
    <col min="4860" max="4860" width="22.5" style="29" customWidth="1"/>
    <col min="4861" max="4861" width="90.625" style="29" customWidth="1"/>
    <col min="4862" max="4862" width="8.625" style="29" customWidth="1"/>
    <col min="4863" max="4863" width="45.625" style="29" customWidth="1"/>
    <col min="4864" max="4865" width="10" style="29" customWidth="1"/>
    <col min="4866" max="4866" width="8.625" style="29" customWidth="1"/>
    <col min="4867" max="5112" width="9" style="29" customWidth="1"/>
    <col min="5113" max="5113" width="3.75" style="29" customWidth="1"/>
    <col min="5114" max="5114" width="5.5" style="29" customWidth="1"/>
    <col min="5115" max="5115" width="14.75" style="29" customWidth="1"/>
    <col min="5116" max="5116" width="22.5" style="29" customWidth="1"/>
    <col min="5117" max="5117" width="90.625" style="29" customWidth="1"/>
    <col min="5118" max="5118" width="8.625" style="29" customWidth="1"/>
    <col min="5119" max="5119" width="45.625" style="29" customWidth="1"/>
    <col min="5120" max="5121" width="10" style="29" customWidth="1"/>
    <col min="5122" max="5122" width="8.625" style="29" customWidth="1"/>
    <col min="5123" max="5368" width="9" style="29" customWidth="1"/>
    <col min="5369" max="5369" width="3.75" style="29" customWidth="1"/>
    <col min="5370" max="5370" width="5.5" style="29" customWidth="1"/>
    <col min="5371" max="5371" width="14.75" style="29" customWidth="1"/>
    <col min="5372" max="5372" width="22.5" style="29" customWidth="1"/>
    <col min="5373" max="5373" width="90.625" style="29" customWidth="1"/>
    <col min="5374" max="5374" width="8.625" style="29" customWidth="1"/>
    <col min="5375" max="5375" width="45.625" style="29" customWidth="1"/>
    <col min="5376" max="5377" width="10" style="29" customWidth="1"/>
    <col min="5378" max="5378" width="8.625" style="29" customWidth="1"/>
    <col min="5379" max="5624" width="9" style="29" customWidth="1"/>
    <col min="5625" max="5625" width="3.75" style="29" customWidth="1"/>
    <col min="5626" max="5626" width="5.5" style="29" customWidth="1"/>
    <col min="5627" max="5627" width="14.75" style="29" customWidth="1"/>
    <col min="5628" max="5628" width="22.5" style="29" customWidth="1"/>
    <col min="5629" max="5629" width="90.625" style="29" customWidth="1"/>
    <col min="5630" max="5630" width="8.625" style="29" customWidth="1"/>
    <col min="5631" max="5631" width="45.625" style="29" customWidth="1"/>
    <col min="5632" max="5633" width="10" style="29" customWidth="1"/>
    <col min="5634" max="5634" width="8.625" style="29" customWidth="1"/>
    <col min="5635" max="5880" width="9" style="29" customWidth="1"/>
    <col min="5881" max="5881" width="3.75" style="29" customWidth="1"/>
    <col min="5882" max="5882" width="5.5" style="29" customWidth="1"/>
    <col min="5883" max="5883" width="14.75" style="29" customWidth="1"/>
    <col min="5884" max="5884" width="22.5" style="29" customWidth="1"/>
    <col min="5885" max="5885" width="90.625" style="29" customWidth="1"/>
    <col min="5886" max="5886" width="8.625" style="29" customWidth="1"/>
    <col min="5887" max="5887" width="45.625" style="29" customWidth="1"/>
    <col min="5888" max="5889" width="10" style="29" customWidth="1"/>
    <col min="5890" max="5890" width="8.625" style="29" customWidth="1"/>
    <col min="5891" max="6136" width="9" style="29" customWidth="1"/>
    <col min="6137" max="6137" width="3.75" style="29" customWidth="1"/>
    <col min="6138" max="6138" width="5.5" style="29" customWidth="1"/>
    <col min="6139" max="6139" width="14.75" style="29" customWidth="1"/>
    <col min="6140" max="6140" width="22.5" style="29" customWidth="1"/>
    <col min="6141" max="6141" width="90.625" style="29" customWidth="1"/>
    <col min="6142" max="6142" width="8.625" style="29" customWidth="1"/>
    <col min="6143" max="6143" width="45.625" style="29" customWidth="1"/>
    <col min="6144" max="6145" width="10" style="29" customWidth="1"/>
    <col min="6146" max="6146" width="8.625" style="29" customWidth="1"/>
    <col min="6147" max="6392" width="9" style="29" customWidth="1"/>
    <col min="6393" max="6393" width="3.75" style="29" customWidth="1"/>
    <col min="6394" max="6394" width="5.5" style="29" customWidth="1"/>
    <col min="6395" max="6395" width="14.75" style="29" customWidth="1"/>
    <col min="6396" max="6396" width="22.5" style="29" customWidth="1"/>
    <col min="6397" max="6397" width="90.625" style="29" customWidth="1"/>
    <col min="6398" max="6398" width="8.625" style="29" customWidth="1"/>
    <col min="6399" max="6399" width="45.625" style="29" customWidth="1"/>
    <col min="6400" max="6401" width="10" style="29" customWidth="1"/>
    <col min="6402" max="6402" width="8.625" style="29" customWidth="1"/>
    <col min="6403" max="6648" width="9" style="29" customWidth="1"/>
    <col min="6649" max="6649" width="3.75" style="29" customWidth="1"/>
    <col min="6650" max="6650" width="5.5" style="29" customWidth="1"/>
    <col min="6651" max="6651" width="14.75" style="29" customWidth="1"/>
    <col min="6652" max="6652" width="22.5" style="29" customWidth="1"/>
    <col min="6653" max="6653" width="90.625" style="29" customWidth="1"/>
    <col min="6654" max="6654" width="8.625" style="29" customWidth="1"/>
    <col min="6655" max="6655" width="45.625" style="29" customWidth="1"/>
    <col min="6656" max="6657" width="10" style="29" customWidth="1"/>
    <col min="6658" max="6658" width="8.625" style="29" customWidth="1"/>
    <col min="6659" max="6904" width="9" style="29" customWidth="1"/>
    <col min="6905" max="6905" width="3.75" style="29" customWidth="1"/>
    <col min="6906" max="6906" width="5.5" style="29" customWidth="1"/>
    <col min="6907" max="6907" width="14.75" style="29" customWidth="1"/>
    <col min="6908" max="6908" width="22.5" style="29" customWidth="1"/>
    <col min="6909" max="6909" width="90.625" style="29" customWidth="1"/>
    <col min="6910" max="6910" width="8.625" style="29" customWidth="1"/>
    <col min="6911" max="6911" width="45.625" style="29" customWidth="1"/>
    <col min="6912" max="6913" width="10" style="29" customWidth="1"/>
    <col min="6914" max="6914" width="8.625" style="29" customWidth="1"/>
    <col min="6915" max="7160" width="9" style="29" customWidth="1"/>
    <col min="7161" max="7161" width="3.75" style="29" customWidth="1"/>
    <col min="7162" max="7162" width="5.5" style="29" customWidth="1"/>
    <col min="7163" max="7163" width="14.75" style="29" customWidth="1"/>
    <col min="7164" max="7164" width="22.5" style="29" customWidth="1"/>
    <col min="7165" max="7165" width="90.625" style="29" customWidth="1"/>
    <col min="7166" max="7166" width="8.625" style="29" customWidth="1"/>
    <col min="7167" max="7167" width="45.625" style="29" customWidth="1"/>
    <col min="7168" max="7169" width="10" style="29" customWidth="1"/>
    <col min="7170" max="7170" width="8.625" style="29" customWidth="1"/>
    <col min="7171" max="7416" width="9" style="29" customWidth="1"/>
    <col min="7417" max="7417" width="3.75" style="29" customWidth="1"/>
    <col min="7418" max="7418" width="5.5" style="29" customWidth="1"/>
    <col min="7419" max="7419" width="14.75" style="29" customWidth="1"/>
    <col min="7420" max="7420" width="22.5" style="29" customWidth="1"/>
    <col min="7421" max="7421" width="90.625" style="29" customWidth="1"/>
    <col min="7422" max="7422" width="8.625" style="29" customWidth="1"/>
    <col min="7423" max="7423" width="45.625" style="29" customWidth="1"/>
    <col min="7424" max="7425" width="10" style="29" customWidth="1"/>
    <col min="7426" max="7426" width="8.625" style="29" customWidth="1"/>
    <col min="7427" max="7672" width="9" style="29" customWidth="1"/>
    <col min="7673" max="7673" width="3.75" style="29" customWidth="1"/>
    <col min="7674" max="7674" width="5.5" style="29" customWidth="1"/>
    <col min="7675" max="7675" width="14.75" style="29" customWidth="1"/>
    <col min="7676" max="7676" width="22.5" style="29" customWidth="1"/>
    <col min="7677" max="7677" width="90.625" style="29" customWidth="1"/>
    <col min="7678" max="7678" width="8.625" style="29" customWidth="1"/>
    <col min="7679" max="7679" width="45.625" style="29" customWidth="1"/>
    <col min="7680" max="7681" width="10" style="29" customWidth="1"/>
    <col min="7682" max="7682" width="8.625" style="29" customWidth="1"/>
    <col min="7683" max="7928" width="9" style="29" customWidth="1"/>
    <col min="7929" max="7929" width="3.75" style="29" customWidth="1"/>
    <col min="7930" max="7930" width="5.5" style="29" customWidth="1"/>
    <col min="7931" max="7931" width="14.75" style="29" customWidth="1"/>
    <col min="7932" max="7932" width="22.5" style="29" customWidth="1"/>
    <col min="7933" max="7933" width="90.625" style="29" customWidth="1"/>
    <col min="7934" max="7934" width="8.625" style="29" customWidth="1"/>
    <col min="7935" max="7935" width="45.625" style="29" customWidth="1"/>
    <col min="7936" max="7937" width="10" style="29" customWidth="1"/>
    <col min="7938" max="7938" width="8.625" style="29" customWidth="1"/>
    <col min="7939" max="8184" width="9" style="29" customWidth="1"/>
    <col min="8185" max="8185" width="3.75" style="29" customWidth="1"/>
    <col min="8186" max="8186" width="5.5" style="29" customWidth="1"/>
    <col min="8187" max="8187" width="14.75" style="29" customWidth="1"/>
    <col min="8188" max="8188" width="22.5" style="29" customWidth="1"/>
    <col min="8189" max="8189" width="90.625" style="29" customWidth="1"/>
    <col min="8190" max="8190" width="8.625" style="29" customWidth="1"/>
    <col min="8191" max="8191" width="45.625" style="29" customWidth="1"/>
    <col min="8192" max="8193" width="10" style="29" customWidth="1"/>
    <col min="8194" max="8194" width="8.625" style="29" customWidth="1"/>
    <col min="8195" max="8440" width="9" style="29" customWidth="1"/>
    <col min="8441" max="8441" width="3.75" style="29" customWidth="1"/>
    <col min="8442" max="8442" width="5.5" style="29" customWidth="1"/>
    <col min="8443" max="8443" width="14.75" style="29" customWidth="1"/>
    <col min="8444" max="8444" width="22.5" style="29" customWidth="1"/>
    <col min="8445" max="8445" width="90.625" style="29" customWidth="1"/>
    <col min="8446" max="8446" width="8.625" style="29" customWidth="1"/>
    <col min="8447" max="8447" width="45.625" style="29" customWidth="1"/>
    <col min="8448" max="8449" width="10" style="29" customWidth="1"/>
    <col min="8450" max="8450" width="8.625" style="29" customWidth="1"/>
    <col min="8451" max="8696" width="9" style="29" customWidth="1"/>
    <col min="8697" max="8697" width="3.75" style="29" customWidth="1"/>
    <col min="8698" max="8698" width="5.5" style="29" customWidth="1"/>
    <col min="8699" max="8699" width="14.75" style="29" customWidth="1"/>
    <col min="8700" max="8700" width="22.5" style="29" customWidth="1"/>
    <col min="8701" max="8701" width="90.625" style="29" customWidth="1"/>
    <col min="8702" max="8702" width="8.625" style="29" customWidth="1"/>
    <col min="8703" max="8703" width="45.625" style="29" customWidth="1"/>
    <col min="8704" max="8705" width="10" style="29" customWidth="1"/>
    <col min="8706" max="8706" width="8.625" style="29" customWidth="1"/>
    <col min="8707" max="8952" width="9" style="29" customWidth="1"/>
    <col min="8953" max="8953" width="3.75" style="29" customWidth="1"/>
    <col min="8954" max="8954" width="5.5" style="29" customWidth="1"/>
    <col min="8955" max="8955" width="14.75" style="29" customWidth="1"/>
    <col min="8956" max="8956" width="22.5" style="29" customWidth="1"/>
    <col min="8957" max="8957" width="90.625" style="29" customWidth="1"/>
    <col min="8958" max="8958" width="8.625" style="29" customWidth="1"/>
    <col min="8959" max="8959" width="45.625" style="29" customWidth="1"/>
    <col min="8960" max="8961" width="10" style="29" customWidth="1"/>
    <col min="8962" max="8962" width="8.625" style="29" customWidth="1"/>
    <col min="8963" max="9208" width="9" style="29" customWidth="1"/>
    <col min="9209" max="9209" width="3.75" style="29" customWidth="1"/>
    <col min="9210" max="9210" width="5.5" style="29" customWidth="1"/>
    <col min="9211" max="9211" width="14.75" style="29" customWidth="1"/>
    <col min="9212" max="9212" width="22.5" style="29" customWidth="1"/>
    <col min="9213" max="9213" width="90.625" style="29" customWidth="1"/>
    <col min="9214" max="9214" width="8.625" style="29" customWidth="1"/>
    <col min="9215" max="9215" width="45.625" style="29" customWidth="1"/>
    <col min="9216" max="9217" width="10" style="29" customWidth="1"/>
    <col min="9218" max="9218" width="8.625" style="29" customWidth="1"/>
    <col min="9219" max="9464" width="9" style="29" customWidth="1"/>
    <col min="9465" max="9465" width="3.75" style="29" customWidth="1"/>
    <col min="9466" max="9466" width="5.5" style="29" customWidth="1"/>
    <col min="9467" max="9467" width="14.75" style="29" customWidth="1"/>
    <col min="9468" max="9468" width="22.5" style="29" customWidth="1"/>
    <col min="9469" max="9469" width="90.625" style="29" customWidth="1"/>
    <col min="9470" max="9470" width="8.625" style="29" customWidth="1"/>
    <col min="9471" max="9471" width="45.625" style="29" customWidth="1"/>
    <col min="9472" max="9473" width="10" style="29" customWidth="1"/>
    <col min="9474" max="9474" width="8.625" style="29" customWidth="1"/>
    <col min="9475" max="9720" width="9" style="29" customWidth="1"/>
    <col min="9721" max="9721" width="3.75" style="29" customWidth="1"/>
    <col min="9722" max="9722" width="5.5" style="29" customWidth="1"/>
    <col min="9723" max="9723" width="14.75" style="29" customWidth="1"/>
    <col min="9724" max="9724" width="22.5" style="29" customWidth="1"/>
    <col min="9725" max="9725" width="90.625" style="29" customWidth="1"/>
    <col min="9726" max="9726" width="8.625" style="29" customWidth="1"/>
    <col min="9727" max="9727" width="45.625" style="29" customWidth="1"/>
    <col min="9728" max="9729" width="10" style="29" customWidth="1"/>
    <col min="9730" max="9730" width="8.625" style="29" customWidth="1"/>
    <col min="9731" max="9976" width="9" style="29" customWidth="1"/>
    <col min="9977" max="9977" width="3.75" style="29" customWidth="1"/>
    <col min="9978" max="9978" width="5.5" style="29" customWidth="1"/>
    <col min="9979" max="9979" width="14.75" style="29" customWidth="1"/>
    <col min="9980" max="9980" width="22.5" style="29" customWidth="1"/>
    <col min="9981" max="9981" width="90.625" style="29" customWidth="1"/>
    <col min="9982" max="9982" width="8.625" style="29" customWidth="1"/>
    <col min="9983" max="9983" width="45.625" style="29" customWidth="1"/>
    <col min="9984" max="9985" width="10" style="29" customWidth="1"/>
    <col min="9986" max="9986" width="8.625" style="29" customWidth="1"/>
    <col min="9987" max="10232" width="9" style="29" customWidth="1"/>
    <col min="10233" max="10233" width="3.75" style="29" customWidth="1"/>
    <col min="10234" max="10234" width="5.5" style="29" customWidth="1"/>
    <col min="10235" max="10235" width="14.75" style="29" customWidth="1"/>
    <col min="10236" max="10236" width="22.5" style="29" customWidth="1"/>
    <col min="10237" max="10237" width="90.625" style="29" customWidth="1"/>
    <col min="10238" max="10238" width="8.625" style="29" customWidth="1"/>
    <col min="10239" max="10239" width="45.625" style="29" customWidth="1"/>
    <col min="10240" max="10241" width="10" style="29" customWidth="1"/>
    <col min="10242" max="10242" width="8.625" style="29" customWidth="1"/>
    <col min="10243" max="10488" width="9" style="29" customWidth="1"/>
    <col min="10489" max="10489" width="3.75" style="29" customWidth="1"/>
    <col min="10490" max="10490" width="5.5" style="29" customWidth="1"/>
    <col min="10491" max="10491" width="14.75" style="29" customWidth="1"/>
    <col min="10492" max="10492" width="22.5" style="29" customWidth="1"/>
    <col min="10493" max="10493" width="90.625" style="29" customWidth="1"/>
    <col min="10494" max="10494" width="8.625" style="29" customWidth="1"/>
    <col min="10495" max="10495" width="45.625" style="29" customWidth="1"/>
    <col min="10496" max="10497" width="10" style="29" customWidth="1"/>
    <col min="10498" max="10498" width="8.625" style="29" customWidth="1"/>
    <col min="10499" max="10744" width="9" style="29" customWidth="1"/>
    <col min="10745" max="10745" width="3.75" style="29" customWidth="1"/>
    <col min="10746" max="10746" width="5.5" style="29" customWidth="1"/>
    <col min="10747" max="10747" width="14.75" style="29" customWidth="1"/>
    <col min="10748" max="10748" width="22.5" style="29" customWidth="1"/>
    <col min="10749" max="10749" width="90.625" style="29" customWidth="1"/>
    <col min="10750" max="10750" width="8.625" style="29" customWidth="1"/>
    <col min="10751" max="10751" width="45.625" style="29" customWidth="1"/>
    <col min="10752" max="10753" width="10" style="29" customWidth="1"/>
    <col min="10754" max="10754" width="8.625" style="29" customWidth="1"/>
    <col min="10755" max="11000" width="9" style="29" customWidth="1"/>
    <col min="11001" max="11001" width="3.75" style="29" customWidth="1"/>
    <col min="11002" max="11002" width="5.5" style="29" customWidth="1"/>
    <col min="11003" max="11003" width="14.75" style="29" customWidth="1"/>
    <col min="11004" max="11004" width="22.5" style="29" customWidth="1"/>
    <col min="11005" max="11005" width="90.625" style="29" customWidth="1"/>
    <col min="11006" max="11006" width="8.625" style="29" customWidth="1"/>
    <col min="11007" max="11007" width="45.625" style="29" customWidth="1"/>
    <col min="11008" max="11009" width="10" style="29" customWidth="1"/>
    <col min="11010" max="11010" width="8.625" style="29" customWidth="1"/>
    <col min="11011" max="11256" width="9" style="29" customWidth="1"/>
    <col min="11257" max="11257" width="3.75" style="29" customWidth="1"/>
    <col min="11258" max="11258" width="5.5" style="29" customWidth="1"/>
    <col min="11259" max="11259" width="14.75" style="29" customWidth="1"/>
    <col min="11260" max="11260" width="22.5" style="29" customWidth="1"/>
    <col min="11261" max="11261" width="90.625" style="29" customWidth="1"/>
    <col min="11262" max="11262" width="8.625" style="29" customWidth="1"/>
    <col min="11263" max="11263" width="45.625" style="29" customWidth="1"/>
    <col min="11264" max="11265" width="10" style="29" customWidth="1"/>
    <col min="11266" max="11266" width="8.625" style="29" customWidth="1"/>
    <col min="11267" max="11512" width="9" style="29" customWidth="1"/>
    <col min="11513" max="11513" width="3.75" style="29" customWidth="1"/>
    <col min="11514" max="11514" width="5.5" style="29" customWidth="1"/>
    <col min="11515" max="11515" width="14.75" style="29" customWidth="1"/>
    <col min="11516" max="11516" width="22.5" style="29" customWidth="1"/>
    <col min="11517" max="11517" width="90.625" style="29" customWidth="1"/>
    <col min="11518" max="11518" width="8.625" style="29" customWidth="1"/>
    <col min="11519" max="11519" width="45.625" style="29" customWidth="1"/>
    <col min="11520" max="11521" width="10" style="29" customWidth="1"/>
    <col min="11522" max="11522" width="8.625" style="29" customWidth="1"/>
    <col min="11523" max="11768" width="9" style="29" customWidth="1"/>
    <col min="11769" max="11769" width="3.75" style="29" customWidth="1"/>
    <col min="11770" max="11770" width="5.5" style="29" customWidth="1"/>
    <col min="11771" max="11771" width="14.75" style="29" customWidth="1"/>
    <col min="11772" max="11772" width="22.5" style="29" customWidth="1"/>
    <col min="11773" max="11773" width="90.625" style="29" customWidth="1"/>
    <col min="11774" max="11774" width="8.625" style="29" customWidth="1"/>
    <col min="11775" max="11775" width="45.625" style="29" customWidth="1"/>
    <col min="11776" max="11777" width="10" style="29" customWidth="1"/>
    <col min="11778" max="11778" width="8.625" style="29" customWidth="1"/>
    <col min="11779" max="12024" width="9" style="29" customWidth="1"/>
    <col min="12025" max="12025" width="3.75" style="29" customWidth="1"/>
    <col min="12026" max="12026" width="5.5" style="29" customWidth="1"/>
    <col min="12027" max="12027" width="14.75" style="29" customWidth="1"/>
    <col min="12028" max="12028" width="22.5" style="29" customWidth="1"/>
    <col min="12029" max="12029" width="90.625" style="29" customWidth="1"/>
    <col min="12030" max="12030" width="8.625" style="29" customWidth="1"/>
    <col min="12031" max="12031" width="45.625" style="29" customWidth="1"/>
    <col min="12032" max="12033" width="10" style="29" customWidth="1"/>
    <col min="12034" max="12034" width="8.625" style="29" customWidth="1"/>
    <col min="12035" max="12280" width="9" style="29" customWidth="1"/>
    <col min="12281" max="12281" width="3.75" style="29" customWidth="1"/>
    <col min="12282" max="12282" width="5.5" style="29" customWidth="1"/>
    <col min="12283" max="12283" width="14.75" style="29" customWidth="1"/>
    <col min="12284" max="12284" width="22.5" style="29" customWidth="1"/>
    <col min="12285" max="12285" width="90.625" style="29" customWidth="1"/>
    <col min="12286" max="12286" width="8.625" style="29" customWidth="1"/>
    <col min="12287" max="12287" width="45.625" style="29" customWidth="1"/>
    <col min="12288" max="12289" width="10" style="29" customWidth="1"/>
    <col min="12290" max="12290" width="8.625" style="29" customWidth="1"/>
    <col min="12291" max="12536" width="9" style="29" customWidth="1"/>
    <col min="12537" max="12537" width="3.75" style="29" customWidth="1"/>
    <col min="12538" max="12538" width="5.5" style="29" customWidth="1"/>
    <col min="12539" max="12539" width="14.75" style="29" customWidth="1"/>
    <col min="12540" max="12540" width="22.5" style="29" customWidth="1"/>
    <col min="12541" max="12541" width="90.625" style="29" customWidth="1"/>
    <col min="12542" max="12542" width="8.625" style="29" customWidth="1"/>
    <col min="12543" max="12543" width="45.625" style="29" customWidth="1"/>
    <col min="12544" max="12545" width="10" style="29" customWidth="1"/>
    <col min="12546" max="12546" width="8.625" style="29" customWidth="1"/>
    <col min="12547" max="12792" width="9" style="29" customWidth="1"/>
    <col min="12793" max="12793" width="3.75" style="29" customWidth="1"/>
    <col min="12794" max="12794" width="5.5" style="29" customWidth="1"/>
    <col min="12795" max="12795" width="14.75" style="29" customWidth="1"/>
    <col min="12796" max="12796" width="22.5" style="29" customWidth="1"/>
    <col min="12797" max="12797" width="90.625" style="29" customWidth="1"/>
    <col min="12798" max="12798" width="8.625" style="29" customWidth="1"/>
    <col min="12799" max="12799" width="45.625" style="29" customWidth="1"/>
    <col min="12800" max="12801" width="10" style="29" customWidth="1"/>
    <col min="12802" max="12802" width="8.625" style="29" customWidth="1"/>
    <col min="12803" max="13048" width="9" style="29" customWidth="1"/>
    <col min="13049" max="13049" width="3.75" style="29" customWidth="1"/>
    <col min="13050" max="13050" width="5.5" style="29" customWidth="1"/>
    <col min="13051" max="13051" width="14.75" style="29" customWidth="1"/>
    <col min="13052" max="13052" width="22.5" style="29" customWidth="1"/>
    <col min="13053" max="13053" width="90.625" style="29" customWidth="1"/>
    <col min="13054" max="13054" width="8.625" style="29" customWidth="1"/>
    <col min="13055" max="13055" width="45.625" style="29" customWidth="1"/>
    <col min="13056" max="13057" width="10" style="29" customWidth="1"/>
    <col min="13058" max="13058" width="8.625" style="29" customWidth="1"/>
    <col min="13059" max="13304" width="9" style="29" customWidth="1"/>
    <col min="13305" max="13305" width="3.75" style="29" customWidth="1"/>
    <col min="13306" max="13306" width="5.5" style="29" customWidth="1"/>
    <col min="13307" max="13307" width="14.75" style="29" customWidth="1"/>
    <col min="13308" max="13308" width="22.5" style="29" customWidth="1"/>
    <col min="13309" max="13309" width="90.625" style="29" customWidth="1"/>
    <col min="13310" max="13310" width="8.625" style="29" customWidth="1"/>
    <col min="13311" max="13311" width="45.625" style="29" customWidth="1"/>
    <col min="13312" max="13313" width="10" style="29" customWidth="1"/>
    <col min="13314" max="13314" width="8.625" style="29" customWidth="1"/>
    <col min="13315" max="13560" width="9" style="29" customWidth="1"/>
    <col min="13561" max="13561" width="3.75" style="29" customWidth="1"/>
    <col min="13562" max="13562" width="5.5" style="29" customWidth="1"/>
    <col min="13563" max="13563" width="14.75" style="29" customWidth="1"/>
    <col min="13564" max="13564" width="22.5" style="29" customWidth="1"/>
    <col min="13565" max="13565" width="90.625" style="29" customWidth="1"/>
    <col min="13566" max="13566" width="8.625" style="29" customWidth="1"/>
    <col min="13567" max="13567" width="45.625" style="29" customWidth="1"/>
    <col min="13568" max="13569" width="10" style="29" customWidth="1"/>
    <col min="13570" max="13570" width="8.625" style="29" customWidth="1"/>
    <col min="13571" max="13816" width="9" style="29" customWidth="1"/>
    <col min="13817" max="13817" width="3.75" style="29" customWidth="1"/>
    <col min="13818" max="13818" width="5.5" style="29" customWidth="1"/>
    <col min="13819" max="13819" width="14.75" style="29" customWidth="1"/>
    <col min="13820" max="13820" width="22.5" style="29" customWidth="1"/>
    <col min="13821" max="13821" width="90.625" style="29" customWidth="1"/>
    <col min="13822" max="13822" width="8.625" style="29" customWidth="1"/>
    <col min="13823" max="13823" width="45.625" style="29" customWidth="1"/>
    <col min="13824" max="13825" width="10" style="29" customWidth="1"/>
    <col min="13826" max="13826" width="8.625" style="29" customWidth="1"/>
    <col min="13827" max="14072" width="9" style="29" customWidth="1"/>
    <col min="14073" max="14073" width="3.75" style="29" customWidth="1"/>
    <col min="14074" max="14074" width="5.5" style="29" customWidth="1"/>
    <col min="14075" max="14075" width="14.75" style="29" customWidth="1"/>
    <col min="14076" max="14076" width="22.5" style="29" customWidth="1"/>
    <col min="14077" max="14077" width="90.625" style="29" customWidth="1"/>
    <col min="14078" max="14078" width="8.625" style="29" customWidth="1"/>
    <col min="14079" max="14079" width="45.625" style="29" customWidth="1"/>
    <col min="14080" max="14081" width="10" style="29" customWidth="1"/>
    <col min="14082" max="14082" width="8.625" style="29" customWidth="1"/>
    <col min="14083" max="14328" width="9" style="29" customWidth="1"/>
    <col min="14329" max="14329" width="3.75" style="29" customWidth="1"/>
    <col min="14330" max="14330" width="5.5" style="29" customWidth="1"/>
    <col min="14331" max="14331" width="14.75" style="29" customWidth="1"/>
    <col min="14332" max="14332" width="22.5" style="29" customWidth="1"/>
    <col min="14333" max="14333" width="90.625" style="29" customWidth="1"/>
    <col min="14334" max="14334" width="8.625" style="29" customWidth="1"/>
    <col min="14335" max="14335" width="45.625" style="29" customWidth="1"/>
    <col min="14336" max="14337" width="10" style="29" customWidth="1"/>
    <col min="14338" max="14338" width="8.625" style="29" customWidth="1"/>
    <col min="14339" max="14584" width="9" style="29" customWidth="1"/>
    <col min="14585" max="14585" width="3.75" style="29" customWidth="1"/>
    <col min="14586" max="14586" width="5.5" style="29" customWidth="1"/>
    <col min="14587" max="14587" width="14.75" style="29" customWidth="1"/>
    <col min="14588" max="14588" width="22.5" style="29" customWidth="1"/>
    <col min="14589" max="14589" width="90.625" style="29" customWidth="1"/>
    <col min="14590" max="14590" width="8.625" style="29" customWidth="1"/>
    <col min="14591" max="14591" width="45.625" style="29" customWidth="1"/>
    <col min="14592" max="14593" width="10" style="29" customWidth="1"/>
    <col min="14594" max="14594" width="8.625" style="29" customWidth="1"/>
    <col min="14595" max="14840" width="9" style="29" customWidth="1"/>
    <col min="14841" max="14841" width="3.75" style="29" customWidth="1"/>
    <col min="14842" max="14842" width="5.5" style="29" customWidth="1"/>
    <col min="14843" max="14843" width="14.75" style="29" customWidth="1"/>
    <col min="14844" max="14844" width="22.5" style="29" customWidth="1"/>
    <col min="14845" max="14845" width="90.625" style="29" customWidth="1"/>
    <col min="14846" max="14846" width="8.625" style="29" customWidth="1"/>
    <col min="14847" max="14847" width="45.625" style="29" customWidth="1"/>
    <col min="14848" max="14849" width="10" style="29" customWidth="1"/>
    <col min="14850" max="14850" width="8.625" style="29" customWidth="1"/>
    <col min="14851" max="15096" width="9" style="29" customWidth="1"/>
    <col min="15097" max="15097" width="3.75" style="29" customWidth="1"/>
    <col min="15098" max="15098" width="5.5" style="29" customWidth="1"/>
    <col min="15099" max="15099" width="14.75" style="29" customWidth="1"/>
    <col min="15100" max="15100" width="22.5" style="29" customWidth="1"/>
    <col min="15101" max="15101" width="90.625" style="29" customWidth="1"/>
    <col min="15102" max="15102" width="8.625" style="29" customWidth="1"/>
    <col min="15103" max="15103" width="45.625" style="29" customWidth="1"/>
    <col min="15104" max="15105" width="10" style="29" customWidth="1"/>
    <col min="15106" max="15106" width="8.625" style="29" customWidth="1"/>
    <col min="15107" max="15352" width="9" style="29" customWidth="1"/>
    <col min="15353" max="15353" width="3.75" style="29" customWidth="1"/>
    <col min="15354" max="15354" width="5.5" style="29" customWidth="1"/>
    <col min="15355" max="15355" width="14.75" style="29" customWidth="1"/>
    <col min="15356" max="15356" width="22.5" style="29" customWidth="1"/>
    <col min="15357" max="15357" width="90.625" style="29" customWidth="1"/>
    <col min="15358" max="15358" width="8.625" style="29" customWidth="1"/>
    <col min="15359" max="15359" width="45.625" style="29" customWidth="1"/>
    <col min="15360" max="15361" width="10" style="29" customWidth="1"/>
    <col min="15362" max="15362" width="8.625" style="29" customWidth="1"/>
    <col min="15363" max="15608" width="9" style="29" customWidth="1"/>
    <col min="15609" max="15609" width="3.75" style="29" customWidth="1"/>
    <col min="15610" max="15610" width="5.5" style="29" customWidth="1"/>
    <col min="15611" max="15611" width="14.75" style="29" customWidth="1"/>
    <col min="15612" max="15612" width="22.5" style="29" customWidth="1"/>
    <col min="15613" max="15613" width="90.625" style="29" customWidth="1"/>
    <col min="15614" max="15614" width="8.625" style="29" customWidth="1"/>
    <col min="15615" max="15615" width="45.625" style="29" customWidth="1"/>
    <col min="15616" max="15617" width="10" style="29" customWidth="1"/>
    <col min="15618" max="15618" width="8.625" style="29" customWidth="1"/>
    <col min="15619" max="15864" width="9" style="29" customWidth="1"/>
    <col min="15865" max="15865" width="3.75" style="29" customWidth="1"/>
    <col min="15866" max="15866" width="5.5" style="29" customWidth="1"/>
    <col min="15867" max="15867" width="14.75" style="29" customWidth="1"/>
    <col min="15868" max="15868" width="22.5" style="29" customWidth="1"/>
    <col min="15869" max="15869" width="90.625" style="29" customWidth="1"/>
    <col min="15870" max="15870" width="8.625" style="29" customWidth="1"/>
    <col min="15871" max="15871" width="45.625" style="29" customWidth="1"/>
    <col min="15872" max="15873" width="10" style="29" customWidth="1"/>
    <col min="15874" max="15874" width="8.625" style="29" customWidth="1"/>
    <col min="15875" max="16120" width="9" style="29" customWidth="1"/>
    <col min="16121" max="16121" width="3.75" style="29" customWidth="1"/>
    <col min="16122" max="16122" width="5.5" style="29" customWidth="1"/>
    <col min="16123" max="16123" width="14.75" style="29" customWidth="1"/>
    <col min="16124" max="16124" width="22.5" style="29" customWidth="1"/>
    <col min="16125" max="16125" width="90.625" style="29" customWidth="1"/>
    <col min="16126" max="16126" width="8.625" style="29" customWidth="1"/>
    <col min="16127" max="16127" width="45.625" style="29" customWidth="1"/>
    <col min="16128" max="16129" width="10" style="29" customWidth="1"/>
    <col min="16130" max="16130" width="8.625" style="29" customWidth="1"/>
    <col min="16131" max="16383" width="9" style="29" customWidth="1"/>
    <col min="16384" max="16384" width="9" style="29"/>
  </cols>
  <sheetData>
    <row r="1" spans="1:5" ht="23.25">
      <c r="A1" s="32" t="s">
        <v>162</v>
      </c>
      <c r="B1" s="33"/>
      <c r="C1" s="33"/>
      <c r="D1" s="34"/>
      <c r="E1" s="67"/>
    </row>
    <row r="2" spans="1:5" ht="23.25">
      <c r="A2" s="32"/>
      <c r="B2" s="33"/>
      <c r="C2" s="33"/>
      <c r="D2" s="34"/>
      <c r="E2" s="67"/>
    </row>
    <row r="3" spans="1:5" ht="23.25" customHeight="1">
      <c r="A3" s="33" t="s">
        <v>159</v>
      </c>
      <c r="B3" s="33"/>
      <c r="C3" s="33"/>
      <c r="D3" s="34"/>
      <c r="E3" s="67"/>
    </row>
    <row r="4" spans="1:5" ht="23.25" customHeight="1">
      <c r="A4" s="33" t="s">
        <v>160</v>
      </c>
      <c r="B4" s="33"/>
      <c r="C4" s="33"/>
      <c r="D4" s="34"/>
      <c r="E4" s="67"/>
    </row>
    <row r="5" spans="1:5" ht="23.25" customHeight="1">
      <c r="A5" s="33" t="s">
        <v>60</v>
      </c>
      <c r="B5" s="33"/>
      <c r="C5" s="33"/>
      <c r="D5" s="34"/>
      <c r="E5" s="67"/>
    </row>
    <row r="6" spans="1:5" ht="32.25" customHeight="1">
      <c r="A6" s="33" t="s">
        <v>161</v>
      </c>
      <c r="B6" s="33"/>
      <c r="C6" s="33"/>
      <c r="D6" s="34"/>
      <c r="E6" s="67"/>
    </row>
    <row r="7" spans="1:5" ht="15.75" customHeight="1" thickBot="1">
      <c r="A7" s="34"/>
      <c r="B7" s="34"/>
      <c r="C7" s="34"/>
      <c r="D7" s="33"/>
      <c r="E7" s="33"/>
    </row>
    <row r="8" spans="1:5" ht="37.5" customHeight="1" thickBot="1">
      <c r="A8" s="35" t="s">
        <v>98</v>
      </c>
      <c r="B8" s="45"/>
      <c r="C8" s="53">
        <f>様式1回答書!B6</f>
        <v>0</v>
      </c>
      <c r="D8" s="33"/>
      <c r="E8" s="33"/>
    </row>
    <row r="9" spans="1:5" ht="15.75" customHeight="1">
      <c r="A9" s="34"/>
      <c r="B9" s="34"/>
      <c r="C9" s="34"/>
      <c r="D9" s="33"/>
      <c r="E9" s="33"/>
    </row>
    <row r="10" spans="1:5" ht="33.75" customHeight="1">
      <c r="A10" s="431" t="s">
        <v>7</v>
      </c>
      <c r="B10" s="431"/>
      <c r="C10" s="431"/>
      <c r="D10" s="431"/>
      <c r="E10" s="431"/>
    </row>
    <row r="11" spans="1:5" ht="12.75" customHeight="1">
      <c r="A11" s="36"/>
      <c r="B11" s="36"/>
      <c r="C11" s="36"/>
      <c r="D11" s="33"/>
      <c r="E11" s="33"/>
    </row>
    <row r="12" spans="1:5" ht="37.5" customHeight="1">
      <c r="A12" s="37" t="s">
        <v>128</v>
      </c>
      <c r="B12" s="46" t="s">
        <v>89</v>
      </c>
      <c r="C12" s="54" t="s">
        <v>91</v>
      </c>
      <c r="D12" s="60" t="s">
        <v>88</v>
      </c>
      <c r="E12" s="68" t="s">
        <v>56</v>
      </c>
    </row>
    <row r="13" spans="1:5" ht="37.5" customHeight="1">
      <c r="A13" s="38"/>
      <c r="B13" s="47"/>
      <c r="C13" s="55"/>
      <c r="D13" s="61"/>
      <c r="E13" s="69"/>
    </row>
    <row r="14" spans="1:5" ht="37.5" customHeight="1">
      <c r="A14" s="39"/>
      <c r="B14" s="48"/>
      <c r="C14" s="56"/>
      <c r="D14" s="62"/>
      <c r="E14" s="70"/>
    </row>
    <row r="15" spans="1:5" ht="37.5" customHeight="1">
      <c r="A15" s="39"/>
      <c r="B15" s="48"/>
      <c r="C15" s="56"/>
      <c r="D15" s="62"/>
      <c r="E15" s="70"/>
    </row>
    <row r="16" spans="1:5" ht="37.5" customHeight="1">
      <c r="A16" s="39"/>
      <c r="B16" s="48"/>
      <c r="C16" s="56"/>
      <c r="D16" s="62"/>
      <c r="E16" s="70"/>
    </row>
    <row r="17" spans="1:5" ht="37.5" customHeight="1">
      <c r="A17" s="39"/>
      <c r="B17" s="48"/>
      <c r="C17" s="56"/>
      <c r="D17" s="62"/>
      <c r="E17" s="70"/>
    </row>
    <row r="18" spans="1:5" ht="37.5" customHeight="1">
      <c r="A18" s="39"/>
      <c r="B18" s="48"/>
      <c r="C18" s="56"/>
      <c r="D18" s="62"/>
      <c r="E18" s="70"/>
    </row>
    <row r="19" spans="1:5" ht="37.5" customHeight="1">
      <c r="A19" s="40"/>
      <c r="B19" s="49"/>
      <c r="C19" s="57"/>
      <c r="D19" s="63"/>
      <c r="E19" s="71"/>
    </row>
    <row r="20" spans="1:5" ht="42" customHeight="1">
      <c r="A20" s="41"/>
      <c r="B20" s="50"/>
      <c r="C20" s="58"/>
      <c r="D20" s="64"/>
      <c r="E20" s="72"/>
    </row>
    <row r="21" spans="1:5" ht="42" customHeight="1">
      <c r="A21" s="42"/>
      <c r="B21" s="51"/>
      <c r="C21" s="56"/>
      <c r="D21" s="65"/>
      <c r="E21" s="73"/>
    </row>
    <row r="22" spans="1:5" ht="42" customHeight="1">
      <c r="A22" s="43"/>
      <c r="B22" s="51"/>
      <c r="C22" s="56"/>
      <c r="D22" s="65"/>
      <c r="E22" s="74"/>
    </row>
    <row r="23" spans="1:5" ht="42" customHeight="1">
      <c r="A23" s="43"/>
      <c r="B23" s="51"/>
      <c r="C23" s="56"/>
      <c r="D23" s="65"/>
      <c r="E23" s="74"/>
    </row>
    <row r="24" spans="1:5" ht="42" customHeight="1">
      <c r="A24" s="43"/>
      <c r="B24" s="51"/>
      <c r="C24" s="56"/>
      <c r="D24" s="65"/>
      <c r="E24" s="74"/>
    </row>
    <row r="25" spans="1:5" ht="42" customHeight="1" thickBot="1">
      <c r="A25" s="44"/>
      <c r="B25" s="52"/>
      <c r="C25" s="59"/>
      <c r="D25" s="66"/>
      <c r="E25" s="75"/>
    </row>
  </sheetData>
  <mergeCells count="1">
    <mergeCell ref="A10:E10"/>
  </mergeCells>
  <phoneticPr fontId="5"/>
  <conditionalFormatting sqref="D13:D19">
    <cfRule type="expression" dxfId="1" priority="1" stopIfTrue="1">
      <formula>(#REF!="済")</formula>
    </cfRule>
  </conditionalFormatting>
  <conditionalFormatting sqref="D21:D25">
    <cfRule type="expression" dxfId="0" priority="2" stopIfTrue="1">
      <formula>(#REF!="済")</formula>
    </cfRule>
  </conditionalFormatting>
  <dataValidations count="2">
    <dataValidation type="list" allowBlank="1" showInputMessage="1" showErrorMessage="1" sqref="B13:B25" xr:uid="{00000000-0002-0000-0500-000000000000}">
      <formula1>"意見,提案"</formula1>
    </dataValidation>
    <dataValidation type="list" allowBlank="1" showInputMessage="1" showErrorMessage="1" sqref="D13:D25" xr:uid="{00000000-0002-0000-0500-000001000000}">
      <formula1>"有,無"</formula1>
    </dataValidation>
  </dataValidations>
  <pageMargins left="0.70866141732283472" right="0.70866141732283472" top="0.74803149606299213" bottom="0.74803149606299213" header="0.31496062992125984" footer="0.31496062992125984"/>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02CAE94B47D4C8D1963D6B2F55AE1" ma:contentTypeVersion="10" ma:contentTypeDescription="新しいドキュメントを作成します。" ma:contentTypeScope="" ma:versionID="d24c0f9744f9e9de6f547fde5d4f58d1">
  <xsd:schema xmlns:xsd="http://www.w3.org/2001/XMLSchema" xmlns:xs="http://www.w3.org/2001/XMLSchema" xmlns:p="http://schemas.microsoft.com/office/2006/metadata/properties" xmlns:ns2="62614546-5aa4-44f0-9f84-dc1366c64f37" xmlns:ns3="37e82342-6f88-4beb-8809-40f8b920ae84" targetNamespace="http://schemas.microsoft.com/office/2006/metadata/properties" ma:root="true" ma:fieldsID="140e7927bc9bc33c9c4c696cb2e4dc12" ns2:_="" ns3:_="">
    <xsd:import namespace="62614546-5aa4-44f0-9f84-dc1366c64f37"/>
    <xsd:import namespace="37e82342-6f88-4beb-8809-40f8b920ae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14546-5aa4-44f0-9f84-dc1366c64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00c002-2fff-47b5-9d75-9c3362460b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82342-6f88-4beb-8809-40f8b920ae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0b6294-8ae9-428d-aa61-fbc7ce78e55d}" ma:internalName="TaxCatchAll" ma:showField="CatchAllData" ma:web="37e82342-6f88-4beb-8809-40f8b920a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614546-5aa4-44f0-9f84-dc1366c64f37">
      <Terms xmlns="http://schemas.microsoft.com/office/infopath/2007/PartnerControls"/>
    </lcf76f155ced4ddcb4097134ff3c332f>
    <TaxCatchAll xmlns="37e82342-6f88-4beb-8809-40f8b920ae84" xsi:nil="true"/>
  </documentManagement>
</p:properties>
</file>

<file path=customXml/itemProps1.xml><?xml version="1.0" encoding="utf-8"?>
<ds:datastoreItem xmlns:ds="http://schemas.openxmlformats.org/officeDocument/2006/customXml" ds:itemID="{1EEB3D25-EE3C-4021-BBF2-224E9A295D6A}">
  <ds:schemaRefs>
    <ds:schemaRef ds:uri="http://schemas.microsoft.com/sharepoint/v3/contenttype/forms"/>
  </ds:schemaRefs>
</ds:datastoreItem>
</file>

<file path=customXml/itemProps2.xml><?xml version="1.0" encoding="utf-8"?>
<ds:datastoreItem xmlns:ds="http://schemas.openxmlformats.org/officeDocument/2006/customXml" ds:itemID="{D90D6978-BB8B-48CB-A296-3F8C87CE8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614546-5aa4-44f0-9f84-dc1366c64f37"/>
    <ds:schemaRef ds:uri="37e82342-6f88-4beb-8809-40f8b920a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C0DD87-C66A-4505-B205-2840A2545309}">
  <ds:schemaRefs>
    <ds:schemaRef ds:uri="http://schemas.microsoft.com/office/2006/documentManagement/types"/>
    <ds:schemaRef ds:uri="http://schemas.microsoft.com/office/infopath/2007/PartnerControls"/>
    <ds:schemaRef ds:uri="http://purl.org/dc/elements/1.1/"/>
    <ds:schemaRef ds:uri="62614546-5aa4-44f0-9f84-dc1366c64f37"/>
    <ds:schemaRef ds:uri="http://schemas.microsoft.com/office/2006/metadata/properties"/>
    <ds:schemaRef ds:uri="37e82342-6f88-4beb-8809-40f8b920ae84"/>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様式1回答書</vt:lpstr>
      <vt:lpstr>様式2-1製品情報</vt:lpstr>
      <vt:lpstr>様式2-2導入実績 一覧表</vt:lpstr>
      <vt:lpstr>様式３-１-１FIT&amp;GAP(機能)回答(現行機能)</vt:lpstr>
      <vt:lpstr>様式3-1-２FIT&amp;GAP(機能)回答(追加機能)</vt:lpstr>
      <vt:lpstr>様式３-１記載例</vt:lpstr>
      <vt:lpstr>様式３-２FIT&amp;GAP(帳票)回答(現行機能)※追加要望なし</vt:lpstr>
      <vt:lpstr>様式３-２記載例 </vt:lpstr>
      <vt:lpstr>様式4提案事項一覧</vt:lpstr>
      <vt:lpstr>様式5概算見積</vt:lpstr>
      <vt:lpstr>概算見積  記載例</vt:lpstr>
      <vt:lpstr>概算見積合計</vt:lpstr>
      <vt:lpstr>様式5-1参考見積書 (記載例)</vt:lpstr>
      <vt:lpstr>様式1回答書!Print_Area</vt:lpstr>
      <vt:lpstr>'様式2-1製品情報'!Print_Area</vt:lpstr>
      <vt:lpstr>'様式2-2導入実績 一覧表'!Print_Area</vt:lpstr>
      <vt:lpstr>'様式３-１-１FIT&amp;GAP(機能)回答(現行機能)'!Print_Area</vt:lpstr>
      <vt:lpstr>'様式3-1-２FIT&amp;GAP(機能)回答(追加機能)'!Print_Area</vt:lpstr>
      <vt:lpstr>'様式３-１記載例'!Print_Area</vt:lpstr>
      <vt:lpstr>'様式３-２FIT&amp;GAP(帳票)回答(現行機能)※追加要望なし'!Print_Area</vt:lpstr>
      <vt:lpstr>'様式３-２記載例 '!Print_Area</vt:lpstr>
      <vt:lpstr>様式4提案事項一覧!Print_Area</vt:lpstr>
      <vt:lpstr>'様式5-1参考見積書 (記載例)'!Print_Area</vt:lpstr>
      <vt:lpstr>'様式３-１-１FIT&amp;GAP(機能)回答(現行機能)'!Print_Titles</vt:lpstr>
      <vt:lpstr>'様式3-1-２FIT&amp;GAP(機能)回答(追加機能)'!Print_Titles</vt:lpstr>
      <vt:lpstr>'様式３-１記載例'!Print_Titles</vt:lpstr>
      <vt:lpstr>'様式３-２FIT&amp;GAP(帳票)回答(現行機能)※追加要望なし'!Print_Titles</vt:lpstr>
      <vt:lpstr>'様式３-２記載例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2025-11-10T05:27:20Z</dcterms:created>
  <dcterms:modified xsi:type="dcterms:W3CDTF">2025-12-11T00:29:36Z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0x01010073902CAE94B47D4C8D1963D6B2F55AE1</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2025-11-27T05:46:26Z</vt:filetime>
  </property>
</Properties>
</file>