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workbookPassword="B8C4" lockStructure="1"/>
  <bookViews>
    <workbookView xWindow="0" yWindow="0" windowWidth="29040" windowHeight="12840"/>
  </bookViews>
  <sheets>
    <sheet name="宅地造成・特定盛土等" sheetId="1" r:id="rId1"/>
    <sheet name="記入例" sheetId="5" r:id="rId2"/>
    <sheet name="必要資料" sheetId="4" r:id="rId3"/>
  </sheets>
  <definedNames>
    <definedName name="_xlnm.Print_Area" localSheetId="0">'宅地造成・特定盛土等'!$A$1:$AA$88</definedName>
    <definedName name="_xlnm.Print_Area" localSheetId="2">必要資料!$A:$D</definedName>
    <definedName name="_xlnm.Print_Area" localSheetId="1">記入例!$A$1:$AA$88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石川　成明</author>
  </authors>
  <commentList>
    <comment ref="X20" authorId="0">
      <text>
        <r>
          <rPr>
            <sz val="11"/>
            <color theme="1"/>
            <rFont val="游ゴシック"/>
          </rPr>
          <t>（注）以下の場合は、0（ゼロ）を入力してください。
　・「盛土のみを行った箇所」では崖を生じない。
　・ただし、「切土のみ行った箇所」又は「盛土・切土の両方を行った箇所」では崖を生じる。</t>
        </r>
      </text>
    </comment>
    <comment ref="X21" authorId="0">
      <text>
        <r>
          <rPr>
            <sz val="11"/>
            <color theme="1"/>
            <rFont val="游ゴシック"/>
          </rPr>
          <t>（注）以下の場合は、0（ゼロ）を入力してください。
　・「切土のみを行った箇所」では崖を生じない。
　・ただし、「盛土のみ行った箇所」又は「盛土・切土の両方を行った箇所」では崖を生じる。</t>
        </r>
      </text>
    </comment>
    <comment ref="X22" authorId="0">
      <text>
        <r>
          <rPr>
            <sz val="11"/>
            <color theme="1"/>
            <rFont val="游ゴシック"/>
          </rPr>
          <t>（注）以下の場合は、0（ゼロ）を入力してください。
　・「盛土・切土の両方を行った箇所」では崖を生じない。
　・ただし、「盛土のみを行った箇所」又は「切土のみ行った箇所」では崖を生じる。</t>
        </r>
      </text>
    </comment>
  </commentList>
</comments>
</file>

<file path=xl/comments2.xml><?xml version="1.0" encoding="utf-8"?>
<comments xmlns="http://schemas.openxmlformats.org/spreadsheetml/2006/main">
  <authors>
    <author>石川　成明</author>
  </authors>
  <commentList>
    <comment ref="X21" authorId="0">
      <text>
        <r>
          <rPr>
            <sz val="11"/>
            <color theme="1"/>
            <rFont val="游ゴシック"/>
          </rPr>
          <t>（注）以下の場合は、0（ゼロ）を入力してください。
　・「切土のみを行った箇所」では崖を生じない。
　・ただし、「盛土のみ行った箇所」又は「盛土・切土の両方を行った箇所」では崖を生じる。</t>
        </r>
      </text>
    </comment>
    <comment ref="X22" authorId="0">
      <text>
        <r>
          <rPr>
            <sz val="11"/>
            <color theme="1"/>
            <rFont val="游ゴシック"/>
          </rPr>
          <t>（注）以下の場合は、0（ゼロ）を入力してください。
　・「盛土・切土の両方を行った箇所」では崖を生じない。
　・ただし、「盛土のみを行った箇所」又は「切土のみ行った箇所」では崖を生じる。</t>
        </r>
      </text>
    </comment>
    <comment ref="X20" authorId="0">
      <text>
        <r>
          <rPr>
            <sz val="11"/>
            <color theme="1"/>
            <rFont val="游ゴシック"/>
          </rPr>
          <t>（注）以下の場合は、0（ゼロ）を入力してください。
　・「盛土のみを行った箇所」では崖を生じない。
　・ただし、「切土のみ行った箇所」又は「盛土・切土の両方を行った箇所」では崖を生じる。</t>
        </r>
      </text>
    </comment>
  </commentList>
</comments>
</file>

<file path=xl/comments3.xml><?xml version="1.0" encoding="utf-8"?>
<comments xmlns="http://schemas.openxmlformats.org/spreadsheetml/2006/main">
  <authors>
    <author>石川　成明</author>
  </authors>
  <commentList>
    <comment ref="D4" authorId="0">
      <text>
        <r>
          <rPr>
            <sz val="11"/>
            <color theme="1"/>
            <rFont val="游ゴシック"/>
          </rPr>
          <t>「条件」欄に対応するものをご提出ください。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<sst xmlns="http://schemas.openxmlformats.org/spreadsheetml/2006/main" xmlns:r="http://schemas.openxmlformats.org/officeDocument/2006/relationships" count="111" uniqueCount="111">
  <si>
    <t>標高</t>
    <rPh sb="0" eb="2">
      <t>ひょうこう</t>
    </rPh>
    <phoneticPr fontId="1" type="Hiragana"/>
  </si>
  <si>
    <t>切土の面積</t>
    <rPh sb="0" eb="2">
      <t>きりど</t>
    </rPh>
    <rPh sb="3" eb="5">
      <t>めんせき</t>
    </rPh>
    <phoneticPr fontId="1" type="Hiragana"/>
  </si>
  <si>
    <t>④</t>
  </si>
  <si>
    <t>・盛土・切土をした箇所の中で、最も急になる地表面の角度を記載してください。</t>
    <rPh sb="1" eb="3">
      <t>もりど</t>
    </rPh>
    <rPh sb="4" eb="6">
      <t>きりど</t>
    </rPh>
    <rPh sb="9" eb="11">
      <t>かしょ</t>
    </rPh>
    <rPh sb="12" eb="13">
      <t>なか</t>
    </rPh>
    <rPh sb="15" eb="16">
      <t>もっと</t>
    </rPh>
    <rPh sb="17" eb="18">
      <t>きゅう</t>
    </rPh>
    <rPh sb="21" eb="24">
      <t>ちひょうめん</t>
    </rPh>
    <rPh sb="25" eb="27">
      <t>かくど</t>
    </rPh>
    <rPh sb="28" eb="30">
      <t>きさい</t>
    </rPh>
    <phoneticPr fontId="1" type="Hiragana"/>
  </si>
  <si>
    <r>
      <t>断面図に、「盛土による崖」を</t>
    </r>
    <r>
      <rPr>
        <u/>
        <sz val="11"/>
        <color theme="1"/>
        <rFont val="游ゴシック"/>
      </rPr>
      <t>生じない</t>
    </r>
    <r>
      <rPr>
        <sz val="11"/>
        <color theme="1"/>
        <rFont val="游ゴシック"/>
      </rPr>
      <t>ことを明記したもの</t>
    </r>
    <rPh sb="0" eb="3">
      <t>だんめんず</t>
    </rPh>
    <rPh sb="6" eb="8">
      <t>もりど</t>
    </rPh>
    <rPh sb="11" eb="12">
      <t>がけ</t>
    </rPh>
    <rPh sb="14" eb="15">
      <t>しょう</t>
    </rPh>
    <rPh sb="21" eb="23">
      <t>めいき</t>
    </rPh>
    <phoneticPr fontId="1" type="Hiragana"/>
  </si>
  <si>
    <t>最大高さ</t>
    <rPh sb="0" eb="2">
      <t>さいだい</t>
    </rPh>
    <rPh sb="2" eb="3">
      <t>たか</t>
    </rPh>
    <phoneticPr fontId="1" type="Hiragana"/>
  </si>
  <si>
    <t>・盛土・切土には、厚さが30ｃｍ以下の箇所を含みます。</t>
    <rPh sb="1" eb="3">
      <t>もりど</t>
    </rPh>
    <rPh sb="4" eb="6">
      <t>きりど</t>
    </rPh>
    <rPh sb="9" eb="10">
      <t>あつ</t>
    </rPh>
    <rPh sb="16" eb="18">
      <t>いか</t>
    </rPh>
    <rPh sb="19" eb="21">
      <t>かしょ</t>
    </rPh>
    <rPh sb="22" eb="23">
      <t>ふく</t>
    </rPh>
    <phoneticPr fontId="1" type="Hiragana"/>
  </si>
  <si>
    <t>担当者 電話番号</t>
    <rPh sb="0" eb="3">
      <t>たんとうしゃ</t>
    </rPh>
    <rPh sb="4" eb="6">
      <t>でんわ</t>
    </rPh>
    <rPh sb="6" eb="8">
      <t>ばんごう</t>
    </rPh>
    <phoneticPr fontId="1" type="Hiragana"/>
  </si>
  <si>
    <t>問６．切土の面積</t>
    <rPh sb="0" eb="1">
      <t>と</t>
    </rPh>
    <rPh sb="3" eb="5">
      <t>きりど</t>
    </rPh>
    <rPh sb="6" eb="8">
      <t>めんせき</t>
    </rPh>
    <phoneticPr fontId="1" type="Hiragana"/>
  </si>
  <si>
    <t>②</t>
  </si>
  <si>
    <r>
      <t>問２、問３
（</t>
    </r>
    <r>
      <rPr>
        <b/>
        <u/>
        <sz val="11"/>
        <color theme="1"/>
        <rFont val="游ゴシック"/>
      </rPr>
      <t>盛土と切土を同時</t>
    </r>
    <r>
      <rPr>
        <sz val="11"/>
        <color theme="1"/>
        <rFont val="游ゴシック"/>
      </rPr>
      <t>に行うことによる崖）</t>
    </r>
    <rPh sb="0" eb="1">
      <t>とい</t>
    </rPh>
    <rPh sb="3" eb="4">
      <t>とい</t>
    </rPh>
    <rPh sb="23" eb="24">
      <t>がけ</t>
    </rPh>
    <phoneticPr fontId="1" type="Hiragana"/>
  </si>
  <si>
    <t>厚さ区分</t>
    <rPh sb="0" eb="1">
      <t>あつ</t>
    </rPh>
    <rPh sb="2" eb="4">
      <t>くぶん</t>
    </rPh>
    <phoneticPr fontId="1" type="Hiragana"/>
  </si>
  <si>
    <t>↓</t>
  </si>
  <si>
    <t>高さが２ｍを超える箇所</t>
    <rPh sb="0" eb="1">
      <t>たか</t>
    </rPh>
    <phoneticPr fontId="1" type="Hiragana"/>
  </si>
  <si>
    <t>盛土</t>
    <rPh sb="0" eb="2">
      <t>もりど</t>
    </rPh>
    <phoneticPr fontId="1" type="Hiragana"/>
  </si>
  <si>
    <t>高さ</t>
    <rPh sb="0" eb="1">
      <t>たか</t>
    </rPh>
    <phoneticPr fontId="1" type="Hiragana"/>
  </si>
  <si>
    <r>
      <t>・盛土・切土を行った箇所で生ずる、「崖」の最大高さを記載してください。
・「崖」とは水平面に対し、30度を超える角度をなす土地）を指します。
・</t>
    </r>
    <r>
      <rPr>
        <b/>
        <u/>
        <sz val="12"/>
        <color theme="1"/>
        <rFont val="ＭＳ 明朝"/>
      </rPr>
      <t>複数の「崖」生ずる場合</t>
    </r>
    <r>
      <rPr>
        <sz val="12"/>
        <color theme="1"/>
        <rFont val="ＭＳ 明朝"/>
      </rPr>
      <t>は、</t>
    </r>
    <r>
      <rPr>
        <b/>
        <u/>
        <sz val="12"/>
        <color theme="1"/>
        <rFont val="ＭＳ 明朝"/>
      </rPr>
      <t>一体とみなされるか</t>
    </r>
    <r>
      <rPr>
        <sz val="12"/>
        <color theme="1"/>
        <rFont val="ＭＳ 明朝"/>
      </rPr>
      <t>を踏まえてご回答ください。</t>
    </r>
    <rPh sb="1" eb="3">
      <t>もりど</t>
    </rPh>
    <rPh sb="4" eb="6">
      <t>きりど</t>
    </rPh>
    <rPh sb="7" eb="8">
      <t>おこな</t>
    </rPh>
    <rPh sb="10" eb="12">
      <t>かしょ</t>
    </rPh>
    <rPh sb="13" eb="14">
      <t>しょう</t>
    </rPh>
    <rPh sb="18" eb="19">
      <t>がけ</t>
    </rPh>
    <rPh sb="21" eb="23">
      <t>さいだい</t>
    </rPh>
    <rPh sb="23" eb="24">
      <t>たか</t>
    </rPh>
    <rPh sb="26" eb="28">
      <t>きさい</t>
    </rPh>
    <rPh sb="38" eb="39">
      <t>がけ</t>
    </rPh>
    <rPh sb="65" eb="66">
      <t>さ</t>
    </rPh>
    <rPh sb="72" eb="74">
      <t>ふくすう</t>
    </rPh>
    <rPh sb="76" eb="77">
      <t>がけ</t>
    </rPh>
    <rPh sb="78" eb="79">
      <t>しょう</t>
    </rPh>
    <rPh sb="81" eb="83">
      <t>ばあい</t>
    </rPh>
    <rPh sb="85" eb="87">
      <t>いったい</t>
    </rPh>
    <rPh sb="95" eb="96">
      <t>ふ</t>
    </rPh>
    <rPh sb="100" eb="102">
      <t>かいとう</t>
    </rPh>
    <phoneticPr fontId="1" type="Hiragana"/>
  </si>
  <si>
    <t>切土</t>
    <rPh sb="0" eb="2">
      <t>きりど</t>
    </rPh>
    <phoneticPr fontId="1" type="Hiragana"/>
  </si>
  <si>
    <t>・盛土の中で、最も高い箇所と最も低い箇所の標高を記載してください。</t>
    <rPh sb="1" eb="3">
      <t>もりど</t>
    </rPh>
    <rPh sb="4" eb="5">
      <t>なか</t>
    </rPh>
    <rPh sb="7" eb="8">
      <t>もっと</t>
    </rPh>
    <rPh sb="9" eb="10">
      <t>たか</t>
    </rPh>
    <rPh sb="11" eb="13">
      <t>かしょ</t>
    </rPh>
    <rPh sb="14" eb="15">
      <t>さい</t>
    </rPh>
    <rPh sb="16" eb="17">
      <t>ひく</t>
    </rPh>
    <rPh sb="18" eb="20">
      <t>かしょ</t>
    </rPh>
    <rPh sb="21" eb="23">
      <t>ひょうこう</t>
    </rPh>
    <rPh sb="24" eb="26">
      <t>きさい</t>
    </rPh>
    <phoneticPr fontId="1" type="Hiragana"/>
  </si>
  <si>
    <t>・盛土の面積を、高さと厚さで区分けして、記載してください。</t>
    <rPh sb="1" eb="3">
      <t>もりど</t>
    </rPh>
    <rPh sb="4" eb="6">
      <t>めんせき</t>
    </rPh>
    <rPh sb="8" eb="9">
      <t>たか</t>
    </rPh>
    <rPh sb="11" eb="12">
      <t>あつ</t>
    </rPh>
    <rPh sb="14" eb="16">
      <t>くわ</t>
    </rPh>
    <rPh sb="20" eb="22">
      <t>きさい</t>
    </rPh>
    <phoneticPr fontId="1" type="Hiragana"/>
  </si>
  <si>
    <t>　（うち②～④</t>
  </si>
  <si>
    <t>最も低い箇所の標高（最低箇所）</t>
    <rPh sb="0" eb="1">
      <t>もっと</t>
    </rPh>
    <rPh sb="2" eb="3">
      <t>ひく</t>
    </rPh>
    <rPh sb="4" eb="6">
      <t>かしょ</t>
    </rPh>
    <rPh sb="7" eb="9">
      <t>ひょうこう</t>
    </rPh>
    <rPh sb="10" eb="12">
      <t>さいてい</t>
    </rPh>
    <rPh sb="12" eb="14">
      <t>かしょ</t>
    </rPh>
    <phoneticPr fontId="1" type="Hiragana"/>
  </si>
  <si>
    <t>メートル</t>
  </si>
  <si>
    <t>-</t>
  </si>
  <si>
    <t>・「厚さ」とは、切土を行う前後の標高差を指します。</t>
    <rPh sb="2" eb="3">
      <t>あつ</t>
    </rPh>
    <rPh sb="8" eb="10">
      <t>きりど</t>
    </rPh>
    <rPh sb="11" eb="12">
      <t>おこな</t>
    </rPh>
    <rPh sb="20" eb="21">
      <t>さ</t>
    </rPh>
    <phoneticPr fontId="1" type="Hiragana"/>
  </si>
  <si>
    <t>担当者 電子メールアドレス</t>
    <rPh sb="0" eb="3">
      <t>たんとうしゃ</t>
    </rPh>
    <rPh sb="4" eb="6">
      <t>でんし</t>
    </rPh>
    <phoneticPr fontId="1" type="Hiragana"/>
  </si>
  <si>
    <t>区分</t>
    <rPh sb="0" eb="2">
      <t>くぶん</t>
    </rPh>
    <phoneticPr fontId="1" type="Hiragana"/>
  </si>
  <si>
    <t>最大角度</t>
    <rPh sb="0" eb="2">
      <t>さいだい</t>
    </rPh>
    <rPh sb="2" eb="4">
      <t>かくど</t>
    </rPh>
    <phoneticPr fontId="1" type="Hiragana"/>
  </si>
  <si>
    <t>　盛土の計</t>
    <rPh sb="1" eb="3">
      <t>もりど</t>
    </rPh>
    <rPh sb="4" eb="5">
      <t>けい</t>
    </rPh>
    <phoneticPr fontId="1" type="Hiragana"/>
  </si>
  <si>
    <t>厚さが30ｃｍ以下の箇所</t>
    <rPh sb="7" eb="9">
      <t>いか</t>
    </rPh>
    <rPh sb="10" eb="12">
      <t>かしょ</t>
    </rPh>
    <phoneticPr fontId="1" type="Hiragana"/>
  </si>
  <si>
    <t>備考</t>
    <rPh sb="0" eb="2">
      <t>びこう</t>
    </rPh>
    <phoneticPr fontId="1" type="Hiragana"/>
  </si>
  <si>
    <t>切土のみ行った箇所（盛土はない箇所）で生ずる「崖」の高さ</t>
    <rPh sb="0" eb="2">
      <t>きりど</t>
    </rPh>
    <rPh sb="4" eb="5">
      <t>おこな</t>
    </rPh>
    <rPh sb="7" eb="9">
      <t>かしょ</t>
    </rPh>
    <rPh sb="10" eb="12">
      <t>もりど</t>
    </rPh>
    <rPh sb="15" eb="17">
      <t>かしょ</t>
    </rPh>
    <rPh sb="19" eb="20">
      <t>しょう</t>
    </rPh>
    <rPh sb="23" eb="24">
      <t>がけ</t>
    </rPh>
    <rPh sb="26" eb="27">
      <t>たか</t>
    </rPh>
    <phoneticPr fontId="1" type="Hiragana"/>
  </si>
  <si>
    <t>・「厚さ」とは、盛土を行う前後の標高差を指します。</t>
    <rPh sb="2" eb="3">
      <t>あつ</t>
    </rPh>
    <rPh sb="11" eb="12">
      <t>おこな</t>
    </rPh>
    <rPh sb="20" eb="21">
      <t>さ</t>
    </rPh>
    <phoneticPr fontId="1" type="Hiragana"/>
  </si>
  <si>
    <t>⑦</t>
  </si>
  <si>
    <t>・実施する工事の種別を選択してください。</t>
    <rPh sb="1" eb="3">
      <t>じっし</t>
    </rPh>
    <rPh sb="5" eb="7">
      <t>こうじ</t>
    </rPh>
    <rPh sb="8" eb="10">
      <t>しゅべつ</t>
    </rPh>
    <rPh sb="11" eb="13">
      <t>せんたく</t>
    </rPh>
    <phoneticPr fontId="1" type="Hiragana"/>
  </si>
  <si>
    <r>
      <t>厚さ（盛土前後の標高差）が</t>
    </r>
    <r>
      <rPr>
        <b/>
        <u/>
        <sz val="11"/>
        <color rgb="FFFF0000"/>
        <rFont val="ＭＳ 明朝"/>
      </rPr>
      <t>30cm以下の箇所も含みます</t>
    </r>
    <r>
      <rPr>
        <sz val="11"/>
        <color theme="1"/>
        <rFont val="ＭＳ 明朝"/>
      </rPr>
      <t>。</t>
    </r>
    <rPh sb="0" eb="1">
      <t>あつ</t>
    </rPh>
    <rPh sb="3" eb="5">
      <t>もりど</t>
    </rPh>
    <rPh sb="5" eb="7">
      <t>ぜんご</t>
    </rPh>
    <rPh sb="8" eb="11">
      <t>ひょうこうさ</t>
    </rPh>
    <rPh sb="17" eb="19">
      <t>いか</t>
    </rPh>
    <rPh sb="20" eb="22">
      <t>かしょ</t>
    </rPh>
    <rPh sb="23" eb="24">
      <t>ふく</t>
    </rPh>
    <phoneticPr fontId="1" type="Hiragana"/>
  </si>
  <si>
    <r>
      <t>厚さ（切土前後の標高差）が</t>
    </r>
    <r>
      <rPr>
        <b/>
        <u/>
        <sz val="11"/>
        <color rgb="FFFF0000"/>
        <rFont val="ＭＳ 明朝"/>
      </rPr>
      <t>30cm以下の箇所も含みます</t>
    </r>
    <r>
      <rPr>
        <sz val="11"/>
        <color theme="1"/>
        <rFont val="ＭＳ 明朝"/>
      </rPr>
      <t>。</t>
    </r>
    <rPh sb="0" eb="1">
      <t>あつ</t>
    </rPh>
    <rPh sb="3" eb="5">
      <t>きりど</t>
    </rPh>
    <rPh sb="5" eb="7">
      <t>ぜんご</t>
    </rPh>
    <rPh sb="8" eb="11">
      <t>ひょうこうさ</t>
    </rPh>
    <rPh sb="17" eb="19">
      <t>いか</t>
    </rPh>
    <rPh sb="20" eb="22">
      <t>かしょ</t>
    </rPh>
    <rPh sb="23" eb="24">
      <t>ふく</t>
    </rPh>
    <phoneticPr fontId="1" type="Hiragana"/>
  </si>
  <si>
    <t>・「高さ」とは、盛土の中で、最も高い地点と低い地点の差を指します。</t>
    <rPh sb="2" eb="3">
      <t>たか</t>
    </rPh>
    <rPh sb="8" eb="10">
      <t>もりど</t>
    </rPh>
    <rPh sb="11" eb="12">
      <t>なか</t>
    </rPh>
    <rPh sb="14" eb="15">
      <t>もっと</t>
    </rPh>
    <rPh sb="16" eb="17">
      <t>たか</t>
    </rPh>
    <rPh sb="18" eb="20">
      <t>ちてん</t>
    </rPh>
    <rPh sb="21" eb="22">
      <t>ひく</t>
    </rPh>
    <rPh sb="23" eb="25">
      <t>ちてん</t>
    </rPh>
    <rPh sb="26" eb="27">
      <t>さ</t>
    </rPh>
    <phoneticPr fontId="1" type="Hiragana"/>
  </si>
  <si>
    <t>選択肢</t>
    <rPh sb="0" eb="3">
      <t>せんたくし</t>
    </rPh>
    <phoneticPr fontId="1" type="Hiragana"/>
  </si>
  <si>
    <t>解説</t>
    <rPh sb="0" eb="2">
      <t>かいせつ</t>
    </rPh>
    <phoneticPr fontId="1" type="Hiragana"/>
  </si>
  <si>
    <t>崖を生ずる場合</t>
    <rPh sb="0" eb="1">
      <t>がけ</t>
    </rPh>
    <rPh sb="2" eb="3">
      <t>しょう</t>
    </rPh>
    <rPh sb="5" eb="7">
      <t>ばあい</t>
    </rPh>
    <phoneticPr fontId="1" type="Hiragana"/>
  </si>
  <si>
    <t>必要資料</t>
    <rPh sb="0" eb="2">
      <t>ひつよう</t>
    </rPh>
    <rPh sb="2" eb="4">
      <t>しりょう</t>
    </rPh>
    <phoneticPr fontId="1" type="Hiragana"/>
  </si>
  <si>
    <t>※ 複数の崖を一体とみなすかどうかの判断基準</t>
    <rPh sb="2" eb="4">
      <t>ふくすう</t>
    </rPh>
    <rPh sb="5" eb="6">
      <t>がけ</t>
    </rPh>
    <rPh sb="7" eb="9">
      <t>いったい</t>
    </rPh>
    <rPh sb="18" eb="20">
      <t>はんだん</t>
    </rPh>
    <rPh sb="20" eb="22">
      <t>きじゅん</t>
    </rPh>
    <phoneticPr fontId="1" type="Hiragana"/>
  </si>
  <si>
    <t>・「高さ」とは、切土される地盤の中で、最も高い地点と低い地点の差を指します。</t>
    <rPh sb="2" eb="3">
      <t>たか</t>
    </rPh>
    <rPh sb="8" eb="10">
      <t>きりど</t>
    </rPh>
    <rPh sb="13" eb="15">
      <t>じばん</t>
    </rPh>
    <rPh sb="16" eb="17">
      <t>なか</t>
    </rPh>
    <rPh sb="19" eb="20">
      <t>もっと</t>
    </rPh>
    <rPh sb="21" eb="22">
      <t>たか</t>
    </rPh>
    <rPh sb="23" eb="25">
      <t>ちてん</t>
    </rPh>
    <rPh sb="26" eb="27">
      <t>ひく</t>
    </rPh>
    <rPh sb="28" eb="30">
      <t>ちてん</t>
    </rPh>
    <rPh sb="31" eb="32">
      <t>さ</t>
    </rPh>
    <phoneticPr fontId="1" type="Hiragana"/>
  </si>
  <si>
    <t>度</t>
    <rPh sb="0" eb="1">
      <t>ど</t>
    </rPh>
    <phoneticPr fontId="1" type="Hiragana"/>
  </si>
  <si>
    <t>盛土・切土した箇所の中で、最も急になる地表面の角度</t>
    <rPh sb="10" eb="11">
      <t>なか</t>
    </rPh>
    <rPh sb="19" eb="22">
      <t>ちひょうめん</t>
    </rPh>
    <rPh sb="23" eb="25">
      <t>かくど</t>
    </rPh>
    <phoneticPr fontId="1" type="Hiragana"/>
  </si>
  <si>
    <t>盛土の標高</t>
    <rPh sb="0" eb="2">
      <t>もりど</t>
    </rPh>
    <rPh sb="3" eb="5">
      <t>ひょうこう</t>
    </rPh>
    <phoneticPr fontId="1" type="Hiragana"/>
  </si>
  <si>
    <t>高さ区分</t>
    <rPh sb="0" eb="1">
      <t>たか</t>
    </rPh>
    <rPh sb="2" eb="4">
      <t>くぶん</t>
    </rPh>
    <phoneticPr fontId="1" type="Hiragana"/>
  </si>
  <si>
    <t>⑥</t>
  </si>
  <si>
    <t>厚さが30ｃｍを超える箇所</t>
    <rPh sb="8" eb="9">
      <t>こ</t>
    </rPh>
    <rPh sb="11" eb="13">
      <t>かしょ</t>
    </rPh>
    <phoneticPr fontId="1" type="Hiragana"/>
  </si>
  <si>
    <t>　切土の計</t>
    <rPh sb="1" eb="3">
      <t>きりど</t>
    </rPh>
    <rPh sb="4" eb="5">
      <t>けい</t>
    </rPh>
    <phoneticPr fontId="1" type="Hiragana"/>
  </si>
  <si>
    <t>①</t>
  </si>
  <si>
    <t>③</t>
  </si>
  <si>
    <t>平米</t>
    <rPh sb="0" eb="2">
      <t>へいべい</t>
    </rPh>
    <phoneticPr fontId="1" type="Hiragana"/>
  </si>
  <si>
    <t>平米）</t>
    <rPh sb="0" eb="2">
      <t>へいべい</t>
    </rPh>
    <phoneticPr fontId="1" type="Hiragana"/>
  </si>
  <si>
    <t>⑤</t>
  </si>
  <si>
    <t>⑧</t>
  </si>
  <si>
    <t>盛土の面積</t>
    <rPh sb="0" eb="2">
      <t>もりど</t>
    </rPh>
    <rPh sb="3" eb="5">
      <t>めんせき</t>
    </rPh>
    <phoneticPr fontId="1" type="Hiragana"/>
  </si>
  <si>
    <t>平面図に、盛土を行わないことを明記したもの</t>
    <rPh sb="0" eb="3">
      <t>へいめんず</t>
    </rPh>
    <rPh sb="5" eb="7">
      <t>もりど</t>
    </rPh>
    <rPh sb="8" eb="9">
      <t>おこな</t>
    </rPh>
    <rPh sb="15" eb="17">
      <t>めいき</t>
    </rPh>
    <phoneticPr fontId="1" type="Hiragana"/>
  </si>
  <si>
    <t>　（うち⑥～⑧</t>
  </si>
  <si>
    <t>工事予定地</t>
    <rPh sb="0" eb="2">
      <t>こうじ</t>
    </rPh>
    <rPh sb="2" eb="5">
      <t>よていち</t>
    </rPh>
    <phoneticPr fontId="1" type="Hiragana"/>
  </si>
  <si>
    <t>工事主名</t>
    <rPh sb="0" eb="2">
      <t>こうじ</t>
    </rPh>
    <rPh sb="2" eb="3">
      <t>ぬし</t>
    </rPh>
    <rPh sb="3" eb="4">
      <t>めい</t>
    </rPh>
    <phoneticPr fontId="1" type="Hiragana"/>
  </si>
  <si>
    <t>担当者（申請者との関係）</t>
    <rPh sb="0" eb="3">
      <t>たんとうしゃ</t>
    </rPh>
    <rPh sb="4" eb="7">
      <t>しんせいしゃ</t>
    </rPh>
    <rPh sb="9" eb="11">
      <t>かんけい</t>
    </rPh>
    <phoneticPr fontId="1" type="Hiragana"/>
  </si>
  <si>
    <t>・切土の面積を、高さと厚さで区分けして、記載してください。</t>
    <rPh sb="1" eb="3">
      <t>きりど</t>
    </rPh>
    <rPh sb="4" eb="6">
      <t>めんせき</t>
    </rPh>
    <rPh sb="8" eb="9">
      <t>たか</t>
    </rPh>
    <rPh sb="11" eb="12">
      <t>あつ</t>
    </rPh>
    <rPh sb="20" eb="22">
      <t>きさい</t>
    </rPh>
    <phoneticPr fontId="1" type="Hiragana"/>
  </si>
  <si>
    <t>最高箇所</t>
    <rPh sb="0" eb="2">
      <t>さいこう</t>
    </rPh>
    <rPh sb="2" eb="4">
      <t>かしょ</t>
    </rPh>
    <phoneticPr fontId="1" type="Hiragana"/>
  </si>
  <si>
    <t>最低箇所</t>
    <rPh sb="0" eb="2">
      <t>さいてい</t>
    </rPh>
    <rPh sb="2" eb="4">
      <t>かしょ</t>
    </rPh>
    <phoneticPr fontId="1" type="Hiragana"/>
  </si>
  <si>
    <t>問１．実施する工事の種別</t>
    <rPh sb="0" eb="1">
      <t>と</t>
    </rPh>
    <rPh sb="3" eb="5">
      <t>じっし</t>
    </rPh>
    <rPh sb="7" eb="9">
      <t>こうじ</t>
    </rPh>
    <rPh sb="10" eb="12">
      <t>しゅべつ</t>
    </rPh>
    <phoneticPr fontId="1" type="Hiragana"/>
  </si>
  <si>
    <t>問２．盛土・切土により生ずる地表面の最大角度</t>
    <rPh sb="0" eb="1">
      <t>と</t>
    </rPh>
    <rPh sb="3" eb="5">
      <t>もりど</t>
    </rPh>
    <rPh sb="6" eb="8">
      <t>きりど</t>
    </rPh>
    <rPh sb="11" eb="12">
      <t>しょう</t>
    </rPh>
    <rPh sb="14" eb="17">
      <t>ちひょうめん</t>
    </rPh>
    <rPh sb="18" eb="20">
      <t>さいだい</t>
    </rPh>
    <rPh sb="20" eb="22">
      <t>かくど</t>
    </rPh>
    <phoneticPr fontId="1" type="Hiragana"/>
  </si>
  <si>
    <r>
      <t>問３．盛土・切土により生ずる</t>
    </r>
    <r>
      <rPr>
        <b/>
        <sz val="14"/>
        <color rgb="FF7030A0"/>
        <rFont val="ＭＳ ゴシック"/>
      </rPr>
      <t>「崖」の最大高さ</t>
    </r>
    <rPh sb="0" eb="1">
      <t>と</t>
    </rPh>
    <rPh sb="3" eb="5">
      <t>もりど</t>
    </rPh>
    <rPh sb="6" eb="8">
      <t>きりど</t>
    </rPh>
    <rPh sb="11" eb="12">
      <t>なま</t>
    </rPh>
    <rPh sb="15" eb="16">
      <t>がけ</t>
    </rPh>
    <rPh sb="18" eb="20">
      <t>さいだい</t>
    </rPh>
    <rPh sb="20" eb="21">
      <t>たか</t>
    </rPh>
    <phoneticPr fontId="1" type="Hiragana"/>
  </si>
  <si>
    <t>問４．盛土における標高（最高箇所と最低箇所）</t>
    <rPh sb="0" eb="1">
      <t>と</t>
    </rPh>
    <rPh sb="3" eb="5">
      <t>もりど</t>
    </rPh>
    <rPh sb="9" eb="11">
      <t>ひょうこう</t>
    </rPh>
    <rPh sb="12" eb="14">
      <t>さいこう</t>
    </rPh>
    <rPh sb="14" eb="16">
      <t>かしょ</t>
    </rPh>
    <rPh sb="17" eb="19">
      <t>さいてい</t>
    </rPh>
    <phoneticPr fontId="1" type="Hiragana"/>
  </si>
  <si>
    <t>問５．盛土の面積</t>
    <rPh sb="0" eb="1">
      <t>と</t>
    </rPh>
    <rPh sb="3" eb="5">
      <t>もりど</t>
    </rPh>
    <rPh sb="6" eb="8">
      <t>めんせき</t>
    </rPh>
    <phoneticPr fontId="1" type="Hiragana"/>
  </si>
  <si>
    <t>問７．静岡県からの連絡先</t>
    <rPh sb="0" eb="1">
      <t>と</t>
    </rPh>
    <rPh sb="3" eb="6">
      <t>しずおかけん</t>
    </rPh>
    <rPh sb="9" eb="12">
      <t>れんらくさき</t>
    </rPh>
    <phoneticPr fontId="1" type="Hiragana"/>
  </si>
  <si>
    <t>解説</t>
  </si>
  <si>
    <t>有</t>
    <rPh sb="0" eb="1">
      <t>あ</t>
    </rPh>
    <phoneticPr fontId="1" type="Hiragana"/>
  </si>
  <si>
    <t>無</t>
    <rPh sb="0" eb="1">
      <t>な</t>
    </rPh>
    <phoneticPr fontId="1" type="Hiragana"/>
  </si>
  <si>
    <t>自由記載欄</t>
    <rPh sb="0" eb="2">
      <t>じゆう</t>
    </rPh>
    <rPh sb="2" eb="4">
      <t>きさい</t>
    </rPh>
    <rPh sb="4" eb="5">
      <t>らん</t>
    </rPh>
    <phoneticPr fontId="1" type="Hiragana"/>
  </si>
  <si>
    <t>許可対象規模の相談シート（宅地造成・特定盛土等）</t>
    <rPh sb="0" eb="2">
      <t>きょか</t>
    </rPh>
    <rPh sb="2" eb="4">
      <t>たいしょう</t>
    </rPh>
    <rPh sb="4" eb="6">
      <t>きぼ</t>
    </rPh>
    <rPh sb="7" eb="9">
      <t>そうだん</t>
    </rPh>
    <phoneticPr fontId="1" type="Hiragana"/>
  </si>
  <si>
    <r>
      <t>「切土のみ行った箇所において、
最大角度が30度を超える箇所」を</t>
    </r>
    <r>
      <rPr>
        <u/>
        <sz val="11"/>
        <color theme="1"/>
        <rFont val="游ゴシック"/>
      </rPr>
      <t>生じない</t>
    </r>
    <r>
      <rPr>
        <sz val="11"/>
        <color theme="1"/>
        <rFont val="游ゴシック"/>
      </rPr>
      <t>場合</t>
    </r>
    <rPh sb="1" eb="3">
      <t>きりど</t>
    </rPh>
    <rPh sb="16" eb="18">
      <t>さいだい</t>
    </rPh>
    <rPh sb="18" eb="20">
      <t>かくど</t>
    </rPh>
    <rPh sb="23" eb="24">
      <t>ど</t>
    </rPh>
    <rPh sb="25" eb="26">
      <t>ちょう</t>
    </rPh>
    <rPh sb="28" eb="30">
      <t>かしょ</t>
    </rPh>
    <rPh sb="32" eb="33">
      <t>しょう</t>
    </rPh>
    <rPh sb="36" eb="38">
      <t>ばあい</t>
    </rPh>
    <phoneticPr fontId="1" type="Hiragana"/>
  </si>
  <si>
    <t>条件</t>
    <rPh sb="0" eb="2">
      <t>じょうけん</t>
    </rPh>
    <phoneticPr fontId="1" type="Hiragana"/>
  </si>
  <si>
    <r>
      <t>問１の盛土が「</t>
    </r>
    <r>
      <rPr>
        <b/>
        <u/>
        <sz val="11"/>
        <color theme="1"/>
        <rFont val="游ゴシック"/>
      </rPr>
      <t>有</t>
    </r>
    <r>
      <rPr>
        <sz val="11"/>
        <color theme="1"/>
        <rFont val="游ゴシック"/>
      </rPr>
      <t>」の場合
（盛土を行う場合）</t>
    </r>
    <rPh sb="0" eb="1">
      <t>とい</t>
    </rPh>
    <rPh sb="3" eb="5">
      <t>もりど</t>
    </rPh>
    <rPh sb="7" eb="8">
      <t>あり</t>
    </rPh>
    <rPh sb="10" eb="12">
      <t>ばあい</t>
    </rPh>
    <rPh sb="14" eb="16">
      <t>もりど</t>
    </rPh>
    <rPh sb="17" eb="18">
      <t>おこな</t>
    </rPh>
    <rPh sb="19" eb="21">
      <t>ばあい</t>
    </rPh>
    <phoneticPr fontId="1" type="Hiragana"/>
  </si>
  <si>
    <r>
      <t>問１の盛土が「</t>
    </r>
    <r>
      <rPr>
        <b/>
        <u/>
        <sz val="11"/>
        <color theme="1"/>
        <rFont val="游ゴシック"/>
      </rPr>
      <t>無</t>
    </r>
    <r>
      <rPr>
        <sz val="11"/>
        <color theme="1"/>
        <rFont val="游ゴシック"/>
      </rPr>
      <t>」の場合
盛土を行わない場合</t>
    </r>
    <rPh sb="7" eb="8">
      <t>なし</t>
    </rPh>
    <rPh sb="13" eb="15">
      <t>もりど</t>
    </rPh>
    <rPh sb="16" eb="17">
      <t>おこな</t>
    </rPh>
    <rPh sb="20" eb="22">
      <t>ばあい</t>
    </rPh>
    <phoneticPr fontId="1" type="Hiragana"/>
  </si>
  <si>
    <t>関連する設問</t>
    <rPh sb="0" eb="2">
      <t>かんれん</t>
    </rPh>
    <rPh sb="4" eb="6">
      <t>せつもん</t>
    </rPh>
    <phoneticPr fontId="1" type="Hiragana"/>
  </si>
  <si>
    <t>問１、問４
（盛土の有無）</t>
    <rPh sb="0" eb="1">
      <t>とい</t>
    </rPh>
    <rPh sb="3" eb="4">
      <t>とい</t>
    </rPh>
    <rPh sb="7" eb="9">
      <t>もりど</t>
    </rPh>
    <rPh sb="10" eb="12">
      <t>うむ</t>
    </rPh>
    <phoneticPr fontId="1" type="Hiragana"/>
  </si>
  <si>
    <r>
      <t>問２、問３
（</t>
    </r>
    <r>
      <rPr>
        <b/>
        <u/>
        <sz val="11"/>
        <color theme="1"/>
        <rFont val="游ゴシック"/>
      </rPr>
      <t>盛土</t>
    </r>
    <r>
      <rPr>
        <sz val="11"/>
        <color theme="1"/>
        <rFont val="游ゴシック"/>
      </rPr>
      <t>による崖）</t>
    </r>
    <rPh sb="0" eb="1">
      <t>とい</t>
    </rPh>
    <rPh sb="3" eb="4">
      <t>とい</t>
    </rPh>
    <rPh sb="7" eb="9">
      <t>もりど</t>
    </rPh>
    <rPh sb="12" eb="13">
      <t>がけ</t>
    </rPh>
    <phoneticPr fontId="1" type="Hiragana"/>
  </si>
  <si>
    <r>
      <t>問２、問３
（</t>
    </r>
    <r>
      <rPr>
        <b/>
        <u/>
        <sz val="11"/>
        <color theme="1"/>
        <rFont val="游ゴシック"/>
      </rPr>
      <t>切土</t>
    </r>
    <r>
      <rPr>
        <sz val="11"/>
        <color theme="1"/>
        <rFont val="游ゴシック"/>
      </rPr>
      <t>による崖）</t>
    </r>
    <rPh sb="0" eb="1">
      <t>とい</t>
    </rPh>
    <rPh sb="3" eb="4">
      <t>とい</t>
    </rPh>
    <rPh sb="7" eb="9">
      <t>きりど</t>
    </rPh>
    <rPh sb="12" eb="13">
      <t>がけ</t>
    </rPh>
    <phoneticPr fontId="1" type="Hiragana"/>
  </si>
  <si>
    <t>問５、問６
盛土又は切土をする土地の面積</t>
    <rPh sb="0" eb="1">
      <t>とい</t>
    </rPh>
    <rPh sb="3" eb="4">
      <t>とい</t>
    </rPh>
    <phoneticPr fontId="1" type="Hiragana"/>
  </si>
  <si>
    <t>盛土対策課へ質問する場合の必要資料</t>
    <rPh sb="0" eb="2">
      <t>もりど</t>
    </rPh>
    <rPh sb="2" eb="5">
      <t>たいさくか</t>
    </rPh>
    <rPh sb="6" eb="8">
      <t>しつもん</t>
    </rPh>
    <rPh sb="10" eb="12">
      <t>ばあい</t>
    </rPh>
    <rPh sb="13" eb="15">
      <t>ひつよう</t>
    </rPh>
    <rPh sb="15" eb="17">
      <t>しりょう</t>
    </rPh>
    <phoneticPr fontId="1" type="Hiragana"/>
  </si>
  <si>
    <t>（必須）</t>
    <rPh sb="1" eb="3">
      <t>ひっす</t>
    </rPh>
    <phoneticPr fontId="1" type="Hiragana"/>
  </si>
  <si>
    <t>054</t>
  </si>
  <si>
    <t>1234</t>
  </si>
  <si>
    <t>5678</t>
  </si>
  <si>
    <t>shizuoka@shizuoka.com</t>
  </si>
  <si>
    <t>入力必須数</t>
    <rPh sb="0" eb="2">
      <t>にゅうりょく</t>
    </rPh>
    <rPh sb="2" eb="4">
      <t>ひっす</t>
    </rPh>
    <rPh sb="4" eb="5">
      <t>すう</t>
    </rPh>
    <phoneticPr fontId="1" type="Hiragana"/>
  </si>
  <si>
    <t>入力不足数</t>
    <rPh sb="0" eb="2">
      <t>にゅうりょく</t>
    </rPh>
    <rPh sb="2" eb="4">
      <t>ふそく</t>
    </rPh>
    <rPh sb="4" eb="5">
      <t>すう</t>
    </rPh>
    <phoneticPr fontId="1" type="Hiragana"/>
  </si>
  <si>
    <t>平面図と断面図に、問４での最高・最低箇所を明示するとともに、各々の標高を明記したもの</t>
    <rPh sb="9" eb="10">
      <t>とい</t>
    </rPh>
    <rPh sb="13" eb="15">
      <t>さいこう</t>
    </rPh>
    <rPh sb="16" eb="18">
      <t>さいてい</t>
    </rPh>
    <rPh sb="18" eb="20">
      <t>かしょ</t>
    </rPh>
    <rPh sb="21" eb="23">
      <t>めいじ</t>
    </rPh>
    <rPh sb="30" eb="32">
      <t>おのおの</t>
    </rPh>
    <rPh sb="33" eb="35">
      <t>ひょうこう</t>
    </rPh>
    <rPh sb="36" eb="38">
      <t>めいき</t>
    </rPh>
    <phoneticPr fontId="1" type="Hiragana"/>
  </si>
  <si>
    <t>静岡　太郎（従業員）</t>
    <rPh sb="0" eb="2">
      <t>しずおか</t>
    </rPh>
    <rPh sb="3" eb="5">
      <t>たろう</t>
    </rPh>
    <rPh sb="6" eb="9">
      <t>じゅうぎょういん</t>
    </rPh>
    <phoneticPr fontId="1" type="Hiragana"/>
  </si>
  <si>
    <t>沼津市高島本町1-3</t>
    <rPh sb="0" eb="3">
      <t>ぬまづし</t>
    </rPh>
    <rPh sb="3" eb="5">
      <t>たかしま</t>
    </rPh>
    <rPh sb="5" eb="7">
      <t>ほんまち</t>
    </rPh>
    <phoneticPr fontId="1" type="Hiragana"/>
  </si>
  <si>
    <t>平面図に、「問５の①に該当する盛土」と「問６の⑤に該当する切土」を除いた箇所を明示し、その面積を求積して明記したもの。</t>
    <rPh sb="0" eb="3">
      <t>へいめんず</t>
    </rPh>
    <rPh sb="6" eb="7">
      <t>とい</t>
    </rPh>
    <rPh sb="11" eb="13">
      <t>がいとう</t>
    </rPh>
    <rPh sb="15" eb="17">
      <t>もりど</t>
    </rPh>
    <rPh sb="20" eb="21">
      <t>とい</t>
    </rPh>
    <rPh sb="25" eb="27">
      <t>がいとう</t>
    </rPh>
    <rPh sb="29" eb="31">
      <t>きりど</t>
    </rPh>
    <rPh sb="33" eb="34">
      <t>のぞ</t>
    </rPh>
    <rPh sb="36" eb="38">
      <t>かしょ</t>
    </rPh>
    <rPh sb="39" eb="41">
      <t>めいじ</t>
    </rPh>
    <rPh sb="45" eb="47">
      <t>めんせき</t>
    </rPh>
    <rPh sb="48" eb="50">
      <t>きゅうせき</t>
    </rPh>
    <rPh sb="52" eb="54">
      <t>めいき</t>
    </rPh>
    <phoneticPr fontId="1" type="Hiragana"/>
  </si>
  <si>
    <t>株式会社シズオカケンチョウ</t>
    <rPh sb="0" eb="4">
      <t>かぶしきがいしゃ</t>
    </rPh>
    <phoneticPr fontId="1" type="Hiragana"/>
  </si>
  <si>
    <t>盛土・切土を同時に行った箇所で生ずる「崖」の高さ</t>
    <rPh sb="0" eb="2">
      <t>もりど</t>
    </rPh>
    <rPh sb="3" eb="5">
      <t>きりど</t>
    </rPh>
    <rPh sb="6" eb="8">
      <t>どうじ</t>
    </rPh>
    <rPh sb="9" eb="10">
      <t>おこな</t>
    </rPh>
    <rPh sb="12" eb="14">
      <t>かしょ</t>
    </rPh>
    <phoneticPr fontId="1" type="Hiragana"/>
  </si>
  <si>
    <r>
      <t>平面図と断面図に、</t>
    </r>
    <r>
      <rPr>
        <u/>
        <sz val="11"/>
        <color theme="1"/>
        <rFont val="游ゴシック"/>
      </rPr>
      <t>問３の盛土のみ行った箇所で生ずる「崖」</t>
    </r>
    <r>
      <rPr>
        <sz val="11"/>
        <color theme="1"/>
        <rFont val="游ゴシック"/>
      </rPr>
      <t>について、最高・最低の箇所を明示するとともに、各々の標高を明記したもの</t>
    </r>
    <rPh sb="9" eb="10">
      <t>とい</t>
    </rPh>
    <rPh sb="12" eb="14">
      <t>もりど</t>
    </rPh>
    <rPh sb="16" eb="17">
      <t>おこな</t>
    </rPh>
    <rPh sb="19" eb="21">
      <t>かしょ</t>
    </rPh>
    <rPh sb="22" eb="23">
      <t>しょう</t>
    </rPh>
    <rPh sb="26" eb="27">
      <t>がけ</t>
    </rPh>
    <rPh sb="33" eb="34">
      <t>もっと</t>
    </rPh>
    <rPh sb="34" eb="35">
      <t>たか</t>
    </rPh>
    <rPh sb="36" eb="37">
      <t>もっと</t>
    </rPh>
    <rPh sb="37" eb="38">
      <t>ひく</t>
    </rPh>
    <rPh sb="42" eb="44">
      <t>めいじ</t>
    </rPh>
    <rPh sb="51" eb="53">
      <t>おのおの</t>
    </rPh>
    <rPh sb="54" eb="56">
      <t>ひょうこう</t>
    </rPh>
    <rPh sb="57" eb="59">
      <t>めいき</t>
    </rPh>
    <phoneticPr fontId="1" type="Hiragana"/>
  </si>
  <si>
    <r>
      <t>平面図と断面図に、</t>
    </r>
    <r>
      <rPr>
        <u/>
        <sz val="11"/>
        <color theme="1"/>
        <rFont val="游ゴシック"/>
      </rPr>
      <t>問３の切土のみ行った箇所で生ずる「崖」</t>
    </r>
    <r>
      <rPr>
        <sz val="11"/>
        <color theme="1"/>
        <rFont val="游ゴシック"/>
      </rPr>
      <t>について、最高・最低の箇所を明示するとともに、各々の標高を明記したもの</t>
    </r>
    <rPh sb="9" eb="10">
      <t>とい</t>
    </rPh>
    <rPh sb="12" eb="14">
      <t>きりど</t>
    </rPh>
    <rPh sb="16" eb="17">
      <t>おこな</t>
    </rPh>
    <rPh sb="19" eb="21">
      <t>かしょ</t>
    </rPh>
    <rPh sb="22" eb="23">
      <t>しょう</t>
    </rPh>
    <rPh sb="26" eb="27">
      <t>がけ</t>
    </rPh>
    <rPh sb="33" eb="34">
      <t>もっと</t>
    </rPh>
    <rPh sb="34" eb="35">
      <t>たか</t>
    </rPh>
    <rPh sb="36" eb="37">
      <t>もっと</t>
    </rPh>
    <rPh sb="37" eb="38">
      <t>ひく</t>
    </rPh>
    <rPh sb="42" eb="44">
      <t>めいじ</t>
    </rPh>
    <rPh sb="51" eb="53">
      <t>おのおの</t>
    </rPh>
    <rPh sb="54" eb="56">
      <t>ひょうこう</t>
    </rPh>
    <rPh sb="57" eb="59">
      <t>めいき</t>
    </rPh>
    <phoneticPr fontId="1" type="Hiragana"/>
  </si>
  <si>
    <r>
      <t>平面図と断面図に、</t>
    </r>
    <r>
      <rPr>
        <u/>
        <sz val="11"/>
        <color theme="1"/>
        <rFont val="游ゴシック"/>
      </rPr>
      <t>問３の盛土・切土を同時に行った箇所で生ずる「崖」</t>
    </r>
    <r>
      <rPr>
        <sz val="11"/>
        <color theme="1"/>
        <rFont val="游ゴシック"/>
      </rPr>
      <t>について、最高・最低の箇所を明示するとともに、各々の標高を明記したもの</t>
    </r>
    <rPh sb="9" eb="10">
      <t>とい</t>
    </rPh>
    <rPh sb="12" eb="14">
      <t>もりど</t>
    </rPh>
    <rPh sb="15" eb="17">
      <t>きりど</t>
    </rPh>
    <rPh sb="18" eb="20">
      <t>どうじ</t>
    </rPh>
    <rPh sb="21" eb="22">
      <t>おこな</t>
    </rPh>
    <rPh sb="24" eb="26">
      <t>かしょ</t>
    </rPh>
    <rPh sb="27" eb="28">
      <t>しょう</t>
    </rPh>
    <rPh sb="31" eb="32">
      <t>がけ</t>
    </rPh>
    <rPh sb="38" eb="39">
      <t>もっと</t>
    </rPh>
    <rPh sb="39" eb="40">
      <t>たか</t>
    </rPh>
    <rPh sb="41" eb="42">
      <t>もっと</t>
    </rPh>
    <rPh sb="42" eb="43">
      <t>ひく</t>
    </rPh>
    <rPh sb="47" eb="49">
      <t>めいじ</t>
    </rPh>
    <rPh sb="56" eb="58">
      <t>おのおの</t>
    </rPh>
    <rPh sb="59" eb="61">
      <t>ひょうこう</t>
    </rPh>
    <rPh sb="62" eb="64">
      <t>めいき</t>
    </rPh>
    <phoneticPr fontId="1" type="Hiragana"/>
  </si>
  <si>
    <r>
      <t>問２の最大角度が30度を超え、
それを</t>
    </r>
    <r>
      <rPr>
        <u/>
        <sz val="11"/>
        <color theme="1"/>
        <rFont val="游ゴシック"/>
      </rPr>
      <t>盛土のみ行った箇所</t>
    </r>
    <r>
      <rPr>
        <sz val="11"/>
        <color theme="1"/>
        <rFont val="游ゴシック"/>
      </rPr>
      <t>で生ずる場合</t>
    </r>
    <rPh sb="0" eb="1">
      <t>とい</t>
    </rPh>
    <rPh sb="3" eb="5">
      <t>さいだい</t>
    </rPh>
    <rPh sb="5" eb="7">
      <t>かくど</t>
    </rPh>
    <rPh sb="10" eb="11">
      <t>ど</t>
    </rPh>
    <rPh sb="12" eb="13">
      <t>ちょう</t>
    </rPh>
    <rPh sb="29" eb="30">
      <t>しょう</t>
    </rPh>
    <phoneticPr fontId="1" type="Hiragana"/>
  </si>
  <si>
    <r>
      <t>問２の最大角度が30度を超え、
それを</t>
    </r>
    <r>
      <rPr>
        <u/>
        <sz val="11"/>
        <color theme="1"/>
        <rFont val="游ゴシック"/>
      </rPr>
      <t>切土のみ行った箇所</t>
    </r>
    <r>
      <rPr>
        <sz val="11"/>
        <color theme="1"/>
        <rFont val="游ゴシック"/>
      </rPr>
      <t>で生ずる場合</t>
    </r>
    <rPh sb="0" eb="1">
      <t>とい</t>
    </rPh>
    <rPh sb="3" eb="5">
      <t>さいだい</t>
    </rPh>
    <rPh sb="5" eb="7">
      <t>かくど</t>
    </rPh>
    <rPh sb="10" eb="11">
      <t>ど</t>
    </rPh>
    <rPh sb="12" eb="13">
      <t>ちょう</t>
    </rPh>
    <rPh sb="19" eb="21">
      <t>きりど</t>
    </rPh>
    <rPh sb="29" eb="30">
      <t>しょう</t>
    </rPh>
    <phoneticPr fontId="1" type="Hiragana"/>
  </si>
  <si>
    <r>
      <t>問２の最大角度が30度を超え、
それを</t>
    </r>
    <r>
      <rPr>
        <u/>
        <sz val="11"/>
        <color theme="1"/>
        <rFont val="游ゴシック"/>
      </rPr>
      <t>盛土・切土を同時に行った箇所</t>
    </r>
    <r>
      <rPr>
        <sz val="11"/>
        <color theme="1"/>
        <rFont val="游ゴシック"/>
      </rPr>
      <t>で生ずる場合</t>
    </r>
    <rPh sb="0" eb="1">
      <t>とい</t>
    </rPh>
    <rPh sb="3" eb="5">
      <t>さいだい</t>
    </rPh>
    <rPh sb="5" eb="7">
      <t>かくど</t>
    </rPh>
    <rPh sb="10" eb="11">
      <t>ど</t>
    </rPh>
    <rPh sb="12" eb="13">
      <t>ちょう</t>
    </rPh>
    <rPh sb="22" eb="24">
      <t>きりど</t>
    </rPh>
    <rPh sb="25" eb="27">
      <t>どうじ</t>
    </rPh>
    <rPh sb="34" eb="35">
      <t>しょう</t>
    </rPh>
    <phoneticPr fontId="1" type="Hiragana"/>
  </si>
  <si>
    <r>
      <t>「盛土のみ行った箇所において、
最大角度が30度を超える箇所」を</t>
    </r>
    <r>
      <rPr>
        <u/>
        <sz val="11"/>
        <color theme="1"/>
        <rFont val="游ゴシック"/>
      </rPr>
      <t>生じない</t>
    </r>
    <r>
      <rPr>
        <sz val="11"/>
        <color theme="1"/>
        <rFont val="游ゴシック"/>
      </rPr>
      <t>場合</t>
    </r>
    <rPh sb="16" eb="18">
      <t>さいだい</t>
    </rPh>
    <rPh sb="18" eb="20">
      <t>かくど</t>
    </rPh>
    <rPh sb="23" eb="24">
      <t>ど</t>
    </rPh>
    <rPh sb="25" eb="26">
      <t>ちょう</t>
    </rPh>
    <rPh sb="28" eb="30">
      <t>かしょ</t>
    </rPh>
    <rPh sb="32" eb="33">
      <t>しょう</t>
    </rPh>
    <rPh sb="36" eb="38">
      <t>ばあい</t>
    </rPh>
    <phoneticPr fontId="1" type="Hiragana"/>
  </si>
  <si>
    <r>
      <t>「盛土・切土を同時に行った箇所において、最大角度が30度を超える箇所」を</t>
    </r>
    <r>
      <rPr>
        <u/>
        <sz val="11"/>
        <color theme="1"/>
        <rFont val="游ゴシック"/>
      </rPr>
      <t>生じない</t>
    </r>
    <r>
      <rPr>
        <sz val="11"/>
        <color theme="1"/>
        <rFont val="游ゴシック"/>
      </rPr>
      <t>場合</t>
    </r>
    <rPh sb="4" eb="6">
      <t>きりど</t>
    </rPh>
    <rPh sb="7" eb="9">
      <t>どうじ</t>
    </rPh>
    <rPh sb="20" eb="22">
      <t>さいだい</t>
    </rPh>
    <rPh sb="22" eb="24">
      <t>かくど</t>
    </rPh>
    <rPh sb="27" eb="28">
      <t>ど</t>
    </rPh>
    <rPh sb="29" eb="30">
      <t>ちょう</t>
    </rPh>
    <rPh sb="32" eb="34">
      <t>かしょ</t>
    </rPh>
    <rPh sb="36" eb="37">
      <t>しょう</t>
    </rPh>
    <rPh sb="40" eb="42">
      <t>ばあい</t>
    </rPh>
    <phoneticPr fontId="1" type="Hiragana"/>
  </si>
  <si>
    <r>
      <t>断面図に、「切土による崖」を</t>
    </r>
    <r>
      <rPr>
        <u/>
        <sz val="11"/>
        <color theme="1"/>
        <rFont val="游ゴシック"/>
      </rPr>
      <t>生じない</t>
    </r>
    <r>
      <rPr>
        <sz val="11"/>
        <color theme="1"/>
        <rFont val="游ゴシック"/>
      </rPr>
      <t>ことを明記したもの</t>
    </r>
    <rPh sb="0" eb="3">
      <t>だんめんず</t>
    </rPh>
    <rPh sb="6" eb="7">
      <t>き</t>
    </rPh>
    <rPh sb="7" eb="8">
      <t>つち</t>
    </rPh>
    <rPh sb="11" eb="12">
      <t>がけ</t>
    </rPh>
    <rPh sb="14" eb="15">
      <t>しょう</t>
    </rPh>
    <rPh sb="21" eb="23">
      <t>めいき</t>
    </rPh>
    <phoneticPr fontId="1" type="Hiragana"/>
  </si>
  <si>
    <r>
      <t>断面図に、「盛土と切土を同時に行うことによる崖」を</t>
    </r>
    <r>
      <rPr>
        <u/>
        <sz val="11"/>
        <color theme="1"/>
        <rFont val="游ゴシック"/>
      </rPr>
      <t>生じない</t>
    </r>
    <r>
      <rPr>
        <sz val="11"/>
        <color theme="1"/>
        <rFont val="游ゴシック"/>
      </rPr>
      <t>ことを明記したもの</t>
    </r>
    <rPh sb="0" eb="3">
      <t>だんめんず</t>
    </rPh>
    <rPh sb="6" eb="8">
      <t>もりど</t>
    </rPh>
    <rPh sb="9" eb="11">
      <t>きりど</t>
    </rPh>
    <rPh sb="12" eb="14">
      <t>どうじ</t>
    </rPh>
    <rPh sb="15" eb="16">
      <t>おこな</t>
    </rPh>
    <rPh sb="22" eb="23">
      <t>がけ</t>
    </rPh>
    <rPh sb="25" eb="26">
      <t>しょう</t>
    </rPh>
    <rPh sb="32" eb="34">
      <t>めいき</t>
    </rPh>
    <phoneticPr fontId="1" type="Hiragana"/>
  </si>
  <si>
    <t>　盛土対策課に対して許可の要否を質問する場合は、以下の「条件」欄に対応する「必要資料」欄に記載する資料を、問合せフォームにより提出してください。</t>
    <rPh sb="1" eb="3">
      <t>もりど</t>
    </rPh>
    <rPh sb="3" eb="6">
      <t>たいさくか</t>
    </rPh>
    <rPh sb="7" eb="8">
      <t>たい</t>
    </rPh>
    <rPh sb="10" eb="12">
      <t>きょか</t>
    </rPh>
    <rPh sb="13" eb="15">
      <t>ようひ</t>
    </rPh>
    <rPh sb="16" eb="18">
      <t>しつもん</t>
    </rPh>
    <rPh sb="20" eb="22">
      <t>ばあい</t>
    </rPh>
    <rPh sb="24" eb="26">
      <t>いか</t>
    </rPh>
    <rPh sb="28" eb="30">
      <t>じょうけん</t>
    </rPh>
    <rPh sb="31" eb="32">
      <t>らん</t>
    </rPh>
    <rPh sb="33" eb="35">
      <t>たいおう</t>
    </rPh>
    <rPh sb="38" eb="40">
      <t>ひつよう</t>
    </rPh>
    <rPh sb="40" eb="42">
      <t>しりょう</t>
    </rPh>
    <rPh sb="43" eb="44">
      <t>らん</t>
    </rPh>
    <rPh sb="45" eb="47">
      <t>きさい</t>
    </rPh>
    <rPh sb="49" eb="51">
      <t>しりょう</t>
    </rPh>
    <rPh sb="53" eb="55">
      <t>といあわ</t>
    </rPh>
    <rPh sb="63" eb="65">
      <t>ていしゅつ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</si>
</sst>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_ "/>
  </numFmts>
  <fonts count="24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明朝"/>
      <family val="1"/>
    </font>
    <font>
      <sz val="11"/>
      <color theme="0" tint="-0.35"/>
      <name val="ＭＳ 明朝"/>
      <family val="1"/>
    </font>
    <font>
      <sz val="11"/>
      <color theme="0" tint="-0.35"/>
      <name val="ＭＳ 明朝"/>
      <family val="1"/>
    </font>
    <font>
      <sz val="14"/>
      <color theme="1"/>
      <name val="ＭＳ 明朝"/>
      <family val="1"/>
    </font>
    <font>
      <sz val="16"/>
      <color theme="1"/>
      <name val="ＭＳ ゴシック"/>
      <family val="3"/>
    </font>
    <font>
      <b/>
      <sz val="14"/>
      <color rgb="FF7030A0"/>
      <name val="ＭＳ ゴシック"/>
      <family val="3"/>
    </font>
    <font>
      <sz val="12"/>
      <color theme="1"/>
      <name val="ＭＳ 明朝"/>
      <family val="1"/>
    </font>
    <font>
      <sz val="12"/>
      <color theme="1"/>
      <name val="ＭＳ ゴシック"/>
      <family val="3"/>
    </font>
    <font>
      <b/>
      <sz val="12"/>
      <color rgb="FF003EFF"/>
      <name val="ＭＳ ゴシック"/>
      <family val="3"/>
    </font>
    <font>
      <b/>
      <sz val="11"/>
      <color theme="4" tint="-0.5"/>
      <name val="AR P丸ゴシック体M"/>
      <family val="3"/>
    </font>
    <font>
      <sz val="11"/>
      <color rgb="FF0070C0"/>
      <name val="AR丸ゴシック体M"/>
      <family val="3"/>
    </font>
    <font>
      <sz val="11"/>
      <color rgb="FF0070C0"/>
      <name val="游ゴシック"/>
      <family val="3"/>
      <scheme val="minor"/>
    </font>
    <font>
      <sz val="9"/>
      <color rgb="FF0070C0"/>
      <name val="AR丸ゴシック体M"/>
      <family val="3"/>
    </font>
    <font>
      <b/>
      <sz val="11"/>
      <color auto="1"/>
      <name val="AR P丸ゴシック体M"/>
      <family val="3"/>
    </font>
    <font>
      <sz val="10"/>
      <color auto="1"/>
      <name val="AR P丸ゴシック体M"/>
      <family val="3"/>
    </font>
    <font>
      <sz val="11"/>
      <color theme="1"/>
      <name val="游ゴシック"/>
      <family val="3"/>
      <scheme val="minor"/>
    </font>
    <font>
      <b/>
      <sz val="12"/>
      <color rgb="FFFFA6A6"/>
      <name val="AR Pゴシック体M"/>
      <family val="3"/>
    </font>
    <font>
      <b/>
      <sz val="11"/>
      <color theme="1"/>
      <name val="ＭＳ 明朝"/>
      <family val="1"/>
    </font>
    <font>
      <b/>
      <sz val="12"/>
      <color theme="1"/>
      <name val="ＭＳ 明朝"/>
      <family val="1"/>
    </font>
    <font>
      <sz val="14"/>
      <color theme="0" tint="-0.35"/>
      <name val="ＭＳ 明朝"/>
      <family val="1"/>
    </font>
    <font>
      <sz val="14"/>
      <color theme="0" tint="-0.35"/>
      <name val="ＭＳ 明朝"/>
      <family val="1"/>
    </font>
    <font>
      <sz val="11"/>
      <color auto="1"/>
      <name val="游ゴシック"/>
      <family val="3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4F3B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BE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horizontal="left" vertical="center" wrapText="1" shrinkToFit="1"/>
    </xf>
    <xf numFmtId="0" fontId="8" fillId="0" borderId="0" xfId="0" applyFont="1" applyBorder="1" applyAlignment="1">
      <alignment horizontal="left" vertical="center" indent="1" shrinkToFit="1"/>
    </xf>
    <xf numFmtId="0" fontId="7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wrapText="1" indent="1" shrinkToFit="1"/>
    </xf>
    <xf numFmtId="0" fontId="8" fillId="0" borderId="0" xfId="0" applyFont="1" applyAlignment="1">
      <alignment horizontal="left" vertical="center" wrapText="1" indent="1" shrinkToFit="1"/>
    </xf>
    <xf numFmtId="0" fontId="9" fillId="0" borderId="0" xfId="0" applyFont="1" applyBorder="1" applyAlignment="1">
      <alignment horizontal="left" vertical="center" wrapText="1" indent="1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3" xfId="0" applyFont="1" applyBorder="1" applyAlignment="1">
      <alignment horizontal="left" vertical="center" wrapText="1" indent="1" shrinkToFit="1"/>
    </xf>
    <xf numFmtId="0" fontId="2" fillId="0" borderId="4" xfId="0" applyFont="1" applyBorder="1" applyAlignment="1">
      <alignment horizontal="left" vertical="center" wrapText="1" indent="1" shrinkToFit="1"/>
    </xf>
    <xf numFmtId="0" fontId="2" fillId="0" borderId="1" xfId="0" applyFont="1" applyBorder="1" applyAlignment="1">
      <alignment horizontal="left" vertical="center" wrapText="1" indent="1" shrinkToFit="1"/>
    </xf>
    <xf numFmtId="0" fontId="2" fillId="0" borderId="0" xfId="0" applyFont="1" applyAlignment="1">
      <alignment horizontal="left" vertical="center" wrapText="1" shrinkToFit="1"/>
    </xf>
    <xf numFmtId="0" fontId="2" fillId="0" borderId="2" xfId="0" applyFont="1" applyBorder="1" applyAlignment="1">
      <alignment horizontal="left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left" vertical="center" wrapText="1" indent="1" shrinkToFit="1"/>
    </xf>
    <xf numFmtId="0" fontId="2" fillId="0" borderId="7" xfId="0" applyFont="1" applyBorder="1" applyAlignment="1">
      <alignment horizontal="left" vertical="center" wrapText="1" indent="1" shrinkToFit="1"/>
    </xf>
    <xf numFmtId="0" fontId="2" fillId="0" borderId="5" xfId="0" applyFont="1" applyBorder="1" applyAlignment="1">
      <alignment horizontal="left" vertical="center" wrapText="1" shrinkToFit="1"/>
    </xf>
    <xf numFmtId="0" fontId="2" fillId="0" borderId="8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 vertical="center" shrinkToFit="1"/>
    </xf>
    <xf numFmtId="0" fontId="10" fillId="0" borderId="0" xfId="0" applyFont="1" applyBorder="1" applyAlignment="1">
      <alignment horizontal="right" vertical="center" shrinkToFit="1"/>
    </xf>
    <xf numFmtId="0" fontId="10" fillId="0" borderId="0" xfId="0" applyFont="1" applyAlignment="1">
      <alignment horizontal="right" vertical="center" shrinkToFit="1"/>
    </xf>
    <xf numFmtId="0" fontId="2" fillId="0" borderId="0" xfId="0" applyFont="1" applyAlignment="1">
      <alignment horizontal="left" vertical="center" shrinkToFit="1"/>
    </xf>
    <xf numFmtId="0" fontId="11" fillId="2" borderId="1" xfId="0" applyFont="1" applyFill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>
      <alignment horizontal="left" vertical="center" wrapText="1" indent="1" shrinkToFit="1"/>
    </xf>
    <xf numFmtId="0" fontId="2" fillId="0" borderId="10" xfId="0" applyFont="1" applyBorder="1" applyAlignment="1">
      <alignment horizontal="left" vertical="center" wrapText="1" indent="1" shrinkToFit="1"/>
    </xf>
    <xf numFmtId="0" fontId="2" fillId="0" borderId="1" xfId="0" applyFont="1" applyBorder="1" applyAlignment="1">
      <alignment horizontal="left" vertical="center" indent="1" shrinkToFit="1"/>
    </xf>
    <xf numFmtId="0" fontId="12" fillId="2" borderId="1" xfId="0" applyFont="1" applyFill="1" applyBorder="1" applyAlignment="1" applyProtection="1">
      <alignment horizontal="left" vertical="center" wrapText="1" shrinkToFit="1"/>
      <protection locked="0"/>
    </xf>
    <xf numFmtId="49" fontId="12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13" fillId="2" borderId="2" xfId="0" applyNumberFormat="1" applyFont="1" applyFill="1" applyBorder="1" applyAlignment="1" applyProtection="1">
      <alignment horizontal="left" vertical="center" wrapText="1" shrinkToFit="1"/>
      <protection locked="0"/>
    </xf>
    <xf numFmtId="0" fontId="14" fillId="2" borderId="1" xfId="0" applyFont="1" applyFill="1" applyBorder="1" applyAlignment="1" applyProtection="1">
      <alignment horizontal="left" vertical="center" wrapText="1" shrinkToFit="1"/>
      <protection locked="0"/>
    </xf>
    <xf numFmtId="49" fontId="12" fillId="2" borderId="5" xfId="0" applyNumberFormat="1" applyFont="1" applyFill="1" applyBorder="1" applyAlignment="1" applyProtection="1">
      <alignment horizontal="center" vertical="center" wrapText="1" shrinkToFit="1"/>
      <protection locked="0"/>
    </xf>
    <xf numFmtId="49" fontId="12" fillId="2" borderId="5" xfId="0" applyNumberFormat="1" applyFont="1" applyFill="1" applyBorder="1" applyAlignment="1" applyProtection="1">
      <alignment horizontal="left" vertical="center" wrapText="1" shrinkToFit="1"/>
      <protection locked="0"/>
    </xf>
    <xf numFmtId="0" fontId="12" fillId="2" borderId="11" xfId="0" applyFont="1" applyFill="1" applyBorder="1" applyAlignment="1" applyProtection="1">
      <alignment horizontal="left" vertical="center" wrapText="1" shrinkToFit="1"/>
      <protection locked="0"/>
    </xf>
    <xf numFmtId="49" fontId="12" fillId="0" borderId="5" xfId="0" applyNumberFormat="1" applyFont="1" applyFill="1" applyBorder="1" applyAlignment="1">
      <alignment horizontal="center" vertical="center" wrapText="1" shrinkToFit="1"/>
    </xf>
    <xf numFmtId="0" fontId="15" fillId="0" borderId="6" xfId="0" applyFont="1" applyFill="1" applyBorder="1" applyAlignment="1">
      <alignment horizontal="right" vertical="center" shrinkToFit="1"/>
    </xf>
    <xf numFmtId="0" fontId="15" fillId="0" borderId="0" xfId="0" applyFont="1" applyFill="1" applyBorder="1" applyAlignment="1">
      <alignment horizontal="right" vertical="center" shrinkToFit="1"/>
    </xf>
    <xf numFmtId="0" fontId="2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16" fillId="0" borderId="12" xfId="0" applyFont="1" applyBorder="1" applyAlignment="1">
      <alignment horizont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shrinkToFit="1"/>
    </xf>
    <xf numFmtId="0" fontId="16" fillId="0" borderId="15" xfId="0" applyFont="1" applyBorder="1" applyAlignment="1">
      <alignment horizontal="center" vertical="center" shrinkToFit="1"/>
    </xf>
    <xf numFmtId="0" fontId="15" fillId="0" borderId="0" xfId="0" applyFont="1" applyFill="1" applyAlignment="1">
      <alignment horizontal="right" vertical="center" shrinkToFit="1"/>
    </xf>
    <xf numFmtId="176" fontId="11" fillId="2" borderId="1" xfId="0" applyNumberFormat="1" applyFont="1" applyFill="1" applyBorder="1" applyAlignment="1" applyProtection="1">
      <alignment horizontal="right" vertical="center" shrinkToFit="1"/>
      <protection locked="0"/>
    </xf>
    <xf numFmtId="38" fontId="11" fillId="0" borderId="0" xfId="1" applyFont="1" applyFill="1" applyBorder="1" applyAlignment="1">
      <alignment horizontal="right" vertical="center" shrinkToFit="1"/>
    </xf>
    <xf numFmtId="176" fontId="11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5" fillId="3" borderId="6" xfId="0" applyFont="1" applyFill="1" applyBorder="1" applyAlignment="1">
      <alignment horizontal="center" vertical="center" shrinkToFit="1"/>
    </xf>
    <xf numFmtId="176" fontId="11" fillId="0" borderId="0" xfId="0" applyNumberFormat="1" applyFont="1" applyFill="1" applyBorder="1" applyAlignment="1">
      <alignment horizontal="center" vertical="center" shrinkToFit="1"/>
    </xf>
    <xf numFmtId="176" fontId="11" fillId="0" borderId="0" xfId="0" applyNumberFormat="1" applyFont="1" applyFill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9" fillId="0" borderId="0" xfId="0" applyFont="1" applyBorder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15" fillId="3" borderId="1" xfId="0" applyFont="1" applyFill="1" applyBorder="1" applyAlignment="1">
      <alignment horizontal="center" vertical="center" shrinkToFit="1"/>
    </xf>
    <xf numFmtId="0" fontId="15" fillId="3" borderId="0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horizontal="center" vertical="center" shrinkToFit="1"/>
    </xf>
    <xf numFmtId="0" fontId="16" fillId="0" borderId="16" xfId="0" applyFont="1" applyBorder="1" applyAlignment="1">
      <alignment horizontal="center" shrinkToFit="1"/>
    </xf>
    <xf numFmtId="0" fontId="16" fillId="0" borderId="17" xfId="0" applyFont="1" applyBorder="1" applyAlignment="1">
      <alignment horizontal="center" vertical="center" shrinkToFit="1"/>
    </xf>
    <xf numFmtId="0" fontId="20" fillId="0" borderId="0" xfId="0" applyFont="1" applyAlignment="1">
      <alignment vertical="center" shrinkToFit="1"/>
    </xf>
    <xf numFmtId="49" fontId="12" fillId="2" borderId="8" xfId="0" applyNumberFormat="1" applyFont="1" applyFill="1" applyBorder="1" applyAlignment="1" applyProtection="1">
      <alignment horizontal="center" vertical="center" wrapText="1" shrinkToFit="1"/>
      <protection locked="0"/>
    </xf>
    <xf numFmtId="49" fontId="12" fillId="2" borderId="8" xfId="0" applyNumberFormat="1" applyFont="1" applyFill="1" applyBorder="1" applyAlignment="1" applyProtection="1">
      <alignment horizontal="left" vertical="center" wrapText="1" shrinkToFit="1"/>
      <protection locked="0"/>
    </xf>
    <xf numFmtId="0" fontId="2" fillId="0" borderId="0" xfId="0" applyFont="1" applyAlignment="1">
      <alignment horizontal="right" vertical="center" shrinkToFit="1"/>
    </xf>
    <xf numFmtId="0" fontId="19" fillId="0" borderId="0" xfId="0" applyFont="1" applyAlignment="1">
      <alignment horizontal="left" vertical="center" shrinkToFit="1"/>
    </xf>
    <xf numFmtId="0" fontId="21" fillId="0" borderId="0" xfId="0" applyFont="1" applyAlignment="1">
      <alignment vertical="center" shrinkToFit="1"/>
    </xf>
    <xf numFmtId="0" fontId="22" fillId="0" borderId="0" xfId="0" applyFont="1" applyAlignment="1">
      <alignment vertical="center" shrinkToFit="1"/>
    </xf>
    <xf numFmtId="38" fontId="4" fillId="0" borderId="0" xfId="1" applyFont="1" applyAlignment="1">
      <alignment vertical="center" shrinkToFit="1"/>
    </xf>
    <xf numFmtId="38" fontId="3" fillId="0" borderId="0" xfId="1" applyFont="1" applyAlignment="1">
      <alignment vertical="center" shrinkToFit="1"/>
    </xf>
    <xf numFmtId="0" fontId="0" fillId="0" borderId="0" xfId="0" applyAlignment="1">
      <alignment vertical="center" shrinkToFit="1"/>
    </xf>
    <xf numFmtId="0" fontId="6" fillId="0" borderId="0" xfId="0" applyFont="1" applyAlignment="1">
      <alignment vertical="center"/>
    </xf>
    <xf numFmtId="0" fontId="0" fillId="0" borderId="0" xfId="0" applyAlignment="1">
      <alignment horizontal="right" vertical="top" shrinkToFit="1"/>
    </xf>
    <xf numFmtId="0" fontId="6" fillId="0" borderId="0" xfId="0" applyFont="1" applyAlignment="1">
      <alignment vertical="center" shrinkToFit="1"/>
    </xf>
    <xf numFmtId="0" fontId="8" fillId="0" borderId="0" xfId="0" applyFont="1" applyBorder="1" applyAlignment="1">
      <alignment horizontal="left" vertical="top" wrapText="1" shrinkToFit="1"/>
    </xf>
    <xf numFmtId="0" fontId="23" fillId="4" borderId="1" xfId="0" applyFont="1" applyFill="1" applyBorder="1" applyAlignment="1">
      <alignment horizontal="center" vertical="center" wrapText="1" shrinkToFit="1"/>
    </xf>
    <xf numFmtId="0" fontId="0" fillId="0" borderId="11" xfId="0" applyBorder="1" applyAlignment="1">
      <alignment horizontal="left" vertical="center" wrapText="1" shrinkToFit="1"/>
    </xf>
    <xf numFmtId="0" fontId="0" fillId="0" borderId="18" xfId="0" applyBorder="1" applyAlignment="1">
      <alignment horizontal="left" vertical="center" wrapText="1" shrinkToFit="1"/>
    </xf>
    <xf numFmtId="0" fontId="0" fillId="0" borderId="1" xfId="0" applyBorder="1" applyAlignment="1">
      <alignment horizontal="left" vertical="center" wrapText="1" shrinkToFit="1"/>
    </xf>
    <xf numFmtId="0" fontId="23" fillId="4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23" fillId="4" borderId="19" xfId="0" applyFont="1" applyFill="1" applyBorder="1" applyAlignment="1">
      <alignment horizontal="center" vertical="center" wrapText="1" shrinkToFit="1"/>
    </xf>
    <xf numFmtId="0" fontId="0" fillId="0" borderId="20" xfId="0" applyFont="1" applyBorder="1" applyAlignment="1">
      <alignment vertical="center" wrapText="1" shrinkToFit="1"/>
    </xf>
    <xf numFmtId="0" fontId="0" fillId="0" borderId="21" xfId="0" applyFont="1" applyBorder="1" applyAlignment="1">
      <alignment vertical="center" wrapText="1" shrinkToFit="1"/>
    </xf>
  </cellXfs>
  <cellStyles count="2">
    <cellStyle name="標準" xfId="0" builtinId="0"/>
    <cellStyle name="桁区切り" xfId="1" builtinId="6"/>
  </cellStyles>
  <dxfs count="30">
    <dxf>
      <fill>
        <patternFill>
          <bgColor rgb="FFFF99CC"/>
        </patternFill>
      </fill>
    </dxf>
    <dxf>
      <font>
        <color theme="0" tint="-0.5"/>
      </font>
      <fill>
        <patternFill patternType="solid">
          <bgColor theme="0" tint="-0.5"/>
        </patternFill>
      </fill>
    </dxf>
    <dxf>
      <font>
        <color theme="0" tint="-0.5"/>
      </font>
      <fill>
        <patternFill patternType="solid">
          <bgColor theme="0" tint="-0.5"/>
        </patternFill>
      </fill>
    </dxf>
    <dxf>
      <font>
        <color theme="0" tint="-0.5"/>
      </font>
      <fill>
        <patternFill patternType="solid">
          <bgColor theme="0" tint="-0.5"/>
        </patternFill>
      </fill>
    </dxf>
    <dxf>
      <font>
        <color theme="0" tint="-0.5"/>
      </font>
      <fill>
        <patternFill patternType="solid">
          <bgColor theme="0" tint="-0.5"/>
        </patternFill>
      </fill>
    </dxf>
    <dxf>
      <font>
        <b/>
        <i val="0"/>
        <color theme="0"/>
        <u/>
      </font>
      <fill>
        <patternFill patternType="solid">
          <bgColor theme="0" tint="-0.5"/>
        </patternFill>
      </fill>
    </dxf>
    <dxf>
      <font>
        <color theme="0" tint="-0.5"/>
      </font>
      <fill>
        <patternFill patternType="solid">
          <bgColor theme="0" tint="-0.5"/>
        </patternFill>
      </fill>
    </dxf>
    <dxf>
      <font>
        <b/>
        <i val="0"/>
        <color theme="0"/>
        <u/>
      </font>
      <fill>
        <patternFill patternType="solid">
          <bgColor theme="0" tint="-0.5"/>
        </patternFill>
      </fill>
    </dxf>
    <dxf>
      <font>
        <color theme="0" tint="-0.5"/>
      </font>
      <fill>
        <patternFill patternType="solid">
          <bgColor theme="0" tint="-0.5"/>
        </patternFill>
      </fill>
    </dxf>
    <dxf>
      <font>
        <b/>
        <i val="0"/>
        <color theme="0"/>
      </font>
      <fill>
        <patternFill patternType="solid">
          <bgColor theme="0" tint="-0.5"/>
        </patternFill>
      </fill>
    </dxf>
    <dxf>
      <font>
        <color theme="0" tint="-0.5"/>
      </font>
      <fill>
        <patternFill patternType="solid">
          <bgColor theme="0" tint="-0.5"/>
        </patternFill>
      </fill>
    </dxf>
    <dxf>
      <font>
        <b/>
        <i val="0"/>
        <color theme="0"/>
        <u/>
      </font>
      <fill>
        <patternFill patternType="solid">
          <bgColor theme="0" tint="-0.5"/>
        </patternFill>
      </fill>
    </dxf>
    <dxf>
      <font>
        <color theme="0" tint="-0.5"/>
      </font>
      <fill>
        <patternFill patternType="solid">
          <bgColor theme="0" tint="-0.5"/>
        </patternFill>
      </fill>
    </dxf>
    <dxf>
      <font>
        <color theme="0" tint="-0.5"/>
      </font>
      <fill>
        <patternFill patternType="solid">
          <bgColor theme="0" tint="-0.5"/>
        </patternFill>
      </fill>
    </dxf>
    <dxf>
      <font>
        <color theme="0" tint="-0.5"/>
      </font>
      <fill>
        <patternFill patternType="solid">
          <bgColor theme="0" tint="-0.5"/>
        </patternFill>
      </fill>
    </dxf>
    <dxf>
      <font>
        <color theme="0" tint="-0.5"/>
      </font>
      <fill>
        <patternFill patternType="solid">
          <bgColor theme="0" tint="-0.5"/>
        </patternFill>
      </fill>
    </dxf>
    <dxf>
      <font>
        <color theme="0" tint="-0.5"/>
      </font>
      <fill>
        <patternFill patternType="solid">
          <bgColor theme="0" tint="-0.5"/>
        </patternFill>
      </fill>
    </dxf>
    <dxf>
      <fill>
        <patternFill>
          <bgColor rgb="FFFF99CC"/>
        </patternFill>
      </fill>
    </dxf>
    <dxf>
      <font>
        <color theme="0" tint="-0.5"/>
      </font>
      <fill>
        <patternFill patternType="solid">
          <bgColor theme="0" tint="-0.5"/>
        </patternFill>
      </fill>
    </dxf>
    <dxf>
      <font>
        <color theme="0" tint="-0.5"/>
      </font>
      <fill>
        <patternFill patternType="solid">
          <bgColor theme="0" tint="-0.5"/>
        </patternFill>
      </fill>
    </dxf>
    <dxf>
      <font>
        <color theme="0" tint="-0.5"/>
      </font>
      <fill>
        <patternFill patternType="solid">
          <bgColor theme="0" tint="-0.5"/>
        </patternFill>
      </fill>
    </dxf>
    <dxf>
      <font>
        <color theme="0" tint="-0.5"/>
      </font>
      <fill>
        <patternFill patternType="solid">
          <bgColor theme="0" tint="-0.5"/>
        </patternFill>
      </fill>
    </dxf>
    <dxf>
      <font>
        <b/>
        <i val="0"/>
        <color theme="0"/>
        <u/>
      </font>
      <fill>
        <patternFill patternType="solid">
          <bgColor theme="0" tint="-0.5"/>
        </patternFill>
      </fill>
    </dxf>
    <dxf>
      <font>
        <color theme="0" tint="-0.5"/>
      </font>
      <fill>
        <patternFill patternType="solid">
          <bgColor theme="0" tint="-0.5"/>
        </patternFill>
      </fill>
    </dxf>
    <dxf>
      <font>
        <b/>
        <i val="0"/>
        <color theme="0"/>
        <u/>
      </font>
      <fill>
        <patternFill patternType="solid">
          <bgColor theme="0" tint="-0.5"/>
        </patternFill>
      </fill>
    </dxf>
    <dxf>
      <font>
        <color theme="0" tint="-0.5"/>
      </font>
      <fill>
        <patternFill patternType="solid">
          <bgColor theme="0" tint="-0.5"/>
        </patternFill>
      </fill>
    </dxf>
    <dxf>
      <font>
        <b/>
        <i val="0"/>
        <color theme="0"/>
      </font>
      <fill>
        <patternFill patternType="solid">
          <bgColor theme="0" tint="-0.5"/>
        </patternFill>
      </fill>
    </dxf>
    <dxf>
      <font>
        <color theme="0" tint="-0.5"/>
      </font>
      <fill>
        <patternFill patternType="solid">
          <bgColor theme="0" tint="-0.5"/>
        </patternFill>
      </fill>
    </dxf>
    <dxf>
      <font>
        <b/>
        <i val="0"/>
        <color theme="0"/>
        <u/>
      </font>
      <fill>
        <patternFill patternType="solid">
          <bgColor theme="0" tint="-0.5"/>
        </patternFill>
      </fill>
    </dxf>
    <dxf>
      <font>
        <color theme="0" tint="-0.5"/>
      </font>
      <fill>
        <patternFill patternType="solid">
          <bgColor theme="0" tint="-0.5"/>
        </patternFill>
      </fill>
    </dxf>
  </dxfs>
  <tableStyles count="0" defaultTableStyle="TableStyleMedium2" defaultPivotStyle="PivotStyleLight16"/>
  <colors>
    <mruColors>
      <color rgb="FF800063"/>
      <color rgb="FF6F0080"/>
      <color rgb="FFA0FFFF"/>
      <color rgb="FF003EFF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5.jpg" /></Relationships>
</file>

<file path=xl/drawings/_rels/drawing2.xml.rels><?xml version="1.0" encoding="UTF-8"?><Relationships xmlns="http://schemas.openxmlformats.org/package/2006/relationships"><Relationship Id="rId1" Type="http://schemas.openxmlformats.org/officeDocument/2006/relationships/image" Target="../media/image5.jpg" /></Relationships>
</file>

<file path=xl/drawings/_rels/vmlDrawing1.vml.rels><?xml version="1.0" encoding="UTF-8"?><Relationships xmlns="http://schemas.openxmlformats.org/package/2006/relationships"><Relationship Id="rId1" Type="http://schemas.openxmlformats.org/officeDocument/2006/relationships/image" Target="../media/image1.emf" /><Relationship Id="rId2" Type="http://schemas.openxmlformats.org/officeDocument/2006/relationships/image" Target="../media/image2.emf" /><Relationship Id="rId3" Type="http://schemas.openxmlformats.org/officeDocument/2006/relationships/image" Target="../media/image3.emf" /><Relationship Id="rId4" Type="http://schemas.openxmlformats.org/officeDocument/2006/relationships/image" Target="../media/image4.emf" /></Relationships>
</file>

<file path=xl/drawings/_rels/vmlDrawing2.vml.rels><?xml version="1.0" encoding="UTF-8"?><Relationships xmlns="http://schemas.openxmlformats.org/package/2006/relationships"><Relationship Id="rId1" Type="http://schemas.openxmlformats.org/officeDocument/2006/relationships/image" Target="../media/image1.emf" /><Relationship Id="rId2" Type="http://schemas.openxmlformats.org/officeDocument/2006/relationships/image" Target="../media/image2.emf" /><Relationship Id="rId3" Type="http://schemas.openxmlformats.org/officeDocument/2006/relationships/image" Target="../media/image3.emf" /><Relationship Id="rId4" Type="http://schemas.openxmlformats.org/officeDocument/2006/relationships/image" Target="../media/image4.emf" 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75565</xdr:colOff>
          <xdr:row>74</xdr:row>
          <xdr:rowOff>146050</xdr:rowOff>
        </xdr:from>
        <xdr:to xmlns:xdr="http://schemas.openxmlformats.org/drawingml/2006/spreadsheetDrawing">
          <xdr:col>25</xdr:col>
          <xdr:colOff>55880</xdr:colOff>
          <xdr:row>79</xdr:row>
          <xdr:rowOff>31115</xdr:rowOff>
        </xdr:to>
        <xdr:sp textlink="">
          <xdr:nvSpPr>
            <xdr:cNvPr id="1420" name="オブジェクト 396" hidden="1">
              <a:extLst>
                <a:ext uri="{63B3BB69-23CF-44E3-9099-C40C66FF867C}">
                  <a14:compatExt spid="_x0000_s1420"/>
                </a:ext>
              </a:extLst>
            </xdr:cNvPr>
            <xdr:cNvSpPr>
              <a:spLocks noChangeAspect="1"/>
            </xdr:cNvSpPr>
          </xdr:nvSpPr>
          <xdr:spPr>
            <a:xfrm>
              <a:off x="3552190" y="16871950"/>
              <a:ext cx="2361565" cy="10280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236855</xdr:colOff>
          <xdr:row>75</xdr:row>
          <xdr:rowOff>102235</xdr:rowOff>
        </xdr:from>
        <xdr:to xmlns:xdr="http://schemas.openxmlformats.org/drawingml/2006/spreadsheetDrawing">
          <xdr:col>13</xdr:col>
          <xdr:colOff>12065</xdr:colOff>
          <xdr:row>80</xdr:row>
          <xdr:rowOff>96520</xdr:rowOff>
        </xdr:to>
        <xdr:sp textlink="">
          <xdr:nvSpPr>
            <xdr:cNvPr id="1419" name="オブジェクト 395" hidden="1">
              <a:extLst>
                <a:ext uri="{63B3BB69-23CF-44E3-9099-C40C66FF867C}">
                  <a14:compatExt spid="_x0000_s1419"/>
                </a:ext>
              </a:extLst>
            </xdr:cNvPr>
            <xdr:cNvSpPr>
              <a:spLocks noChangeAspect="1"/>
            </xdr:cNvSpPr>
          </xdr:nvSpPr>
          <xdr:spPr>
            <a:xfrm>
              <a:off x="617855" y="17056735"/>
              <a:ext cx="2394585" cy="11372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100330</xdr:colOff>
          <xdr:row>57</xdr:row>
          <xdr:rowOff>88900</xdr:rowOff>
        </xdr:from>
        <xdr:to xmlns:xdr="http://schemas.openxmlformats.org/drawingml/2006/spreadsheetDrawing">
          <xdr:col>12</xdr:col>
          <xdr:colOff>46355</xdr:colOff>
          <xdr:row>61</xdr:row>
          <xdr:rowOff>165735</xdr:rowOff>
        </xdr:to>
        <xdr:sp textlink="">
          <xdr:nvSpPr>
            <xdr:cNvPr id="1417" name="オブジェクト 393" hidden="1">
              <a:extLst>
                <a:ext uri="{63B3BB69-23CF-44E3-9099-C40C66FF867C}">
                  <a14:compatExt spid="_x0000_s1417"/>
                </a:ext>
              </a:extLst>
            </xdr:cNvPr>
            <xdr:cNvSpPr>
              <a:spLocks noChangeAspect="1"/>
            </xdr:cNvSpPr>
          </xdr:nvSpPr>
          <xdr:spPr>
            <a:xfrm>
              <a:off x="719455" y="12928600"/>
              <a:ext cx="2089150" cy="9912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226060</xdr:colOff>
          <xdr:row>57</xdr:row>
          <xdr:rowOff>10795</xdr:rowOff>
        </xdr:from>
        <xdr:to xmlns:xdr="http://schemas.openxmlformats.org/drawingml/2006/spreadsheetDrawing">
          <xdr:col>25</xdr:col>
          <xdr:colOff>133350</xdr:colOff>
          <xdr:row>61</xdr:row>
          <xdr:rowOff>144145</xdr:rowOff>
        </xdr:to>
        <xdr:sp textlink="">
          <xdr:nvSpPr>
            <xdr:cNvPr id="1416" name="オブジェクト 392" hidden="1">
              <a:extLst>
                <a:ext uri="{63B3BB69-23CF-44E3-9099-C40C66FF867C}">
                  <a14:compatExt spid="_x0000_s1416"/>
                </a:ext>
              </a:extLst>
            </xdr:cNvPr>
            <xdr:cNvSpPr>
              <a:spLocks noChangeAspect="1"/>
            </xdr:cNvSpPr>
          </xdr:nvSpPr>
          <xdr:spPr>
            <a:xfrm>
              <a:off x="3464560" y="12850495"/>
              <a:ext cx="2526665" cy="1047750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2</xdr:col>
      <xdr:colOff>75565</xdr:colOff>
      <xdr:row>54</xdr:row>
      <xdr:rowOff>86360</xdr:rowOff>
    </xdr:from>
    <xdr:to xmlns:xdr="http://schemas.openxmlformats.org/drawingml/2006/spreadsheetDrawing">
      <xdr:col>9</xdr:col>
      <xdr:colOff>156845</xdr:colOff>
      <xdr:row>55</xdr:row>
      <xdr:rowOff>176530</xdr:rowOff>
    </xdr:to>
    <xdr:sp macro="" textlink="">
      <xdr:nvSpPr>
        <xdr:cNvPr id="219" name="テキスト 258"/>
        <xdr:cNvSpPr txBox="1"/>
      </xdr:nvSpPr>
      <xdr:spPr>
        <a:xfrm>
          <a:off x="456565" y="12240260"/>
          <a:ext cx="1748155" cy="3187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lIns="0" tIns="0" rIns="0" bIns="0" anchor="ctr" anchorCtr="1"/>
        <a:lstStyle/>
        <a:p>
          <a:pPr algn="l"/>
          <a:r>
            <a:rPr kumimoji="1" lang="ja-JP" altLang="en-US" sz="1100">
              <a:solidFill>
                <a:srgbClr val="003EFF"/>
              </a:solidFill>
            </a:rPr>
            <a:t>：厚さが30ｃｍの箇所</a:t>
          </a:r>
          <a:endParaRPr kumimoji="1" lang="ja-JP" altLang="en-US" sz="1100">
            <a:solidFill>
              <a:srgbClr val="003EFF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27</xdr:col>
      <xdr:colOff>49530</xdr:colOff>
      <xdr:row>0</xdr:row>
      <xdr:rowOff>38735</xdr:rowOff>
    </xdr:from>
    <xdr:to xmlns:xdr="http://schemas.openxmlformats.org/drawingml/2006/spreadsheetDrawing">
      <xdr:col>30</xdr:col>
      <xdr:colOff>356870</xdr:colOff>
      <xdr:row>0</xdr:row>
      <xdr:rowOff>216535</xdr:rowOff>
    </xdr:to>
    <xdr:grpSp>
      <xdr:nvGrpSpPr>
        <xdr:cNvPr id="10" name="グループ 28"/>
        <xdr:cNvGrpSpPr/>
      </xdr:nvGrpSpPr>
      <xdr:grpSpPr>
        <a:xfrm>
          <a:off x="6383655" y="38735"/>
          <a:ext cx="1288415" cy="177800"/>
          <a:chOff x="6427062" y="6698"/>
          <a:chExt cx="1188270" cy="144002"/>
        </a:xfrm>
      </xdr:grpSpPr>
      <xdr:sp macro="" textlink="">
        <xdr:nvSpPr>
          <xdr:cNvPr id="8" name="四角形 26"/>
          <xdr:cNvSpPr/>
        </xdr:nvSpPr>
        <xdr:spPr>
          <a:xfrm>
            <a:off x="6427062" y="6698"/>
            <a:ext cx="1188270" cy="144002"/>
          </a:xfrm>
          <a:prstGeom prst="rect">
            <a:avLst/>
          </a:prstGeom>
          <a:solidFill>
            <a:schemeClr val="bg1"/>
          </a:solidFill>
          <a:ln w="12700" cap="flat" cmpd="sng" algn="ctr">
            <a:noFill/>
            <a:prstDash val="solid"/>
            <a:miter lim="800000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anchor="ctr"/>
          <a:lstStyle/>
          <a:p>
            <a:pPr algn="r"/>
            <a:r>
              <a:rPr kumimoji="1" lang="ja-JP" altLang="en-US" sz="1000">
                <a:solidFill>
                  <a:schemeClr val="tx1"/>
                </a:solidFill>
                <a:latin typeface="ＭＳ ゴシック"/>
                <a:ea typeface="ＭＳ ゴシック"/>
              </a:rPr>
              <a:t>：入力箇所</a:t>
            </a:r>
            <a:endParaRPr kumimoji="1" lang="ja-JP" altLang="en-US" sz="1000">
              <a:solidFill>
                <a:schemeClr val="tx1"/>
              </a:solidFill>
              <a:latin typeface="ＭＳ ゴシック"/>
              <a:ea typeface="ＭＳ ゴシック"/>
            </a:endParaRPr>
          </a:p>
          <a:p>
            <a:pPr algn="ctr"/>
            <a:endParaRPr kumimoji="1" lang="ja-JP" altLang="en-US" sz="1000">
              <a:solidFill>
                <a:schemeClr val="tx1"/>
              </a:solidFill>
              <a:latin typeface="ＭＳ ゴシック"/>
              <a:ea typeface="ＭＳ ゴシック"/>
            </a:endParaRPr>
          </a:p>
        </xdr:txBody>
      </xdr:sp>
      <xdr:sp macro="" textlink="">
        <xdr:nvSpPr>
          <xdr:cNvPr id="9" name="四角形 27"/>
          <xdr:cNvSpPr/>
        </xdr:nvSpPr>
        <xdr:spPr>
          <a:xfrm>
            <a:off x="6477353" y="26121"/>
            <a:ext cx="468330" cy="107834"/>
          </a:xfrm>
          <a:prstGeom prst="rect">
            <a:avLst/>
          </a:prstGeom>
          <a:solidFill>
            <a:srgbClr val="D4F3B5"/>
          </a:solidFill>
          <a:ln w="12700" cap="flat" cmpd="sng" algn="ctr">
            <a:noFill/>
            <a:prstDash val="solid"/>
            <a:miter lim="800000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36000" rIns="36000" bIns="36000" anchor="ctr"/>
          <a:lstStyle/>
          <a:p>
            <a:pPr algn="ctr"/>
            <a:r>
              <a:rPr kumimoji="1" lang="ja-JP" altLang="en-US" sz="1000">
                <a:solidFill>
                  <a:srgbClr val="0070C0"/>
                </a:solidFill>
                <a:latin typeface="AR丸ゴシック体M"/>
                <a:ea typeface="AR丸ゴシック体M"/>
              </a:rPr>
              <a:t>着色部分</a:t>
            </a:r>
            <a:endParaRPr kumimoji="1" lang="ja-JP" altLang="en-US" sz="1000">
              <a:solidFill>
                <a:schemeClr val="tx1"/>
              </a:solidFill>
              <a:latin typeface="ＭＳ ゴシック"/>
              <a:ea typeface="ＭＳ ゴシック"/>
            </a:endParaRPr>
          </a:p>
          <a:p>
            <a:pPr algn="ctr"/>
            <a:endParaRPr kumimoji="1" lang="ja-JP" altLang="en-US" sz="1000">
              <a:solidFill>
                <a:schemeClr val="tx1"/>
              </a:solidFill>
              <a:latin typeface="ＭＳ ゴシック"/>
              <a:ea typeface="ＭＳ ゴシック"/>
            </a:endParaRPr>
          </a:p>
        </xdr:txBody>
      </xdr:sp>
    </xdr:grpSp>
    <xdr:clientData/>
  </xdr:twoCellAnchor>
  <xdr:twoCellAnchor>
    <xdr:from xmlns:xdr="http://schemas.openxmlformats.org/drawingml/2006/spreadsheetDrawing">
      <xdr:col>10</xdr:col>
      <xdr:colOff>172085</xdr:colOff>
      <xdr:row>40</xdr:row>
      <xdr:rowOff>78740</xdr:rowOff>
    </xdr:from>
    <xdr:to xmlns:xdr="http://schemas.openxmlformats.org/drawingml/2006/spreadsheetDrawing">
      <xdr:col>17</xdr:col>
      <xdr:colOff>233045</xdr:colOff>
      <xdr:row>43</xdr:row>
      <xdr:rowOff>154305</xdr:rowOff>
    </xdr:to>
    <xdr:pic macro="">
      <xdr:nvPicPr>
        <xdr:cNvPr id="129" name="Picture 1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358" t="17747" r="12308" b="35754"/>
        <a:stretch>
          <a:fillRect/>
        </a:stretch>
      </xdr:blipFill>
      <xdr:spPr>
        <a:xfrm>
          <a:off x="2458085" y="9051290"/>
          <a:ext cx="1727835" cy="76136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 xmlns:xdr="http://schemas.openxmlformats.org/drawingml/2006/spreadsheetDrawing">
      <xdr:col>1</xdr:col>
      <xdr:colOff>114300</xdr:colOff>
      <xdr:row>24</xdr:row>
      <xdr:rowOff>10160</xdr:rowOff>
    </xdr:from>
    <xdr:to xmlns:xdr="http://schemas.openxmlformats.org/drawingml/2006/spreadsheetDrawing">
      <xdr:col>26</xdr:col>
      <xdr:colOff>170815</xdr:colOff>
      <xdr:row>34</xdr:row>
      <xdr:rowOff>100330</xdr:rowOff>
    </xdr:to>
    <xdr:grpSp>
      <xdr:nvGrpSpPr>
        <xdr:cNvPr id="169" name="オブジェクト 208"/>
        <xdr:cNvGrpSpPr/>
      </xdr:nvGrpSpPr>
      <xdr:grpSpPr>
        <a:xfrm>
          <a:off x="257175" y="5287010"/>
          <a:ext cx="6009640" cy="2376170"/>
          <a:chOff x="150" y="959"/>
          <a:chExt cx="1035" cy="421"/>
        </a:xfrm>
      </xdr:grpSpPr>
      <xdr:sp macro="" textlink="">
        <xdr:nvSpPr>
          <xdr:cNvPr id="170" name="オブジェクト 209"/>
          <xdr:cNvSpPr txBox="1"/>
        </xdr:nvSpPr>
        <xdr:spPr>
          <a:xfrm>
            <a:off x="150" y="959"/>
            <a:ext cx="1035" cy="421"/>
          </a:xfrm>
          <a:prstGeom prst="rect">
            <a:avLst/>
          </a:prstGeom>
          <a:solidFill>
            <a:schemeClr val="bg1"/>
          </a:solidFill>
          <a:ln w="6350" cmpd="sng">
            <a:solidFill>
              <a:schemeClr val="tx1"/>
            </a:solidFill>
            <a:prstDash val="dash"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overflow" horzOverflow="overflow" wrap="square" lIns="74295" tIns="8890" rIns="74295" bIns="8890"/>
          <a:lstStyle/>
          <a:p>
            <a:pPr marR="0"/>
          </a:p>
        </xdr:txBody>
      </xdr:sp>
      <xdr:sp macro="" textlink="">
        <xdr:nvSpPr>
          <xdr:cNvPr id="171" name="オブジェクト 210"/>
          <xdr:cNvSpPr/>
        </xdr:nvSpPr>
        <xdr:spPr>
          <a:xfrm flipV="1">
            <a:off x="174" y="1198"/>
            <a:ext cx="108" cy="1"/>
          </a:xfrm>
          <a:prstGeom prst="line">
            <a:avLst/>
          </a:prstGeom>
          <a:ln w="25400" cap="flat" cmpd="sng" algn="ctr">
            <a:solidFill>
              <a:schemeClr val="tx1"/>
            </a:solidFill>
            <a:prstDash val="solid"/>
            <a:miter lim="800000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overflow" horzOverflow="overflow"/>
          <a:lstStyle/>
          <a:p/>
        </xdr:txBody>
      </xdr:sp>
      <xdr:sp macro="" textlink="">
        <xdr:nvSpPr>
          <xdr:cNvPr id="172" name="オブジェクト 211"/>
          <xdr:cNvSpPr/>
        </xdr:nvSpPr>
        <xdr:spPr>
          <a:xfrm>
            <a:off x="634" y="1199"/>
            <a:ext cx="89" cy="0"/>
          </a:xfrm>
          <a:prstGeom prst="line">
            <a:avLst/>
          </a:prstGeom>
          <a:ln w="25400" cap="flat" cmpd="sng" algn="ctr">
            <a:solidFill>
              <a:schemeClr val="tx1"/>
            </a:solidFill>
            <a:prstDash val="solid"/>
            <a:miter lim="800000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173" name="オブジェクト 212"/>
          <xdr:cNvSpPr/>
        </xdr:nvSpPr>
        <xdr:spPr>
          <a:xfrm>
            <a:off x="268" y="1199"/>
            <a:ext cx="321" cy="0"/>
          </a:xfrm>
          <a:prstGeom prst="line">
            <a:avLst/>
          </a:prstGeom>
          <a:ln w="12700" cap="flat" cmpd="sng" algn="ctr">
            <a:solidFill>
              <a:schemeClr val="tx1"/>
            </a:solidFill>
            <a:prstDash val="sysDash"/>
            <a:miter lim="800000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174" name="オブジェクト 213"/>
          <xdr:cNvSpPr/>
        </xdr:nvSpPr>
        <xdr:spPr>
          <a:xfrm flipV="1">
            <a:off x="275" y="1089"/>
            <a:ext cx="104" cy="110"/>
          </a:xfrm>
          <a:prstGeom prst="line">
            <a:avLst/>
          </a:prstGeom>
          <a:ln w="25400" cap="flat" cmpd="sng" algn="ctr">
            <a:solidFill>
              <a:schemeClr val="tx1"/>
            </a:solidFill>
            <a:prstDash val="solid"/>
            <a:miter lim="800000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overflow" horzOverflow="overflow"/>
          <a:lstStyle/>
          <a:p/>
        </xdr:txBody>
      </xdr:sp>
      <xdr:sp macro="" textlink="">
        <xdr:nvSpPr>
          <xdr:cNvPr id="175" name="オブジェクト 214"/>
          <xdr:cNvSpPr/>
        </xdr:nvSpPr>
        <xdr:spPr>
          <a:xfrm>
            <a:off x="380" y="1089"/>
            <a:ext cx="49" cy="0"/>
          </a:xfrm>
          <a:prstGeom prst="line">
            <a:avLst/>
          </a:prstGeom>
          <a:ln w="25400" cap="flat" cmpd="sng" algn="ctr">
            <a:solidFill>
              <a:schemeClr val="tx1"/>
            </a:solidFill>
            <a:prstDash val="solid"/>
            <a:miter lim="800000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176" name="オブジェクト 215"/>
          <xdr:cNvSpPr/>
        </xdr:nvSpPr>
        <xdr:spPr>
          <a:xfrm flipV="1">
            <a:off x="430" y="979"/>
            <a:ext cx="104" cy="110"/>
          </a:xfrm>
          <a:prstGeom prst="line">
            <a:avLst/>
          </a:prstGeom>
          <a:ln w="25400" cap="flat" cmpd="sng" algn="ctr">
            <a:solidFill>
              <a:schemeClr val="tx1"/>
            </a:solidFill>
            <a:prstDash val="solid"/>
            <a:miter lim="800000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overflow" horzOverflow="overflow"/>
          <a:lstStyle/>
          <a:p/>
        </xdr:txBody>
      </xdr:sp>
      <xdr:sp macro="" textlink="">
        <xdr:nvSpPr>
          <xdr:cNvPr id="177" name="オブジェクト 216"/>
          <xdr:cNvSpPr/>
        </xdr:nvSpPr>
        <xdr:spPr>
          <a:xfrm>
            <a:off x="533" y="979"/>
            <a:ext cx="112" cy="0"/>
          </a:xfrm>
          <a:prstGeom prst="line">
            <a:avLst/>
          </a:prstGeom>
          <a:ln w="25400" cap="flat" cmpd="sng" algn="ctr">
            <a:solidFill>
              <a:schemeClr val="tx1"/>
            </a:solidFill>
            <a:prstDash val="solid"/>
            <a:miter lim="800000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178" name="オブジェクト 217"/>
          <xdr:cNvSpPr/>
        </xdr:nvSpPr>
        <xdr:spPr>
          <a:xfrm rot="1200000">
            <a:off x="300" y="1152"/>
            <a:ext cx="69" cy="77"/>
          </a:xfrm>
          <a:prstGeom prst="arc">
            <a:avLst/>
          </a:prstGeom>
          <a:ln w="12700" cap="flat" cmpd="sng" algn="ctr">
            <a:solidFill>
              <a:srgbClr val="FF0000"/>
            </a:solidFill>
            <a:prstDash val="solid"/>
            <a:miter lim="800000"/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/>
          <a:lstStyle/>
          <a:p>
            <a:endParaRPr kumimoji="1" lang="ja-JP" altLang="en-US"/>
          </a:p>
        </xdr:txBody>
      </xdr:sp>
      <xdr:sp macro="" textlink="">
        <xdr:nvSpPr>
          <xdr:cNvPr id="179" name="オブジェクト 218"/>
          <xdr:cNvSpPr txBox="1"/>
        </xdr:nvSpPr>
        <xdr:spPr>
          <a:xfrm>
            <a:off x="362" y="1151"/>
            <a:ext cx="86" cy="47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overflow" horzOverflow="overflow" wrap="square" lIns="74295" tIns="8890" rIns="74295" bIns="8890"/>
          <a:lstStyle/>
          <a:p>
            <a:r>
              <a:rPr sz="1000">
                <a:solidFill>
                  <a:srgbClr val="FF0000"/>
                </a:solidFill>
                <a:latin typeface="ＭＳ 明朝"/>
                <a:ea typeface="ＭＳ 明朝"/>
              </a:rPr>
              <a:t>30</a:t>
            </a:r>
            <a:r>
              <a:rPr sz="1000">
                <a:solidFill>
                  <a:srgbClr val="FF0000"/>
                </a:solidFill>
                <a:latin typeface="ＭＳ 明朝"/>
                <a:ea typeface="ＭＳ 明朝"/>
              </a:rPr>
              <a:t>°</a:t>
            </a:r>
          </a:p>
        </xdr:txBody>
      </xdr:sp>
      <xdr:sp macro="" textlink="">
        <xdr:nvSpPr>
          <xdr:cNvPr id="180" name="オブジェクト 219"/>
          <xdr:cNvSpPr txBox="1"/>
        </xdr:nvSpPr>
        <xdr:spPr>
          <a:xfrm>
            <a:off x="186" y="1112"/>
            <a:ext cx="172" cy="47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overflow" horzOverflow="overflow" wrap="square" lIns="74295" tIns="8890" rIns="74295" bIns="8890"/>
          <a:lstStyle/>
          <a:p>
            <a:r>
              <a:rPr sz="1000">
                <a:latin typeface="ＭＳ 明朝"/>
                <a:ea typeface="ＭＳ 明朝"/>
              </a:rPr>
              <a:t>崖（下部）</a:t>
            </a:r>
          </a:p>
        </xdr:txBody>
      </xdr:sp>
      <xdr:sp macro="" textlink="">
        <xdr:nvSpPr>
          <xdr:cNvPr id="181" name="オブジェクト 220"/>
          <xdr:cNvSpPr txBox="1"/>
        </xdr:nvSpPr>
        <xdr:spPr>
          <a:xfrm>
            <a:off x="342" y="1007"/>
            <a:ext cx="172" cy="47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overflow" horzOverflow="overflow" wrap="square" lIns="74295" tIns="8890" rIns="74295" bIns="8890"/>
          <a:lstStyle/>
          <a:p>
            <a:r>
              <a:rPr sz="1000">
                <a:latin typeface="ＭＳ 明朝"/>
                <a:ea typeface="ＭＳ 明朝"/>
              </a:rPr>
              <a:t>崖（上部）</a:t>
            </a:r>
          </a:p>
        </xdr:txBody>
      </xdr:sp>
      <xdr:sp macro="" textlink="">
        <xdr:nvSpPr>
          <xdr:cNvPr id="182" name="オブジェクト 221"/>
          <xdr:cNvSpPr txBox="1"/>
        </xdr:nvSpPr>
        <xdr:spPr>
          <a:xfrm>
            <a:off x="677" y="1120"/>
            <a:ext cx="123" cy="47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overflow" horzOverflow="overflow" wrap="square" lIns="74295" tIns="8890" rIns="74295" bIns="8890"/>
          <a:lstStyle/>
          <a:p>
            <a:r>
              <a:rPr sz="1000">
                <a:latin typeface="ＭＳ 明朝"/>
                <a:ea typeface="ＭＳ 明朝"/>
              </a:rPr>
              <a:t>崖①</a:t>
            </a:r>
          </a:p>
        </xdr:txBody>
      </xdr:sp>
      <xdr:sp macro="" textlink="">
        <xdr:nvSpPr>
          <xdr:cNvPr id="183" name="オブジェクト 222"/>
          <xdr:cNvSpPr txBox="1"/>
        </xdr:nvSpPr>
        <xdr:spPr>
          <a:xfrm>
            <a:off x="714" y="1199"/>
            <a:ext cx="448" cy="43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overflow" horzOverflow="overflow" wrap="square" lIns="74295" tIns="8890" rIns="74295" bIns="8890"/>
          <a:lstStyle/>
          <a:p>
            <a:pPr algn="ctr"/>
            <a:r>
              <a:rPr sz="1000">
                <a:latin typeface="ＭＳ ゴシック"/>
                <a:ea typeface="ＭＳ ゴシック"/>
              </a:rPr>
              <a:t>別々とみなされる崖</a:t>
            </a:r>
          </a:p>
        </xdr:txBody>
      </xdr:sp>
      <xdr:sp macro="" textlink="">
        <xdr:nvSpPr>
          <xdr:cNvPr id="184" name="オブジェクト 223"/>
          <xdr:cNvSpPr txBox="1"/>
        </xdr:nvSpPr>
        <xdr:spPr>
          <a:xfrm>
            <a:off x="382" y="1043"/>
            <a:ext cx="69" cy="48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overflow" horzOverflow="overflow" wrap="square" lIns="74295" tIns="8890" rIns="74295" bIns="8890"/>
          <a:lstStyle/>
          <a:p>
            <a:r>
              <a:rPr sz="1000" b="1">
                <a:solidFill>
                  <a:srgbClr val="FF0000"/>
                </a:solidFill>
                <a:latin typeface="ＭＳ ゴシック"/>
                <a:ea typeface="ＭＳ ゴシック"/>
              </a:rPr>
              <a:t>Ｐ</a:t>
            </a:r>
          </a:p>
        </xdr:txBody>
      </xdr:sp>
      <xdr:sp macro="" textlink="">
        <xdr:nvSpPr>
          <xdr:cNvPr id="185" name="オブジェクト 224"/>
          <xdr:cNvSpPr/>
        </xdr:nvSpPr>
        <xdr:spPr>
          <a:xfrm>
            <a:off x="422" y="1079"/>
            <a:ext cx="14" cy="12"/>
          </a:xfrm>
          <a:prstGeom prst="ellipse">
            <a:avLst/>
          </a:prstGeom>
          <a:solidFill>
            <a:srgbClr val="FF0000"/>
          </a:solidFill>
          <a:ln w="12700" cap="flat" cmpd="sng" algn="ctr">
            <a:solidFill>
              <a:srgbClr val="FF0000"/>
            </a:solidFill>
            <a:prstDash val="solid"/>
            <a:miter lim="800000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/>
          <a:lstStyle/>
          <a:p>
            <a:endParaRPr kumimoji="1" lang="ja-JP" altLang="en-US"/>
          </a:p>
        </xdr:txBody>
      </xdr:sp>
      <xdr:sp macro="" textlink="">
        <xdr:nvSpPr>
          <xdr:cNvPr id="186" name="オブジェクト 225"/>
          <xdr:cNvSpPr/>
        </xdr:nvSpPr>
        <xdr:spPr>
          <a:xfrm>
            <a:off x="559" y="979"/>
            <a:ext cx="0" cy="221"/>
          </a:xfrm>
          <a:prstGeom prst="line">
            <a:avLst/>
          </a:prstGeom>
          <a:ln w="12700" cap="flat" cmpd="sng" algn="ctr">
            <a:solidFill>
              <a:srgbClr val="0000FF"/>
            </a:solidFill>
            <a:prstDash val="solid"/>
            <a:miter lim="800000"/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187" name="オブジェクト 226"/>
          <xdr:cNvSpPr txBox="1"/>
        </xdr:nvSpPr>
        <xdr:spPr>
          <a:xfrm>
            <a:off x="559" y="1054"/>
            <a:ext cx="63" cy="120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overflow" horzOverflow="overflow" vert="eaVert" wrap="square" lIns="74295" tIns="8890" rIns="74295" bIns="8890"/>
          <a:lstStyle/>
          <a:p>
            <a:r>
              <a:rPr sz="1000">
                <a:solidFill>
                  <a:srgbClr val="0000FF"/>
                </a:solidFill>
                <a:latin typeface="ＭＳ Ｐゴシック"/>
                <a:ea typeface="ＭＳ Ｐゴシック"/>
              </a:rPr>
              <a:t>崖の高さ</a:t>
            </a:r>
          </a:p>
        </xdr:txBody>
      </xdr:sp>
      <xdr:sp macro="" textlink="">
        <xdr:nvSpPr>
          <xdr:cNvPr id="188" name="オブジェクト 227"/>
          <xdr:cNvSpPr/>
        </xdr:nvSpPr>
        <xdr:spPr>
          <a:xfrm>
            <a:off x="718" y="1199"/>
            <a:ext cx="266" cy="0"/>
          </a:xfrm>
          <a:prstGeom prst="line">
            <a:avLst/>
          </a:prstGeom>
          <a:ln w="12700" cap="flat" cmpd="sng" algn="ctr">
            <a:solidFill>
              <a:schemeClr val="tx1"/>
            </a:solidFill>
            <a:prstDash val="sysDash"/>
            <a:miter lim="800000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189" name="オブジェクト 228"/>
          <xdr:cNvSpPr/>
        </xdr:nvSpPr>
        <xdr:spPr>
          <a:xfrm flipV="1">
            <a:off x="724" y="1089"/>
            <a:ext cx="104" cy="110"/>
          </a:xfrm>
          <a:prstGeom prst="line">
            <a:avLst/>
          </a:prstGeom>
          <a:ln w="25400" cap="flat" cmpd="sng" algn="ctr">
            <a:solidFill>
              <a:schemeClr val="tx1"/>
            </a:solidFill>
            <a:prstDash val="solid"/>
            <a:miter lim="800000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overflow" horzOverflow="overflow"/>
          <a:lstStyle/>
          <a:p/>
        </xdr:txBody>
      </xdr:sp>
      <xdr:sp macro="" textlink="">
        <xdr:nvSpPr>
          <xdr:cNvPr id="190" name="オブジェクト 229"/>
          <xdr:cNvSpPr/>
        </xdr:nvSpPr>
        <xdr:spPr>
          <a:xfrm flipV="1">
            <a:off x="724" y="971"/>
            <a:ext cx="369" cy="228"/>
          </a:xfrm>
          <a:prstGeom prst="line">
            <a:avLst/>
          </a:prstGeom>
          <a:ln w="28575" cap="flat" cmpd="sng" algn="ctr">
            <a:solidFill>
              <a:srgbClr val="FF0000"/>
            </a:solidFill>
            <a:prstDash val="sysDot"/>
            <a:miter lim="800000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overflow" horzOverflow="overflow"/>
          <a:lstStyle/>
          <a:p/>
        </xdr:txBody>
      </xdr:sp>
      <xdr:sp macro="" textlink="">
        <xdr:nvSpPr>
          <xdr:cNvPr id="191" name="オブジェクト 230"/>
          <xdr:cNvSpPr/>
        </xdr:nvSpPr>
        <xdr:spPr>
          <a:xfrm rot="1200000">
            <a:off x="750" y="1151"/>
            <a:ext cx="69" cy="77"/>
          </a:xfrm>
          <a:prstGeom prst="arc">
            <a:avLst/>
          </a:prstGeom>
          <a:ln w="12700" cap="flat" cmpd="sng" algn="ctr">
            <a:solidFill>
              <a:srgbClr val="FF0000"/>
            </a:solidFill>
            <a:prstDash val="solid"/>
            <a:miter lim="800000"/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/>
          <a:lstStyle/>
          <a:p>
            <a:endParaRPr kumimoji="1" lang="ja-JP" altLang="en-US"/>
          </a:p>
        </xdr:txBody>
      </xdr:sp>
      <xdr:sp macro="" textlink="">
        <xdr:nvSpPr>
          <xdr:cNvPr id="192" name="オブジェクト 231"/>
          <xdr:cNvSpPr txBox="1"/>
        </xdr:nvSpPr>
        <xdr:spPr>
          <a:xfrm>
            <a:off x="813" y="1151"/>
            <a:ext cx="86" cy="47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overflow" horzOverflow="overflow" wrap="square" lIns="74295" tIns="8890" rIns="74295" bIns="8890"/>
          <a:lstStyle/>
          <a:p>
            <a:r>
              <a:rPr sz="1000">
                <a:solidFill>
                  <a:srgbClr val="FF0000"/>
                </a:solidFill>
                <a:latin typeface="ＭＳ 明朝"/>
                <a:ea typeface="ＭＳ 明朝"/>
              </a:rPr>
              <a:t>30</a:t>
            </a:r>
            <a:r>
              <a:rPr sz="1000">
                <a:solidFill>
                  <a:srgbClr val="FF0000"/>
                </a:solidFill>
                <a:latin typeface="ＭＳ 明朝"/>
                <a:ea typeface="ＭＳ 明朝"/>
              </a:rPr>
              <a:t>°</a:t>
            </a:r>
          </a:p>
        </xdr:txBody>
      </xdr:sp>
      <xdr:sp macro="" textlink="">
        <xdr:nvSpPr>
          <xdr:cNvPr id="193" name="オブジェクト 232"/>
          <xdr:cNvSpPr/>
        </xdr:nvSpPr>
        <xdr:spPr>
          <a:xfrm>
            <a:off x="828" y="1089"/>
            <a:ext cx="122" cy="0"/>
          </a:xfrm>
          <a:prstGeom prst="line">
            <a:avLst/>
          </a:prstGeom>
          <a:ln w="25400" cap="flat" cmpd="sng" algn="ctr">
            <a:solidFill>
              <a:schemeClr val="tx1"/>
            </a:solidFill>
            <a:prstDash val="solid"/>
            <a:miter lim="800000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194" name="オブジェクト 233"/>
          <xdr:cNvSpPr txBox="1"/>
        </xdr:nvSpPr>
        <xdr:spPr>
          <a:xfrm>
            <a:off x="899" y="1007"/>
            <a:ext cx="102" cy="47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overflow" horzOverflow="overflow" wrap="square" lIns="74295" tIns="8890" rIns="74295" bIns="8890"/>
          <a:lstStyle/>
          <a:p>
            <a:r>
              <a:rPr sz="1000">
                <a:latin typeface="ＭＳ 明朝"/>
                <a:ea typeface="ＭＳ 明朝"/>
              </a:rPr>
              <a:t>崖②</a:t>
            </a:r>
          </a:p>
        </xdr:txBody>
      </xdr:sp>
      <xdr:sp macro="" textlink="">
        <xdr:nvSpPr>
          <xdr:cNvPr id="195" name="オブジェクト 234"/>
          <xdr:cNvSpPr txBox="1"/>
        </xdr:nvSpPr>
        <xdr:spPr>
          <a:xfrm>
            <a:off x="898" y="1108"/>
            <a:ext cx="76" cy="93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overflow" horzOverflow="overflow" vert="eaVert" wrap="square" lIns="74295" tIns="8890" rIns="74295" bIns="8890"/>
          <a:lstStyle/>
          <a:p>
            <a:r>
              <a:rPr sz="1000">
                <a:solidFill>
                  <a:srgbClr val="0000FF"/>
                </a:solidFill>
                <a:latin typeface="ＭＳ Ｐゴシック"/>
                <a:ea typeface="ＭＳ Ｐゴシック"/>
              </a:rPr>
              <a:t>崖の高さ</a:t>
            </a:r>
          </a:p>
        </xdr:txBody>
      </xdr:sp>
      <xdr:sp macro="" textlink="">
        <xdr:nvSpPr>
          <xdr:cNvPr id="196" name="オブジェクト 235"/>
          <xdr:cNvSpPr/>
        </xdr:nvSpPr>
        <xdr:spPr>
          <a:xfrm>
            <a:off x="904" y="1094"/>
            <a:ext cx="0" cy="105"/>
          </a:xfrm>
          <a:prstGeom prst="line">
            <a:avLst/>
          </a:prstGeom>
          <a:ln w="12700" cap="flat" cmpd="sng" algn="ctr">
            <a:solidFill>
              <a:srgbClr val="0000FF"/>
            </a:solidFill>
            <a:prstDash val="solid"/>
            <a:miter lim="800000"/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197" name="オブジェクト 236"/>
          <xdr:cNvSpPr txBox="1"/>
        </xdr:nvSpPr>
        <xdr:spPr>
          <a:xfrm>
            <a:off x="940" y="1088"/>
            <a:ext cx="69" cy="48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overflow" horzOverflow="overflow" wrap="square" lIns="74295" tIns="8890" rIns="74295" bIns="8890"/>
          <a:lstStyle/>
          <a:p>
            <a:r>
              <a:rPr sz="1000" b="1">
                <a:solidFill>
                  <a:srgbClr val="FF0000"/>
                </a:solidFill>
                <a:latin typeface="ＭＳ ゴシック"/>
                <a:ea typeface="ＭＳ ゴシック"/>
              </a:rPr>
              <a:t>Ｐ</a:t>
            </a:r>
          </a:p>
        </xdr:txBody>
      </xdr:sp>
      <xdr:sp macro="" textlink="">
        <xdr:nvSpPr>
          <xdr:cNvPr id="198" name="オブジェクト 237"/>
          <xdr:cNvSpPr/>
        </xdr:nvSpPr>
        <xdr:spPr>
          <a:xfrm>
            <a:off x="945" y="1081"/>
            <a:ext cx="14" cy="12"/>
          </a:xfrm>
          <a:prstGeom prst="ellipse">
            <a:avLst/>
          </a:prstGeom>
          <a:solidFill>
            <a:srgbClr val="FF0000"/>
          </a:solidFill>
          <a:ln w="12700" cap="flat" cmpd="sng" algn="ctr">
            <a:solidFill>
              <a:srgbClr val="FF0000"/>
            </a:solidFill>
            <a:prstDash val="solid"/>
            <a:miter lim="800000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/>
          <a:lstStyle/>
          <a:p>
            <a:endParaRPr kumimoji="1" lang="ja-JP" altLang="en-US"/>
          </a:p>
        </xdr:txBody>
      </xdr:sp>
      <xdr:sp macro="" textlink="">
        <xdr:nvSpPr>
          <xdr:cNvPr id="199" name="オブジェクト 238"/>
          <xdr:cNvSpPr/>
        </xdr:nvSpPr>
        <xdr:spPr>
          <a:xfrm>
            <a:off x="947" y="1089"/>
            <a:ext cx="197" cy="0"/>
          </a:xfrm>
          <a:prstGeom prst="line">
            <a:avLst/>
          </a:prstGeom>
          <a:ln w="12700" cap="flat" cmpd="sng" algn="ctr">
            <a:solidFill>
              <a:schemeClr val="tx1"/>
            </a:solidFill>
            <a:prstDash val="sysDash"/>
            <a:miter lim="800000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200" name="オブジェクト 239"/>
          <xdr:cNvSpPr/>
        </xdr:nvSpPr>
        <xdr:spPr>
          <a:xfrm flipV="1">
            <a:off x="950" y="979"/>
            <a:ext cx="104" cy="110"/>
          </a:xfrm>
          <a:prstGeom prst="line">
            <a:avLst/>
          </a:prstGeom>
          <a:ln w="25400" cap="flat" cmpd="sng" algn="ctr">
            <a:solidFill>
              <a:schemeClr val="tx1"/>
            </a:solidFill>
            <a:prstDash val="solid"/>
            <a:miter lim="800000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overflow" horzOverflow="overflow"/>
          <a:lstStyle/>
          <a:p/>
        </xdr:txBody>
      </xdr:sp>
      <xdr:sp macro="" textlink="">
        <xdr:nvSpPr>
          <xdr:cNvPr id="201" name="オブジェクト 240"/>
          <xdr:cNvSpPr/>
        </xdr:nvSpPr>
        <xdr:spPr>
          <a:xfrm>
            <a:off x="1052" y="979"/>
            <a:ext cx="92" cy="0"/>
          </a:xfrm>
          <a:prstGeom prst="line">
            <a:avLst/>
          </a:prstGeom>
          <a:ln w="25400" cap="flat" cmpd="sng" algn="ctr">
            <a:solidFill>
              <a:schemeClr val="tx1"/>
            </a:solidFill>
            <a:prstDash val="solid"/>
            <a:miter lim="800000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202" name="オブジェクト 241"/>
          <xdr:cNvSpPr/>
        </xdr:nvSpPr>
        <xdr:spPr>
          <a:xfrm>
            <a:off x="1094" y="984"/>
            <a:ext cx="0" cy="105"/>
          </a:xfrm>
          <a:prstGeom prst="line">
            <a:avLst/>
          </a:prstGeom>
          <a:ln w="12700" cap="flat" cmpd="sng" algn="ctr">
            <a:solidFill>
              <a:srgbClr val="0000FF"/>
            </a:solidFill>
            <a:prstDash val="solid"/>
            <a:miter lim="800000"/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203" name="オブジェクト 242"/>
          <xdr:cNvSpPr txBox="1"/>
        </xdr:nvSpPr>
        <xdr:spPr>
          <a:xfrm>
            <a:off x="173" y="1199"/>
            <a:ext cx="471" cy="43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overflow" horzOverflow="overflow" wrap="square" lIns="74295" tIns="8890" rIns="74295" bIns="8890"/>
          <a:lstStyle/>
          <a:p>
            <a:pPr algn="ctr"/>
            <a:r>
              <a:rPr sz="1000">
                <a:latin typeface="ＭＳ ゴシック"/>
                <a:ea typeface="ＭＳ ゴシック"/>
              </a:rPr>
              <a:t>一体とみなされる崖</a:t>
            </a:r>
          </a:p>
        </xdr:txBody>
      </xdr:sp>
      <xdr:sp macro="" textlink="">
        <xdr:nvSpPr>
          <xdr:cNvPr id="204" name="オブジェクト 243"/>
          <xdr:cNvSpPr>
            <a:spLocks noChangeAspect="1"/>
          </xdr:cNvSpPr>
        </xdr:nvSpPr>
        <xdr:spPr>
          <a:xfrm flipV="1">
            <a:off x="278" y="973"/>
            <a:ext cx="362" cy="223"/>
          </a:xfrm>
          <a:prstGeom prst="line">
            <a:avLst/>
          </a:prstGeom>
          <a:ln w="28575" cap="flat" cmpd="sng" algn="ctr">
            <a:solidFill>
              <a:srgbClr val="FF0000"/>
            </a:solidFill>
            <a:prstDash val="sysDot"/>
            <a:miter lim="800000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overflow" horzOverflow="overflow"/>
          <a:lstStyle/>
          <a:p/>
        </xdr:txBody>
      </xdr:sp>
      <xdr:sp macro="" textlink="">
        <xdr:nvSpPr>
          <xdr:cNvPr id="205" name="オブジェクト 244"/>
          <xdr:cNvSpPr txBox="1"/>
        </xdr:nvSpPr>
        <xdr:spPr>
          <a:xfrm>
            <a:off x="1095" y="995"/>
            <a:ext cx="70" cy="93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overflow" horzOverflow="overflow" vert="eaVert" wrap="square" lIns="74295" tIns="8890" rIns="74295" bIns="8890"/>
          <a:lstStyle/>
          <a:p>
            <a:r>
              <a:rPr sz="1000">
                <a:solidFill>
                  <a:srgbClr val="0000FF"/>
                </a:solidFill>
                <a:latin typeface="ＭＳ Ｐゴシック"/>
                <a:ea typeface="ＭＳ Ｐゴシック"/>
              </a:rPr>
              <a:t>崖の高さ</a:t>
            </a:r>
          </a:p>
        </xdr:txBody>
      </xdr:sp>
      <xdr:sp macro="" textlink="">
        <xdr:nvSpPr>
          <xdr:cNvPr id="206" name="オブジェクト 245"/>
          <xdr:cNvSpPr txBox="1"/>
        </xdr:nvSpPr>
        <xdr:spPr>
          <a:xfrm>
            <a:off x="173" y="1254"/>
            <a:ext cx="452" cy="105"/>
          </a:xfrm>
          <a:prstGeom prst="rect">
            <a:avLst/>
          </a:prstGeom>
          <a:noFill/>
          <a:ln w="6350" cmpd="sng">
            <a:solidFill>
              <a:schemeClr val="tx1"/>
            </a:solidFill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overflow" horzOverflow="overflow" wrap="square" lIns="74295" tIns="8890" rIns="74295" bIns="8890"/>
          <a:lstStyle/>
          <a:p>
            <a:r>
              <a:rPr sz="1050">
                <a:latin typeface="ＭＳ 明朝"/>
                <a:ea typeface="ＭＳ 明朝"/>
              </a:rPr>
              <a:t>崖（下部）の下端からの</a:t>
            </a:r>
            <a:r>
              <a:rPr sz="1050">
                <a:latin typeface="ＭＳ 明朝"/>
                <a:ea typeface="ＭＳ 明朝"/>
              </a:rPr>
              <a:t>30</a:t>
            </a:r>
            <a:r>
              <a:rPr sz="1050">
                <a:latin typeface="ＭＳ 明朝"/>
                <a:ea typeface="ＭＳ 明朝"/>
              </a:rPr>
              <a:t>度を示す線分</a:t>
            </a:r>
            <a:endParaRPr sz="1050">
              <a:latin typeface="ＭＳ 明朝"/>
              <a:ea typeface="ＭＳ 明朝"/>
            </a:endParaRPr>
          </a:p>
          <a:p>
            <a:r>
              <a:rPr sz="1050">
                <a:latin typeface="ＭＳ 明朝"/>
                <a:ea typeface="ＭＳ 明朝"/>
              </a:rPr>
              <a:t>よりも</a:t>
            </a:r>
            <a:r>
              <a:rPr sz="1050" b="1" u="none">
                <a:solidFill>
                  <a:srgbClr val="FF0000"/>
                </a:solidFill>
                <a:latin typeface="ＭＳ ゴシック"/>
                <a:ea typeface="ＭＳ ゴシック"/>
              </a:rPr>
              <a:t>崖（上部）の下端Ｐが上方</a:t>
            </a:r>
            <a:r>
              <a:rPr sz="1050">
                <a:latin typeface="ＭＳ 明朝"/>
                <a:ea typeface="ＭＳ 明朝"/>
              </a:rPr>
              <a:t>にある</a:t>
            </a:r>
            <a:endParaRPr sz="1050">
              <a:latin typeface="ＭＳ 明朝"/>
              <a:ea typeface="ＭＳ 明朝"/>
            </a:endParaRPr>
          </a:p>
          <a:p>
            <a:r>
              <a:rPr sz="1050">
                <a:latin typeface="ＭＳ 明朝"/>
                <a:ea typeface="ＭＳ 明朝"/>
              </a:rPr>
              <a:t>場合、一体の崖とみなす。</a:t>
            </a:r>
            <a:endParaRPr sz="1050">
              <a:latin typeface="ＭＳ 明朝"/>
              <a:ea typeface="ＭＳ 明朝"/>
            </a:endParaRPr>
          </a:p>
        </xdr:txBody>
      </xdr:sp>
      <xdr:sp macro="" textlink="">
        <xdr:nvSpPr>
          <xdr:cNvPr id="207" name="オブジェクト 246"/>
          <xdr:cNvSpPr txBox="1"/>
        </xdr:nvSpPr>
        <xdr:spPr>
          <a:xfrm>
            <a:off x="715" y="1257"/>
            <a:ext cx="449" cy="105"/>
          </a:xfrm>
          <a:prstGeom prst="rect">
            <a:avLst/>
          </a:prstGeom>
          <a:noFill/>
          <a:ln w="6350" cmpd="sng">
            <a:solidFill>
              <a:schemeClr val="tx1"/>
            </a:solidFill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overflow" horzOverflow="overflow" wrap="square" lIns="74295" tIns="8890" rIns="74295" bIns="8890"/>
          <a:lstStyle/>
          <a:p>
            <a:pPr marR="0"/>
            <a:r>
              <a:rPr sz="1050">
                <a:latin typeface="ＭＳ 明朝"/>
                <a:ea typeface="ＭＳ 明朝"/>
              </a:rPr>
              <a:t>崖①の下端からの</a:t>
            </a:r>
            <a:r>
              <a:rPr sz="1050">
                <a:latin typeface="ＭＳ 明朝"/>
                <a:ea typeface="ＭＳ 明朝"/>
              </a:rPr>
              <a:t>30</a:t>
            </a:r>
            <a:r>
              <a:rPr sz="1050">
                <a:latin typeface="ＭＳ 明朝"/>
                <a:ea typeface="ＭＳ 明朝"/>
              </a:rPr>
              <a:t>度を示す線分よりも</a:t>
            </a:r>
            <a:endParaRPr sz="1050">
              <a:latin typeface="ＭＳ 明朝"/>
              <a:ea typeface="ＭＳ 明朝"/>
            </a:endParaRPr>
          </a:p>
          <a:p>
            <a:pPr marR="0"/>
            <a:r>
              <a:rPr sz="1050" b="1" u="none">
                <a:solidFill>
                  <a:srgbClr val="FF0000"/>
                </a:solidFill>
                <a:latin typeface="ＭＳ ゴシック"/>
                <a:ea typeface="ＭＳ ゴシック"/>
              </a:rPr>
              <a:t>崖②の下端Ｐが下方</a:t>
            </a:r>
            <a:r>
              <a:rPr sz="1050">
                <a:latin typeface="ＭＳ 明朝"/>
                <a:ea typeface="ＭＳ 明朝"/>
              </a:rPr>
              <a:t>にある場合、別々の崖とみなす。</a:t>
            </a:r>
            <a:endParaRPr sz="1050">
              <a:latin typeface="ＭＳ 明朝"/>
              <a:ea typeface="ＭＳ 明朝"/>
            </a:endParaRPr>
          </a:p>
        </xdr:txBody>
      </xdr:sp>
    </xdr:grpSp>
    <xdr:clientData/>
  </xdr:twoCellAnchor>
  <xdr:twoCellAnchor>
    <xdr:from xmlns:xdr="http://schemas.openxmlformats.org/drawingml/2006/spreadsheetDrawing">
      <xdr:col>8</xdr:col>
      <xdr:colOff>27940</xdr:colOff>
      <xdr:row>41</xdr:row>
      <xdr:rowOff>132080</xdr:rowOff>
    </xdr:from>
    <xdr:to xmlns:xdr="http://schemas.openxmlformats.org/drawingml/2006/spreadsheetDrawing">
      <xdr:col>15</xdr:col>
      <xdr:colOff>17145</xdr:colOff>
      <xdr:row>41</xdr:row>
      <xdr:rowOff>132080</xdr:rowOff>
    </xdr:to>
    <xdr:sp macro="" textlink="">
      <xdr:nvSpPr>
        <xdr:cNvPr id="208" name="直線 247"/>
        <xdr:cNvSpPr/>
      </xdr:nvSpPr>
      <xdr:spPr>
        <a:xfrm>
          <a:off x="1837690" y="9333230"/>
          <a:ext cx="1656080" cy="0"/>
        </a:xfrm>
        <a:prstGeom prst="line">
          <a:avLst/>
        </a:prstGeom>
        <a:noFill/>
        <a:ln w="38100" cmpd="sng">
          <a:solidFill>
            <a:srgbClr val="003EFF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8</xdr:col>
      <xdr:colOff>28575</xdr:colOff>
      <xdr:row>43</xdr:row>
      <xdr:rowOff>66040</xdr:rowOff>
    </xdr:from>
    <xdr:to xmlns:xdr="http://schemas.openxmlformats.org/drawingml/2006/spreadsheetDrawing">
      <xdr:col>11</xdr:col>
      <xdr:colOff>179070</xdr:colOff>
      <xdr:row>43</xdr:row>
      <xdr:rowOff>66040</xdr:rowOff>
    </xdr:to>
    <xdr:sp macro="" textlink="">
      <xdr:nvSpPr>
        <xdr:cNvPr id="209" name="直線 248"/>
        <xdr:cNvSpPr/>
      </xdr:nvSpPr>
      <xdr:spPr>
        <a:xfrm>
          <a:off x="1838325" y="9724390"/>
          <a:ext cx="864870" cy="0"/>
        </a:xfrm>
        <a:prstGeom prst="line">
          <a:avLst/>
        </a:prstGeom>
        <a:noFill/>
        <a:ln w="38100" cmpd="sng">
          <a:solidFill>
            <a:srgbClr val="003EFF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3</xdr:col>
      <xdr:colOff>114300</xdr:colOff>
      <xdr:row>56</xdr:row>
      <xdr:rowOff>86995</xdr:rowOff>
    </xdr:from>
    <xdr:to xmlns:xdr="http://schemas.openxmlformats.org/drawingml/2006/spreadsheetDrawing">
      <xdr:col>4</xdr:col>
      <xdr:colOff>209550</xdr:colOff>
      <xdr:row>60</xdr:row>
      <xdr:rowOff>72390</xdr:rowOff>
    </xdr:to>
    <xdr:sp macro="" textlink="">
      <xdr:nvSpPr>
        <xdr:cNvPr id="215" name="テキスト 254"/>
        <xdr:cNvSpPr txBox="1"/>
      </xdr:nvSpPr>
      <xdr:spPr>
        <a:xfrm>
          <a:off x="733425" y="12698095"/>
          <a:ext cx="333375" cy="8997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vert="eaVert" lIns="0" tIns="0" rIns="0" bIns="0" anchor="ctr" anchorCtr="1"/>
        <a:lstStyle/>
        <a:p>
          <a:r>
            <a:rPr kumimoji="1" lang="ja-JP" altLang="en-US" sz="1000">
              <a:solidFill>
                <a:srgbClr val="FF0000"/>
              </a:solidFill>
            </a:rPr>
            <a:t>高さ２ｍ以下</a:t>
          </a:r>
          <a:endParaRPr kumimoji="1" lang="ja-JP" altLang="en-US" sz="1000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15</xdr:col>
      <xdr:colOff>55245</xdr:colOff>
      <xdr:row>57</xdr:row>
      <xdr:rowOff>208280</xdr:rowOff>
    </xdr:from>
    <xdr:to xmlns:xdr="http://schemas.openxmlformats.org/drawingml/2006/spreadsheetDrawing">
      <xdr:col>16</xdr:col>
      <xdr:colOff>149860</xdr:colOff>
      <xdr:row>61</xdr:row>
      <xdr:rowOff>50165</xdr:rowOff>
    </xdr:to>
    <xdr:sp macro="" textlink="">
      <xdr:nvSpPr>
        <xdr:cNvPr id="216" name="テキスト 255"/>
        <xdr:cNvSpPr txBox="1"/>
      </xdr:nvSpPr>
      <xdr:spPr>
        <a:xfrm>
          <a:off x="3531870" y="13047980"/>
          <a:ext cx="332740" cy="75628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vert="eaVert" lIns="0" tIns="0" rIns="0" bIns="0" anchor="ctr" anchorCtr="1"/>
        <a:lstStyle/>
        <a:p>
          <a:r>
            <a:rPr kumimoji="1" lang="ja-JP" altLang="en-US" sz="1000">
              <a:solidFill>
                <a:srgbClr val="FF0000"/>
              </a:solidFill>
            </a:rPr>
            <a:t>高さ２ｍ超</a:t>
          </a:r>
          <a:endParaRPr kumimoji="1" lang="ja-JP" altLang="en-US" sz="1000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184150</xdr:colOff>
      <xdr:row>54</xdr:row>
      <xdr:rowOff>82550</xdr:rowOff>
    </xdr:from>
    <xdr:to xmlns:xdr="http://schemas.openxmlformats.org/drawingml/2006/spreadsheetDrawing">
      <xdr:col>2</xdr:col>
      <xdr:colOff>184150</xdr:colOff>
      <xdr:row>55</xdr:row>
      <xdr:rowOff>177800</xdr:rowOff>
    </xdr:to>
    <xdr:sp macro="" textlink="">
      <xdr:nvSpPr>
        <xdr:cNvPr id="218" name="直線 257"/>
        <xdr:cNvSpPr/>
      </xdr:nvSpPr>
      <xdr:spPr>
        <a:xfrm rot="5400000">
          <a:off x="565150" y="12236450"/>
          <a:ext cx="0" cy="323850"/>
        </a:xfrm>
        <a:prstGeom prst="line">
          <a:avLst/>
        </a:prstGeom>
        <a:noFill/>
        <a:ln w="19050" cmpd="sng">
          <a:solidFill>
            <a:srgbClr val="003EFF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7</xdr:col>
      <xdr:colOff>103505</xdr:colOff>
      <xdr:row>58</xdr:row>
      <xdr:rowOff>191135</xdr:rowOff>
    </xdr:from>
    <xdr:to xmlns:xdr="http://schemas.openxmlformats.org/drawingml/2006/spreadsheetDrawing">
      <xdr:col>9</xdr:col>
      <xdr:colOff>161290</xdr:colOff>
      <xdr:row>60</xdr:row>
      <xdr:rowOff>52705</xdr:rowOff>
    </xdr:to>
    <xdr:sp macro="" textlink="">
      <xdr:nvSpPr>
        <xdr:cNvPr id="220" name="テキスト 259"/>
        <xdr:cNvSpPr txBox="1"/>
      </xdr:nvSpPr>
      <xdr:spPr>
        <a:xfrm>
          <a:off x="1675130" y="13259435"/>
          <a:ext cx="534035" cy="3187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lIns="0" tIns="0" rIns="0" bIns="0" anchor="ctr" anchorCtr="1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AR Pゴシック体M"/>
              <a:ea typeface="AR Pゴシック体M"/>
            </a:rPr>
            <a:t>②</a:t>
          </a:r>
          <a:endParaRPr kumimoji="1" lang="ja-JP" altLang="en-US" sz="1200" b="1">
            <a:solidFill>
              <a:sysClr val="windowText" lastClr="000000"/>
            </a:solidFill>
            <a:latin typeface="AR Pゴシック体M"/>
            <a:ea typeface="AR Pゴシック体M"/>
          </a:endParaRPr>
        </a:p>
      </xdr:txBody>
    </xdr:sp>
    <xdr:clientData/>
  </xdr:twoCellAnchor>
  <xdr:twoCellAnchor>
    <xdr:from xmlns:xdr="http://schemas.openxmlformats.org/drawingml/2006/spreadsheetDrawing">
      <xdr:col>7</xdr:col>
      <xdr:colOff>122555</xdr:colOff>
      <xdr:row>60</xdr:row>
      <xdr:rowOff>86360</xdr:rowOff>
    </xdr:from>
    <xdr:to xmlns:xdr="http://schemas.openxmlformats.org/drawingml/2006/spreadsheetDrawing">
      <xdr:col>9</xdr:col>
      <xdr:colOff>179705</xdr:colOff>
      <xdr:row>61</xdr:row>
      <xdr:rowOff>176530</xdr:rowOff>
    </xdr:to>
    <xdr:sp macro="" textlink="">
      <xdr:nvSpPr>
        <xdr:cNvPr id="221" name="テキスト 260"/>
        <xdr:cNvSpPr txBox="1"/>
      </xdr:nvSpPr>
      <xdr:spPr>
        <a:xfrm>
          <a:off x="1694180" y="13611860"/>
          <a:ext cx="533400" cy="3187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lIns="0" tIns="0" rIns="0" bIns="0" anchor="ctr" anchorCtr="1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AR Pゴシック体M"/>
              <a:ea typeface="AR Pゴシック体M"/>
            </a:rPr>
            <a:t>①</a:t>
          </a:r>
          <a:endParaRPr kumimoji="1" lang="ja-JP" altLang="en-US" sz="1200" b="1">
            <a:solidFill>
              <a:sysClr val="windowText" lastClr="000000"/>
            </a:solidFill>
            <a:latin typeface="AR Pゴシック体M"/>
            <a:ea typeface="AR Pゴシック体M"/>
          </a:endParaRPr>
        </a:p>
      </xdr:txBody>
    </xdr:sp>
    <xdr:clientData/>
  </xdr:twoCellAnchor>
  <xdr:twoCellAnchor>
    <xdr:from xmlns:xdr="http://schemas.openxmlformats.org/drawingml/2006/spreadsheetDrawing">
      <xdr:col>6</xdr:col>
      <xdr:colOff>19050</xdr:colOff>
      <xdr:row>60</xdr:row>
      <xdr:rowOff>10160</xdr:rowOff>
    </xdr:from>
    <xdr:to xmlns:xdr="http://schemas.openxmlformats.org/drawingml/2006/spreadsheetDrawing">
      <xdr:col>8</xdr:col>
      <xdr:colOff>10795</xdr:colOff>
      <xdr:row>61</xdr:row>
      <xdr:rowOff>28575</xdr:rowOff>
    </xdr:to>
    <xdr:sp macro="" textlink="">
      <xdr:nvSpPr>
        <xdr:cNvPr id="223" name="図形 262"/>
        <xdr:cNvSpPr/>
      </xdr:nvSpPr>
      <xdr:spPr>
        <a:xfrm>
          <a:off x="1352550" y="13535660"/>
          <a:ext cx="467995" cy="24701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553" y="0"/>
              </a:moveTo>
              <a:lnTo>
                <a:pt x="553" y="21600"/>
              </a:lnTo>
              <a:lnTo>
                <a:pt x="21600" y="21600"/>
              </a:lnTo>
            </a:path>
          </a:pathLst>
        </a:custGeom>
        <a:noFill/>
        <a:ln w="12700" cap="flat" cmpd="sng" algn="ctr">
          <a:solidFill>
            <a:sysClr val="windowText" lastClr="000000"/>
          </a:solidFill>
          <a:prstDash val="sysDash"/>
          <a:miter lim="800000"/>
          <a:headEnd type="triangle" w="sm" len="sm"/>
          <a:tailEnd type="non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9</xdr:col>
      <xdr:colOff>38100</xdr:colOff>
      <xdr:row>60</xdr:row>
      <xdr:rowOff>17780</xdr:rowOff>
    </xdr:from>
    <xdr:to xmlns:xdr="http://schemas.openxmlformats.org/drawingml/2006/spreadsheetDrawing">
      <xdr:col>11</xdr:col>
      <xdr:colOff>29845</xdr:colOff>
      <xdr:row>61</xdr:row>
      <xdr:rowOff>36830</xdr:rowOff>
    </xdr:to>
    <xdr:sp macro="" textlink="">
      <xdr:nvSpPr>
        <xdr:cNvPr id="224" name="図形 263"/>
        <xdr:cNvSpPr/>
      </xdr:nvSpPr>
      <xdr:spPr>
        <a:xfrm flipH="1">
          <a:off x="2085975" y="13543280"/>
          <a:ext cx="467995" cy="24765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553" y="0"/>
              </a:moveTo>
              <a:lnTo>
                <a:pt x="553" y="21600"/>
              </a:lnTo>
              <a:lnTo>
                <a:pt x="21600" y="21600"/>
              </a:lnTo>
            </a:path>
          </a:pathLst>
        </a:custGeom>
        <a:noFill/>
        <a:ln w="12700" cap="flat" cmpd="sng" algn="ctr">
          <a:solidFill>
            <a:sysClr val="windowText" lastClr="000000"/>
          </a:solidFill>
          <a:prstDash val="sysDash"/>
          <a:miter lim="800000"/>
          <a:headEnd type="triangle" w="sm" len="sm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20</xdr:col>
      <xdr:colOff>224790</xdr:colOff>
      <xdr:row>60</xdr:row>
      <xdr:rowOff>65405</xdr:rowOff>
    </xdr:from>
    <xdr:to xmlns:xdr="http://schemas.openxmlformats.org/drawingml/2006/spreadsheetDrawing">
      <xdr:col>23</xdr:col>
      <xdr:colOff>44450</xdr:colOff>
      <xdr:row>61</xdr:row>
      <xdr:rowOff>156210</xdr:rowOff>
    </xdr:to>
    <xdr:sp macro="" textlink="">
      <xdr:nvSpPr>
        <xdr:cNvPr id="225" name="テキスト 264"/>
        <xdr:cNvSpPr txBox="1"/>
      </xdr:nvSpPr>
      <xdr:spPr>
        <a:xfrm>
          <a:off x="4892040" y="13590905"/>
          <a:ext cx="534035" cy="31940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lIns="0" tIns="0" rIns="0" bIns="0" anchor="ctr" anchorCtr="1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AR Pゴシック体M"/>
              <a:ea typeface="AR Pゴシック体M"/>
            </a:rPr>
            <a:t>③</a:t>
          </a:r>
          <a:endParaRPr kumimoji="1" lang="ja-JP" altLang="en-US" sz="1200" b="1">
            <a:solidFill>
              <a:sysClr val="windowText" lastClr="000000"/>
            </a:solidFill>
            <a:latin typeface="AR Pゴシック体M"/>
            <a:ea typeface="AR Pゴシック体M"/>
          </a:endParaRPr>
        </a:p>
      </xdr:txBody>
    </xdr:sp>
    <xdr:clientData/>
  </xdr:twoCellAnchor>
  <xdr:twoCellAnchor>
    <xdr:from xmlns:xdr="http://schemas.openxmlformats.org/drawingml/2006/spreadsheetDrawing">
      <xdr:col>20</xdr:col>
      <xdr:colOff>27940</xdr:colOff>
      <xdr:row>58</xdr:row>
      <xdr:rowOff>80010</xdr:rowOff>
    </xdr:from>
    <xdr:to xmlns:xdr="http://schemas.openxmlformats.org/drawingml/2006/spreadsheetDrawing">
      <xdr:col>22</xdr:col>
      <xdr:colOff>85725</xdr:colOff>
      <xdr:row>59</xdr:row>
      <xdr:rowOff>169545</xdr:rowOff>
    </xdr:to>
    <xdr:sp macro="" textlink="">
      <xdr:nvSpPr>
        <xdr:cNvPr id="226" name="テキスト 265"/>
        <xdr:cNvSpPr txBox="1"/>
      </xdr:nvSpPr>
      <xdr:spPr>
        <a:xfrm>
          <a:off x="4695190" y="13148310"/>
          <a:ext cx="534035" cy="31813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lIns="0" tIns="0" rIns="0" bIns="0" anchor="ctr" anchorCtr="1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AR Pゴシック体M"/>
              <a:ea typeface="AR Pゴシック体M"/>
            </a:rPr>
            <a:t>④</a:t>
          </a:r>
          <a:endParaRPr kumimoji="1" lang="ja-JP" altLang="en-US" sz="1200" b="1">
            <a:solidFill>
              <a:sysClr val="windowText" lastClr="000000"/>
            </a:solidFill>
            <a:latin typeface="AR Pゴシック体M"/>
            <a:ea typeface="AR Pゴシック体M"/>
          </a:endParaRPr>
        </a:p>
      </xdr:txBody>
    </xdr:sp>
    <xdr:clientData/>
  </xdr:twoCellAnchor>
  <xdr:twoCellAnchor>
    <xdr:from xmlns:xdr="http://schemas.openxmlformats.org/drawingml/2006/spreadsheetDrawing">
      <xdr:col>18</xdr:col>
      <xdr:colOff>168910</xdr:colOff>
      <xdr:row>60</xdr:row>
      <xdr:rowOff>81280</xdr:rowOff>
    </xdr:from>
    <xdr:to xmlns:xdr="http://schemas.openxmlformats.org/drawingml/2006/spreadsheetDrawing">
      <xdr:col>21</xdr:col>
      <xdr:colOff>110490</xdr:colOff>
      <xdr:row>61</xdr:row>
      <xdr:rowOff>32385</xdr:rowOff>
    </xdr:to>
    <xdr:sp macro="" textlink="">
      <xdr:nvSpPr>
        <xdr:cNvPr id="227" name="図形 266"/>
        <xdr:cNvSpPr/>
      </xdr:nvSpPr>
      <xdr:spPr>
        <a:xfrm>
          <a:off x="4359910" y="13606780"/>
          <a:ext cx="655955" cy="17970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553" y="0"/>
              </a:moveTo>
              <a:lnTo>
                <a:pt x="553" y="21600"/>
              </a:lnTo>
              <a:lnTo>
                <a:pt x="21600" y="21600"/>
              </a:lnTo>
            </a:path>
          </a:pathLst>
        </a:custGeom>
        <a:noFill/>
        <a:ln w="12700" cap="flat" cmpd="sng" algn="ctr">
          <a:solidFill>
            <a:sysClr val="windowText" lastClr="000000"/>
          </a:solidFill>
          <a:prstDash val="sysDash"/>
          <a:miter lim="800000"/>
          <a:headEnd type="triangle" w="sm" len="sm"/>
          <a:tailEnd type="non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22</xdr:col>
      <xdr:colOff>175260</xdr:colOff>
      <xdr:row>58</xdr:row>
      <xdr:rowOff>106680</xdr:rowOff>
    </xdr:from>
    <xdr:to xmlns:xdr="http://schemas.openxmlformats.org/drawingml/2006/spreadsheetDrawing">
      <xdr:col>23</xdr:col>
      <xdr:colOff>189230</xdr:colOff>
      <xdr:row>61</xdr:row>
      <xdr:rowOff>33020</xdr:rowOff>
    </xdr:to>
    <xdr:sp macro="" textlink="">
      <xdr:nvSpPr>
        <xdr:cNvPr id="228" name="図形 267"/>
        <xdr:cNvSpPr/>
      </xdr:nvSpPr>
      <xdr:spPr>
        <a:xfrm flipH="1">
          <a:off x="5318760" y="13174980"/>
          <a:ext cx="252095" cy="6121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553" y="0"/>
              </a:moveTo>
              <a:lnTo>
                <a:pt x="553" y="21600"/>
              </a:lnTo>
              <a:lnTo>
                <a:pt x="21600" y="21600"/>
              </a:lnTo>
            </a:path>
          </a:pathLst>
        </a:custGeom>
        <a:noFill/>
        <a:ln w="12700" cap="flat" cmpd="sng" algn="ctr">
          <a:solidFill>
            <a:sysClr val="windowText" lastClr="000000"/>
          </a:solidFill>
          <a:prstDash val="sysDash"/>
          <a:miter lim="800000"/>
          <a:headEnd type="triangle" w="sm" len="sm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</xdr:col>
      <xdr:colOff>189230</xdr:colOff>
      <xdr:row>72</xdr:row>
      <xdr:rowOff>86360</xdr:rowOff>
    </xdr:from>
    <xdr:to xmlns:xdr="http://schemas.openxmlformats.org/drawingml/2006/spreadsheetDrawing">
      <xdr:col>10</xdr:col>
      <xdr:colOff>32385</xdr:colOff>
      <xdr:row>73</xdr:row>
      <xdr:rowOff>176530</xdr:rowOff>
    </xdr:to>
    <xdr:sp macro="" textlink="">
      <xdr:nvSpPr>
        <xdr:cNvPr id="229" name="テキスト 268"/>
        <xdr:cNvSpPr txBox="1"/>
      </xdr:nvSpPr>
      <xdr:spPr>
        <a:xfrm>
          <a:off x="570230" y="16355060"/>
          <a:ext cx="1748155" cy="3187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lIns="0" tIns="0" rIns="0" bIns="0" anchor="ctr" anchorCtr="1"/>
        <a:lstStyle/>
        <a:p>
          <a:pPr algn="l"/>
          <a:r>
            <a:rPr kumimoji="1" lang="ja-JP" altLang="en-US" sz="1100">
              <a:solidFill>
                <a:srgbClr val="003EFF"/>
              </a:solidFill>
            </a:rPr>
            <a:t>：厚さが30ｃｍの箇所</a:t>
          </a:r>
          <a:endParaRPr kumimoji="1" lang="ja-JP" altLang="en-US" sz="1100">
            <a:solidFill>
              <a:srgbClr val="003EFF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3</xdr:col>
      <xdr:colOff>22225</xdr:colOff>
      <xdr:row>72</xdr:row>
      <xdr:rowOff>91440</xdr:rowOff>
    </xdr:from>
    <xdr:to xmlns:xdr="http://schemas.openxmlformats.org/drawingml/2006/spreadsheetDrawing">
      <xdr:col>3</xdr:col>
      <xdr:colOff>22225</xdr:colOff>
      <xdr:row>73</xdr:row>
      <xdr:rowOff>186690</xdr:rowOff>
    </xdr:to>
    <xdr:sp macro="" textlink="">
      <xdr:nvSpPr>
        <xdr:cNvPr id="230" name="直線 269"/>
        <xdr:cNvSpPr/>
      </xdr:nvSpPr>
      <xdr:spPr>
        <a:xfrm rot="5400000">
          <a:off x="641350" y="16360140"/>
          <a:ext cx="0" cy="323850"/>
        </a:xfrm>
        <a:prstGeom prst="line">
          <a:avLst/>
        </a:prstGeom>
        <a:noFill/>
        <a:ln w="19050" cmpd="sng">
          <a:solidFill>
            <a:srgbClr val="003EFF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2</xdr:col>
      <xdr:colOff>128270</xdr:colOff>
      <xdr:row>76</xdr:row>
      <xdr:rowOff>113030</xdr:rowOff>
    </xdr:from>
    <xdr:to xmlns:xdr="http://schemas.openxmlformats.org/drawingml/2006/spreadsheetDrawing">
      <xdr:col>3</xdr:col>
      <xdr:colOff>223520</xdr:colOff>
      <xdr:row>80</xdr:row>
      <xdr:rowOff>98425</xdr:rowOff>
    </xdr:to>
    <xdr:sp macro="" textlink="">
      <xdr:nvSpPr>
        <xdr:cNvPr id="1282" name="テキスト 321"/>
        <xdr:cNvSpPr txBox="1"/>
      </xdr:nvSpPr>
      <xdr:spPr>
        <a:xfrm>
          <a:off x="509270" y="17296130"/>
          <a:ext cx="333375" cy="8997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vert="eaVert" lIns="0" tIns="0" rIns="0" bIns="0" anchor="ctr" anchorCtr="1"/>
        <a:lstStyle/>
        <a:p>
          <a:r>
            <a:rPr kumimoji="1" lang="ja-JP" altLang="en-US" sz="1000">
              <a:solidFill>
                <a:srgbClr val="FF0000"/>
              </a:solidFill>
            </a:rPr>
            <a:t>高さ２ｍ以下</a:t>
          </a:r>
          <a:endParaRPr kumimoji="1" lang="ja-JP" altLang="en-US" sz="1000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5</xdr:col>
      <xdr:colOff>179070</xdr:colOff>
      <xdr:row>74</xdr:row>
      <xdr:rowOff>205105</xdr:rowOff>
    </xdr:from>
    <xdr:to xmlns:xdr="http://schemas.openxmlformats.org/drawingml/2006/spreadsheetDrawing">
      <xdr:col>8</xdr:col>
      <xdr:colOff>47625</xdr:colOff>
      <xdr:row>76</xdr:row>
      <xdr:rowOff>152400</xdr:rowOff>
    </xdr:to>
    <xdr:sp macro="" textlink="">
      <xdr:nvSpPr>
        <xdr:cNvPr id="1283" name="図形 322"/>
        <xdr:cNvSpPr/>
      </xdr:nvSpPr>
      <xdr:spPr>
        <a:xfrm flipV="1">
          <a:off x="1274445" y="16931005"/>
          <a:ext cx="582930" cy="40449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553" y="0"/>
              </a:moveTo>
              <a:lnTo>
                <a:pt x="553" y="21600"/>
              </a:lnTo>
              <a:lnTo>
                <a:pt x="21600" y="21600"/>
              </a:lnTo>
            </a:path>
          </a:pathLst>
        </a:custGeom>
        <a:noFill/>
        <a:ln w="12700" cap="flat" cmpd="sng" algn="ctr">
          <a:solidFill>
            <a:sysClr val="windowText" lastClr="000000"/>
          </a:solidFill>
          <a:prstDash val="sysDash"/>
          <a:miter lim="800000"/>
          <a:headEnd type="triangle" w="sm" len="sm"/>
          <a:tailEnd type="non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7</xdr:col>
      <xdr:colOff>146685</xdr:colOff>
      <xdr:row>74</xdr:row>
      <xdr:rowOff>39370</xdr:rowOff>
    </xdr:from>
    <xdr:to xmlns:xdr="http://schemas.openxmlformats.org/drawingml/2006/spreadsheetDrawing">
      <xdr:col>9</xdr:col>
      <xdr:colOff>203200</xdr:colOff>
      <xdr:row>75</xdr:row>
      <xdr:rowOff>132080</xdr:rowOff>
    </xdr:to>
    <xdr:sp macro="" textlink="">
      <xdr:nvSpPr>
        <xdr:cNvPr id="1284" name="テキスト 323"/>
        <xdr:cNvSpPr txBox="1"/>
      </xdr:nvSpPr>
      <xdr:spPr>
        <a:xfrm>
          <a:off x="1718310" y="16765270"/>
          <a:ext cx="532765" cy="32131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lIns="0" tIns="0" rIns="0" bIns="0" anchor="ctr" anchorCtr="1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AR Pゴシック体M"/>
              <a:ea typeface="AR Pゴシック体M"/>
            </a:rPr>
            <a:t>⑤</a:t>
          </a:r>
          <a:endParaRPr kumimoji="1" lang="ja-JP" altLang="en-US" sz="1200" b="1">
            <a:solidFill>
              <a:sysClr val="windowText" lastClr="000000"/>
            </a:solidFill>
            <a:latin typeface="AR Pゴシック体M"/>
            <a:ea typeface="AR Pゴシック体M"/>
          </a:endParaRPr>
        </a:p>
      </xdr:txBody>
    </xdr:sp>
    <xdr:clientData/>
  </xdr:twoCellAnchor>
  <xdr:twoCellAnchor>
    <xdr:from xmlns:xdr="http://schemas.openxmlformats.org/drawingml/2006/spreadsheetDrawing">
      <xdr:col>9</xdr:col>
      <xdr:colOff>59690</xdr:colOff>
      <xdr:row>74</xdr:row>
      <xdr:rowOff>213360</xdr:rowOff>
    </xdr:from>
    <xdr:to xmlns:xdr="http://schemas.openxmlformats.org/drawingml/2006/spreadsheetDrawing">
      <xdr:col>11</xdr:col>
      <xdr:colOff>166370</xdr:colOff>
      <xdr:row>76</xdr:row>
      <xdr:rowOff>160655</xdr:rowOff>
    </xdr:to>
    <xdr:sp macro="" textlink="">
      <xdr:nvSpPr>
        <xdr:cNvPr id="1285" name="図形 324"/>
        <xdr:cNvSpPr/>
      </xdr:nvSpPr>
      <xdr:spPr>
        <a:xfrm flipH="1" flipV="1">
          <a:off x="2107565" y="16939260"/>
          <a:ext cx="582930" cy="40449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553" y="0"/>
              </a:moveTo>
              <a:lnTo>
                <a:pt x="553" y="21600"/>
              </a:lnTo>
              <a:lnTo>
                <a:pt x="21600" y="21600"/>
              </a:lnTo>
            </a:path>
          </a:pathLst>
        </a:custGeom>
        <a:noFill/>
        <a:ln w="12700" cap="flat" cmpd="sng" algn="ctr">
          <a:solidFill>
            <a:sysClr val="windowText" lastClr="000000"/>
          </a:solidFill>
          <a:prstDash val="sysDash"/>
          <a:miter lim="800000"/>
          <a:headEnd type="triangle" w="sm" len="sm"/>
          <a:tailEnd type="non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7</xdr:col>
      <xdr:colOff>113030</xdr:colOff>
      <xdr:row>76</xdr:row>
      <xdr:rowOff>167005</xdr:rowOff>
    </xdr:from>
    <xdr:to xmlns:xdr="http://schemas.openxmlformats.org/drawingml/2006/spreadsheetDrawing">
      <xdr:col>9</xdr:col>
      <xdr:colOff>170180</xdr:colOff>
      <xdr:row>78</xdr:row>
      <xdr:rowOff>30480</xdr:rowOff>
    </xdr:to>
    <xdr:sp macro="" textlink="">
      <xdr:nvSpPr>
        <xdr:cNvPr id="1286" name="テキスト 325"/>
        <xdr:cNvSpPr txBox="1"/>
      </xdr:nvSpPr>
      <xdr:spPr>
        <a:xfrm>
          <a:off x="1684655" y="17350105"/>
          <a:ext cx="533400" cy="32067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lIns="0" tIns="0" rIns="0" bIns="0" anchor="ctr" anchorCtr="1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AR Pゴシック体M"/>
              <a:ea typeface="AR Pゴシック体M"/>
            </a:rPr>
            <a:t>⑥</a:t>
          </a:r>
          <a:endParaRPr kumimoji="1" lang="ja-JP" altLang="en-US" sz="1200" b="1">
            <a:solidFill>
              <a:sysClr val="windowText" lastClr="000000"/>
            </a:solidFill>
            <a:latin typeface="AR Pゴシック体M"/>
            <a:ea typeface="AR Pゴシック体M"/>
          </a:endParaRPr>
        </a:p>
      </xdr:txBody>
    </xdr:sp>
    <xdr:clientData/>
  </xdr:twoCellAnchor>
  <xdr:twoCellAnchor>
    <xdr:from xmlns:xdr="http://schemas.openxmlformats.org/drawingml/2006/spreadsheetDrawing">
      <xdr:col>18</xdr:col>
      <xdr:colOff>102870</xdr:colOff>
      <xdr:row>77</xdr:row>
      <xdr:rowOff>98425</xdr:rowOff>
    </xdr:from>
    <xdr:to xmlns:xdr="http://schemas.openxmlformats.org/drawingml/2006/spreadsheetDrawing">
      <xdr:col>20</xdr:col>
      <xdr:colOff>160020</xdr:colOff>
      <xdr:row>78</xdr:row>
      <xdr:rowOff>191135</xdr:rowOff>
    </xdr:to>
    <xdr:sp macro="" textlink="">
      <xdr:nvSpPr>
        <xdr:cNvPr id="1287" name="テキスト 326"/>
        <xdr:cNvSpPr txBox="1"/>
      </xdr:nvSpPr>
      <xdr:spPr>
        <a:xfrm>
          <a:off x="4293870" y="17510125"/>
          <a:ext cx="533400" cy="32131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lIns="0" tIns="0" rIns="0" bIns="0" anchor="ctr" anchorCtr="1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AR Pゴシック体M"/>
              <a:ea typeface="AR Pゴシック体M"/>
            </a:rPr>
            <a:t>⑦</a:t>
          </a:r>
          <a:endParaRPr kumimoji="1" lang="ja-JP" altLang="en-US" sz="1200" b="1">
            <a:solidFill>
              <a:sysClr val="windowText" lastClr="000000"/>
            </a:solidFill>
            <a:latin typeface="AR Pゴシック体M"/>
            <a:ea typeface="AR Pゴシック体M"/>
          </a:endParaRPr>
        </a:p>
      </xdr:txBody>
    </xdr:sp>
    <xdr:clientData/>
  </xdr:twoCellAnchor>
  <xdr:twoCellAnchor>
    <xdr:from xmlns:xdr="http://schemas.openxmlformats.org/drawingml/2006/spreadsheetDrawing">
      <xdr:col>20</xdr:col>
      <xdr:colOff>226695</xdr:colOff>
      <xdr:row>77</xdr:row>
      <xdr:rowOff>82550</xdr:rowOff>
    </xdr:from>
    <xdr:to xmlns:xdr="http://schemas.openxmlformats.org/drawingml/2006/spreadsheetDrawing">
      <xdr:col>23</xdr:col>
      <xdr:colOff>47625</xdr:colOff>
      <xdr:row>78</xdr:row>
      <xdr:rowOff>174625</xdr:rowOff>
    </xdr:to>
    <xdr:sp macro="" textlink="">
      <xdr:nvSpPr>
        <xdr:cNvPr id="1288" name="テキスト 327"/>
        <xdr:cNvSpPr txBox="1"/>
      </xdr:nvSpPr>
      <xdr:spPr>
        <a:xfrm>
          <a:off x="4893945" y="17494250"/>
          <a:ext cx="535305" cy="32067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lIns="0" tIns="0" rIns="0" bIns="0" anchor="ctr" anchorCtr="1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AR Pゴシック体M"/>
              <a:ea typeface="AR Pゴシック体M"/>
            </a:rPr>
            <a:t>⑧</a:t>
          </a:r>
          <a:endParaRPr kumimoji="1" lang="ja-JP" altLang="en-US" sz="1200" b="1">
            <a:solidFill>
              <a:sysClr val="windowText" lastClr="000000"/>
            </a:solidFill>
            <a:latin typeface="AR Pゴシック体M"/>
            <a:ea typeface="AR Pゴシック体M"/>
          </a:endParaRPr>
        </a:p>
      </xdr:txBody>
    </xdr:sp>
    <xdr:clientData/>
  </xdr:twoCellAnchor>
  <xdr:twoCellAnchor>
    <xdr:from xmlns:xdr="http://schemas.openxmlformats.org/drawingml/2006/spreadsheetDrawing">
      <xdr:col>14</xdr:col>
      <xdr:colOff>236220</xdr:colOff>
      <xdr:row>74</xdr:row>
      <xdr:rowOff>219710</xdr:rowOff>
    </xdr:from>
    <xdr:to xmlns:xdr="http://schemas.openxmlformats.org/drawingml/2006/spreadsheetDrawing">
      <xdr:col>16</xdr:col>
      <xdr:colOff>93345</xdr:colOff>
      <xdr:row>78</xdr:row>
      <xdr:rowOff>61595</xdr:rowOff>
    </xdr:to>
    <xdr:sp macro="" textlink="">
      <xdr:nvSpPr>
        <xdr:cNvPr id="1289" name="テキスト 328"/>
        <xdr:cNvSpPr txBox="1"/>
      </xdr:nvSpPr>
      <xdr:spPr>
        <a:xfrm>
          <a:off x="3474720" y="16945610"/>
          <a:ext cx="333375" cy="75628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vert="eaVert" lIns="0" tIns="0" rIns="0" bIns="0" anchor="ctr" anchorCtr="1"/>
        <a:lstStyle/>
        <a:p>
          <a:r>
            <a:rPr kumimoji="1" lang="ja-JP" altLang="en-US" sz="1000">
              <a:solidFill>
                <a:srgbClr val="FF0000"/>
              </a:solidFill>
            </a:rPr>
            <a:t>高さ２ｍ超</a:t>
          </a:r>
          <a:endParaRPr kumimoji="1" lang="ja-JP" altLang="en-US" sz="10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75565</xdr:colOff>
          <xdr:row>74</xdr:row>
          <xdr:rowOff>146050</xdr:rowOff>
        </xdr:from>
        <xdr:to xmlns:xdr="http://schemas.openxmlformats.org/drawingml/2006/spreadsheetDrawing">
          <xdr:col>25</xdr:col>
          <xdr:colOff>55880</xdr:colOff>
          <xdr:row>79</xdr:row>
          <xdr:rowOff>31115</xdr:rowOff>
        </xdr:to>
        <xdr:sp textlink="">
          <xdr:nvSpPr>
            <xdr:cNvPr id="5121" name="オブジェクト 396" hidden="1">
              <a:extLst>
                <a:ext uri="{63B3BB69-23CF-44E3-9099-C40C66FF867C}">
                  <a14:compatExt spid="_x0000_s5121"/>
                </a:ext>
              </a:extLst>
            </xdr:cNvPr>
            <xdr:cNvSpPr>
              <a:spLocks noChangeAspect="1"/>
            </xdr:cNvSpPr>
          </xdr:nvSpPr>
          <xdr:spPr>
            <a:xfrm>
              <a:off x="3552190" y="16871950"/>
              <a:ext cx="2361565" cy="10280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236855</xdr:colOff>
          <xdr:row>75</xdr:row>
          <xdr:rowOff>102235</xdr:rowOff>
        </xdr:from>
        <xdr:to xmlns:xdr="http://schemas.openxmlformats.org/drawingml/2006/spreadsheetDrawing">
          <xdr:col>13</xdr:col>
          <xdr:colOff>12065</xdr:colOff>
          <xdr:row>80</xdr:row>
          <xdr:rowOff>96520</xdr:rowOff>
        </xdr:to>
        <xdr:sp textlink="">
          <xdr:nvSpPr>
            <xdr:cNvPr id="5122" name="オブジェクト 395" hidden="1">
              <a:extLst>
                <a:ext uri="{63B3BB69-23CF-44E3-9099-C40C66FF867C}">
                  <a14:compatExt spid="_x0000_s5122"/>
                </a:ext>
              </a:extLst>
            </xdr:cNvPr>
            <xdr:cNvSpPr>
              <a:spLocks noChangeAspect="1"/>
            </xdr:cNvSpPr>
          </xdr:nvSpPr>
          <xdr:spPr>
            <a:xfrm>
              <a:off x="617855" y="17056735"/>
              <a:ext cx="2394585" cy="11372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100330</xdr:colOff>
          <xdr:row>57</xdr:row>
          <xdr:rowOff>88900</xdr:rowOff>
        </xdr:from>
        <xdr:to xmlns:xdr="http://schemas.openxmlformats.org/drawingml/2006/spreadsheetDrawing">
          <xdr:col>12</xdr:col>
          <xdr:colOff>46355</xdr:colOff>
          <xdr:row>61</xdr:row>
          <xdr:rowOff>165735</xdr:rowOff>
        </xdr:to>
        <xdr:sp textlink="">
          <xdr:nvSpPr>
            <xdr:cNvPr id="5123" name="オブジェクト 393" hidden="1">
              <a:extLst>
                <a:ext uri="{63B3BB69-23CF-44E3-9099-C40C66FF867C}">
                  <a14:compatExt spid="_x0000_s5123"/>
                </a:ext>
              </a:extLst>
            </xdr:cNvPr>
            <xdr:cNvSpPr>
              <a:spLocks noChangeAspect="1"/>
            </xdr:cNvSpPr>
          </xdr:nvSpPr>
          <xdr:spPr>
            <a:xfrm>
              <a:off x="719455" y="12928600"/>
              <a:ext cx="2089150" cy="9912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226060</xdr:colOff>
          <xdr:row>57</xdr:row>
          <xdr:rowOff>10795</xdr:rowOff>
        </xdr:from>
        <xdr:to xmlns:xdr="http://schemas.openxmlformats.org/drawingml/2006/spreadsheetDrawing">
          <xdr:col>25</xdr:col>
          <xdr:colOff>133350</xdr:colOff>
          <xdr:row>61</xdr:row>
          <xdr:rowOff>144145</xdr:rowOff>
        </xdr:to>
        <xdr:sp textlink="">
          <xdr:nvSpPr>
            <xdr:cNvPr id="5124" name="オブジェクト 392" hidden="1">
              <a:extLst>
                <a:ext uri="{63B3BB69-23CF-44E3-9099-C40C66FF867C}">
                  <a14:compatExt spid="_x0000_s5124"/>
                </a:ext>
              </a:extLst>
            </xdr:cNvPr>
            <xdr:cNvSpPr>
              <a:spLocks noChangeAspect="1"/>
            </xdr:cNvSpPr>
          </xdr:nvSpPr>
          <xdr:spPr>
            <a:xfrm>
              <a:off x="3464560" y="12850495"/>
              <a:ext cx="2526665" cy="1047750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2</xdr:col>
      <xdr:colOff>75565</xdr:colOff>
      <xdr:row>54</xdr:row>
      <xdr:rowOff>86360</xdr:rowOff>
    </xdr:from>
    <xdr:to xmlns:xdr="http://schemas.openxmlformats.org/drawingml/2006/spreadsheetDrawing">
      <xdr:col>9</xdr:col>
      <xdr:colOff>156845</xdr:colOff>
      <xdr:row>55</xdr:row>
      <xdr:rowOff>176530</xdr:rowOff>
    </xdr:to>
    <xdr:sp macro="" textlink="">
      <xdr:nvSpPr>
        <xdr:cNvPr id="2" name="テキスト 258"/>
        <xdr:cNvSpPr txBox="1"/>
      </xdr:nvSpPr>
      <xdr:spPr>
        <a:xfrm>
          <a:off x="456565" y="12240260"/>
          <a:ext cx="1748155" cy="3187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lIns="0" tIns="0" rIns="0" bIns="0" anchor="ctr" anchorCtr="1"/>
        <a:lstStyle/>
        <a:p>
          <a:pPr algn="l"/>
          <a:r>
            <a:rPr kumimoji="1" lang="ja-JP" altLang="en-US" sz="1100">
              <a:solidFill>
                <a:srgbClr val="003EFF"/>
              </a:solidFill>
            </a:rPr>
            <a:t>：厚さが30ｃｍの箇所</a:t>
          </a:r>
          <a:endParaRPr kumimoji="1" lang="ja-JP" altLang="en-US" sz="1100">
            <a:solidFill>
              <a:srgbClr val="003EFF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27</xdr:col>
      <xdr:colOff>49530</xdr:colOff>
      <xdr:row>0</xdr:row>
      <xdr:rowOff>38735</xdr:rowOff>
    </xdr:from>
    <xdr:to xmlns:xdr="http://schemas.openxmlformats.org/drawingml/2006/spreadsheetDrawing">
      <xdr:col>30</xdr:col>
      <xdr:colOff>356870</xdr:colOff>
      <xdr:row>0</xdr:row>
      <xdr:rowOff>216535</xdr:rowOff>
    </xdr:to>
    <xdr:grpSp>
      <xdr:nvGrpSpPr>
        <xdr:cNvPr id="4" name="グループ 28"/>
        <xdr:cNvGrpSpPr/>
      </xdr:nvGrpSpPr>
      <xdr:grpSpPr>
        <a:xfrm>
          <a:off x="6383655" y="38735"/>
          <a:ext cx="1288415" cy="177800"/>
          <a:chOff x="6427062" y="6698"/>
          <a:chExt cx="1188270" cy="144002"/>
        </a:xfrm>
      </xdr:grpSpPr>
      <xdr:sp macro="" textlink="">
        <xdr:nvSpPr>
          <xdr:cNvPr id="5" name="四角形 26"/>
          <xdr:cNvSpPr/>
        </xdr:nvSpPr>
        <xdr:spPr>
          <a:xfrm>
            <a:off x="6427062" y="6698"/>
            <a:ext cx="1188270" cy="144002"/>
          </a:xfrm>
          <a:prstGeom prst="rect">
            <a:avLst/>
          </a:prstGeom>
          <a:solidFill>
            <a:schemeClr val="bg1"/>
          </a:solidFill>
          <a:ln w="12700" cap="flat" cmpd="sng" algn="ctr">
            <a:noFill/>
            <a:prstDash val="solid"/>
            <a:miter lim="800000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anchor="ctr"/>
          <a:lstStyle/>
          <a:p>
            <a:pPr algn="r"/>
            <a:r>
              <a:rPr kumimoji="1" lang="ja-JP" altLang="en-US" sz="1000">
                <a:solidFill>
                  <a:schemeClr val="tx1"/>
                </a:solidFill>
                <a:latin typeface="ＭＳ ゴシック"/>
                <a:ea typeface="ＭＳ ゴシック"/>
              </a:rPr>
              <a:t>：入力箇所</a:t>
            </a:r>
            <a:endParaRPr kumimoji="1" lang="ja-JP" altLang="en-US" sz="1000">
              <a:solidFill>
                <a:schemeClr val="tx1"/>
              </a:solidFill>
              <a:latin typeface="ＭＳ ゴシック"/>
              <a:ea typeface="ＭＳ ゴシック"/>
            </a:endParaRPr>
          </a:p>
          <a:p>
            <a:pPr algn="ctr"/>
            <a:endParaRPr kumimoji="1" lang="ja-JP" altLang="en-US" sz="1000">
              <a:solidFill>
                <a:schemeClr val="tx1"/>
              </a:solidFill>
              <a:latin typeface="ＭＳ ゴシック"/>
              <a:ea typeface="ＭＳ ゴシック"/>
            </a:endParaRPr>
          </a:p>
        </xdr:txBody>
      </xdr:sp>
      <xdr:sp macro="" textlink="">
        <xdr:nvSpPr>
          <xdr:cNvPr id="6" name="四角形 27"/>
          <xdr:cNvSpPr/>
        </xdr:nvSpPr>
        <xdr:spPr>
          <a:xfrm>
            <a:off x="6477353" y="26121"/>
            <a:ext cx="468330" cy="107834"/>
          </a:xfrm>
          <a:prstGeom prst="rect">
            <a:avLst/>
          </a:prstGeom>
          <a:solidFill>
            <a:srgbClr val="D4F3B5"/>
          </a:solidFill>
          <a:ln w="12700" cap="flat" cmpd="sng" algn="ctr">
            <a:noFill/>
            <a:prstDash val="solid"/>
            <a:miter lim="800000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36000" rIns="36000" bIns="36000" anchor="ctr"/>
          <a:lstStyle/>
          <a:p>
            <a:pPr algn="ctr"/>
            <a:r>
              <a:rPr kumimoji="1" lang="ja-JP" altLang="en-US" sz="1000">
                <a:solidFill>
                  <a:srgbClr val="0070C0"/>
                </a:solidFill>
                <a:latin typeface="AR丸ゴシック体M"/>
                <a:ea typeface="AR丸ゴシック体M"/>
              </a:rPr>
              <a:t>着色部分</a:t>
            </a:r>
            <a:endParaRPr kumimoji="1" lang="ja-JP" altLang="en-US" sz="1000">
              <a:solidFill>
                <a:schemeClr val="tx1"/>
              </a:solidFill>
              <a:latin typeface="ＭＳ ゴシック"/>
              <a:ea typeface="ＭＳ ゴシック"/>
            </a:endParaRPr>
          </a:p>
          <a:p>
            <a:pPr algn="ctr"/>
            <a:endParaRPr kumimoji="1" lang="ja-JP" altLang="en-US" sz="1000">
              <a:solidFill>
                <a:schemeClr val="tx1"/>
              </a:solidFill>
              <a:latin typeface="ＭＳ ゴシック"/>
              <a:ea typeface="ＭＳ ゴシック"/>
            </a:endParaRPr>
          </a:p>
        </xdr:txBody>
      </xdr:sp>
    </xdr:grpSp>
    <xdr:clientData/>
  </xdr:twoCellAnchor>
  <xdr:twoCellAnchor>
    <xdr:from xmlns:xdr="http://schemas.openxmlformats.org/drawingml/2006/spreadsheetDrawing">
      <xdr:col>10</xdr:col>
      <xdr:colOff>172085</xdr:colOff>
      <xdr:row>40</xdr:row>
      <xdr:rowOff>78740</xdr:rowOff>
    </xdr:from>
    <xdr:to xmlns:xdr="http://schemas.openxmlformats.org/drawingml/2006/spreadsheetDrawing">
      <xdr:col>17</xdr:col>
      <xdr:colOff>233045</xdr:colOff>
      <xdr:row>43</xdr:row>
      <xdr:rowOff>154305</xdr:rowOff>
    </xdr:to>
    <xdr:pic macro="">
      <xdr:nvPicPr>
        <xdr:cNvPr id="7" name="Picture 1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358" t="17747" r="12308" b="35754"/>
        <a:stretch>
          <a:fillRect/>
        </a:stretch>
      </xdr:blipFill>
      <xdr:spPr>
        <a:xfrm>
          <a:off x="2458085" y="9051290"/>
          <a:ext cx="1727835" cy="76136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 xmlns:xdr="http://schemas.openxmlformats.org/drawingml/2006/spreadsheetDrawing">
      <xdr:col>1</xdr:col>
      <xdr:colOff>114300</xdr:colOff>
      <xdr:row>24</xdr:row>
      <xdr:rowOff>10160</xdr:rowOff>
    </xdr:from>
    <xdr:to xmlns:xdr="http://schemas.openxmlformats.org/drawingml/2006/spreadsheetDrawing">
      <xdr:col>26</xdr:col>
      <xdr:colOff>170815</xdr:colOff>
      <xdr:row>34</xdr:row>
      <xdr:rowOff>100330</xdr:rowOff>
    </xdr:to>
    <xdr:grpSp>
      <xdr:nvGrpSpPr>
        <xdr:cNvPr id="9" name="オブジェクト 208"/>
        <xdr:cNvGrpSpPr/>
      </xdr:nvGrpSpPr>
      <xdr:grpSpPr>
        <a:xfrm>
          <a:off x="257175" y="5287010"/>
          <a:ext cx="6009640" cy="2376170"/>
          <a:chOff x="150" y="959"/>
          <a:chExt cx="1035" cy="421"/>
        </a:xfrm>
      </xdr:grpSpPr>
      <xdr:sp macro="" textlink="">
        <xdr:nvSpPr>
          <xdr:cNvPr id="10" name="オブジェクト 209"/>
          <xdr:cNvSpPr txBox="1"/>
        </xdr:nvSpPr>
        <xdr:spPr>
          <a:xfrm>
            <a:off x="150" y="959"/>
            <a:ext cx="1035" cy="421"/>
          </a:xfrm>
          <a:prstGeom prst="rect">
            <a:avLst/>
          </a:prstGeom>
          <a:solidFill>
            <a:schemeClr val="bg1"/>
          </a:solidFill>
          <a:ln w="6350" cmpd="sng">
            <a:solidFill>
              <a:schemeClr val="tx1"/>
            </a:solidFill>
            <a:prstDash val="dash"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overflow" horzOverflow="overflow" wrap="square" lIns="74295" tIns="8890" rIns="74295" bIns="8890"/>
          <a:lstStyle/>
          <a:p>
            <a:pPr marR="0"/>
          </a:p>
        </xdr:txBody>
      </xdr:sp>
      <xdr:sp macro="" textlink="">
        <xdr:nvSpPr>
          <xdr:cNvPr id="11" name="オブジェクト 210"/>
          <xdr:cNvSpPr/>
        </xdr:nvSpPr>
        <xdr:spPr>
          <a:xfrm flipV="1">
            <a:off x="174" y="1198"/>
            <a:ext cx="108" cy="1"/>
          </a:xfrm>
          <a:prstGeom prst="line">
            <a:avLst/>
          </a:prstGeom>
          <a:ln w="25400" cap="flat" cmpd="sng" algn="ctr">
            <a:solidFill>
              <a:schemeClr val="tx1"/>
            </a:solidFill>
            <a:prstDash val="solid"/>
            <a:miter lim="800000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overflow" horzOverflow="overflow"/>
          <a:lstStyle/>
          <a:p/>
        </xdr:txBody>
      </xdr:sp>
      <xdr:sp macro="" textlink="">
        <xdr:nvSpPr>
          <xdr:cNvPr id="12" name="オブジェクト 211"/>
          <xdr:cNvSpPr/>
        </xdr:nvSpPr>
        <xdr:spPr>
          <a:xfrm>
            <a:off x="634" y="1199"/>
            <a:ext cx="89" cy="0"/>
          </a:xfrm>
          <a:prstGeom prst="line">
            <a:avLst/>
          </a:prstGeom>
          <a:ln w="25400" cap="flat" cmpd="sng" algn="ctr">
            <a:solidFill>
              <a:schemeClr val="tx1"/>
            </a:solidFill>
            <a:prstDash val="solid"/>
            <a:miter lim="800000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13" name="オブジェクト 212"/>
          <xdr:cNvSpPr/>
        </xdr:nvSpPr>
        <xdr:spPr>
          <a:xfrm>
            <a:off x="268" y="1199"/>
            <a:ext cx="321" cy="0"/>
          </a:xfrm>
          <a:prstGeom prst="line">
            <a:avLst/>
          </a:prstGeom>
          <a:ln w="12700" cap="flat" cmpd="sng" algn="ctr">
            <a:solidFill>
              <a:schemeClr val="tx1"/>
            </a:solidFill>
            <a:prstDash val="sysDash"/>
            <a:miter lim="800000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14" name="オブジェクト 213"/>
          <xdr:cNvSpPr/>
        </xdr:nvSpPr>
        <xdr:spPr>
          <a:xfrm flipV="1">
            <a:off x="275" y="1089"/>
            <a:ext cx="104" cy="110"/>
          </a:xfrm>
          <a:prstGeom prst="line">
            <a:avLst/>
          </a:prstGeom>
          <a:ln w="25400" cap="flat" cmpd="sng" algn="ctr">
            <a:solidFill>
              <a:schemeClr val="tx1"/>
            </a:solidFill>
            <a:prstDash val="solid"/>
            <a:miter lim="800000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overflow" horzOverflow="overflow"/>
          <a:lstStyle/>
          <a:p/>
        </xdr:txBody>
      </xdr:sp>
      <xdr:sp macro="" textlink="">
        <xdr:nvSpPr>
          <xdr:cNvPr id="15" name="オブジェクト 214"/>
          <xdr:cNvSpPr/>
        </xdr:nvSpPr>
        <xdr:spPr>
          <a:xfrm>
            <a:off x="380" y="1089"/>
            <a:ext cx="49" cy="0"/>
          </a:xfrm>
          <a:prstGeom prst="line">
            <a:avLst/>
          </a:prstGeom>
          <a:ln w="25400" cap="flat" cmpd="sng" algn="ctr">
            <a:solidFill>
              <a:schemeClr val="tx1"/>
            </a:solidFill>
            <a:prstDash val="solid"/>
            <a:miter lim="800000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16" name="オブジェクト 215"/>
          <xdr:cNvSpPr/>
        </xdr:nvSpPr>
        <xdr:spPr>
          <a:xfrm flipV="1">
            <a:off x="430" y="979"/>
            <a:ext cx="104" cy="110"/>
          </a:xfrm>
          <a:prstGeom prst="line">
            <a:avLst/>
          </a:prstGeom>
          <a:ln w="25400" cap="flat" cmpd="sng" algn="ctr">
            <a:solidFill>
              <a:schemeClr val="tx1"/>
            </a:solidFill>
            <a:prstDash val="solid"/>
            <a:miter lim="800000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overflow" horzOverflow="overflow"/>
          <a:lstStyle/>
          <a:p/>
        </xdr:txBody>
      </xdr:sp>
      <xdr:sp macro="" textlink="">
        <xdr:nvSpPr>
          <xdr:cNvPr id="17" name="オブジェクト 216"/>
          <xdr:cNvSpPr/>
        </xdr:nvSpPr>
        <xdr:spPr>
          <a:xfrm>
            <a:off x="533" y="979"/>
            <a:ext cx="112" cy="0"/>
          </a:xfrm>
          <a:prstGeom prst="line">
            <a:avLst/>
          </a:prstGeom>
          <a:ln w="25400" cap="flat" cmpd="sng" algn="ctr">
            <a:solidFill>
              <a:schemeClr val="tx1"/>
            </a:solidFill>
            <a:prstDash val="solid"/>
            <a:miter lim="800000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18" name="オブジェクト 217"/>
          <xdr:cNvSpPr/>
        </xdr:nvSpPr>
        <xdr:spPr>
          <a:xfrm rot="1200000">
            <a:off x="300" y="1152"/>
            <a:ext cx="69" cy="77"/>
          </a:xfrm>
          <a:prstGeom prst="arc">
            <a:avLst/>
          </a:prstGeom>
          <a:ln w="12700" cap="flat" cmpd="sng" algn="ctr">
            <a:solidFill>
              <a:srgbClr val="FF0000"/>
            </a:solidFill>
            <a:prstDash val="solid"/>
            <a:miter lim="800000"/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/>
          <a:lstStyle/>
          <a:p>
            <a:endParaRPr kumimoji="1" lang="ja-JP" altLang="en-US"/>
          </a:p>
        </xdr:txBody>
      </xdr:sp>
      <xdr:sp macro="" textlink="">
        <xdr:nvSpPr>
          <xdr:cNvPr id="19" name="オブジェクト 218"/>
          <xdr:cNvSpPr txBox="1"/>
        </xdr:nvSpPr>
        <xdr:spPr>
          <a:xfrm>
            <a:off x="362" y="1151"/>
            <a:ext cx="86" cy="47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overflow" horzOverflow="overflow" wrap="square" lIns="74295" tIns="8890" rIns="74295" bIns="8890"/>
          <a:lstStyle/>
          <a:p>
            <a:r>
              <a:rPr sz="1000">
                <a:solidFill>
                  <a:srgbClr val="FF0000"/>
                </a:solidFill>
                <a:latin typeface="ＭＳ 明朝"/>
                <a:ea typeface="ＭＳ 明朝"/>
              </a:rPr>
              <a:t>30</a:t>
            </a:r>
            <a:r>
              <a:rPr sz="1000">
                <a:solidFill>
                  <a:srgbClr val="FF0000"/>
                </a:solidFill>
                <a:latin typeface="ＭＳ 明朝"/>
                <a:ea typeface="ＭＳ 明朝"/>
              </a:rPr>
              <a:t>°</a:t>
            </a:r>
          </a:p>
        </xdr:txBody>
      </xdr:sp>
      <xdr:sp macro="" textlink="">
        <xdr:nvSpPr>
          <xdr:cNvPr id="20" name="オブジェクト 219"/>
          <xdr:cNvSpPr txBox="1"/>
        </xdr:nvSpPr>
        <xdr:spPr>
          <a:xfrm>
            <a:off x="186" y="1112"/>
            <a:ext cx="172" cy="47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overflow" horzOverflow="overflow" wrap="square" lIns="74295" tIns="8890" rIns="74295" bIns="8890"/>
          <a:lstStyle/>
          <a:p>
            <a:r>
              <a:rPr sz="1000">
                <a:latin typeface="ＭＳ 明朝"/>
                <a:ea typeface="ＭＳ 明朝"/>
              </a:rPr>
              <a:t>崖（下部）</a:t>
            </a:r>
          </a:p>
        </xdr:txBody>
      </xdr:sp>
      <xdr:sp macro="" textlink="">
        <xdr:nvSpPr>
          <xdr:cNvPr id="21" name="オブジェクト 220"/>
          <xdr:cNvSpPr txBox="1"/>
        </xdr:nvSpPr>
        <xdr:spPr>
          <a:xfrm>
            <a:off x="342" y="1007"/>
            <a:ext cx="172" cy="47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overflow" horzOverflow="overflow" wrap="square" lIns="74295" tIns="8890" rIns="74295" bIns="8890"/>
          <a:lstStyle/>
          <a:p>
            <a:r>
              <a:rPr sz="1000">
                <a:latin typeface="ＭＳ 明朝"/>
                <a:ea typeface="ＭＳ 明朝"/>
              </a:rPr>
              <a:t>崖（上部）</a:t>
            </a:r>
          </a:p>
        </xdr:txBody>
      </xdr:sp>
      <xdr:sp macro="" textlink="">
        <xdr:nvSpPr>
          <xdr:cNvPr id="22" name="オブジェクト 221"/>
          <xdr:cNvSpPr txBox="1"/>
        </xdr:nvSpPr>
        <xdr:spPr>
          <a:xfrm>
            <a:off x="677" y="1120"/>
            <a:ext cx="123" cy="47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overflow" horzOverflow="overflow" wrap="square" lIns="74295" tIns="8890" rIns="74295" bIns="8890"/>
          <a:lstStyle/>
          <a:p>
            <a:r>
              <a:rPr sz="1000">
                <a:latin typeface="ＭＳ 明朝"/>
                <a:ea typeface="ＭＳ 明朝"/>
              </a:rPr>
              <a:t>崖①</a:t>
            </a:r>
          </a:p>
        </xdr:txBody>
      </xdr:sp>
      <xdr:sp macro="" textlink="">
        <xdr:nvSpPr>
          <xdr:cNvPr id="23" name="オブジェクト 222"/>
          <xdr:cNvSpPr txBox="1"/>
        </xdr:nvSpPr>
        <xdr:spPr>
          <a:xfrm>
            <a:off x="714" y="1199"/>
            <a:ext cx="448" cy="43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overflow" horzOverflow="overflow" wrap="square" lIns="74295" tIns="8890" rIns="74295" bIns="8890"/>
          <a:lstStyle/>
          <a:p>
            <a:pPr algn="ctr"/>
            <a:r>
              <a:rPr sz="1000">
                <a:latin typeface="ＭＳ ゴシック"/>
                <a:ea typeface="ＭＳ ゴシック"/>
              </a:rPr>
              <a:t>別々とみなされる崖</a:t>
            </a:r>
          </a:p>
        </xdr:txBody>
      </xdr:sp>
      <xdr:sp macro="" textlink="">
        <xdr:nvSpPr>
          <xdr:cNvPr id="24" name="オブジェクト 223"/>
          <xdr:cNvSpPr txBox="1"/>
        </xdr:nvSpPr>
        <xdr:spPr>
          <a:xfrm>
            <a:off x="382" y="1043"/>
            <a:ext cx="69" cy="48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overflow" horzOverflow="overflow" wrap="square" lIns="74295" tIns="8890" rIns="74295" bIns="8890"/>
          <a:lstStyle/>
          <a:p>
            <a:r>
              <a:rPr sz="1000" b="1">
                <a:solidFill>
                  <a:srgbClr val="FF0000"/>
                </a:solidFill>
                <a:latin typeface="ＭＳ ゴシック"/>
                <a:ea typeface="ＭＳ ゴシック"/>
              </a:rPr>
              <a:t>Ｐ</a:t>
            </a:r>
          </a:p>
        </xdr:txBody>
      </xdr:sp>
      <xdr:sp macro="" textlink="">
        <xdr:nvSpPr>
          <xdr:cNvPr id="25" name="オブジェクト 224"/>
          <xdr:cNvSpPr/>
        </xdr:nvSpPr>
        <xdr:spPr>
          <a:xfrm>
            <a:off x="422" y="1079"/>
            <a:ext cx="14" cy="12"/>
          </a:xfrm>
          <a:prstGeom prst="ellipse">
            <a:avLst/>
          </a:prstGeom>
          <a:solidFill>
            <a:srgbClr val="FF0000"/>
          </a:solidFill>
          <a:ln w="12700" cap="flat" cmpd="sng" algn="ctr">
            <a:solidFill>
              <a:srgbClr val="FF0000"/>
            </a:solidFill>
            <a:prstDash val="solid"/>
            <a:miter lim="800000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/>
          <a:lstStyle/>
          <a:p>
            <a:endParaRPr kumimoji="1" lang="ja-JP" altLang="en-US"/>
          </a:p>
        </xdr:txBody>
      </xdr:sp>
      <xdr:sp macro="" textlink="">
        <xdr:nvSpPr>
          <xdr:cNvPr id="26" name="オブジェクト 225"/>
          <xdr:cNvSpPr/>
        </xdr:nvSpPr>
        <xdr:spPr>
          <a:xfrm>
            <a:off x="559" y="979"/>
            <a:ext cx="0" cy="221"/>
          </a:xfrm>
          <a:prstGeom prst="line">
            <a:avLst/>
          </a:prstGeom>
          <a:ln w="12700" cap="flat" cmpd="sng" algn="ctr">
            <a:solidFill>
              <a:srgbClr val="0000FF"/>
            </a:solidFill>
            <a:prstDash val="solid"/>
            <a:miter lim="800000"/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27" name="オブジェクト 226"/>
          <xdr:cNvSpPr txBox="1"/>
        </xdr:nvSpPr>
        <xdr:spPr>
          <a:xfrm>
            <a:off x="559" y="1054"/>
            <a:ext cx="63" cy="120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overflow" horzOverflow="overflow" vert="eaVert" wrap="square" lIns="74295" tIns="8890" rIns="74295" bIns="8890"/>
          <a:lstStyle/>
          <a:p>
            <a:r>
              <a:rPr sz="1000">
                <a:solidFill>
                  <a:srgbClr val="0000FF"/>
                </a:solidFill>
                <a:latin typeface="ＭＳ Ｐゴシック"/>
                <a:ea typeface="ＭＳ Ｐゴシック"/>
              </a:rPr>
              <a:t>崖の高さ</a:t>
            </a:r>
          </a:p>
        </xdr:txBody>
      </xdr:sp>
      <xdr:sp macro="" textlink="">
        <xdr:nvSpPr>
          <xdr:cNvPr id="28" name="オブジェクト 227"/>
          <xdr:cNvSpPr/>
        </xdr:nvSpPr>
        <xdr:spPr>
          <a:xfrm>
            <a:off x="718" y="1199"/>
            <a:ext cx="266" cy="0"/>
          </a:xfrm>
          <a:prstGeom prst="line">
            <a:avLst/>
          </a:prstGeom>
          <a:ln w="12700" cap="flat" cmpd="sng" algn="ctr">
            <a:solidFill>
              <a:schemeClr val="tx1"/>
            </a:solidFill>
            <a:prstDash val="sysDash"/>
            <a:miter lim="800000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29" name="オブジェクト 228"/>
          <xdr:cNvSpPr/>
        </xdr:nvSpPr>
        <xdr:spPr>
          <a:xfrm flipV="1">
            <a:off x="724" y="1089"/>
            <a:ext cx="104" cy="110"/>
          </a:xfrm>
          <a:prstGeom prst="line">
            <a:avLst/>
          </a:prstGeom>
          <a:ln w="25400" cap="flat" cmpd="sng" algn="ctr">
            <a:solidFill>
              <a:schemeClr val="tx1"/>
            </a:solidFill>
            <a:prstDash val="solid"/>
            <a:miter lim="800000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overflow" horzOverflow="overflow"/>
          <a:lstStyle/>
          <a:p/>
        </xdr:txBody>
      </xdr:sp>
      <xdr:sp macro="" textlink="">
        <xdr:nvSpPr>
          <xdr:cNvPr id="30" name="オブジェクト 229"/>
          <xdr:cNvSpPr/>
        </xdr:nvSpPr>
        <xdr:spPr>
          <a:xfrm flipV="1">
            <a:off x="724" y="971"/>
            <a:ext cx="369" cy="228"/>
          </a:xfrm>
          <a:prstGeom prst="line">
            <a:avLst/>
          </a:prstGeom>
          <a:ln w="28575" cap="flat" cmpd="sng" algn="ctr">
            <a:solidFill>
              <a:srgbClr val="FF0000"/>
            </a:solidFill>
            <a:prstDash val="sysDot"/>
            <a:miter lim="800000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overflow" horzOverflow="overflow"/>
          <a:lstStyle/>
          <a:p/>
        </xdr:txBody>
      </xdr:sp>
      <xdr:sp macro="" textlink="">
        <xdr:nvSpPr>
          <xdr:cNvPr id="31" name="オブジェクト 230"/>
          <xdr:cNvSpPr/>
        </xdr:nvSpPr>
        <xdr:spPr>
          <a:xfrm rot="1200000">
            <a:off x="750" y="1151"/>
            <a:ext cx="69" cy="77"/>
          </a:xfrm>
          <a:prstGeom prst="arc">
            <a:avLst/>
          </a:prstGeom>
          <a:ln w="12700" cap="flat" cmpd="sng" algn="ctr">
            <a:solidFill>
              <a:srgbClr val="FF0000"/>
            </a:solidFill>
            <a:prstDash val="solid"/>
            <a:miter lim="800000"/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/>
          <a:lstStyle/>
          <a:p>
            <a:endParaRPr kumimoji="1" lang="ja-JP" altLang="en-US"/>
          </a:p>
        </xdr:txBody>
      </xdr:sp>
      <xdr:sp macro="" textlink="">
        <xdr:nvSpPr>
          <xdr:cNvPr id="32" name="オブジェクト 231"/>
          <xdr:cNvSpPr txBox="1"/>
        </xdr:nvSpPr>
        <xdr:spPr>
          <a:xfrm>
            <a:off x="813" y="1151"/>
            <a:ext cx="86" cy="47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overflow" horzOverflow="overflow" wrap="square" lIns="74295" tIns="8890" rIns="74295" bIns="8890"/>
          <a:lstStyle/>
          <a:p>
            <a:r>
              <a:rPr sz="1000">
                <a:solidFill>
                  <a:srgbClr val="FF0000"/>
                </a:solidFill>
                <a:latin typeface="ＭＳ 明朝"/>
                <a:ea typeface="ＭＳ 明朝"/>
              </a:rPr>
              <a:t>30</a:t>
            </a:r>
            <a:r>
              <a:rPr sz="1000">
                <a:solidFill>
                  <a:srgbClr val="FF0000"/>
                </a:solidFill>
                <a:latin typeface="ＭＳ 明朝"/>
                <a:ea typeface="ＭＳ 明朝"/>
              </a:rPr>
              <a:t>°</a:t>
            </a:r>
          </a:p>
        </xdr:txBody>
      </xdr:sp>
      <xdr:sp macro="" textlink="">
        <xdr:nvSpPr>
          <xdr:cNvPr id="33" name="オブジェクト 232"/>
          <xdr:cNvSpPr/>
        </xdr:nvSpPr>
        <xdr:spPr>
          <a:xfrm>
            <a:off x="828" y="1089"/>
            <a:ext cx="122" cy="0"/>
          </a:xfrm>
          <a:prstGeom prst="line">
            <a:avLst/>
          </a:prstGeom>
          <a:ln w="25400" cap="flat" cmpd="sng" algn="ctr">
            <a:solidFill>
              <a:schemeClr val="tx1"/>
            </a:solidFill>
            <a:prstDash val="solid"/>
            <a:miter lim="800000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34" name="オブジェクト 233"/>
          <xdr:cNvSpPr txBox="1"/>
        </xdr:nvSpPr>
        <xdr:spPr>
          <a:xfrm>
            <a:off x="899" y="1007"/>
            <a:ext cx="102" cy="47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overflow" horzOverflow="overflow" wrap="square" lIns="74295" tIns="8890" rIns="74295" bIns="8890"/>
          <a:lstStyle/>
          <a:p>
            <a:r>
              <a:rPr sz="1000">
                <a:latin typeface="ＭＳ 明朝"/>
                <a:ea typeface="ＭＳ 明朝"/>
              </a:rPr>
              <a:t>崖②</a:t>
            </a:r>
          </a:p>
        </xdr:txBody>
      </xdr:sp>
      <xdr:sp macro="" textlink="">
        <xdr:nvSpPr>
          <xdr:cNvPr id="35" name="オブジェクト 234"/>
          <xdr:cNvSpPr txBox="1"/>
        </xdr:nvSpPr>
        <xdr:spPr>
          <a:xfrm>
            <a:off x="898" y="1108"/>
            <a:ext cx="76" cy="93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overflow" horzOverflow="overflow" vert="eaVert" wrap="square" lIns="74295" tIns="8890" rIns="74295" bIns="8890"/>
          <a:lstStyle/>
          <a:p>
            <a:r>
              <a:rPr sz="1000">
                <a:solidFill>
                  <a:srgbClr val="0000FF"/>
                </a:solidFill>
                <a:latin typeface="ＭＳ Ｐゴシック"/>
                <a:ea typeface="ＭＳ Ｐゴシック"/>
              </a:rPr>
              <a:t>崖の高さ</a:t>
            </a:r>
          </a:p>
        </xdr:txBody>
      </xdr:sp>
      <xdr:sp macro="" textlink="">
        <xdr:nvSpPr>
          <xdr:cNvPr id="36" name="オブジェクト 235"/>
          <xdr:cNvSpPr/>
        </xdr:nvSpPr>
        <xdr:spPr>
          <a:xfrm>
            <a:off x="904" y="1094"/>
            <a:ext cx="0" cy="105"/>
          </a:xfrm>
          <a:prstGeom prst="line">
            <a:avLst/>
          </a:prstGeom>
          <a:ln w="12700" cap="flat" cmpd="sng" algn="ctr">
            <a:solidFill>
              <a:srgbClr val="0000FF"/>
            </a:solidFill>
            <a:prstDash val="solid"/>
            <a:miter lim="800000"/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37" name="オブジェクト 236"/>
          <xdr:cNvSpPr txBox="1"/>
        </xdr:nvSpPr>
        <xdr:spPr>
          <a:xfrm>
            <a:off x="940" y="1088"/>
            <a:ext cx="69" cy="48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overflow" horzOverflow="overflow" wrap="square" lIns="74295" tIns="8890" rIns="74295" bIns="8890"/>
          <a:lstStyle/>
          <a:p>
            <a:r>
              <a:rPr sz="1000" b="1">
                <a:solidFill>
                  <a:srgbClr val="FF0000"/>
                </a:solidFill>
                <a:latin typeface="ＭＳ ゴシック"/>
                <a:ea typeface="ＭＳ ゴシック"/>
              </a:rPr>
              <a:t>Ｐ</a:t>
            </a:r>
          </a:p>
        </xdr:txBody>
      </xdr:sp>
      <xdr:sp macro="" textlink="">
        <xdr:nvSpPr>
          <xdr:cNvPr id="38" name="オブジェクト 237"/>
          <xdr:cNvSpPr/>
        </xdr:nvSpPr>
        <xdr:spPr>
          <a:xfrm>
            <a:off x="945" y="1081"/>
            <a:ext cx="14" cy="12"/>
          </a:xfrm>
          <a:prstGeom prst="ellipse">
            <a:avLst/>
          </a:prstGeom>
          <a:solidFill>
            <a:srgbClr val="FF0000"/>
          </a:solidFill>
          <a:ln w="12700" cap="flat" cmpd="sng" algn="ctr">
            <a:solidFill>
              <a:srgbClr val="FF0000"/>
            </a:solidFill>
            <a:prstDash val="solid"/>
            <a:miter lim="800000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/>
          <a:lstStyle/>
          <a:p>
            <a:endParaRPr kumimoji="1" lang="ja-JP" altLang="en-US"/>
          </a:p>
        </xdr:txBody>
      </xdr:sp>
      <xdr:sp macro="" textlink="">
        <xdr:nvSpPr>
          <xdr:cNvPr id="39" name="オブジェクト 238"/>
          <xdr:cNvSpPr/>
        </xdr:nvSpPr>
        <xdr:spPr>
          <a:xfrm>
            <a:off x="947" y="1089"/>
            <a:ext cx="197" cy="0"/>
          </a:xfrm>
          <a:prstGeom prst="line">
            <a:avLst/>
          </a:prstGeom>
          <a:ln w="12700" cap="flat" cmpd="sng" algn="ctr">
            <a:solidFill>
              <a:schemeClr val="tx1"/>
            </a:solidFill>
            <a:prstDash val="sysDash"/>
            <a:miter lim="800000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0" name="オブジェクト 239"/>
          <xdr:cNvSpPr/>
        </xdr:nvSpPr>
        <xdr:spPr>
          <a:xfrm flipV="1">
            <a:off x="950" y="979"/>
            <a:ext cx="104" cy="110"/>
          </a:xfrm>
          <a:prstGeom prst="line">
            <a:avLst/>
          </a:prstGeom>
          <a:ln w="25400" cap="flat" cmpd="sng" algn="ctr">
            <a:solidFill>
              <a:schemeClr val="tx1"/>
            </a:solidFill>
            <a:prstDash val="solid"/>
            <a:miter lim="800000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overflow" horzOverflow="overflow"/>
          <a:lstStyle/>
          <a:p/>
        </xdr:txBody>
      </xdr:sp>
      <xdr:sp macro="" textlink="">
        <xdr:nvSpPr>
          <xdr:cNvPr id="41" name="オブジェクト 240"/>
          <xdr:cNvSpPr/>
        </xdr:nvSpPr>
        <xdr:spPr>
          <a:xfrm>
            <a:off x="1052" y="979"/>
            <a:ext cx="92" cy="0"/>
          </a:xfrm>
          <a:prstGeom prst="line">
            <a:avLst/>
          </a:prstGeom>
          <a:ln w="25400" cap="flat" cmpd="sng" algn="ctr">
            <a:solidFill>
              <a:schemeClr val="tx1"/>
            </a:solidFill>
            <a:prstDash val="solid"/>
            <a:miter lim="800000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2" name="オブジェクト 241"/>
          <xdr:cNvSpPr/>
        </xdr:nvSpPr>
        <xdr:spPr>
          <a:xfrm>
            <a:off x="1094" y="984"/>
            <a:ext cx="0" cy="105"/>
          </a:xfrm>
          <a:prstGeom prst="line">
            <a:avLst/>
          </a:prstGeom>
          <a:ln w="12700" cap="flat" cmpd="sng" algn="ctr">
            <a:solidFill>
              <a:srgbClr val="0000FF"/>
            </a:solidFill>
            <a:prstDash val="solid"/>
            <a:miter lim="800000"/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3" name="オブジェクト 242"/>
          <xdr:cNvSpPr txBox="1"/>
        </xdr:nvSpPr>
        <xdr:spPr>
          <a:xfrm>
            <a:off x="173" y="1199"/>
            <a:ext cx="471" cy="43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overflow" horzOverflow="overflow" wrap="square" lIns="74295" tIns="8890" rIns="74295" bIns="8890"/>
          <a:lstStyle/>
          <a:p>
            <a:pPr algn="ctr"/>
            <a:r>
              <a:rPr sz="1000">
                <a:latin typeface="ＭＳ ゴシック"/>
                <a:ea typeface="ＭＳ ゴシック"/>
              </a:rPr>
              <a:t>一体とみなされる崖</a:t>
            </a:r>
          </a:p>
        </xdr:txBody>
      </xdr:sp>
      <xdr:sp macro="" textlink="">
        <xdr:nvSpPr>
          <xdr:cNvPr id="44" name="オブジェクト 243"/>
          <xdr:cNvSpPr>
            <a:spLocks noChangeAspect="1"/>
          </xdr:cNvSpPr>
        </xdr:nvSpPr>
        <xdr:spPr>
          <a:xfrm flipV="1">
            <a:off x="278" y="973"/>
            <a:ext cx="362" cy="223"/>
          </a:xfrm>
          <a:prstGeom prst="line">
            <a:avLst/>
          </a:prstGeom>
          <a:ln w="28575" cap="flat" cmpd="sng" algn="ctr">
            <a:solidFill>
              <a:srgbClr val="FF0000"/>
            </a:solidFill>
            <a:prstDash val="sysDot"/>
            <a:miter lim="800000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overflow" horzOverflow="overflow"/>
          <a:lstStyle/>
          <a:p/>
        </xdr:txBody>
      </xdr:sp>
      <xdr:sp macro="" textlink="">
        <xdr:nvSpPr>
          <xdr:cNvPr id="45" name="オブジェクト 244"/>
          <xdr:cNvSpPr txBox="1"/>
        </xdr:nvSpPr>
        <xdr:spPr>
          <a:xfrm>
            <a:off x="1095" y="995"/>
            <a:ext cx="70" cy="93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overflow" horzOverflow="overflow" vert="eaVert" wrap="square" lIns="74295" tIns="8890" rIns="74295" bIns="8890"/>
          <a:lstStyle/>
          <a:p>
            <a:r>
              <a:rPr sz="1000">
                <a:solidFill>
                  <a:srgbClr val="0000FF"/>
                </a:solidFill>
                <a:latin typeface="ＭＳ Ｐゴシック"/>
                <a:ea typeface="ＭＳ Ｐゴシック"/>
              </a:rPr>
              <a:t>崖の高さ</a:t>
            </a:r>
          </a:p>
        </xdr:txBody>
      </xdr:sp>
      <xdr:sp macro="" textlink="">
        <xdr:nvSpPr>
          <xdr:cNvPr id="46" name="オブジェクト 245"/>
          <xdr:cNvSpPr txBox="1"/>
        </xdr:nvSpPr>
        <xdr:spPr>
          <a:xfrm>
            <a:off x="173" y="1254"/>
            <a:ext cx="452" cy="105"/>
          </a:xfrm>
          <a:prstGeom prst="rect">
            <a:avLst/>
          </a:prstGeom>
          <a:noFill/>
          <a:ln w="6350" cmpd="sng">
            <a:solidFill>
              <a:schemeClr val="tx1"/>
            </a:solidFill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overflow" horzOverflow="overflow" wrap="square" lIns="74295" tIns="8890" rIns="74295" bIns="8890"/>
          <a:lstStyle/>
          <a:p>
            <a:r>
              <a:rPr sz="1050">
                <a:latin typeface="ＭＳ 明朝"/>
                <a:ea typeface="ＭＳ 明朝"/>
              </a:rPr>
              <a:t>崖（下部）の下端からの</a:t>
            </a:r>
            <a:r>
              <a:rPr sz="1050">
                <a:latin typeface="ＭＳ 明朝"/>
                <a:ea typeface="ＭＳ 明朝"/>
              </a:rPr>
              <a:t>30</a:t>
            </a:r>
            <a:r>
              <a:rPr sz="1050">
                <a:latin typeface="ＭＳ 明朝"/>
                <a:ea typeface="ＭＳ 明朝"/>
              </a:rPr>
              <a:t>度を示す線分</a:t>
            </a:r>
            <a:endParaRPr sz="1050">
              <a:latin typeface="ＭＳ 明朝"/>
              <a:ea typeface="ＭＳ 明朝"/>
            </a:endParaRPr>
          </a:p>
          <a:p>
            <a:r>
              <a:rPr sz="1050">
                <a:latin typeface="ＭＳ 明朝"/>
                <a:ea typeface="ＭＳ 明朝"/>
              </a:rPr>
              <a:t>よりも</a:t>
            </a:r>
            <a:r>
              <a:rPr sz="1050" b="1" u="none">
                <a:solidFill>
                  <a:srgbClr val="FF0000"/>
                </a:solidFill>
                <a:latin typeface="ＭＳ ゴシック"/>
                <a:ea typeface="ＭＳ ゴシック"/>
              </a:rPr>
              <a:t>崖（上部）の下端Ｐが上方</a:t>
            </a:r>
            <a:r>
              <a:rPr sz="1050">
                <a:latin typeface="ＭＳ 明朝"/>
                <a:ea typeface="ＭＳ 明朝"/>
              </a:rPr>
              <a:t>にある</a:t>
            </a:r>
            <a:endParaRPr sz="1050">
              <a:latin typeface="ＭＳ 明朝"/>
              <a:ea typeface="ＭＳ 明朝"/>
            </a:endParaRPr>
          </a:p>
          <a:p>
            <a:r>
              <a:rPr sz="1050">
                <a:latin typeface="ＭＳ 明朝"/>
                <a:ea typeface="ＭＳ 明朝"/>
              </a:rPr>
              <a:t>場合、一体の崖とみなす。</a:t>
            </a:r>
            <a:endParaRPr sz="1050">
              <a:latin typeface="ＭＳ 明朝"/>
              <a:ea typeface="ＭＳ 明朝"/>
            </a:endParaRPr>
          </a:p>
        </xdr:txBody>
      </xdr:sp>
      <xdr:sp macro="" textlink="">
        <xdr:nvSpPr>
          <xdr:cNvPr id="47" name="オブジェクト 246"/>
          <xdr:cNvSpPr txBox="1"/>
        </xdr:nvSpPr>
        <xdr:spPr>
          <a:xfrm>
            <a:off x="715" y="1257"/>
            <a:ext cx="449" cy="105"/>
          </a:xfrm>
          <a:prstGeom prst="rect">
            <a:avLst/>
          </a:prstGeom>
          <a:noFill/>
          <a:ln w="6350" cmpd="sng">
            <a:solidFill>
              <a:schemeClr val="tx1"/>
            </a:solidFill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overflow" horzOverflow="overflow" wrap="square" lIns="74295" tIns="8890" rIns="74295" bIns="8890"/>
          <a:lstStyle/>
          <a:p>
            <a:pPr marR="0"/>
            <a:r>
              <a:rPr sz="1050">
                <a:latin typeface="ＭＳ 明朝"/>
                <a:ea typeface="ＭＳ 明朝"/>
              </a:rPr>
              <a:t>崖①の下端からの</a:t>
            </a:r>
            <a:r>
              <a:rPr sz="1050">
                <a:latin typeface="ＭＳ 明朝"/>
                <a:ea typeface="ＭＳ 明朝"/>
              </a:rPr>
              <a:t>30</a:t>
            </a:r>
            <a:r>
              <a:rPr sz="1050">
                <a:latin typeface="ＭＳ 明朝"/>
                <a:ea typeface="ＭＳ 明朝"/>
              </a:rPr>
              <a:t>度を示す線分よりも</a:t>
            </a:r>
            <a:endParaRPr sz="1050">
              <a:latin typeface="ＭＳ 明朝"/>
              <a:ea typeface="ＭＳ 明朝"/>
            </a:endParaRPr>
          </a:p>
          <a:p>
            <a:pPr marR="0"/>
            <a:r>
              <a:rPr sz="1050" b="1" u="none">
                <a:solidFill>
                  <a:srgbClr val="FF0000"/>
                </a:solidFill>
                <a:latin typeface="ＭＳ ゴシック"/>
                <a:ea typeface="ＭＳ ゴシック"/>
              </a:rPr>
              <a:t>崖②の下端Ｐが下方</a:t>
            </a:r>
            <a:r>
              <a:rPr sz="1050">
                <a:latin typeface="ＭＳ 明朝"/>
                <a:ea typeface="ＭＳ 明朝"/>
              </a:rPr>
              <a:t>にある場合、別々の崖とみなす。</a:t>
            </a:r>
            <a:endParaRPr sz="1050">
              <a:latin typeface="ＭＳ 明朝"/>
              <a:ea typeface="ＭＳ 明朝"/>
            </a:endParaRPr>
          </a:p>
        </xdr:txBody>
      </xdr:sp>
    </xdr:grpSp>
    <xdr:clientData/>
  </xdr:twoCellAnchor>
  <xdr:twoCellAnchor>
    <xdr:from xmlns:xdr="http://schemas.openxmlformats.org/drawingml/2006/spreadsheetDrawing">
      <xdr:col>8</xdr:col>
      <xdr:colOff>27940</xdr:colOff>
      <xdr:row>41</xdr:row>
      <xdr:rowOff>132080</xdr:rowOff>
    </xdr:from>
    <xdr:to xmlns:xdr="http://schemas.openxmlformats.org/drawingml/2006/spreadsheetDrawing">
      <xdr:col>15</xdr:col>
      <xdr:colOff>17145</xdr:colOff>
      <xdr:row>41</xdr:row>
      <xdr:rowOff>132080</xdr:rowOff>
    </xdr:to>
    <xdr:sp macro="" textlink="">
      <xdr:nvSpPr>
        <xdr:cNvPr id="48" name="直線 247"/>
        <xdr:cNvSpPr/>
      </xdr:nvSpPr>
      <xdr:spPr>
        <a:xfrm>
          <a:off x="1837690" y="9333230"/>
          <a:ext cx="1656080" cy="0"/>
        </a:xfrm>
        <a:prstGeom prst="line">
          <a:avLst/>
        </a:prstGeom>
        <a:noFill/>
        <a:ln w="38100" cmpd="sng">
          <a:solidFill>
            <a:srgbClr val="003EFF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8</xdr:col>
      <xdr:colOff>28575</xdr:colOff>
      <xdr:row>43</xdr:row>
      <xdr:rowOff>66040</xdr:rowOff>
    </xdr:from>
    <xdr:to xmlns:xdr="http://schemas.openxmlformats.org/drawingml/2006/spreadsheetDrawing">
      <xdr:col>11</xdr:col>
      <xdr:colOff>179070</xdr:colOff>
      <xdr:row>43</xdr:row>
      <xdr:rowOff>66040</xdr:rowOff>
    </xdr:to>
    <xdr:sp macro="" textlink="">
      <xdr:nvSpPr>
        <xdr:cNvPr id="49" name="直線 248"/>
        <xdr:cNvSpPr/>
      </xdr:nvSpPr>
      <xdr:spPr>
        <a:xfrm>
          <a:off x="1838325" y="9724390"/>
          <a:ext cx="864870" cy="0"/>
        </a:xfrm>
        <a:prstGeom prst="line">
          <a:avLst/>
        </a:prstGeom>
        <a:noFill/>
        <a:ln w="38100" cmpd="sng">
          <a:solidFill>
            <a:srgbClr val="003EFF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3</xdr:col>
      <xdr:colOff>114300</xdr:colOff>
      <xdr:row>56</xdr:row>
      <xdr:rowOff>86995</xdr:rowOff>
    </xdr:from>
    <xdr:to xmlns:xdr="http://schemas.openxmlformats.org/drawingml/2006/spreadsheetDrawing">
      <xdr:col>4</xdr:col>
      <xdr:colOff>209550</xdr:colOff>
      <xdr:row>60</xdr:row>
      <xdr:rowOff>72390</xdr:rowOff>
    </xdr:to>
    <xdr:sp macro="" textlink="">
      <xdr:nvSpPr>
        <xdr:cNvPr id="50" name="テキスト 254"/>
        <xdr:cNvSpPr txBox="1"/>
      </xdr:nvSpPr>
      <xdr:spPr>
        <a:xfrm>
          <a:off x="733425" y="12698095"/>
          <a:ext cx="333375" cy="8997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vert="eaVert" lIns="0" tIns="0" rIns="0" bIns="0" anchor="ctr" anchorCtr="1"/>
        <a:lstStyle/>
        <a:p>
          <a:r>
            <a:rPr kumimoji="1" lang="ja-JP" altLang="en-US" sz="1000">
              <a:solidFill>
                <a:srgbClr val="FF0000"/>
              </a:solidFill>
            </a:rPr>
            <a:t>高さ２ｍ以下</a:t>
          </a:r>
          <a:endParaRPr kumimoji="1" lang="ja-JP" altLang="en-US" sz="1000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15</xdr:col>
      <xdr:colOff>55245</xdr:colOff>
      <xdr:row>57</xdr:row>
      <xdr:rowOff>208280</xdr:rowOff>
    </xdr:from>
    <xdr:to xmlns:xdr="http://schemas.openxmlformats.org/drawingml/2006/spreadsheetDrawing">
      <xdr:col>16</xdr:col>
      <xdr:colOff>149860</xdr:colOff>
      <xdr:row>61</xdr:row>
      <xdr:rowOff>50165</xdr:rowOff>
    </xdr:to>
    <xdr:sp macro="" textlink="">
      <xdr:nvSpPr>
        <xdr:cNvPr id="51" name="テキスト 255"/>
        <xdr:cNvSpPr txBox="1"/>
      </xdr:nvSpPr>
      <xdr:spPr>
        <a:xfrm>
          <a:off x="3531870" y="13047980"/>
          <a:ext cx="332740" cy="75628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vert="eaVert" lIns="0" tIns="0" rIns="0" bIns="0" anchor="ctr" anchorCtr="1"/>
        <a:lstStyle/>
        <a:p>
          <a:r>
            <a:rPr kumimoji="1" lang="ja-JP" altLang="en-US" sz="1000">
              <a:solidFill>
                <a:srgbClr val="FF0000"/>
              </a:solidFill>
            </a:rPr>
            <a:t>高さ２ｍ超</a:t>
          </a:r>
          <a:endParaRPr kumimoji="1" lang="ja-JP" altLang="en-US" sz="1000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184150</xdr:colOff>
      <xdr:row>54</xdr:row>
      <xdr:rowOff>82550</xdr:rowOff>
    </xdr:from>
    <xdr:to xmlns:xdr="http://schemas.openxmlformats.org/drawingml/2006/spreadsheetDrawing">
      <xdr:col>2</xdr:col>
      <xdr:colOff>184150</xdr:colOff>
      <xdr:row>55</xdr:row>
      <xdr:rowOff>177800</xdr:rowOff>
    </xdr:to>
    <xdr:sp macro="" textlink="">
      <xdr:nvSpPr>
        <xdr:cNvPr id="52" name="直線 257"/>
        <xdr:cNvSpPr/>
      </xdr:nvSpPr>
      <xdr:spPr>
        <a:xfrm rot="5400000">
          <a:off x="565150" y="12236450"/>
          <a:ext cx="0" cy="323850"/>
        </a:xfrm>
        <a:prstGeom prst="line">
          <a:avLst/>
        </a:prstGeom>
        <a:noFill/>
        <a:ln w="19050" cmpd="sng">
          <a:solidFill>
            <a:srgbClr val="003EFF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7</xdr:col>
      <xdr:colOff>103505</xdr:colOff>
      <xdr:row>58</xdr:row>
      <xdr:rowOff>191135</xdr:rowOff>
    </xdr:from>
    <xdr:to xmlns:xdr="http://schemas.openxmlformats.org/drawingml/2006/spreadsheetDrawing">
      <xdr:col>9</xdr:col>
      <xdr:colOff>161290</xdr:colOff>
      <xdr:row>60</xdr:row>
      <xdr:rowOff>52705</xdr:rowOff>
    </xdr:to>
    <xdr:sp macro="" textlink="">
      <xdr:nvSpPr>
        <xdr:cNvPr id="53" name="テキスト 259"/>
        <xdr:cNvSpPr txBox="1"/>
      </xdr:nvSpPr>
      <xdr:spPr>
        <a:xfrm>
          <a:off x="1675130" y="13259435"/>
          <a:ext cx="534035" cy="3187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lIns="0" tIns="0" rIns="0" bIns="0" anchor="ctr" anchorCtr="1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AR Pゴシック体M"/>
              <a:ea typeface="AR Pゴシック体M"/>
            </a:rPr>
            <a:t>②</a:t>
          </a:r>
          <a:endParaRPr kumimoji="1" lang="ja-JP" altLang="en-US" sz="1200" b="1">
            <a:solidFill>
              <a:sysClr val="windowText" lastClr="000000"/>
            </a:solidFill>
            <a:latin typeface="AR Pゴシック体M"/>
            <a:ea typeface="AR Pゴシック体M"/>
          </a:endParaRPr>
        </a:p>
      </xdr:txBody>
    </xdr:sp>
    <xdr:clientData/>
  </xdr:twoCellAnchor>
  <xdr:twoCellAnchor>
    <xdr:from xmlns:xdr="http://schemas.openxmlformats.org/drawingml/2006/spreadsheetDrawing">
      <xdr:col>7</xdr:col>
      <xdr:colOff>122555</xdr:colOff>
      <xdr:row>60</xdr:row>
      <xdr:rowOff>86360</xdr:rowOff>
    </xdr:from>
    <xdr:to xmlns:xdr="http://schemas.openxmlformats.org/drawingml/2006/spreadsheetDrawing">
      <xdr:col>9</xdr:col>
      <xdr:colOff>179705</xdr:colOff>
      <xdr:row>61</xdr:row>
      <xdr:rowOff>176530</xdr:rowOff>
    </xdr:to>
    <xdr:sp macro="" textlink="">
      <xdr:nvSpPr>
        <xdr:cNvPr id="54" name="テキスト 260"/>
        <xdr:cNvSpPr txBox="1"/>
      </xdr:nvSpPr>
      <xdr:spPr>
        <a:xfrm>
          <a:off x="1694180" y="13611860"/>
          <a:ext cx="533400" cy="3187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lIns="0" tIns="0" rIns="0" bIns="0" anchor="ctr" anchorCtr="1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AR Pゴシック体M"/>
              <a:ea typeface="AR Pゴシック体M"/>
            </a:rPr>
            <a:t>①</a:t>
          </a:r>
          <a:endParaRPr kumimoji="1" lang="ja-JP" altLang="en-US" sz="1200" b="1">
            <a:solidFill>
              <a:sysClr val="windowText" lastClr="000000"/>
            </a:solidFill>
            <a:latin typeface="AR Pゴシック体M"/>
            <a:ea typeface="AR Pゴシック体M"/>
          </a:endParaRPr>
        </a:p>
      </xdr:txBody>
    </xdr:sp>
    <xdr:clientData/>
  </xdr:twoCellAnchor>
  <xdr:twoCellAnchor>
    <xdr:from xmlns:xdr="http://schemas.openxmlformats.org/drawingml/2006/spreadsheetDrawing">
      <xdr:col>6</xdr:col>
      <xdr:colOff>19050</xdr:colOff>
      <xdr:row>60</xdr:row>
      <xdr:rowOff>10160</xdr:rowOff>
    </xdr:from>
    <xdr:to xmlns:xdr="http://schemas.openxmlformats.org/drawingml/2006/spreadsheetDrawing">
      <xdr:col>8</xdr:col>
      <xdr:colOff>10795</xdr:colOff>
      <xdr:row>61</xdr:row>
      <xdr:rowOff>28575</xdr:rowOff>
    </xdr:to>
    <xdr:sp macro="" textlink="">
      <xdr:nvSpPr>
        <xdr:cNvPr id="55" name="図形 262"/>
        <xdr:cNvSpPr/>
      </xdr:nvSpPr>
      <xdr:spPr>
        <a:xfrm>
          <a:off x="1352550" y="13535660"/>
          <a:ext cx="467995" cy="24701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553" y="0"/>
              </a:moveTo>
              <a:lnTo>
                <a:pt x="553" y="21600"/>
              </a:lnTo>
              <a:lnTo>
                <a:pt x="21600" y="21600"/>
              </a:lnTo>
            </a:path>
          </a:pathLst>
        </a:custGeom>
        <a:noFill/>
        <a:ln w="12700" cap="flat" cmpd="sng" algn="ctr">
          <a:solidFill>
            <a:sysClr val="windowText" lastClr="000000"/>
          </a:solidFill>
          <a:prstDash val="sysDash"/>
          <a:miter lim="800000"/>
          <a:headEnd type="triangle" w="sm" len="sm"/>
          <a:tailEnd type="non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9</xdr:col>
      <xdr:colOff>38100</xdr:colOff>
      <xdr:row>60</xdr:row>
      <xdr:rowOff>17780</xdr:rowOff>
    </xdr:from>
    <xdr:to xmlns:xdr="http://schemas.openxmlformats.org/drawingml/2006/spreadsheetDrawing">
      <xdr:col>11</xdr:col>
      <xdr:colOff>29845</xdr:colOff>
      <xdr:row>61</xdr:row>
      <xdr:rowOff>36830</xdr:rowOff>
    </xdr:to>
    <xdr:sp macro="" textlink="">
      <xdr:nvSpPr>
        <xdr:cNvPr id="56" name="図形 263"/>
        <xdr:cNvSpPr/>
      </xdr:nvSpPr>
      <xdr:spPr>
        <a:xfrm flipH="1">
          <a:off x="2085975" y="13543280"/>
          <a:ext cx="467995" cy="24765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553" y="0"/>
              </a:moveTo>
              <a:lnTo>
                <a:pt x="553" y="21600"/>
              </a:lnTo>
              <a:lnTo>
                <a:pt x="21600" y="21600"/>
              </a:lnTo>
            </a:path>
          </a:pathLst>
        </a:custGeom>
        <a:noFill/>
        <a:ln w="12700" cap="flat" cmpd="sng" algn="ctr">
          <a:solidFill>
            <a:sysClr val="windowText" lastClr="000000"/>
          </a:solidFill>
          <a:prstDash val="sysDash"/>
          <a:miter lim="800000"/>
          <a:headEnd type="triangle" w="sm" len="sm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20</xdr:col>
      <xdr:colOff>224790</xdr:colOff>
      <xdr:row>60</xdr:row>
      <xdr:rowOff>65405</xdr:rowOff>
    </xdr:from>
    <xdr:to xmlns:xdr="http://schemas.openxmlformats.org/drawingml/2006/spreadsheetDrawing">
      <xdr:col>23</xdr:col>
      <xdr:colOff>44450</xdr:colOff>
      <xdr:row>61</xdr:row>
      <xdr:rowOff>156210</xdr:rowOff>
    </xdr:to>
    <xdr:sp macro="" textlink="">
      <xdr:nvSpPr>
        <xdr:cNvPr id="57" name="テキスト 264"/>
        <xdr:cNvSpPr txBox="1"/>
      </xdr:nvSpPr>
      <xdr:spPr>
        <a:xfrm>
          <a:off x="4892040" y="13590905"/>
          <a:ext cx="534035" cy="31940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lIns="0" tIns="0" rIns="0" bIns="0" anchor="ctr" anchorCtr="1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AR Pゴシック体M"/>
              <a:ea typeface="AR Pゴシック体M"/>
            </a:rPr>
            <a:t>③</a:t>
          </a:r>
          <a:endParaRPr kumimoji="1" lang="ja-JP" altLang="en-US" sz="1200" b="1">
            <a:solidFill>
              <a:sysClr val="windowText" lastClr="000000"/>
            </a:solidFill>
            <a:latin typeface="AR Pゴシック体M"/>
            <a:ea typeface="AR Pゴシック体M"/>
          </a:endParaRPr>
        </a:p>
      </xdr:txBody>
    </xdr:sp>
    <xdr:clientData/>
  </xdr:twoCellAnchor>
  <xdr:twoCellAnchor>
    <xdr:from xmlns:xdr="http://schemas.openxmlformats.org/drawingml/2006/spreadsheetDrawing">
      <xdr:col>20</xdr:col>
      <xdr:colOff>27940</xdr:colOff>
      <xdr:row>58</xdr:row>
      <xdr:rowOff>80010</xdr:rowOff>
    </xdr:from>
    <xdr:to xmlns:xdr="http://schemas.openxmlformats.org/drawingml/2006/spreadsheetDrawing">
      <xdr:col>22</xdr:col>
      <xdr:colOff>85725</xdr:colOff>
      <xdr:row>59</xdr:row>
      <xdr:rowOff>169545</xdr:rowOff>
    </xdr:to>
    <xdr:sp macro="" textlink="">
      <xdr:nvSpPr>
        <xdr:cNvPr id="58" name="テキスト 265"/>
        <xdr:cNvSpPr txBox="1"/>
      </xdr:nvSpPr>
      <xdr:spPr>
        <a:xfrm>
          <a:off x="4695190" y="13148310"/>
          <a:ext cx="534035" cy="31813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lIns="0" tIns="0" rIns="0" bIns="0" anchor="ctr" anchorCtr="1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AR Pゴシック体M"/>
              <a:ea typeface="AR Pゴシック体M"/>
            </a:rPr>
            <a:t>④</a:t>
          </a:r>
          <a:endParaRPr kumimoji="1" lang="ja-JP" altLang="en-US" sz="1200" b="1">
            <a:solidFill>
              <a:sysClr val="windowText" lastClr="000000"/>
            </a:solidFill>
            <a:latin typeface="AR Pゴシック体M"/>
            <a:ea typeface="AR Pゴシック体M"/>
          </a:endParaRPr>
        </a:p>
      </xdr:txBody>
    </xdr:sp>
    <xdr:clientData/>
  </xdr:twoCellAnchor>
  <xdr:twoCellAnchor>
    <xdr:from xmlns:xdr="http://schemas.openxmlformats.org/drawingml/2006/spreadsheetDrawing">
      <xdr:col>18</xdr:col>
      <xdr:colOff>168910</xdr:colOff>
      <xdr:row>60</xdr:row>
      <xdr:rowOff>81280</xdr:rowOff>
    </xdr:from>
    <xdr:to xmlns:xdr="http://schemas.openxmlformats.org/drawingml/2006/spreadsheetDrawing">
      <xdr:col>21</xdr:col>
      <xdr:colOff>110490</xdr:colOff>
      <xdr:row>61</xdr:row>
      <xdr:rowOff>32385</xdr:rowOff>
    </xdr:to>
    <xdr:sp macro="" textlink="">
      <xdr:nvSpPr>
        <xdr:cNvPr id="59" name="図形 266"/>
        <xdr:cNvSpPr/>
      </xdr:nvSpPr>
      <xdr:spPr>
        <a:xfrm>
          <a:off x="4359910" y="13606780"/>
          <a:ext cx="655955" cy="17970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553" y="0"/>
              </a:moveTo>
              <a:lnTo>
                <a:pt x="553" y="21600"/>
              </a:lnTo>
              <a:lnTo>
                <a:pt x="21600" y="21600"/>
              </a:lnTo>
            </a:path>
          </a:pathLst>
        </a:custGeom>
        <a:noFill/>
        <a:ln w="12700" cap="flat" cmpd="sng" algn="ctr">
          <a:solidFill>
            <a:sysClr val="windowText" lastClr="000000"/>
          </a:solidFill>
          <a:prstDash val="sysDash"/>
          <a:miter lim="800000"/>
          <a:headEnd type="triangle" w="sm" len="sm"/>
          <a:tailEnd type="non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22</xdr:col>
      <xdr:colOff>175260</xdr:colOff>
      <xdr:row>58</xdr:row>
      <xdr:rowOff>106680</xdr:rowOff>
    </xdr:from>
    <xdr:to xmlns:xdr="http://schemas.openxmlformats.org/drawingml/2006/spreadsheetDrawing">
      <xdr:col>23</xdr:col>
      <xdr:colOff>189230</xdr:colOff>
      <xdr:row>61</xdr:row>
      <xdr:rowOff>33020</xdr:rowOff>
    </xdr:to>
    <xdr:sp macro="" textlink="">
      <xdr:nvSpPr>
        <xdr:cNvPr id="60" name="図形 267"/>
        <xdr:cNvSpPr/>
      </xdr:nvSpPr>
      <xdr:spPr>
        <a:xfrm flipH="1">
          <a:off x="5318760" y="13174980"/>
          <a:ext cx="252095" cy="6121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553" y="0"/>
              </a:moveTo>
              <a:lnTo>
                <a:pt x="553" y="21600"/>
              </a:lnTo>
              <a:lnTo>
                <a:pt x="21600" y="21600"/>
              </a:lnTo>
            </a:path>
          </a:pathLst>
        </a:custGeom>
        <a:noFill/>
        <a:ln w="12700" cap="flat" cmpd="sng" algn="ctr">
          <a:solidFill>
            <a:sysClr val="windowText" lastClr="000000"/>
          </a:solidFill>
          <a:prstDash val="sysDash"/>
          <a:miter lim="800000"/>
          <a:headEnd type="triangle" w="sm" len="sm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</xdr:col>
      <xdr:colOff>189230</xdr:colOff>
      <xdr:row>72</xdr:row>
      <xdr:rowOff>86360</xdr:rowOff>
    </xdr:from>
    <xdr:to xmlns:xdr="http://schemas.openxmlformats.org/drawingml/2006/spreadsheetDrawing">
      <xdr:col>10</xdr:col>
      <xdr:colOff>32385</xdr:colOff>
      <xdr:row>73</xdr:row>
      <xdr:rowOff>176530</xdr:rowOff>
    </xdr:to>
    <xdr:sp macro="" textlink="">
      <xdr:nvSpPr>
        <xdr:cNvPr id="61" name="テキスト 268"/>
        <xdr:cNvSpPr txBox="1"/>
      </xdr:nvSpPr>
      <xdr:spPr>
        <a:xfrm>
          <a:off x="570230" y="16355060"/>
          <a:ext cx="1748155" cy="3187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lIns="0" tIns="0" rIns="0" bIns="0" anchor="ctr" anchorCtr="1"/>
        <a:lstStyle/>
        <a:p>
          <a:pPr algn="l"/>
          <a:r>
            <a:rPr kumimoji="1" lang="ja-JP" altLang="en-US" sz="1100">
              <a:solidFill>
                <a:srgbClr val="003EFF"/>
              </a:solidFill>
            </a:rPr>
            <a:t>：厚さが30ｃｍの箇所</a:t>
          </a:r>
          <a:endParaRPr kumimoji="1" lang="ja-JP" altLang="en-US" sz="1100">
            <a:solidFill>
              <a:srgbClr val="003EFF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3</xdr:col>
      <xdr:colOff>22225</xdr:colOff>
      <xdr:row>72</xdr:row>
      <xdr:rowOff>91440</xdr:rowOff>
    </xdr:from>
    <xdr:to xmlns:xdr="http://schemas.openxmlformats.org/drawingml/2006/spreadsheetDrawing">
      <xdr:col>3</xdr:col>
      <xdr:colOff>22225</xdr:colOff>
      <xdr:row>73</xdr:row>
      <xdr:rowOff>186690</xdr:rowOff>
    </xdr:to>
    <xdr:sp macro="" textlink="">
      <xdr:nvSpPr>
        <xdr:cNvPr id="62" name="直線 269"/>
        <xdr:cNvSpPr/>
      </xdr:nvSpPr>
      <xdr:spPr>
        <a:xfrm rot="5400000">
          <a:off x="641350" y="16360140"/>
          <a:ext cx="0" cy="323850"/>
        </a:xfrm>
        <a:prstGeom prst="line">
          <a:avLst/>
        </a:prstGeom>
        <a:noFill/>
        <a:ln w="19050" cmpd="sng">
          <a:solidFill>
            <a:srgbClr val="003EFF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2</xdr:col>
      <xdr:colOff>128270</xdr:colOff>
      <xdr:row>76</xdr:row>
      <xdr:rowOff>113030</xdr:rowOff>
    </xdr:from>
    <xdr:to xmlns:xdr="http://schemas.openxmlformats.org/drawingml/2006/spreadsheetDrawing">
      <xdr:col>3</xdr:col>
      <xdr:colOff>223520</xdr:colOff>
      <xdr:row>80</xdr:row>
      <xdr:rowOff>98425</xdr:rowOff>
    </xdr:to>
    <xdr:sp macro="" textlink="">
      <xdr:nvSpPr>
        <xdr:cNvPr id="63" name="テキスト 321"/>
        <xdr:cNvSpPr txBox="1"/>
      </xdr:nvSpPr>
      <xdr:spPr>
        <a:xfrm>
          <a:off x="509270" y="17296130"/>
          <a:ext cx="333375" cy="8997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vert="eaVert" lIns="0" tIns="0" rIns="0" bIns="0" anchor="ctr" anchorCtr="1"/>
        <a:lstStyle/>
        <a:p>
          <a:r>
            <a:rPr kumimoji="1" lang="ja-JP" altLang="en-US" sz="1000">
              <a:solidFill>
                <a:srgbClr val="FF0000"/>
              </a:solidFill>
            </a:rPr>
            <a:t>高さ２ｍ以下</a:t>
          </a:r>
          <a:endParaRPr kumimoji="1" lang="ja-JP" altLang="en-US" sz="1000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5</xdr:col>
      <xdr:colOff>179070</xdr:colOff>
      <xdr:row>74</xdr:row>
      <xdr:rowOff>205105</xdr:rowOff>
    </xdr:from>
    <xdr:to xmlns:xdr="http://schemas.openxmlformats.org/drawingml/2006/spreadsheetDrawing">
      <xdr:col>8</xdr:col>
      <xdr:colOff>47625</xdr:colOff>
      <xdr:row>76</xdr:row>
      <xdr:rowOff>152400</xdr:rowOff>
    </xdr:to>
    <xdr:sp macro="" textlink="">
      <xdr:nvSpPr>
        <xdr:cNvPr id="64" name="図形 322"/>
        <xdr:cNvSpPr/>
      </xdr:nvSpPr>
      <xdr:spPr>
        <a:xfrm flipV="1">
          <a:off x="1274445" y="16931005"/>
          <a:ext cx="582930" cy="40449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553" y="0"/>
              </a:moveTo>
              <a:lnTo>
                <a:pt x="553" y="21600"/>
              </a:lnTo>
              <a:lnTo>
                <a:pt x="21600" y="21600"/>
              </a:lnTo>
            </a:path>
          </a:pathLst>
        </a:custGeom>
        <a:noFill/>
        <a:ln w="12700" cap="flat" cmpd="sng" algn="ctr">
          <a:solidFill>
            <a:sysClr val="windowText" lastClr="000000"/>
          </a:solidFill>
          <a:prstDash val="sysDash"/>
          <a:miter lim="800000"/>
          <a:headEnd type="triangle" w="sm" len="sm"/>
          <a:tailEnd type="non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7</xdr:col>
      <xdr:colOff>146685</xdr:colOff>
      <xdr:row>74</xdr:row>
      <xdr:rowOff>39370</xdr:rowOff>
    </xdr:from>
    <xdr:to xmlns:xdr="http://schemas.openxmlformats.org/drawingml/2006/spreadsheetDrawing">
      <xdr:col>9</xdr:col>
      <xdr:colOff>203200</xdr:colOff>
      <xdr:row>75</xdr:row>
      <xdr:rowOff>132080</xdr:rowOff>
    </xdr:to>
    <xdr:sp macro="" textlink="">
      <xdr:nvSpPr>
        <xdr:cNvPr id="65" name="テキスト 323"/>
        <xdr:cNvSpPr txBox="1"/>
      </xdr:nvSpPr>
      <xdr:spPr>
        <a:xfrm>
          <a:off x="1718310" y="16765270"/>
          <a:ext cx="532765" cy="32131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lIns="0" tIns="0" rIns="0" bIns="0" anchor="ctr" anchorCtr="1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AR Pゴシック体M"/>
              <a:ea typeface="AR Pゴシック体M"/>
            </a:rPr>
            <a:t>⑤</a:t>
          </a:r>
          <a:endParaRPr kumimoji="1" lang="ja-JP" altLang="en-US" sz="1200" b="1">
            <a:solidFill>
              <a:sysClr val="windowText" lastClr="000000"/>
            </a:solidFill>
            <a:latin typeface="AR Pゴシック体M"/>
            <a:ea typeface="AR Pゴシック体M"/>
          </a:endParaRPr>
        </a:p>
      </xdr:txBody>
    </xdr:sp>
    <xdr:clientData/>
  </xdr:twoCellAnchor>
  <xdr:twoCellAnchor>
    <xdr:from xmlns:xdr="http://schemas.openxmlformats.org/drawingml/2006/spreadsheetDrawing">
      <xdr:col>9</xdr:col>
      <xdr:colOff>59690</xdr:colOff>
      <xdr:row>74</xdr:row>
      <xdr:rowOff>213360</xdr:rowOff>
    </xdr:from>
    <xdr:to xmlns:xdr="http://schemas.openxmlformats.org/drawingml/2006/spreadsheetDrawing">
      <xdr:col>11</xdr:col>
      <xdr:colOff>166370</xdr:colOff>
      <xdr:row>76</xdr:row>
      <xdr:rowOff>160655</xdr:rowOff>
    </xdr:to>
    <xdr:sp macro="" textlink="">
      <xdr:nvSpPr>
        <xdr:cNvPr id="66" name="図形 324"/>
        <xdr:cNvSpPr/>
      </xdr:nvSpPr>
      <xdr:spPr>
        <a:xfrm flipH="1" flipV="1">
          <a:off x="2107565" y="16939260"/>
          <a:ext cx="582930" cy="40449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553" y="0"/>
              </a:moveTo>
              <a:lnTo>
                <a:pt x="553" y="21600"/>
              </a:lnTo>
              <a:lnTo>
                <a:pt x="21600" y="21600"/>
              </a:lnTo>
            </a:path>
          </a:pathLst>
        </a:custGeom>
        <a:noFill/>
        <a:ln w="12700" cap="flat" cmpd="sng" algn="ctr">
          <a:solidFill>
            <a:sysClr val="windowText" lastClr="000000"/>
          </a:solidFill>
          <a:prstDash val="sysDash"/>
          <a:miter lim="800000"/>
          <a:headEnd type="triangle" w="sm" len="sm"/>
          <a:tailEnd type="non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7</xdr:col>
      <xdr:colOff>113030</xdr:colOff>
      <xdr:row>76</xdr:row>
      <xdr:rowOff>167005</xdr:rowOff>
    </xdr:from>
    <xdr:to xmlns:xdr="http://schemas.openxmlformats.org/drawingml/2006/spreadsheetDrawing">
      <xdr:col>9</xdr:col>
      <xdr:colOff>170180</xdr:colOff>
      <xdr:row>78</xdr:row>
      <xdr:rowOff>30480</xdr:rowOff>
    </xdr:to>
    <xdr:sp macro="" textlink="">
      <xdr:nvSpPr>
        <xdr:cNvPr id="67" name="テキスト 325"/>
        <xdr:cNvSpPr txBox="1"/>
      </xdr:nvSpPr>
      <xdr:spPr>
        <a:xfrm>
          <a:off x="1684655" y="17350105"/>
          <a:ext cx="533400" cy="32067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lIns="0" tIns="0" rIns="0" bIns="0" anchor="ctr" anchorCtr="1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AR Pゴシック体M"/>
              <a:ea typeface="AR Pゴシック体M"/>
            </a:rPr>
            <a:t>⑥</a:t>
          </a:r>
          <a:endParaRPr kumimoji="1" lang="ja-JP" altLang="en-US" sz="1200" b="1">
            <a:solidFill>
              <a:sysClr val="windowText" lastClr="000000"/>
            </a:solidFill>
            <a:latin typeface="AR Pゴシック体M"/>
            <a:ea typeface="AR Pゴシック体M"/>
          </a:endParaRPr>
        </a:p>
      </xdr:txBody>
    </xdr:sp>
    <xdr:clientData/>
  </xdr:twoCellAnchor>
  <xdr:twoCellAnchor>
    <xdr:from xmlns:xdr="http://schemas.openxmlformats.org/drawingml/2006/spreadsheetDrawing">
      <xdr:col>18</xdr:col>
      <xdr:colOff>102870</xdr:colOff>
      <xdr:row>77</xdr:row>
      <xdr:rowOff>98425</xdr:rowOff>
    </xdr:from>
    <xdr:to xmlns:xdr="http://schemas.openxmlformats.org/drawingml/2006/spreadsheetDrawing">
      <xdr:col>20</xdr:col>
      <xdr:colOff>160020</xdr:colOff>
      <xdr:row>78</xdr:row>
      <xdr:rowOff>191135</xdr:rowOff>
    </xdr:to>
    <xdr:sp macro="" textlink="">
      <xdr:nvSpPr>
        <xdr:cNvPr id="68" name="テキスト 326"/>
        <xdr:cNvSpPr txBox="1"/>
      </xdr:nvSpPr>
      <xdr:spPr>
        <a:xfrm>
          <a:off x="4293870" y="17510125"/>
          <a:ext cx="533400" cy="32131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lIns="0" tIns="0" rIns="0" bIns="0" anchor="ctr" anchorCtr="1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AR Pゴシック体M"/>
              <a:ea typeface="AR Pゴシック体M"/>
            </a:rPr>
            <a:t>⑦</a:t>
          </a:r>
          <a:endParaRPr kumimoji="1" lang="ja-JP" altLang="en-US" sz="1200" b="1">
            <a:solidFill>
              <a:sysClr val="windowText" lastClr="000000"/>
            </a:solidFill>
            <a:latin typeface="AR Pゴシック体M"/>
            <a:ea typeface="AR Pゴシック体M"/>
          </a:endParaRPr>
        </a:p>
      </xdr:txBody>
    </xdr:sp>
    <xdr:clientData/>
  </xdr:twoCellAnchor>
  <xdr:twoCellAnchor>
    <xdr:from xmlns:xdr="http://schemas.openxmlformats.org/drawingml/2006/spreadsheetDrawing">
      <xdr:col>20</xdr:col>
      <xdr:colOff>226695</xdr:colOff>
      <xdr:row>77</xdr:row>
      <xdr:rowOff>82550</xdr:rowOff>
    </xdr:from>
    <xdr:to xmlns:xdr="http://schemas.openxmlformats.org/drawingml/2006/spreadsheetDrawing">
      <xdr:col>23</xdr:col>
      <xdr:colOff>47625</xdr:colOff>
      <xdr:row>78</xdr:row>
      <xdr:rowOff>174625</xdr:rowOff>
    </xdr:to>
    <xdr:sp macro="" textlink="">
      <xdr:nvSpPr>
        <xdr:cNvPr id="69" name="テキスト 327"/>
        <xdr:cNvSpPr txBox="1"/>
      </xdr:nvSpPr>
      <xdr:spPr>
        <a:xfrm>
          <a:off x="4893945" y="17494250"/>
          <a:ext cx="535305" cy="32067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lIns="0" tIns="0" rIns="0" bIns="0" anchor="ctr" anchorCtr="1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AR Pゴシック体M"/>
              <a:ea typeface="AR Pゴシック体M"/>
            </a:rPr>
            <a:t>⑧</a:t>
          </a:r>
          <a:endParaRPr kumimoji="1" lang="ja-JP" altLang="en-US" sz="1200" b="1">
            <a:solidFill>
              <a:sysClr val="windowText" lastClr="000000"/>
            </a:solidFill>
            <a:latin typeface="AR Pゴシック体M"/>
            <a:ea typeface="AR Pゴシック体M"/>
          </a:endParaRPr>
        </a:p>
      </xdr:txBody>
    </xdr:sp>
    <xdr:clientData/>
  </xdr:twoCellAnchor>
  <xdr:twoCellAnchor>
    <xdr:from xmlns:xdr="http://schemas.openxmlformats.org/drawingml/2006/spreadsheetDrawing">
      <xdr:col>14</xdr:col>
      <xdr:colOff>236220</xdr:colOff>
      <xdr:row>74</xdr:row>
      <xdr:rowOff>219710</xdr:rowOff>
    </xdr:from>
    <xdr:to xmlns:xdr="http://schemas.openxmlformats.org/drawingml/2006/spreadsheetDrawing">
      <xdr:col>16</xdr:col>
      <xdr:colOff>93345</xdr:colOff>
      <xdr:row>78</xdr:row>
      <xdr:rowOff>61595</xdr:rowOff>
    </xdr:to>
    <xdr:sp macro="" textlink="">
      <xdr:nvSpPr>
        <xdr:cNvPr id="70" name="テキスト 328"/>
        <xdr:cNvSpPr txBox="1"/>
      </xdr:nvSpPr>
      <xdr:spPr>
        <a:xfrm>
          <a:off x="3474720" y="16945610"/>
          <a:ext cx="333375" cy="75628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vert="eaVert" lIns="0" tIns="0" rIns="0" bIns="0" anchor="ctr" anchorCtr="1"/>
        <a:lstStyle/>
        <a:p>
          <a:r>
            <a:rPr kumimoji="1" lang="ja-JP" altLang="en-US" sz="1000">
              <a:solidFill>
                <a:srgbClr val="FF0000"/>
              </a:solidFill>
            </a:rPr>
            <a:t>高さ２ｍ超</a:t>
          </a:r>
          <a:endParaRPr kumimoji="1" lang="ja-JP" altLang="en-US" sz="1000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19</xdr:col>
      <xdr:colOff>216535</xdr:colOff>
      <xdr:row>1</xdr:row>
      <xdr:rowOff>53975</xdr:rowOff>
    </xdr:from>
    <xdr:to xmlns:xdr="http://schemas.openxmlformats.org/drawingml/2006/spreadsheetDrawing">
      <xdr:col>26</xdr:col>
      <xdr:colOff>6985</xdr:colOff>
      <xdr:row>4</xdr:row>
      <xdr:rowOff>25400</xdr:rowOff>
    </xdr:to>
    <xdr:sp macro="" textlink="">
      <xdr:nvSpPr>
        <xdr:cNvPr id="71" name="図形 77"/>
        <xdr:cNvSpPr/>
      </xdr:nvSpPr>
      <xdr:spPr>
        <a:xfrm>
          <a:off x="4645660" y="320675"/>
          <a:ext cx="1457325" cy="542925"/>
        </a:xfrm>
        <a:prstGeom prst="roundRect">
          <a:avLst/>
        </a:prstGeom>
        <a:solidFill>
          <a:schemeClr val="bg1"/>
        </a:solidFill>
        <a:ln w="38100" cap="flat" cmpd="dbl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2800" b="1">
              <a:solidFill>
                <a:srgbClr val="FF0000"/>
              </a:solidFill>
            </a:rPr>
            <a:t>記入例</a:t>
          </a:r>
          <a:endParaRPr kumimoji="1" lang="ja-JP" altLang="en-US" sz="28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oleObject" Target="../embeddings/oleObject1.bin" /><Relationship Id="rId5" Type="http://schemas.openxmlformats.org/officeDocument/2006/relationships/image" Target="../media/image1.emf" /><Relationship Id="rId6" Type="http://schemas.openxmlformats.org/officeDocument/2006/relationships/oleObject" Target="../embeddings/oleObject2.bin" /><Relationship Id="rId7" Type="http://schemas.openxmlformats.org/officeDocument/2006/relationships/image" Target="../media/image2.emf" /><Relationship Id="rId8" Type="http://schemas.openxmlformats.org/officeDocument/2006/relationships/oleObject" Target="../embeddings/oleObject3.bin" /><Relationship Id="rId9" Type="http://schemas.openxmlformats.org/officeDocument/2006/relationships/image" Target="../media/image3.emf" /><Relationship Id="rId10" Type="http://schemas.openxmlformats.org/officeDocument/2006/relationships/oleObject" Target="../embeddings/oleObject4.bin" /><Relationship Id="rId11" Type="http://schemas.openxmlformats.org/officeDocument/2006/relationships/image" Target="../media/image4.emf" /><Relationship Id="rId12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2.vml" /><Relationship Id="rId4" Type="http://schemas.openxmlformats.org/officeDocument/2006/relationships/oleObject" Target="../embeddings/oleObject5.bin" /><Relationship Id="rId5" Type="http://schemas.openxmlformats.org/officeDocument/2006/relationships/image" Target="../media/image1.emf" /><Relationship Id="rId6" Type="http://schemas.openxmlformats.org/officeDocument/2006/relationships/oleObject" Target="../embeddings/oleObject6.bin" /><Relationship Id="rId7" Type="http://schemas.openxmlformats.org/officeDocument/2006/relationships/image" Target="../media/image2.emf" /><Relationship Id="rId8" Type="http://schemas.openxmlformats.org/officeDocument/2006/relationships/oleObject" Target="../embeddings/oleObject7.bin" /><Relationship Id="rId9" Type="http://schemas.openxmlformats.org/officeDocument/2006/relationships/image" Target="../media/image3.emf" /><Relationship Id="rId10" Type="http://schemas.openxmlformats.org/officeDocument/2006/relationships/oleObject" Target="../embeddings/oleObject8.bin" /><Relationship Id="rId11" Type="http://schemas.openxmlformats.org/officeDocument/2006/relationships/image" Target="../media/image4.emf" /><Relationship Id="rId12" Type="http://schemas.openxmlformats.org/officeDocument/2006/relationships/comments" Target="../comments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vmlDrawing" Target="../drawings/vmlDrawing3.vml" /><Relationship Id="rId3" Type="http://schemas.openxmlformats.org/officeDocument/2006/relationships/comments" Target="../comments3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E69A"/>
  </sheetPr>
  <dimension ref="A1:AF88"/>
  <sheetViews>
    <sheetView showGridLines="0" tabSelected="1" view="pageBreakPreview" zoomScale="85" zoomScaleNormal="115" zoomScaleSheetLayoutView="85" workbookViewId="0">
      <pane ySplit="1" topLeftCell="A2" activePane="bottomLeft" state="frozen"/>
      <selection pane="bottomLeft" sqref="A1:AA1"/>
    </sheetView>
  </sheetViews>
  <sheetFormatPr defaultRowHeight="13.5" customHeight="1"/>
  <cols>
    <col min="1" max="1" width="1.875" style="1" customWidth="1"/>
    <col min="2" max="27" width="3.125" style="1" customWidth="1"/>
    <col min="28" max="29" width="1.625" style="1" customWidth="1"/>
    <col min="30" max="31" width="9.625" style="2" customWidth="1"/>
    <col min="32" max="32" width="9.625" style="3" customWidth="1"/>
    <col min="33" max="54" width="9.625" style="1" customWidth="1"/>
    <col min="55" max="16164" width="3.625" style="1" customWidth="1"/>
    <col min="16165" max="16384" width="9" style="1" customWidth="1"/>
  </cols>
  <sheetData>
    <row r="1" spans="1:32" ht="21" customHeight="1">
      <c r="A1" s="5" t="s">
        <v>76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72" t="s">
        <v>73</v>
      </c>
      <c r="AC1" s="31" t="s">
        <v>74</v>
      </c>
    </row>
    <row r="2" spans="1:32" ht="6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32" s="4" customFormat="1" ht="21" customHeight="1">
      <c r="A3" s="7" t="s">
        <v>66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47"/>
      <c r="T3" s="49" t="str">
        <f>IF(L83="","",L83)</f>
        <v/>
      </c>
      <c r="U3" s="51"/>
      <c r="V3" s="51"/>
      <c r="W3" s="51"/>
      <c r="X3" s="51"/>
      <c r="Y3" s="51"/>
      <c r="Z3" s="51"/>
      <c r="AA3" s="67"/>
      <c r="AD3" s="74" t="s">
        <v>92</v>
      </c>
      <c r="AE3" s="74" t="s">
        <v>93</v>
      </c>
      <c r="AF3" s="75"/>
    </row>
    <row r="4" spans="1:32" ht="18" customHeight="1">
      <c r="A4" s="8" t="s">
        <v>34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48"/>
      <c r="T4" s="50" t="str">
        <f>IF(AE4=0,L84,"入力漏れあり")</f>
        <v>入力漏れあり</v>
      </c>
      <c r="U4" s="52"/>
      <c r="V4" s="52"/>
      <c r="W4" s="52"/>
      <c r="X4" s="52"/>
      <c r="Y4" s="52"/>
      <c r="Z4" s="52"/>
      <c r="AA4" s="68"/>
      <c r="AE4" s="2">
        <f>COUNTIF(AE7:AE88,"&gt;0")</f>
        <v>8</v>
      </c>
    </row>
    <row r="5" spans="1:32" ht="18" customHeight="1">
      <c r="A5" s="8" t="s">
        <v>6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48"/>
      <c r="T5" s="48"/>
      <c r="U5" s="48"/>
      <c r="V5" s="48"/>
      <c r="W5" s="48"/>
      <c r="X5" s="48"/>
      <c r="Y5" s="48"/>
      <c r="Z5" s="48"/>
      <c r="AA5" s="48"/>
    </row>
    <row r="6" spans="1:32" ht="18" customHeight="1">
      <c r="A6" s="6"/>
      <c r="B6" s="13" t="s">
        <v>26</v>
      </c>
      <c r="C6" s="13"/>
      <c r="D6" s="13"/>
      <c r="E6" s="13"/>
      <c r="F6" s="13"/>
      <c r="G6" s="13"/>
      <c r="H6" s="13" t="s">
        <v>38</v>
      </c>
      <c r="I6" s="13"/>
      <c r="J6" s="13" t="s">
        <v>30</v>
      </c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 spans="1:32" ht="18" customHeight="1">
      <c r="A7" s="6"/>
      <c r="B7" s="13" t="s">
        <v>14</v>
      </c>
      <c r="C7" s="13"/>
      <c r="D7" s="13"/>
      <c r="E7" s="13"/>
      <c r="F7" s="13"/>
      <c r="G7" s="13"/>
      <c r="H7" s="32"/>
      <c r="I7" s="32"/>
      <c r="J7" s="28" t="s">
        <v>35</v>
      </c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D7" s="2">
        <v>1</v>
      </c>
      <c r="AE7" s="2">
        <f>AD7-COUNTA(H7)</f>
        <v>1</v>
      </c>
    </row>
    <row r="8" spans="1:32" ht="18" customHeight="1">
      <c r="A8" s="6"/>
      <c r="B8" s="13" t="s">
        <v>17</v>
      </c>
      <c r="C8" s="13"/>
      <c r="D8" s="13"/>
      <c r="E8" s="13"/>
      <c r="F8" s="13"/>
      <c r="G8" s="13"/>
      <c r="H8" s="32"/>
      <c r="I8" s="32"/>
      <c r="J8" s="28" t="s">
        <v>36</v>
      </c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D8" s="2">
        <v>1</v>
      </c>
      <c r="AE8" s="2">
        <f>AD8-COUNTA(H8)</f>
        <v>1</v>
      </c>
    </row>
    <row r="9" spans="1:32" ht="18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1"/>
      <c r="Z9" s="6"/>
      <c r="AA9" s="6"/>
    </row>
    <row r="10" spans="1:32" s="4" customFormat="1" ht="21" customHeight="1">
      <c r="A10" s="9" t="s">
        <v>67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D10" s="74"/>
      <c r="AE10" s="74"/>
      <c r="AF10" s="75"/>
    </row>
    <row r="11" spans="1:32" ht="18" customHeight="1">
      <c r="A11" s="10" t="s">
        <v>3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32" ht="18" customHeight="1">
      <c r="A12" s="6"/>
      <c r="B12" s="13" t="s">
        <v>26</v>
      </c>
      <c r="C12" s="13"/>
      <c r="D12" s="13"/>
      <c r="E12" s="13" t="s">
        <v>39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 t="s">
        <v>27</v>
      </c>
      <c r="Y12" s="13"/>
      <c r="Z12" s="13"/>
      <c r="AA12" s="13"/>
    </row>
    <row r="13" spans="1:32" ht="18" customHeight="1">
      <c r="B13" s="14" t="s">
        <v>27</v>
      </c>
      <c r="C13" s="23"/>
      <c r="D13" s="27"/>
      <c r="E13" s="28" t="s">
        <v>45</v>
      </c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54"/>
      <c r="Y13" s="54"/>
      <c r="Z13" s="63" t="s">
        <v>44</v>
      </c>
      <c r="AA13" s="63"/>
      <c r="AD13" s="2">
        <v>1</v>
      </c>
      <c r="AE13" s="2">
        <f>AD13-COUNTA(X13)</f>
        <v>1</v>
      </c>
    </row>
    <row r="14" spans="1:32" ht="18" customHeight="1">
      <c r="X14" s="60" t="str">
        <f>IF(X13="","",IF(X13&lt;=30,"崖なし","崖あり"))</f>
        <v/>
      </c>
      <c r="Y14" s="60"/>
      <c r="Z14" s="60"/>
      <c r="AA14" s="60"/>
    </row>
    <row r="15" spans="1:32" s="4" customFormat="1" ht="21" customHeight="1">
      <c r="A15" s="9" t="s">
        <v>68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D15" s="74"/>
      <c r="AE15" s="74"/>
      <c r="AF15" s="75"/>
    </row>
    <row r="16" spans="1:32" ht="16.5" customHeight="1">
      <c r="A16" s="10" t="s">
        <v>16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 spans="1:32" ht="16.5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32" ht="16.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</row>
    <row r="19" spans="1:32" ht="18" customHeight="1">
      <c r="A19" s="6"/>
      <c r="B19" s="13" t="s">
        <v>26</v>
      </c>
      <c r="C19" s="13"/>
      <c r="D19" s="13"/>
      <c r="E19" s="13" t="s">
        <v>72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 t="s">
        <v>5</v>
      </c>
      <c r="Y19" s="13"/>
      <c r="Z19" s="13"/>
      <c r="AA19" s="13"/>
    </row>
    <row r="20" spans="1:32" ht="18" customHeight="1">
      <c r="B20" s="15" t="s">
        <v>40</v>
      </c>
      <c r="C20" s="15"/>
      <c r="D20" s="15"/>
      <c r="E20" s="28" t="str">
        <f>IF(X14="崖なし","崖を発生しない場合、この設問は回答不要です","盛土のみ行った箇所（切土はない箇所）で生ずる「崖」の高さ")</f>
        <v>盛土のみ行った箇所（切土はない箇所）で生ずる「崖」の高さ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54"/>
      <c r="Y20" s="54"/>
      <c r="Z20" s="63" t="s">
        <v>22</v>
      </c>
      <c r="AA20" s="63"/>
      <c r="AD20" s="2">
        <f>IF(X$14="崖あり",1,0)*IF(H7="無",0,1)</f>
        <v>0</v>
      </c>
      <c r="AE20" s="2">
        <f>AD20-COUNTA(X20)</f>
        <v>0</v>
      </c>
      <c r="AF20" s="3">
        <f>X20*AD20</f>
        <v>0</v>
      </c>
    </row>
    <row r="21" spans="1:32" ht="18" customHeight="1">
      <c r="B21" s="15"/>
      <c r="C21" s="15"/>
      <c r="D21" s="15"/>
      <c r="E21" s="28" t="s">
        <v>31</v>
      </c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54"/>
      <c r="Y21" s="54"/>
      <c r="Z21" s="63" t="s">
        <v>22</v>
      </c>
      <c r="AA21" s="63"/>
      <c r="AD21" s="2">
        <f>IF(X$14="崖あり",1,0)*IF(H8="無",0,1)</f>
        <v>0</v>
      </c>
      <c r="AE21" s="2">
        <f>AD21-COUNTA(X21)</f>
        <v>0</v>
      </c>
      <c r="AF21" s="3">
        <f>X21*AD21</f>
        <v>0</v>
      </c>
    </row>
    <row r="22" spans="1:32" ht="18" customHeight="1">
      <c r="A22" s="6"/>
      <c r="B22" s="15"/>
      <c r="C22" s="15"/>
      <c r="D22" s="15"/>
      <c r="E22" s="28" t="s">
        <v>99</v>
      </c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54"/>
      <c r="Y22" s="54"/>
      <c r="Z22" s="63" t="s">
        <v>22</v>
      </c>
      <c r="AA22" s="63"/>
      <c r="AD22" s="2">
        <f>IF(X$14="崖あり",1,0)*IF(H7="無",0,1)*IF(H8="無",0,1)</f>
        <v>0</v>
      </c>
      <c r="AE22" s="2">
        <f>AD22-COUNTA(X22)</f>
        <v>0</v>
      </c>
      <c r="AF22" s="3">
        <f>X22*AD22</f>
        <v>0</v>
      </c>
    </row>
    <row r="23" spans="1:32" ht="6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32" ht="18" customHeight="1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spans="1:32" ht="18" customHeight="1">
      <c r="Y25" s="62"/>
    </row>
    <row r="26" spans="1:32" ht="18" customHeight="1">
      <c r="Y26" s="62"/>
    </row>
    <row r="27" spans="1:32" ht="18" customHeight="1">
      <c r="Y27" s="62"/>
    </row>
    <row r="28" spans="1:32" ht="18" customHeight="1">
      <c r="Y28" s="62"/>
    </row>
    <row r="29" spans="1:32" ht="18" customHeight="1">
      <c r="Y29" s="62"/>
    </row>
    <row r="30" spans="1:32" ht="18" customHeight="1">
      <c r="Y30" s="62"/>
    </row>
    <row r="31" spans="1:32" ht="18" customHeight="1">
      <c r="Y31" s="62"/>
    </row>
    <row r="32" spans="1:32" ht="18" customHeight="1">
      <c r="Y32" s="62"/>
    </row>
    <row r="33" spans="1:32" ht="18" customHeight="1">
      <c r="Y33" s="62"/>
    </row>
    <row r="34" spans="1:32" ht="18" customHeight="1">
      <c r="Y34" s="62"/>
    </row>
    <row r="35" spans="1:32" ht="18" customHeight="1">
      <c r="Y35" s="62"/>
    </row>
    <row r="36" spans="1:32" s="4" customFormat="1" ht="21" customHeight="1">
      <c r="A36" s="9" t="s">
        <v>69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D36" s="74"/>
      <c r="AE36" s="74"/>
      <c r="AF36" s="75"/>
    </row>
    <row r="37" spans="1:32" ht="18" customHeight="1">
      <c r="A37" s="10" t="s">
        <v>18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1:32" ht="18" customHeight="1">
      <c r="A38" s="6"/>
      <c r="B38" s="13" t="s">
        <v>26</v>
      </c>
      <c r="C38" s="13"/>
      <c r="D38" s="13"/>
      <c r="E38" s="13"/>
      <c r="F38" s="13" t="s">
        <v>39</v>
      </c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 t="s">
        <v>0</v>
      </c>
      <c r="X38" s="13"/>
      <c r="Y38" s="13"/>
      <c r="Z38" s="13"/>
      <c r="AA38" s="13"/>
    </row>
    <row r="39" spans="1:32" ht="18" customHeight="1">
      <c r="B39" s="16" t="s">
        <v>46</v>
      </c>
      <c r="C39" s="16"/>
      <c r="D39" s="16"/>
      <c r="E39" s="16"/>
      <c r="F39" s="28" t="str">
        <f>IF(H7="無","盛土をしない場合、この設問は回答不要です","最も高い箇所の標高（最高箇所）")</f>
        <v>最も高い箇所の標高（最高箇所）</v>
      </c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56"/>
      <c r="X39" s="56"/>
      <c r="Y39" s="56"/>
      <c r="Z39" s="63" t="s">
        <v>22</v>
      </c>
      <c r="AA39" s="63"/>
      <c r="AD39" s="2">
        <f>COUNTIF(H$7,"有")</f>
        <v>0</v>
      </c>
      <c r="AE39" s="2">
        <f>AD39-COUNTA(W39)</f>
        <v>0</v>
      </c>
    </row>
    <row r="40" spans="1:32" ht="18" customHeight="1">
      <c r="B40" s="16"/>
      <c r="C40" s="16"/>
      <c r="D40" s="16"/>
      <c r="E40" s="16"/>
      <c r="F40" s="28" t="s">
        <v>21</v>
      </c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56"/>
      <c r="X40" s="56"/>
      <c r="Y40" s="56"/>
      <c r="Z40" s="63" t="s">
        <v>22</v>
      </c>
      <c r="AA40" s="63"/>
      <c r="AD40" s="2">
        <f>COUNTIF(H$7,"有")</f>
        <v>0</v>
      </c>
      <c r="AE40" s="2">
        <f>AD40-COUNTA(W40)</f>
        <v>0</v>
      </c>
    </row>
    <row r="41" spans="1:32" ht="18" customHeight="1">
      <c r="B41" s="17"/>
      <c r="C41" s="17"/>
      <c r="D41" s="17"/>
      <c r="E41" s="17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57" t="s">
        <v>12</v>
      </c>
      <c r="X41" s="57"/>
      <c r="Y41" s="57"/>
      <c r="Z41" s="31"/>
      <c r="AA41" s="31"/>
    </row>
    <row r="42" spans="1:32" ht="18" customHeight="1">
      <c r="B42" s="17"/>
      <c r="C42" s="17"/>
      <c r="D42" s="17"/>
      <c r="E42" s="29" t="s">
        <v>64</v>
      </c>
      <c r="F42" s="29"/>
      <c r="G42" s="29"/>
      <c r="H42" s="29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45" t="s">
        <v>15</v>
      </c>
      <c r="V42" s="45"/>
      <c r="W42" s="58">
        <f>W39-W40</f>
        <v>0</v>
      </c>
      <c r="X42" s="58"/>
      <c r="Y42" s="58"/>
      <c r="Z42" s="65" t="s">
        <v>22</v>
      </c>
      <c r="AA42" s="65"/>
      <c r="AD42" s="2">
        <f>COUNTIF(H$7,"有")</f>
        <v>0</v>
      </c>
      <c r="AF42" s="3">
        <f>W42*AD42</f>
        <v>0</v>
      </c>
    </row>
    <row r="43" spans="1:32" ht="18" customHeight="1">
      <c r="B43" s="17"/>
      <c r="C43" s="17"/>
      <c r="D43" s="17"/>
      <c r="E43" s="17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53"/>
      <c r="V43" s="53"/>
      <c r="W43" s="59"/>
      <c r="X43" s="59"/>
      <c r="Y43" s="59"/>
      <c r="Z43" s="66"/>
      <c r="AA43" s="66"/>
    </row>
    <row r="44" spans="1:32" ht="18" customHeight="1">
      <c r="E44" s="29" t="s">
        <v>65</v>
      </c>
      <c r="F44" s="29"/>
      <c r="G44" s="29"/>
      <c r="H44" s="29"/>
      <c r="Y44" s="62"/>
    </row>
    <row r="45" spans="1:32" ht="13.5" customHeight="1">
      <c r="E45" s="30"/>
      <c r="F45" s="30"/>
      <c r="G45" s="30"/>
      <c r="H45" s="30"/>
      <c r="Y45" s="62"/>
    </row>
    <row r="46" spans="1:32" s="4" customFormat="1" ht="21" customHeight="1">
      <c r="A46" s="9" t="s">
        <v>70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D46" s="74"/>
      <c r="AE46" s="74"/>
      <c r="AF46" s="75"/>
    </row>
    <row r="47" spans="1:32" ht="18" customHeight="1">
      <c r="A47" s="10" t="s">
        <v>19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</row>
    <row r="48" spans="1:32" ht="18" customHeight="1">
      <c r="A48" s="10" t="s">
        <v>37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</row>
    <row r="49" spans="1:32" ht="18" customHeight="1">
      <c r="A49" s="10" t="s">
        <v>32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</row>
    <row r="50" spans="1:32" ht="18" customHeight="1">
      <c r="A50" s="11"/>
      <c r="B50" s="16" t="s">
        <v>47</v>
      </c>
      <c r="C50" s="13"/>
      <c r="D50" s="13"/>
      <c r="E50" s="13"/>
      <c r="F50" s="13"/>
      <c r="G50" s="13"/>
      <c r="H50" s="13"/>
      <c r="I50" s="13"/>
      <c r="J50" s="13"/>
      <c r="K50" s="13"/>
      <c r="L50" s="13" t="s">
        <v>11</v>
      </c>
      <c r="M50" s="13"/>
      <c r="N50" s="13"/>
      <c r="O50" s="13"/>
      <c r="P50" s="13"/>
      <c r="Q50" s="13"/>
      <c r="R50" s="13"/>
      <c r="S50" s="13"/>
      <c r="T50" s="13"/>
      <c r="U50" s="13"/>
      <c r="V50" s="13" t="s">
        <v>57</v>
      </c>
      <c r="W50" s="13"/>
      <c r="X50" s="13"/>
      <c r="Y50" s="13"/>
      <c r="Z50" s="13"/>
    </row>
    <row r="51" spans="1:32" ht="18" customHeight="1">
      <c r="B51" s="18" t="str">
        <f>IF(H7="無","盛土をしない場合、この設問は回答不要です","高さが２ｍ以下の箇所")</f>
        <v>高さが２ｍ以下の箇所</v>
      </c>
      <c r="C51" s="24"/>
      <c r="D51" s="24"/>
      <c r="E51" s="24"/>
      <c r="F51" s="24"/>
      <c r="G51" s="24"/>
      <c r="H51" s="24"/>
      <c r="I51" s="24"/>
      <c r="J51" s="24"/>
      <c r="K51" s="33"/>
      <c r="L51" s="35" t="s">
        <v>29</v>
      </c>
      <c r="M51" s="35"/>
      <c r="N51" s="35"/>
      <c r="O51" s="35"/>
      <c r="P51" s="35"/>
      <c r="Q51" s="35"/>
      <c r="R51" s="35"/>
      <c r="S51" s="35"/>
      <c r="T51" s="35"/>
      <c r="U51" s="35"/>
      <c r="V51" s="54"/>
      <c r="W51" s="54"/>
      <c r="X51" s="54"/>
      <c r="Y51" s="63" t="s">
        <v>53</v>
      </c>
      <c r="Z51" s="63"/>
      <c r="AA51" s="69" t="s">
        <v>51</v>
      </c>
      <c r="AD51" s="2">
        <f t="shared" ref="AD51:AD56" si="0">COUNTIF(H$7,"有")</f>
        <v>0</v>
      </c>
      <c r="AE51" s="2">
        <f>AD51-COUNTA(V51)</f>
        <v>0</v>
      </c>
    </row>
    <row r="52" spans="1:32" ht="18" customHeight="1">
      <c r="B52" s="19"/>
      <c r="C52" s="25"/>
      <c r="D52" s="25"/>
      <c r="E52" s="25"/>
      <c r="F52" s="25"/>
      <c r="G52" s="25"/>
      <c r="H52" s="25"/>
      <c r="I52" s="25"/>
      <c r="J52" s="25"/>
      <c r="K52" s="34"/>
      <c r="L52" s="20" t="s">
        <v>49</v>
      </c>
      <c r="M52" s="20"/>
      <c r="N52" s="20"/>
      <c r="O52" s="20"/>
      <c r="P52" s="20"/>
      <c r="Q52" s="20"/>
      <c r="R52" s="20"/>
      <c r="S52" s="20"/>
      <c r="T52" s="20"/>
      <c r="U52" s="20"/>
      <c r="V52" s="54"/>
      <c r="W52" s="54"/>
      <c r="X52" s="54"/>
      <c r="Y52" s="63" t="s">
        <v>53</v>
      </c>
      <c r="Z52" s="63"/>
      <c r="AA52" s="69" t="s">
        <v>9</v>
      </c>
      <c r="AB52" s="31"/>
      <c r="AD52" s="2">
        <f t="shared" si="0"/>
        <v>0</v>
      </c>
      <c r="AE52" s="2">
        <f>AD52-COUNTA(V52)</f>
        <v>0</v>
      </c>
    </row>
    <row r="53" spans="1:32" ht="18" customHeight="1">
      <c r="B53" s="20" t="s">
        <v>13</v>
      </c>
      <c r="C53" s="20"/>
      <c r="D53" s="20"/>
      <c r="E53" s="20"/>
      <c r="F53" s="20"/>
      <c r="G53" s="20"/>
      <c r="H53" s="20"/>
      <c r="I53" s="20"/>
      <c r="J53" s="20"/>
      <c r="K53" s="20"/>
      <c r="L53" s="35" t="s">
        <v>29</v>
      </c>
      <c r="M53" s="35"/>
      <c r="N53" s="35"/>
      <c r="O53" s="35"/>
      <c r="P53" s="35"/>
      <c r="Q53" s="35"/>
      <c r="R53" s="35"/>
      <c r="S53" s="35"/>
      <c r="T53" s="35"/>
      <c r="U53" s="35"/>
      <c r="V53" s="54"/>
      <c r="W53" s="54"/>
      <c r="X53" s="54"/>
      <c r="Y53" s="63" t="s">
        <v>53</v>
      </c>
      <c r="Z53" s="63"/>
      <c r="AA53" s="69" t="s">
        <v>52</v>
      </c>
      <c r="AD53" s="2">
        <f t="shared" si="0"/>
        <v>0</v>
      </c>
      <c r="AE53" s="2">
        <f>AD53-COUNTA(V53)</f>
        <v>0</v>
      </c>
    </row>
    <row r="54" spans="1:32" ht="18" customHeight="1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 t="s">
        <v>49</v>
      </c>
      <c r="M54" s="20"/>
      <c r="N54" s="20"/>
      <c r="O54" s="20"/>
      <c r="P54" s="20"/>
      <c r="Q54" s="20"/>
      <c r="R54" s="20"/>
      <c r="S54" s="20"/>
      <c r="T54" s="20"/>
      <c r="U54" s="20"/>
      <c r="V54" s="54"/>
      <c r="W54" s="54"/>
      <c r="X54" s="54"/>
      <c r="Y54" s="63" t="s">
        <v>53</v>
      </c>
      <c r="Z54" s="63"/>
      <c r="AA54" s="69" t="s">
        <v>2</v>
      </c>
      <c r="AD54" s="2">
        <f t="shared" si="0"/>
        <v>0</v>
      </c>
      <c r="AE54" s="2">
        <f>AD54-COUNTA(V54)</f>
        <v>0</v>
      </c>
    </row>
    <row r="55" spans="1:32" ht="18" customHeight="1">
      <c r="R55" s="44" t="s">
        <v>28</v>
      </c>
      <c r="S55" s="44"/>
      <c r="T55" s="44"/>
      <c r="U55" s="44"/>
      <c r="V55" s="55">
        <f>+SUM(,V51:X54)</f>
        <v>0</v>
      </c>
      <c r="W55" s="55"/>
      <c r="X55" s="55"/>
      <c r="Y55" s="64" t="s">
        <v>53</v>
      </c>
      <c r="Z55" s="64"/>
      <c r="AD55" s="2">
        <f t="shared" si="0"/>
        <v>0</v>
      </c>
      <c r="AF55" s="3">
        <f>V55*AD55</f>
        <v>0</v>
      </c>
    </row>
    <row r="56" spans="1:32" ht="18" customHeight="1">
      <c r="R56" s="45" t="s">
        <v>20</v>
      </c>
      <c r="S56" s="45"/>
      <c r="T56" s="45"/>
      <c r="U56" s="45"/>
      <c r="V56" s="55">
        <f>+SUM(,V52:X54)</f>
        <v>0</v>
      </c>
      <c r="W56" s="55"/>
      <c r="X56" s="55"/>
      <c r="Y56" s="65" t="s">
        <v>54</v>
      </c>
      <c r="Z56" s="65"/>
      <c r="AD56" s="2">
        <f t="shared" si="0"/>
        <v>0</v>
      </c>
      <c r="AF56" s="3">
        <f>V56*AD56</f>
        <v>0</v>
      </c>
    </row>
    <row r="57" spans="1:32" ht="18" customHeight="1">
      <c r="K57" s="31"/>
      <c r="L57" s="31"/>
      <c r="M57" s="31"/>
      <c r="N57" s="31"/>
      <c r="O57" s="31"/>
      <c r="P57" s="31"/>
      <c r="Q57" s="31"/>
      <c r="R57" s="46"/>
      <c r="S57" s="46"/>
      <c r="T57" s="46"/>
      <c r="U57" s="46"/>
      <c r="V57" s="46"/>
      <c r="W57" s="46"/>
      <c r="X57" s="46"/>
      <c r="Y57" s="46"/>
      <c r="Z57" s="46"/>
      <c r="AA57" s="31"/>
      <c r="AB57" s="31"/>
    </row>
    <row r="58" spans="1:32" ht="18" customHeight="1"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</row>
    <row r="59" spans="1:32" ht="18" customHeight="1"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</row>
    <row r="60" spans="1:32" ht="18" customHeight="1"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</row>
    <row r="61" spans="1:32" ht="18" customHeight="1"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</row>
    <row r="62" spans="1:32" ht="18" customHeight="1"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</row>
    <row r="63" spans="1:32" ht="15" customHeight="1"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</row>
    <row r="64" spans="1:32" s="4" customFormat="1" ht="21" customHeight="1">
      <c r="A64" s="9" t="s">
        <v>8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D64" s="74"/>
      <c r="AE64" s="74"/>
      <c r="AF64" s="75"/>
    </row>
    <row r="65" spans="1:32" ht="18" customHeight="1">
      <c r="A65" s="10" t="s">
        <v>63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</row>
    <row r="66" spans="1:32" ht="18" customHeight="1">
      <c r="A66" s="10" t="s">
        <v>43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</row>
    <row r="67" spans="1:32" ht="18" customHeight="1">
      <c r="A67" s="10" t="s">
        <v>24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</row>
    <row r="68" spans="1:32" ht="18" customHeight="1">
      <c r="A68" s="11"/>
      <c r="B68" s="16" t="s">
        <v>47</v>
      </c>
      <c r="C68" s="13"/>
      <c r="D68" s="13"/>
      <c r="E68" s="13"/>
      <c r="F68" s="13"/>
      <c r="G68" s="13"/>
      <c r="H68" s="13"/>
      <c r="I68" s="13"/>
      <c r="J68" s="13"/>
      <c r="K68" s="13"/>
      <c r="L68" s="13" t="s">
        <v>11</v>
      </c>
      <c r="M68" s="13"/>
      <c r="N68" s="13"/>
      <c r="O68" s="13"/>
      <c r="P68" s="13"/>
      <c r="Q68" s="13"/>
      <c r="R68" s="13"/>
      <c r="S68" s="13"/>
      <c r="T68" s="13"/>
      <c r="U68" s="13"/>
      <c r="V68" s="13" t="s">
        <v>1</v>
      </c>
      <c r="W68" s="13"/>
      <c r="X68" s="13"/>
      <c r="Y68" s="13"/>
      <c r="Z68" s="13"/>
    </row>
    <row r="69" spans="1:32" ht="18" customHeight="1">
      <c r="B69" s="18" t="str">
        <f>IF(H8="無","切土をしない場合、この設問は回答不要です","高さが２ｍ以下の箇所")</f>
        <v>高さが２ｍ以下の箇所</v>
      </c>
      <c r="C69" s="24"/>
      <c r="D69" s="24"/>
      <c r="E69" s="24"/>
      <c r="F69" s="24"/>
      <c r="G69" s="24"/>
      <c r="H69" s="24"/>
      <c r="I69" s="24"/>
      <c r="J69" s="24"/>
      <c r="K69" s="33"/>
      <c r="L69" s="35" t="s">
        <v>29</v>
      </c>
      <c r="M69" s="35"/>
      <c r="N69" s="35"/>
      <c r="O69" s="35"/>
      <c r="P69" s="35"/>
      <c r="Q69" s="35"/>
      <c r="R69" s="35"/>
      <c r="S69" s="35"/>
      <c r="T69" s="35"/>
      <c r="U69" s="35"/>
      <c r="V69" s="54"/>
      <c r="W69" s="54"/>
      <c r="X69" s="54"/>
      <c r="Y69" s="63" t="s">
        <v>53</v>
      </c>
      <c r="Z69" s="63"/>
      <c r="AA69" s="69" t="s">
        <v>55</v>
      </c>
      <c r="AB69" s="62"/>
      <c r="AD69" s="2">
        <f t="shared" ref="AD69:AD74" si="1">COUNTIF(H$8,"有")</f>
        <v>0</v>
      </c>
      <c r="AE69" s="2">
        <f>AD69-COUNTA(V69)</f>
        <v>0</v>
      </c>
    </row>
    <row r="70" spans="1:32" ht="18" customHeight="1">
      <c r="B70" s="19"/>
      <c r="C70" s="25"/>
      <c r="D70" s="25"/>
      <c r="E70" s="25"/>
      <c r="F70" s="25"/>
      <c r="G70" s="25"/>
      <c r="H70" s="25"/>
      <c r="I70" s="25"/>
      <c r="J70" s="25"/>
      <c r="K70" s="34"/>
      <c r="L70" s="20" t="s">
        <v>49</v>
      </c>
      <c r="M70" s="20"/>
      <c r="N70" s="20"/>
      <c r="O70" s="20"/>
      <c r="P70" s="20"/>
      <c r="Q70" s="20"/>
      <c r="R70" s="20"/>
      <c r="S70" s="20"/>
      <c r="T70" s="20"/>
      <c r="U70" s="20"/>
      <c r="V70" s="54"/>
      <c r="W70" s="54"/>
      <c r="X70" s="54"/>
      <c r="Y70" s="63" t="s">
        <v>53</v>
      </c>
      <c r="Z70" s="63"/>
      <c r="AA70" s="69" t="s">
        <v>48</v>
      </c>
      <c r="AB70" s="73"/>
      <c r="AD70" s="2">
        <f t="shared" si="1"/>
        <v>0</v>
      </c>
      <c r="AE70" s="2">
        <f>AD70-COUNTA(V70)</f>
        <v>0</v>
      </c>
    </row>
    <row r="71" spans="1:32" ht="18" customHeight="1">
      <c r="B71" s="20" t="s">
        <v>13</v>
      </c>
      <c r="C71" s="20"/>
      <c r="D71" s="20"/>
      <c r="E71" s="20"/>
      <c r="F71" s="20"/>
      <c r="G71" s="20"/>
      <c r="H71" s="20"/>
      <c r="I71" s="20"/>
      <c r="J71" s="20"/>
      <c r="K71" s="20"/>
      <c r="L71" s="35" t="s">
        <v>29</v>
      </c>
      <c r="M71" s="35"/>
      <c r="N71" s="35"/>
      <c r="O71" s="35"/>
      <c r="P71" s="35"/>
      <c r="Q71" s="35"/>
      <c r="R71" s="35"/>
      <c r="S71" s="35"/>
      <c r="T71" s="35"/>
      <c r="U71" s="35"/>
      <c r="V71" s="54"/>
      <c r="W71" s="54"/>
      <c r="X71" s="54"/>
      <c r="Y71" s="63" t="s">
        <v>53</v>
      </c>
      <c r="Z71" s="63"/>
      <c r="AA71" s="69" t="s">
        <v>33</v>
      </c>
      <c r="AB71" s="62"/>
      <c r="AD71" s="2">
        <f t="shared" si="1"/>
        <v>0</v>
      </c>
      <c r="AE71" s="2">
        <f>AD71-COUNTA(V71)</f>
        <v>0</v>
      </c>
    </row>
    <row r="72" spans="1:32" ht="18" customHeight="1"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 t="s">
        <v>49</v>
      </c>
      <c r="M72" s="20"/>
      <c r="N72" s="20"/>
      <c r="O72" s="20"/>
      <c r="P72" s="20"/>
      <c r="Q72" s="20"/>
      <c r="R72" s="20"/>
      <c r="S72" s="20"/>
      <c r="T72" s="20"/>
      <c r="U72" s="20"/>
      <c r="V72" s="54"/>
      <c r="W72" s="54"/>
      <c r="X72" s="54"/>
      <c r="Y72" s="63" t="s">
        <v>53</v>
      </c>
      <c r="Z72" s="63"/>
      <c r="AA72" s="69" t="s">
        <v>56</v>
      </c>
      <c r="AB72" s="62"/>
      <c r="AD72" s="2">
        <f t="shared" si="1"/>
        <v>0</v>
      </c>
      <c r="AE72" s="2">
        <f>AD72-COUNTA(V72)</f>
        <v>0</v>
      </c>
    </row>
    <row r="73" spans="1:32" ht="18" customHeight="1">
      <c r="R73" s="44" t="s">
        <v>50</v>
      </c>
      <c r="S73" s="44"/>
      <c r="T73" s="44"/>
      <c r="U73" s="44"/>
      <c r="V73" s="55">
        <f>+SUM(,V69:X72)</f>
        <v>0</v>
      </c>
      <c r="W73" s="55"/>
      <c r="X73" s="55"/>
      <c r="Y73" s="64" t="s">
        <v>53</v>
      </c>
      <c r="Z73" s="64"/>
      <c r="AD73" s="2">
        <f t="shared" si="1"/>
        <v>0</v>
      </c>
      <c r="AF73" s="3">
        <f>V73*AD73</f>
        <v>0</v>
      </c>
    </row>
    <row r="74" spans="1:32" ht="18" customHeight="1">
      <c r="R74" s="45" t="s">
        <v>59</v>
      </c>
      <c r="S74" s="45"/>
      <c r="T74" s="45"/>
      <c r="U74" s="45"/>
      <c r="V74" s="55">
        <f>+SUM(,V70:X72)</f>
        <v>0</v>
      </c>
      <c r="W74" s="55"/>
      <c r="X74" s="55"/>
      <c r="Y74" s="65" t="s">
        <v>54</v>
      </c>
      <c r="Z74" s="65"/>
      <c r="AD74" s="2">
        <f t="shared" si="1"/>
        <v>0</v>
      </c>
      <c r="AF74" s="3">
        <f>V74*AD74</f>
        <v>0</v>
      </c>
    </row>
    <row r="75" spans="1:32" ht="18" customHeight="1">
      <c r="K75" s="31"/>
      <c r="L75" s="31"/>
      <c r="M75" s="31"/>
      <c r="N75" s="31"/>
      <c r="O75" s="31"/>
      <c r="P75" s="31"/>
      <c r="Q75" s="31"/>
      <c r="R75" s="46"/>
      <c r="S75" s="46"/>
      <c r="T75" s="46"/>
      <c r="U75" s="46"/>
      <c r="V75" s="46"/>
      <c r="W75" s="46"/>
      <c r="X75" s="46"/>
      <c r="Y75" s="46"/>
      <c r="Z75" s="46"/>
      <c r="AA75" s="31"/>
      <c r="AB75" s="31"/>
      <c r="AF75" s="76">
        <f>AF55+AF73</f>
        <v>0</v>
      </c>
    </row>
    <row r="76" spans="1:32" ht="18" customHeight="1"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F76" s="76">
        <f>AF56+AF74</f>
        <v>0</v>
      </c>
    </row>
    <row r="77" spans="1:32" ht="18" customHeight="1">
      <c r="B77" s="21"/>
      <c r="C77" s="21"/>
      <c r="D77" s="2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</row>
    <row r="78" spans="1:32" ht="18" customHeight="1">
      <c r="B78" s="21"/>
      <c r="C78" s="21"/>
      <c r="D78" s="2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</row>
    <row r="79" spans="1:32" ht="18" customHeight="1">
      <c r="B79" s="21"/>
      <c r="C79" s="21"/>
      <c r="D79" s="2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</row>
    <row r="80" spans="1:32" ht="18" customHeight="1">
      <c r="B80" s="21"/>
      <c r="C80" s="21"/>
      <c r="D80" s="2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</row>
    <row r="81" spans="1:32" ht="18" customHeight="1">
      <c r="B81" s="21"/>
      <c r="C81" s="21"/>
      <c r="D81" s="2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</row>
    <row r="82" spans="1:32" s="4" customFormat="1" ht="21" customHeight="1">
      <c r="A82" s="9" t="s">
        <v>71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D82" s="74"/>
      <c r="AE82" s="74"/>
      <c r="AF82" s="75"/>
    </row>
    <row r="83" spans="1:32" ht="15" customHeight="1">
      <c r="A83" s="13">
        <v>1</v>
      </c>
      <c r="B83" s="22" t="s">
        <v>61</v>
      </c>
      <c r="C83" s="26"/>
      <c r="D83" s="26"/>
      <c r="E83" s="26"/>
      <c r="F83" s="26"/>
      <c r="G83" s="26"/>
      <c r="H83" s="26"/>
      <c r="I83" s="26"/>
      <c r="J83" s="26"/>
      <c r="K83" s="26"/>
      <c r="L83" s="36"/>
      <c r="M83" s="36"/>
      <c r="N83" s="36"/>
      <c r="O83" s="36"/>
      <c r="P83" s="42"/>
      <c r="Q83" s="42"/>
      <c r="R83" s="36"/>
      <c r="S83" s="36"/>
      <c r="T83" s="36"/>
      <c r="U83" s="36"/>
      <c r="V83" s="42"/>
      <c r="W83" s="42"/>
      <c r="X83" s="36"/>
      <c r="Y83" s="36"/>
      <c r="Z83" s="36"/>
      <c r="AA83" s="36"/>
      <c r="AD83" s="2">
        <v>1</v>
      </c>
      <c r="AE83" s="2">
        <f>AD83-COUNTA(L83)</f>
        <v>1</v>
      </c>
    </row>
    <row r="84" spans="1:32" ht="15" customHeight="1">
      <c r="A84" s="13">
        <v>2</v>
      </c>
      <c r="B84" s="22" t="s">
        <v>60</v>
      </c>
      <c r="C84" s="26"/>
      <c r="D84" s="26"/>
      <c r="E84" s="26"/>
      <c r="F84" s="26"/>
      <c r="G84" s="26"/>
      <c r="H84" s="26"/>
      <c r="I84" s="26"/>
      <c r="J84" s="26"/>
      <c r="K84" s="26"/>
      <c r="L84" s="36"/>
      <c r="M84" s="36"/>
      <c r="N84" s="36"/>
      <c r="O84" s="36"/>
      <c r="P84" s="42"/>
      <c r="Q84" s="42"/>
      <c r="R84" s="36"/>
      <c r="S84" s="36"/>
      <c r="T84" s="36"/>
      <c r="U84" s="36"/>
      <c r="V84" s="42"/>
      <c r="W84" s="42"/>
      <c r="X84" s="36"/>
      <c r="Y84" s="36"/>
      <c r="Z84" s="36"/>
      <c r="AA84" s="36"/>
      <c r="AD84" s="2">
        <v>1</v>
      </c>
      <c r="AE84" s="2">
        <f>AD84-COUNTA(L84)</f>
        <v>1</v>
      </c>
    </row>
    <row r="85" spans="1:32" ht="15" customHeight="1">
      <c r="A85" s="13">
        <v>3</v>
      </c>
      <c r="B85" s="22" t="s">
        <v>62</v>
      </c>
      <c r="C85" s="26"/>
      <c r="D85" s="26"/>
      <c r="E85" s="26"/>
      <c r="F85" s="26"/>
      <c r="G85" s="26"/>
      <c r="H85" s="26"/>
      <c r="I85" s="26"/>
      <c r="J85" s="26"/>
      <c r="K85" s="26"/>
      <c r="L85" s="36"/>
      <c r="M85" s="36"/>
      <c r="N85" s="36"/>
      <c r="O85" s="36"/>
      <c r="P85" s="42"/>
      <c r="Q85" s="42"/>
      <c r="R85" s="36"/>
      <c r="S85" s="36"/>
      <c r="T85" s="36"/>
      <c r="U85" s="36"/>
      <c r="V85" s="42"/>
      <c r="W85" s="42"/>
      <c r="X85" s="36"/>
      <c r="Y85" s="36"/>
      <c r="Z85" s="36"/>
      <c r="AA85" s="36"/>
      <c r="AD85" s="2">
        <v>1</v>
      </c>
      <c r="AE85" s="2">
        <f>AD85-COUNTA(L85)</f>
        <v>1</v>
      </c>
    </row>
    <row r="86" spans="1:32" ht="15" customHeight="1">
      <c r="A86" s="13">
        <v>4</v>
      </c>
      <c r="B86" s="22" t="s">
        <v>7</v>
      </c>
      <c r="C86" s="26"/>
      <c r="D86" s="26"/>
      <c r="E86" s="26"/>
      <c r="F86" s="26"/>
      <c r="G86" s="26"/>
      <c r="H86" s="26"/>
      <c r="I86" s="26"/>
      <c r="J86" s="26"/>
      <c r="K86" s="26"/>
      <c r="L86" s="37"/>
      <c r="M86" s="40"/>
      <c r="N86" s="40"/>
      <c r="O86" s="40"/>
      <c r="P86" s="43" t="s">
        <v>23</v>
      </c>
      <c r="Q86" s="43"/>
      <c r="R86" s="40"/>
      <c r="S86" s="40"/>
      <c r="T86" s="40"/>
      <c r="U86" s="40"/>
      <c r="V86" s="43" t="s">
        <v>23</v>
      </c>
      <c r="W86" s="43"/>
      <c r="X86" s="40"/>
      <c r="Y86" s="40"/>
      <c r="Z86" s="40"/>
      <c r="AA86" s="70"/>
      <c r="AD86" s="2">
        <v>5</v>
      </c>
      <c r="AE86" s="2">
        <f>AD86-COUNTA(L86:AA86)</f>
        <v>3</v>
      </c>
    </row>
    <row r="87" spans="1:32" ht="15" customHeight="1">
      <c r="A87" s="13">
        <v>5</v>
      </c>
      <c r="B87" s="22" t="s">
        <v>25</v>
      </c>
      <c r="C87" s="26"/>
      <c r="D87" s="26"/>
      <c r="E87" s="26"/>
      <c r="F87" s="26"/>
      <c r="G87" s="26"/>
      <c r="H87" s="26"/>
      <c r="I87" s="26"/>
      <c r="J87" s="26"/>
      <c r="K87" s="26"/>
      <c r="L87" s="38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71"/>
      <c r="AD87" s="2">
        <v>1</v>
      </c>
      <c r="AE87" s="2">
        <f>AD87-COUNTA(L87)</f>
        <v>1</v>
      </c>
    </row>
    <row r="88" spans="1:32" ht="24" customHeight="1">
      <c r="A88" s="13">
        <v>6</v>
      </c>
      <c r="B88" s="22" t="s">
        <v>75</v>
      </c>
      <c r="C88" s="26"/>
      <c r="D88" s="26"/>
      <c r="E88" s="26"/>
      <c r="F88" s="26"/>
      <c r="G88" s="26"/>
      <c r="H88" s="26"/>
      <c r="I88" s="26"/>
      <c r="J88" s="26"/>
      <c r="K88" s="26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</row>
  </sheetData>
  <sheetProtection password="B8C4" sheet="1" objects="1" scenarios="1"/>
  <mergeCells count="130">
    <mergeCell ref="A1:AA1"/>
    <mergeCell ref="A3:R3"/>
    <mergeCell ref="T3:AA3"/>
    <mergeCell ref="A4:R4"/>
    <mergeCell ref="T4:AA4"/>
    <mergeCell ref="A5:R5"/>
    <mergeCell ref="B6:G6"/>
    <mergeCell ref="H6:I6"/>
    <mergeCell ref="J6:AA6"/>
    <mergeCell ref="B7:G7"/>
    <mergeCell ref="H7:I7"/>
    <mergeCell ref="J7:AA7"/>
    <mergeCell ref="B8:G8"/>
    <mergeCell ref="H8:I8"/>
    <mergeCell ref="J8:AA8"/>
    <mergeCell ref="A10:AA10"/>
    <mergeCell ref="A11:AA11"/>
    <mergeCell ref="B12:D12"/>
    <mergeCell ref="E12:W12"/>
    <mergeCell ref="X12:AA12"/>
    <mergeCell ref="B13:D13"/>
    <mergeCell ref="E13:W13"/>
    <mergeCell ref="X13:Y13"/>
    <mergeCell ref="Z13:AA13"/>
    <mergeCell ref="X14:AA14"/>
    <mergeCell ref="A15:AA15"/>
    <mergeCell ref="B19:D19"/>
    <mergeCell ref="E19:W19"/>
    <mergeCell ref="X19:AA19"/>
    <mergeCell ref="E20:W20"/>
    <mergeCell ref="X20:Y20"/>
    <mergeCell ref="Z20:AA20"/>
    <mergeCell ref="E21:W21"/>
    <mergeCell ref="X21:Y21"/>
    <mergeCell ref="Z21:AA21"/>
    <mergeCell ref="E22:W22"/>
    <mergeCell ref="X22:Y22"/>
    <mergeCell ref="Z22:AA22"/>
    <mergeCell ref="A24:AA24"/>
    <mergeCell ref="A36:AA36"/>
    <mergeCell ref="A37:AA37"/>
    <mergeCell ref="B38:E38"/>
    <mergeCell ref="F38:V38"/>
    <mergeCell ref="W38:AA38"/>
    <mergeCell ref="F39:V39"/>
    <mergeCell ref="W39:Y39"/>
    <mergeCell ref="Z39:AA39"/>
    <mergeCell ref="F40:V40"/>
    <mergeCell ref="W40:Y40"/>
    <mergeCell ref="Z40:AA40"/>
    <mergeCell ref="W41:Y41"/>
    <mergeCell ref="E42:H42"/>
    <mergeCell ref="U42:V42"/>
    <mergeCell ref="W42:Y42"/>
    <mergeCell ref="Z42:AA42"/>
    <mergeCell ref="E44:H44"/>
    <mergeCell ref="A46:AA46"/>
    <mergeCell ref="A47:AA47"/>
    <mergeCell ref="A48:AA48"/>
    <mergeCell ref="A49:AA49"/>
    <mergeCell ref="B50:K50"/>
    <mergeCell ref="L50:U50"/>
    <mergeCell ref="V50:Z50"/>
    <mergeCell ref="L51:U51"/>
    <mergeCell ref="V51:X51"/>
    <mergeCell ref="Y51:Z51"/>
    <mergeCell ref="L52:U52"/>
    <mergeCell ref="V52:X52"/>
    <mergeCell ref="Y52:Z52"/>
    <mergeCell ref="L53:U53"/>
    <mergeCell ref="V53:X53"/>
    <mergeCell ref="Y53:Z53"/>
    <mergeCell ref="L54:U54"/>
    <mergeCell ref="V54:X54"/>
    <mergeCell ref="Y54:Z54"/>
    <mergeCell ref="R55:U55"/>
    <mergeCell ref="V55:X55"/>
    <mergeCell ref="Y55:Z55"/>
    <mergeCell ref="R56:U56"/>
    <mergeCell ref="V56:X56"/>
    <mergeCell ref="Y56:Z56"/>
    <mergeCell ref="A64:AA64"/>
    <mergeCell ref="A65:AA65"/>
    <mergeCell ref="A66:AA66"/>
    <mergeCell ref="A67:AA67"/>
    <mergeCell ref="B68:K68"/>
    <mergeCell ref="L68:U68"/>
    <mergeCell ref="V68:Z68"/>
    <mergeCell ref="L69:U69"/>
    <mergeCell ref="V69:X69"/>
    <mergeCell ref="Y69:Z69"/>
    <mergeCell ref="L70:U70"/>
    <mergeCell ref="V70:X70"/>
    <mergeCell ref="Y70:Z70"/>
    <mergeCell ref="L71:U71"/>
    <mergeCell ref="V71:X71"/>
    <mergeCell ref="Y71:Z71"/>
    <mergeCell ref="L72:U72"/>
    <mergeCell ref="V72:X72"/>
    <mergeCell ref="Y72:Z72"/>
    <mergeCell ref="R73:U73"/>
    <mergeCell ref="V73:X73"/>
    <mergeCell ref="Y73:Z73"/>
    <mergeCell ref="R74:U74"/>
    <mergeCell ref="V74:X74"/>
    <mergeCell ref="Y74:Z74"/>
    <mergeCell ref="A82:AA82"/>
    <mergeCell ref="B83:K83"/>
    <mergeCell ref="L83:AA83"/>
    <mergeCell ref="B84:K84"/>
    <mergeCell ref="L84:AA84"/>
    <mergeCell ref="B85:K85"/>
    <mergeCell ref="L85:AA85"/>
    <mergeCell ref="B86:K86"/>
    <mergeCell ref="L86:O86"/>
    <mergeCell ref="P86:Q86"/>
    <mergeCell ref="R86:U86"/>
    <mergeCell ref="V86:W86"/>
    <mergeCell ref="X86:AA86"/>
    <mergeCell ref="B87:K87"/>
    <mergeCell ref="L87:AA87"/>
    <mergeCell ref="B88:K88"/>
    <mergeCell ref="L88:AA88"/>
    <mergeCell ref="A16:AA18"/>
    <mergeCell ref="B20:D22"/>
    <mergeCell ref="B39:E40"/>
    <mergeCell ref="B51:K52"/>
    <mergeCell ref="B53:K54"/>
    <mergeCell ref="B69:K70"/>
    <mergeCell ref="B71:K72"/>
  </mergeCells>
  <phoneticPr fontId="1" type="Hiragana"/>
  <conditionalFormatting sqref="B20:D22 B19:W19 E21:W22 X19:AA22">
    <cfRule type="expression" dxfId="29" priority="13">
      <formula>$X$14="崖なし"</formula>
    </cfRule>
  </conditionalFormatting>
  <conditionalFormatting sqref="E20:W20">
    <cfRule type="expression" dxfId="28" priority="12">
      <formula>$X$14="崖なし"</formula>
    </cfRule>
  </conditionalFormatting>
  <conditionalFormatting sqref="B39:E40 F40:V40 B38:AA38 W39:AA40">
    <cfRule type="expression" dxfId="27" priority="11">
      <formula>$H$7="無"</formula>
    </cfRule>
  </conditionalFormatting>
  <conditionalFormatting sqref="F39:V39">
    <cfRule type="expression" dxfId="26" priority="10">
      <formula>$H$7="無"</formula>
    </cfRule>
  </conditionalFormatting>
  <conditionalFormatting sqref="B53:K54 B50:Z50 L51:Z54">
    <cfRule type="expression" dxfId="25" priority="9">
      <formula>$H$7="無"</formula>
    </cfRule>
  </conditionalFormatting>
  <conditionalFormatting sqref="B51:K52">
    <cfRule type="expression" dxfId="24" priority="8">
      <formula>$H$7="無"</formula>
    </cfRule>
  </conditionalFormatting>
  <conditionalFormatting sqref="B71:K72 B68:Z68 L69:Z72">
    <cfRule type="expression" dxfId="23" priority="7">
      <formula>$H$8="無"</formula>
    </cfRule>
  </conditionalFormatting>
  <conditionalFormatting sqref="B69:K70">
    <cfRule type="expression" dxfId="22" priority="6">
      <formula>$H$8="無"</formula>
    </cfRule>
  </conditionalFormatting>
  <conditionalFormatting sqref="E20:AA20">
    <cfRule type="expression" dxfId="21" priority="5">
      <formula>$H$7="無"</formula>
    </cfRule>
  </conditionalFormatting>
  <conditionalFormatting sqref="E21:AA21">
    <cfRule type="expression" dxfId="20" priority="4">
      <formula>$H$8="無"</formula>
    </cfRule>
  </conditionalFormatting>
  <conditionalFormatting sqref="E22:AA22">
    <cfRule type="expression" dxfId="19" priority="3">
      <formula>$H$7="無"</formula>
    </cfRule>
    <cfRule type="expression" dxfId="18" priority="2">
      <formula>$H$8="無"</formula>
    </cfRule>
  </conditionalFormatting>
  <conditionalFormatting sqref="T3:AA4">
    <cfRule type="expression" dxfId="17" priority="1">
      <formula>$T$4="入力漏れあり"</formula>
    </cfRule>
  </conditionalFormatting>
  <dataValidations count="1">
    <dataValidation type="list" allowBlank="1" showDropDown="0" showInputMessage="1" showErrorMessage="1" sqref="H7:I8">
      <formula1>$AB$1:$AC$1</formula1>
    </dataValidation>
  </dataValidations>
  <printOptions horizontalCentered="1"/>
  <pageMargins left="0.59055118110236215" right="0.59055118110236215" top="0.59055118110236215" bottom="0.39370078740157477" header="0.3" footer="0.3"/>
  <pageSetup paperSize="9" fitToWidth="1" fitToHeight="0" orientation="portrait" usePrinterDefaults="1" r:id="rId1"/>
  <headerFooter>
    <oddHeader>&amp;R（202503版）</oddHeader>
    <oddFooter>&amp;C&amp;"ＭＳ 明朝,regular"&amp;10&amp;P</oddFooter>
  </headerFooter>
  <rowBreaks count="1" manualBreakCount="1">
    <brk id="44" max="26" man="1"/>
  </rowBreaks>
  <drawing r:id="rId2"/>
  <legacyDrawing r:id="rId3"/>
  <oleObjects>
    <mc:AlternateContent>
      <mc:Choice xmlns:x14="http://schemas.microsoft.com/office/spreadsheetml/2009/9/main" Requires="x14">
        <oleObject progId="Paint.Picture" shapeId="1420" r:id="rId4">
          <objectPr defaultSize="0" r:id="rId5">
            <anchor moveWithCells="1">
              <from xmlns:xdr="http://schemas.openxmlformats.org/drawingml/2006/spreadsheetDrawing">
                <xdr:col>15</xdr:col>
                <xdr:colOff>75565</xdr:colOff>
                <xdr:row>74</xdr:row>
                <xdr:rowOff>146050</xdr:rowOff>
              </from>
              <to xmlns:xdr="http://schemas.openxmlformats.org/drawingml/2006/spreadsheetDrawing">
                <xdr:col>25</xdr:col>
                <xdr:colOff>55880</xdr:colOff>
                <xdr:row>79</xdr:row>
                <xdr:rowOff>31115</xdr:rowOff>
              </to>
            </anchor>
          </objectPr>
        </oleObject>
      </mc:Choice>
      <mc:Fallback>
        <oleObject progId="Paint.Picture" shapeId="1420" r:id="rId4"/>
      </mc:Fallback>
    </mc:AlternateContent>
    <mc:AlternateContent>
      <mc:Choice xmlns:x14="http://schemas.microsoft.com/office/spreadsheetml/2009/9/main" Requires="x14">
        <oleObject progId="Paint.Picture" shapeId="1419" r:id="rId6">
          <objectPr defaultSize="0" r:id="rId7">
            <anchor moveWithCells="1">
              <from xmlns:xdr="http://schemas.openxmlformats.org/drawingml/2006/spreadsheetDrawing">
                <xdr:col>2</xdr:col>
                <xdr:colOff>236855</xdr:colOff>
                <xdr:row>75</xdr:row>
                <xdr:rowOff>102235</xdr:rowOff>
              </from>
              <to xmlns:xdr="http://schemas.openxmlformats.org/drawingml/2006/spreadsheetDrawing">
                <xdr:col>13</xdr:col>
                <xdr:colOff>12065</xdr:colOff>
                <xdr:row>80</xdr:row>
                <xdr:rowOff>96520</xdr:rowOff>
              </to>
            </anchor>
          </objectPr>
        </oleObject>
      </mc:Choice>
      <mc:Fallback>
        <oleObject progId="Paint.Picture" shapeId="1419" r:id="rId6"/>
      </mc:Fallback>
    </mc:AlternateContent>
    <mc:AlternateContent>
      <mc:Choice xmlns:x14="http://schemas.microsoft.com/office/spreadsheetml/2009/9/main" Requires="x14">
        <oleObject progId="Paint.Picture" shapeId="1417" r:id="rId8">
          <objectPr defaultSize="0" r:id="rId9">
            <anchor moveWithCells="1">
              <from xmlns:xdr="http://schemas.openxmlformats.org/drawingml/2006/spreadsheetDrawing">
                <xdr:col>3</xdr:col>
                <xdr:colOff>100330</xdr:colOff>
                <xdr:row>57</xdr:row>
                <xdr:rowOff>88900</xdr:rowOff>
              </from>
              <to xmlns:xdr="http://schemas.openxmlformats.org/drawingml/2006/spreadsheetDrawing">
                <xdr:col>12</xdr:col>
                <xdr:colOff>46355</xdr:colOff>
                <xdr:row>61</xdr:row>
                <xdr:rowOff>165735</xdr:rowOff>
              </to>
            </anchor>
          </objectPr>
        </oleObject>
      </mc:Choice>
      <mc:Fallback>
        <oleObject progId="Paint.Picture" shapeId="1417" r:id="rId8"/>
      </mc:Fallback>
    </mc:AlternateContent>
    <mc:AlternateContent>
      <mc:Choice xmlns:x14="http://schemas.microsoft.com/office/spreadsheetml/2009/9/main" Requires="x14">
        <oleObject progId="Paint.Picture" shapeId="1416" r:id="rId10">
          <objectPr defaultSize="0" r:id="rId11">
            <anchor moveWithCells="1">
              <from xmlns:xdr="http://schemas.openxmlformats.org/drawingml/2006/spreadsheetDrawing">
                <xdr:col>14</xdr:col>
                <xdr:colOff>226060</xdr:colOff>
                <xdr:row>57</xdr:row>
                <xdr:rowOff>10795</xdr:rowOff>
              </from>
              <to xmlns:xdr="http://schemas.openxmlformats.org/drawingml/2006/spreadsheetDrawing">
                <xdr:col>25</xdr:col>
                <xdr:colOff>133350</xdr:colOff>
                <xdr:row>61</xdr:row>
                <xdr:rowOff>144145</xdr:rowOff>
              </to>
            </anchor>
          </objectPr>
        </oleObject>
      </mc:Choice>
      <mc:Fallback>
        <oleObject progId="Paint.Picture" shapeId="1416" r:id="rId10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E69A"/>
  </sheetPr>
  <dimension ref="A1:AF88"/>
  <sheetViews>
    <sheetView showGridLines="0" view="pageBreakPreview" zoomScale="85" zoomScaleNormal="115" zoomScaleSheetLayoutView="85" workbookViewId="0">
      <pane ySplit="1" topLeftCell="A2" activePane="bottomLeft" state="frozen"/>
      <selection pane="bottomLeft" sqref="A1:AA1"/>
    </sheetView>
  </sheetViews>
  <sheetFormatPr defaultRowHeight="13.5" customHeight="1"/>
  <cols>
    <col min="1" max="1" width="1.875" style="1" customWidth="1"/>
    <col min="2" max="27" width="3.125" style="1" customWidth="1"/>
    <col min="28" max="29" width="1.625" style="1" customWidth="1"/>
    <col min="30" max="32" width="9.625" style="2" customWidth="1"/>
    <col min="33" max="54" width="9.625" style="1" customWidth="1"/>
    <col min="55" max="16164" width="3.625" style="1" customWidth="1"/>
    <col min="16165" max="16384" width="9" style="1" customWidth="1"/>
  </cols>
  <sheetData>
    <row r="1" spans="1:32" ht="21" customHeight="1">
      <c r="A1" s="5" t="s">
        <v>76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72" t="s">
        <v>73</v>
      </c>
      <c r="AC1" s="31" t="s">
        <v>74</v>
      </c>
    </row>
    <row r="2" spans="1:32" ht="6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32" s="4" customFormat="1" ht="21" customHeight="1">
      <c r="A3" s="7" t="s">
        <v>66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47"/>
      <c r="T3" s="49" t="str">
        <f>IF(L83="","",L83)</f>
        <v>株式会社シズオカケンチョウ</v>
      </c>
      <c r="U3" s="51"/>
      <c r="V3" s="51"/>
      <c r="W3" s="51"/>
      <c r="X3" s="51"/>
      <c r="Y3" s="51"/>
      <c r="Z3" s="51"/>
      <c r="AA3" s="67"/>
      <c r="AD3" s="74" t="s">
        <v>92</v>
      </c>
      <c r="AE3" s="74" t="s">
        <v>93</v>
      </c>
      <c r="AF3" s="74"/>
    </row>
    <row r="4" spans="1:32" ht="18" customHeight="1">
      <c r="A4" s="8" t="s">
        <v>34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48"/>
      <c r="T4" s="50" t="str">
        <f>IF(AE4=0,L84,"入力漏れあり")</f>
        <v>沼津市高島本町1-3</v>
      </c>
      <c r="U4" s="52"/>
      <c r="V4" s="52"/>
      <c r="W4" s="52"/>
      <c r="X4" s="52"/>
      <c r="Y4" s="52"/>
      <c r="Z4" s="52"/>
      <c r="AA4" s="68"/>
      <c r="AE4" s="2">
        <f>COUNTIF(AE7:AE88,"&gt;0")</f>
        <v>0</v>
      </c>
    </row>
    <row r="5" spans="1:32" ht="18" customHeight="1">
      <c r="A5" s="8" t="s">
        <v>6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48"/>
      <c r="T5" s="48"/>
      <c r="U5" s="48"/>
      <c r="V5" s="48"/>
      <c r="W5" s="48"/>
      <c r="X5" s="48"/>
      <c r="Y5" s="48"/>
      <c r="Z5" s="48"/>
      <c r="AA5" s="48"/>
    </row>
    <row r="6" spans="1:32" ht="18" customHeight="1">
      <c r="A6" s="6"/>
      <c r="B6" s="13" t="s">
        <v>26</v>
      </c>
      <c r="C6" s="13"/>
      <c r="D6" s="13"/>
      <c r="E6" s="13"/>
      <c r="F6" s="13"/>
      <c r="G6" s="13"/>
      <c r="H6" s="13" t="s">
        <v>38</v>
      </c>
      <c r="I6" s="13"/>
      <c r="J6" s="13" t="s">
        <v>30</v>
      </c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 spans="1:32" ht="18" customHeight="1">
      <c r="A7" s="6"/>
      <c r="B7" s="13" t="s">
        <v>14</v>
      </c>
      <c r="C7" s="13"/>
      <c r="D7" s="13"/>
      <c r="E7" s="13"/>
      <c r="F7" s="13"/>
      <c r="G7" s="13"/>
      <c r="H7" s="32" t="s">
        <v>73</v>
      </c>
      <c r="I7" s="32"/>
      <c r="J7" s="28" t="s">
        <v>35</v>
      </c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D7" s="2">
        <v>1</v>
      </c>
      <c r="AE7" s="2">
        <f>AD7-COUNTA(H7)</f>
        <v>0</v>
      </c>
    </row>
    <row r="8" spans="1:32" ht="18" customHeight="1">
      <c r="A8" s="6"/>
      <c r="B8" s="13" t="s">
        <v>17</v>
      </c>
      <c r="C8" s="13"/>
      <c r="D8" s="13"/>
      <c r="E8" s="13"/>
      <c r="F8" s="13"/>
      <c r="G8" s="13"/>
      <c r="H8" s="32" t="s">
        <v>74</v>
      </c>
      <c r="I8" s="32"/>
      <c r="J8" s="28" t="s">
        <v>36</v>
      </c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D8" s="2">
        <v>1</v>
      </c>
      <c r="AE8" s="2">
        <f>AD8-COUNTA(H8)</f>
        <v>0</v>
      </c>
    </row>
    <row r="9" spans="1:32" ht="18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1"/>
      <c r="Z9" s="6"/>
      <c r="AA9" s="6"/>
    </row>
    <row r="10" spans="1:32" s="4" customFormat="1" ht="21" customHeight="1">
      <c r="A10" s="9" t="s">
        <v>67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D10" s="74"/>
      <c r="AE10" s="74"/>
      <c r="AF10" s="74"/>
    </row>
    <row r="11" spans="1:32" ht="18" customHeight="1">
      <c r="A11" s="10" t="s">
        <v>3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32" ht="18" customHeight="1">
      <c r="A12" s="6"/>
      <c r="B12" s="13" t="s">
        <v>26</v>
      </c>
      <c r="C12" s="13"/>
      <c r="D12" s="13"/>
      <c r="E12" s="13" t="s">
        <v>39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 t="s">
        <v>27</v>
      </c>
      <c r="Y12" s="13"/>
      <c r="Z12" s="13"/>
      <c r="AA12" s="13"/>
    </row>
    <row r="13" spans="1:32" ht="18" customHeight="1">
      <c r="B13" s="14" t="s">
        <v>27</v>
      </c>
      <c r="C13" s="23"/>
      <c r="D13" s="27"/>
      <c r="E13" s="28" t="s">
        <v>45</v>
      </c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54">
        <v>35</v>
      </c>
      <c r="Y13" s="54"/>
      <c r="Z13" s="63" t="s">
        <v>44</v>
      </c>
      <c r="AA13" s="63"/>
      <c r="AD13" s="2">
        <v>1</v>
      </c>
      <c r="AE13" s="2">
        <f>AD13-COUNTA(X13)</f>
        <v>0</v>
      </c>
    </row>
    <row r="14" spans="1:32" ht="18" customHeight="1">
      <c r="X14" s="60" t="str">
        <f>IF(X13="","",IF(X13&lt;=30,"崖なし","崖あり"))</f>
        <v>崖あり</v>
      </c>
      <c r="Y14" s="60"/>
      <c r="Z14" s="60"/>
      <c r="AA14" s="60"/>
    </row>
    <row r="15" spans="1:32" s="4" customFormat="1" ht="21" customHeight="1">
      <c r="A15" s="9" t="s">
        <v>68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D15" s="74"/>
      <c r="AE15" s="74"/>
      <c r="AF15" s="74"/>
    </row>
    <row r="16" spans="1:32" ht="16.5" customHeight="1">
      <c r="A16" s="10" t="s">
        <v>16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 spans="1:32" ht="16.5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32" ht="16.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</row>
    <row r="19" spans="1:32" ht="18" customHeight="1">
      <c r="A19" s="6"/>
      <c r="B19" s="13" t="s">
        <v>26</v>
      </c>
      <c r="C19" s="13"/>
      <c r="D19" s="13"/>
      <c r="E19" s="13" t="s">
        <v>72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 t="s">
        <v>5</v>
      </c>
      <c r="Y19" s="13"/>
      <c r="Z19" s="13"/>
      <c r="AA19" s="13"/>
    </row>
    <row r="20" spans="1:32" ht="18" customHeight="1">
      <c r="B20" s="15" t="s">
        <v>40</v>
      </c>
      <c r="C20" s="15"/>
      <c r="D20" s="15"/>
      <c r="E20" s="28" t="str">
        <f>IF(X14="崖なし","崖を発生しない場合、この設問は回答不要です","盛土のみ行った箇所（切土はない箇所）で生ずる「崖」の高さ")</f>
        <v>盛土のみ行った箇所（切土はない箇所）で生ずる「崖」の高さ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54">
        <v>0.7</v>
      </c>
      <c r="Y20" s="54"/>
      <c r="Z20" s="63" t="s">
        <v>22</v>
      </c>
      <c r="AA20" s="63"/>
      <c r="AD20" s="2">
        <f>IF(X$14="崖あり",1,0)*IF(H7="無",0,1)</f>
        <v>1</v>
      </c>
      <c r="AE20" s="2">
        <f>AD20-COUNTA(X20)</f>
        <v>0</v>
      </c>
      <c r="AF20" s="2">
        <f>X20*AD20</f>
        <v>0.7</v>
      </c>
    </row>
    <row r="21" spans="1:32" ht="18" customHeight="1">
      <c r="B21" s="15"/>
      <c r="C21" s="15"/>
      <c r="D21" s="15"/>
      <c r="E21" s="28" t="s">
        <v>31</v>
      </c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54"/>
      <c r="Y21" s="54"/>
      <c r="Z21" s="63" t="s">
        <v>22</v>
      </c>
      <c r="AA21" s="63"/>
      <c r="AD21" s="2">
        <f>IF(X$14="崖あり",1,0)*IF(H8="無",0,1)</f>
        <v>0</v>
      </c>
      <c r="AE21" s="2">
        <f>AD21-COUNTA(X21)</f>
        <v>0</v>
      </c>
      <c r="AF21" s="2">
        <f>X21*AD21</f>
        <v>0</v>
      </c>
    </row>
    <row r="22" spans="1:32" ht="18" customHeight="1">
      <c r="A22" s="6"/>
      <c r="B22" s="15"/>
      <c r="C22" s="15"/>
      <c r="D22" s="15"/>
      <c r="E22" s="28" t="s">
        <v>99</v>
      </c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54"/>
      <c r="Y22" s="54"/>
      <c r="Z22" s="63" t="s">
        <v>22</v>
      </c>
      <c r="AA22" s="63"/>
      <c r="AD22" s="2">
        <f>IF(X$14="崖あり",1,0)*IF(H7="無",0,1)*IF(H8="無",0,1)</f>
        <v>0</v>
      </c>
      <c r="AE22" s="2">
        <f>AD22-COUNTA(X22)</f>
        <v>0</v>
      </c>
      <c r="AF22" s="2">
        <f>X22*AD22</f>
        <v>0</v>
      </c>
    </row>
    <row r="23" spans="1:32" ht="6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32" ht="18" customHeight="1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spans="1:32" ht="18" customHeight="1">
      <c r="Y25" s="62"/>
    </row>
    <row r="26" spans="1:32" ht="18" customHeight="1">
      <c r="Y26" s="62"/>
    </row>
    <row r="27" spans="1:32" ht="18" customHeight="1">
      <c r="Y27" s="62"/>
    </row>
    <row r="28" spans="1:32" ht="18" customHeight="1">
      <c r="Y28" s="62"/>
    </row>
    <row r="29" spans="1:32" ht="18" customHeight="1">
      <c r="Y29" s="62"/>
    </row>
    <row r="30" spans="1:32" ht="18" customHeight="1">
      <c r="Y30" s="62"/>
    </row>
    <row r="31" spans="1:32" ht="18" customHeight="1">
      <c r="Y31" s="62"/>
    </row>
    <row r="32" spans="1:32" ht="18" customHeight="1">
      <c r="Y32" s="62"/>
    </row>
    <row r="33" spans="1:32" ht="18" customHeight="1">
      <c r="Y33" s="62"/>
    </row>
    <row r="34" spans="1:32" ht="18" customHeight="1">
      <c r="Y34" s="62"/>
    </row>
    <row r="35" spans="1:32" ht="18" customHeight="1">
      <c r="Y35" s="62"/>
    </row>
    <row r="36" spans="1:32" s="4" customFormat="1" ht="21" customHeight="1">
      <c r="A36" s="9" t="s">
        <v>69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D36" s="74"/>
      <c r="AE36" s="74"/>
      <c r="AF36" s="74"/>
    </row>
    <row r="37" spans="1:32" ht="18" customHeight="1">
      <c r="A37" s="10" t="s">
        <v>18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1:32" ht="18" customHeight="1">
      <c r="A38" s="6"/>
      <c r="B38" s="13" t="s">
        <v>26</v>
      </c>
      <c r="C38" s="13"/>
      <c r="D38" s="13"/>
      <c r="E38" s="13"/>
      <c r="F38" s="13" t="s">
        <v>39</v>
      </c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 t="s">
        <v>0</v>
      </c>
      <c r="X38" s="13"/>
      <c r="Y38" s="13"/>
      <c r="Z38" s="13"/>
      <c r="AA38" s="13"/>
    </row>
    <row r="39" spans="1:32" ht="18" customHeight="1">
      <c r="B39" s="16" t="s">
        <v>46</v>
      </c>
      <c r="C39" s="16"/>
      <c r="D39" s="16"/>
      <c r="E39" s="16"/>
      <c r="F39" s="28" t="str">
        <f>IF(H7="無","盛土をしない場合、この設問は回答不要です","最も高い箇所の標高（最高箇所）")</f>
        <v>最も高い箇所の標高（最高箇所）</v>
      </c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56">
        <v>12.5</v>
      </c>
      <c r="X39" s="56"/>
      <c r="Y39" s="56"/>
      <c r="Z39" s="63" t="s">
        <v>22</v>
      </c>
      <c r="AA39" s="63"/>
      <c r="AD39" s="2">
        <f>COUNTIF(H$7,"有")</f>
        <v>1</v>
      </c>
      <c r="AE39" s="2">
        <f>AD39-COUNTA(W39)</f>
        <v>0</v>
      </c>
    </row>
    <row r="40" spans="1:32" ht="18" customHeight="1">
      <c r="B40" s="16"/>
      <c r="C40" s="16"/>
      <c r="D40" s="16"/>
      <c r="E40" s="16"/>
      <c r="F40" s="28" t="s">
        <v>21</v>
      </c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56">
        <v>11.1</v>
      </c>
      <c r="X40" s="56"/>
      <c r="Y40" s="56"/>
      <c r="Z40" s="63" t="s">
        <v>22</v>
      </c>
      <c r="AA40" s="63"/>
      <c r="AD40" s="2">
        <f>COUNTIF(H$7,"有")</f>
        <v>1</v>
      </c>
      <c r="AE40" s="2">
        <f>AD40-COUNTA(W40)</f>
        <v>0</v>
      </c>
    </row>
    <row r="41" spans="1:32" ht="18" customHeight="1">
      <c r="B41" s="17"/>
      <c r="C41" s="17"/>
      <c r="D41" s="17"/>
      <c r="E41" s="17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57" t="s">
        <v>12</v>
      </c>
      <c r="X41" s="57"/>
      <c r="Y41" s="57"/>
      <c r="Z41" s="31"/>
      <c r="AA41" s="31"/>
    </row>
    <row r="42" spans="1:32" ht="18" customHeight="1">
      <c r="B42" s="17"/>
      <c r="C42" s="17"/>
      <c r="D42" s="17"/>
      <c r="E42" s="29" t="s">
        <v>64</v>
      </c>
      <c r="F42" s="29"/>
      <c r="G42" s="29"/>
      <c r="H42" s="29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45" t="s">
        <v>15</v>
      </c>
      <c r="V42" s="45"/>
      <c r="W42" s="58">
        <f>W39-W40</f>
        <v>1.4000000000000004</v>
      </c>
      <c r="X42" s="58"/>
      <c r="Y42" s="58"/>
      <c r="Z42" s="65" t="s">
        <v>22</v>
      </c>
      <c r="AA42" s="65"/>
      <c r="AD42" s="2">
        <f>COUNTIF(H$7,"有")</f>
        <v>1</v>
      </c>
      <c r="AF42" s="2">
        <f>W42*AD42</f>
        <v>1.4000000000000004</v>
      </c>
    </row>
    <row r="43" spans="1:32" ht="18" customHeight="1">
      <c r="B43" s="17"/>
      <c r="C43" s="17"/>
      <c r="D43" s="17"/>
      <c r="E43" s="17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53"/>
      <c r="V43" s="53"/>
      <c r="W43" s="59"/>
      <c r="X43" s="59"/>
      <c r="Y43" s="59"/>
      <c r="Z43" s="66"/>
      <c r="AA43" s="66"/>
    </row>
    <row r="44" spans="1:32" ht="18" customHeight="1">
      <c r="E44" s="29" t="s">
        <v>65</v>
      </c>
      <c r="F44" s="29"/>
      <c r="G44" s="29"/>
      <c r="H44" s="29"/>
      <c r="Y44" s="62"/>
    </row>
    <row r="45" spans="1:32" ht="13.5" customHeight="1">
      <c r="E45" s="30"/>
      <c r="F45" s="30"/>
      <c r="G45" s="30"/>
      <c r="H45" s="30"/>
      <c r="Y45" s="62"/>
    </row>
    <row r="46" spans="1:32" s="4" customFormat="1" ht="21" customHeight="1">
      <c r="A46" s="9" t="s">
        <v>70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D46" s="74"/>
      <c r="AE46" s="74"/>
      <c r="AF46" s="74"/>
    </row>
    <row r="47" spans="1:32" ht="18" customHeight="1">
      <c r="A47" s="10" t="s">
        <v>19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</row>
    <row r="48" spans="1:32" ht="18" customHeight="1">
      <c r="A48" s="10" t="s">
        <v>37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</row>
    <row r="49" spans="1:32" ht="18" customHeight="1">
      <c r="A49" s="10" t="s">
        <v>32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</row>
    <row r="50" spans="1:32" ht="18" customHeight="1">
      <c r="A50" s="11"/>
      <c r="B50" s="16" t="s">
        <v>47</v>
      </c>
      <c r="C50" s="13"/>
      <c r="D50" s="13"/>
      <c r="E50" s="13"/>
      <c r="F50" s="13"/>
      <c r="G50" s="13"/>
      <c r="H50" s="13"/>
      <c r="I50" s="13"/>
      <c r="J50" s="13"/>
      <c r="K50" s="13"/>
      <c r="L50" s="13" t="s">
        <v>11</v>
      </c>
      <c r="M50" s="13"/>
      <c r="N50" s="13"/>
      <c r="O50" s="13"/>
      <c r="P50" s="13"/>
      <c r="Q50" s="13"/>
      <c r="R50" s="13"/>
      <c r="S50" s="13"/>
      <c r="T50" s="13"/>
      <c r="U50" s="13"/>
      <c r="V50" s="13" t="s">
        <v>57</v>
      </c>
      <c r="W50" s="13"/>
      <c r="X50" s="13"/>
      <c r="Y50" s="13"/>
      <c r="Z50" s="13"/>
    </row>
    <row r="51" spans="1:32" ht="18" customHeight="1">
      <c r="B51" s="18" t="str">
        <f>IF(H7="無","盛土をしない場合、この設問は回答不要です","高さが２ｍ以下の箇所")</f>
        <v>高さが２ｍ以下の箇所</v>
      </c>
      <c r="C51" s="24"/>
      <c r="D51" s="24"/>
      <c r="E51" s="24"/>
      <c r="F51" s="24"/>
      <c r="G51" s="24"/>
      <c r="H51" s="24"/>
      <c r="I51" s="24"/>
      <c r="J51" s="24"/>
      <c r="K51" s="33"/>
      <c r="L51" s="35" t="s">
        <v>29</v>
      </c>
      <c r="M51" s="35"/>
      <c r="N51" s="35"/>
      <c r="O51" s="35"/>
      <c r="P51" s="35"/>
      <c r="Q51" s="35"/>
      <c r="R51" s="35"/>
      <c r="S51" s="35"/>
      <c r="T51" s="35"/>
      <c r="U51" s="35"/>
      <c r="V51" s="54">
        <v>240</v>
      </c>
      <c r="W51" s="54"/>
      <c r="X51" s="54"/>
      <c r="Y51" s="63" t="s">
        <v>53</v>
      </c>
      <c r="Z51" s="63"/>
      <c r="AA51" s="69" t="s">
        <v>51</v>
      </c>
      <c r="AD51" s="2">
        <f t="shared" ref="AD51:AD56" si="0">COUNTIF(H$7,"有")</f>
        <v>1</v>
      </c>
      <c r="AE51" s="2">
        <f>AD51-COUNTA(V51)</f>
        <v>0</v>
      </c>
    </row>
    <row r="52" spans="1:32" ht="18" customHeight="1">
      <c r="B52" s="19"/>
      <c r="C52" s="25"/>
      <c r="D52" s="25"/>
      <c r="E52" s="25"/>
      <c r="F52" s="25"/>
      <c r="G52" s="25"/>
      <c r="H52" s="25"/>
      <c r="I52" s="25"/>
      <c r="J52" s="25"/>
      <c r="K52" s="34"/>
      <c r="L52" s="20" t="s">
        <v>49</v>
      </c>
      <c r="M52" s="20"/>
      <c r="N52" s="20"/>
      <c r="O52" s="20"/>
      <c r="P52" s="20"/>
      <c r="Q52" s="20"/>
      <c r="R52" s="20"/>
      <c r="S52" s="20"/>
      <c r="T52" s="20"/>
      <c r="U52" s="20"/>
      <c r="V52" s="54">
        <v>210</v>
      </c>
      <c r="W52" s="54"/>
      <c r="X52" s="54"/>
      <c r="Y52" s="63" t="s">
        <v>53</v>
      </c>
      <c r="Z52" s="63"/>
      <c r="AA52" s="69" t="s">
        <v>9</v>
      </c>
      <c r="AB52" s="31"/>
      <c r="AD52" s="2">
        <f t="shared" si="0"/>
        <v>1</v>
      </c>
      <c r="AE52" s="2">
        <f>AD52-COUNTA(V52)</f>
        <v>0</v>
      </c>
    </row>
    <row r="53" spans="1:32" ht="18" customHeight="1">
      <c r="B53" s="20" t="s">
        <v>13</v>
      </c>
      <c r="C53" s="20"/>
      <c r="D53" s="20"/>
      <c r="E53" s="20"/>
      <c r="F53" s="20"/>
      <c r="G53" s="20"/>
      <c r="H53" s="20"/>
      <c r="I53" s="20"/>
      <c r="J53" s="20"/>
      <c r="K53" s="20"/>
      <c r="L53" s="35" t="s">
        <v>29</v>
      </c>
      <c r="M53" s="35"/>
      <c r="N53" s="35"/>
      <c r="O53" s="35"/>
      <c r="P53" s="35"/>
      <c r="Q53" s="35"/>
      <c r="R53" s="35"/>
      <c r="S53" s="35"/>
      <c r="T53" s="35"/>
      <c r="U53" s="35"/>
      <c r="V53" s="54">
        <v>100</v>
      </c>
      <c r="W53" s="54"/>
      <c r="X53" s="54"/>
      <c r="Y53" s="63" t="s">
        <v>53</v>
      </c>
      <c r="Z53" s="63"/>
      <c r="AA53" s="69" t="s">
        <v>52</v>
      </c>
      <c r="AD53" s="2">
        <f t="shared" si="0"/>
        <v>1</v>
      </c>
      <c r="AE53" s="2">
        <f>AD53-COUNTA(V53)</f>
        <v>0</v>
      </c>
    </row>
    <row r="54" spans="1:32" ht="18" customHeight="1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 t="s">
        <v>49</v>
      </c>
      <c r="M54" s="20"/>
      <c r="N54" s="20"/>
      <c r="O54" s="20"/>
      <c r="P54" s="20"/>
      <c r="Q54" s="20"/>
      <c r="R54" s="20"/>
      <c r="S54" s="20"/>
      <c r="T54" s="20"/>
      <c r="U54" s="20"/>
      <c r="V54" s="54">
        <v>180</v>
      </c>
      <c r="W54" s="54"/>
      <c r="X54" s="54"/>
      <c r="Y54" s="63" t="s">
        <v>53</v>
      </c>
      <c r="Z54" s="63"/>
      <c r="AA54" s="69" t="s">
        <v>2</v>
      </c>
      <c r="AD54" s="2">
        <f t="shared" si="0"/>
        <v>1</v>
      </c>
      <c r="AE54" s="2">
        <f>AD54-COUNTA(V54)</f>
        <v>0</v>
      </c>
    </row>
    <row r="55" spans="1:32" ht="18" customHeight="1">
      <c r="R55" s="44" t="s">
        <v>28</v>
      </c>
      <c r="S55" s="44"/>
      <c r="T55" s="44"/>
      <c r="U55" s="44"/>
      <c r="V55" s="55">
        <f>+SUM(,V51:X54)</f>
        <v>730</v>
      </c>
      <c r="W55" s="55"/>
      <c r="X55" s="55"/>
      <c r="Y55" s="64" t="s">
        <v>53</v>
      </c>
      <c r="Z55" s="64"/>
      <c r="AD55" s="2">
        <f t="shared" si="0"/>
        <v>1</v>
      </c>
      <c r="AF55" s="2">
        <f>V55*AD55</f>
        <v>730</v>
      </c>
    </row>
    <row r="56" spans="1:32" ht="18" customHeight="1">
      <c r="R56" s="45" t="s">
        <v>20</v>
      </c>
      <c r="S56" s="45"/>
      <c r="T56" s="45"/>
      <c r="U56" s="45"/>
      <c r="V56" s="55">
        <f>+SUM(,V52:X54)</f>
        <v>490</v>
      </c>
      <c r="W56" s="55"/>
      <c r="X56" s="55"/>
      <c r="Y56" s="65" t="s">
        <v>54</v>
      </c>
      <c r="Z56" s="65"/>
      <c r="AD56" s="2">
        <f t="shared" si="0"/>
        <v>1</v>
      </c>
      <c r="AF56" s="2">
        <f>V56*AD56</f>
        <v>490</v>
      </c>
    </row>
    <row r="57" spans="1:32" ht="18" customHeight="1">
      <c r="K57" s="31"/>
      <c r="L57" s="31"/>
      <c r="M57" s="31"/>
      <c r="N57" s="31"/>
      <c r="O57" s="31"/>
      <c r="P57" s="31"/>
      <c r="Q57" s="31"/>
      <c r="R57" s="46"/>
      <c r="S57" s="46"/>
      <c r="T57" s="46"/>
      <c r="U57" s="46"/>
      <c r="V57" s="46"/>
      <c r="W57" s="46"/>
      <c r="X57" s="46"/>
      <c r="Y57" s="46"/>
      <c r="Z57" s="46"/>
      <c r="AA57" s="31"/>
      <c r="AB57" s="31"/>
    </row>
    <row r="58" spans="1:32" ht="18" customHeight="1"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</row>
    <row r="59" spans="1:32" ht="18" customHeight="1"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</row>
    <row r="60" spans="1:32" ht="18" customHeight="1"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</row>
    <row r="61" spans="1:32" ht="18" customHeight="1"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</row>
    <row r="62" spans="1:32" ht="18" customHeight="1"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</row>
    <row r="63" spans="1:32" ht="15" customHeight="1"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</row>
    <row r="64" spans="1:32" s="4" customFormat="1" ht="21" customHeight="1">
      <c r="A64" s="9" t="s">
        <v>8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D64" s="74"/>
      <c r="AE64" s="74"/>
      <c r="AF64" s="74"/>
    </row>
    <row r="65" spans="1:32" ht="18" customHeight="1">
      <c r="A65" s="10" t="s">
        <v>63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</row>
    <row r="66" spans="1:32" ht="18" customHeight="1">
      <c r="A66" s="10" t="s">
        <v>43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</row>
    <row r="67" spans="1:32" ht="18" customHeight="1">
      <c r="A67" s="10" t="s">
        <v>24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</row>
    <row r="68" spans="1:32" ht="18" customHeight="1">
      <c r="A68" s="11"/>
      <c r="B68" s="16" t="s">
        <v>47</v>
      </c>
      <c r="C68" s="13"/>
      <c r="D68" s="13"/>
      <c r="E68" s="13"/>
      <c r="F68" s="13"/>
      <c r="G68" s="13"/>
      <c r="H68" s="13"/>
      <c r="I68" s="13"/>
      <c r="J68" s="13"/>
      <c r="K68" s="13"/>
      <c r="L68" s="13" t="s">
        <v>11</v>
      </c>
      <c r="M68" s="13"/>
      <c r="N68" s="13"/>
      <c r="O68" s="13"/>
      <c r="P68" s="13"/>
      <c r="Q68" s="13"/>
      <c r="R68" s="13"/>
      <c r="S68" s="13"/>
      <c r="T68" s="13"/>
      <c r="U68" s="13"/>
      <c r="V68" s="13" t="s">
        <v>1</v>
      </c>
      <c r="W68" s="13"/>
      <c r="X68" s="13"/>
      <c r="Y68" s="13"/>
      <c r="Z68" s="13"/>
    </row>
    <row r="69" spans="1:32" ht="18" customHeight="1">
      <c r="B69" s="18" t="str">
        <f>IF(H8="無","切土をしない場合、この設問は回答不要です","高さが２ｍ以下の箇所")</f>
        <v>切土をしない場合、この設問は回答不要です</v>
      </c>
      <c r="C69" s="24"/>
      <c r="D69" s="24"/>
      <c r="E69" s="24"/>
      <c r="F69" s="24"/>
      <c r="G69" s="24"/>
      <c r="H69" s="24"/>
      <c r="I69" s="24"/>
      <c r="J69" s="24"/>
      <c r="K69" s="33"/>
      <c r="L69" s="35" t="s">
        <v>29</v>
      </c>
      <c r="M69" s="35"/>
      <c r="N69" s="35"/>
      <c r="O69" s="35"/>
      <c r="P69" s="35"/>
      <c r="Q69" s="35"/>
      <c r="R69" s="35"/>
      <c r="S69" s="35"/>
      <c r="T69" s="35"/>
      <c r="U69" s="35"/>
      <c r="V69" s="54"/>
      <c r="W69" s="54"/>
      <c r="X69" s="54"/>
      <c r="Y69" s="63" t="s">
        <v>53</v>
      </c>
      <c r="Z69" s="63"/>
      <c r="AA69" s="69" t="s">
        <v>55</v>
      </c>
      <c r="AB69" s="62"/>
      <c r="AD69" s="2">
        <f t="shared" ref="AD69:AD74" si="1">COUNTIF(H$8,"有")</f>
        <v>0</v>
      </c>
      <c r="AE69" s="2">
        <f>AD69-COUNTA(V69)</f>
        <v>0</v>
      </c>
    </row>
    <row r="70" spans="1:32" ht="18" customHeight="1">
      <c r="B70" s="19"/>
      <c r="C70" s="25"/>
      <c r="D70" s="25"/>
      <c r="E70" s="25"/>
      <c r="F70" s="25"/>
      <c r="G70" s="25"/>
      <c r="H70" s="25"/>
      <c r="I70" s="25"/>
      <c r="J70" s="25"/>
      <c r="K70" s="34"/>
      <c r="L70" s="20" t="s">
        <v>49</v>
      </c>
      <c r="M70" s="20"/>
      <c r="N70" s="20"/>
      <c r="O70" s="20"/>
      <c r="P70" s="20"/>
      <c r="Q70" s="20"/>
      <c r="R70" s="20"/>
      <c r="S70" s="20"/>
      <c r="T70" s="20"/>
      <c r="U70" s="20"/>
      <c r="V70" s="54"/>
      <c r="W70" s="54"/>
      <c r="X70" s="54"/>
      <c r="Y70" s="63" t="s">
        <v>53</v>
      </c>
      <c r="Z70" s="63"/>
      <c r="AA70" s="69" t="s">
        <v>48</v>
      </c>
      <c r="AB70" s="73"/>
      <c r="AD70" s="2">
        <f t="shared" si="1"/>
        <v>0</v>
      </c>
      <c r="AE70" s="2">
        <f>AD70-COUNTA(V70)</f>
        <v>0</v>
      </c>
    </row>
    <row r="71" spans="1:32" ht="18" customHeight="1">
      <c r="B71" s="20" t="s">
        <v>13</v>
      </c>
      <c r="C71" s="20"/>
      <c r="D71" s="20"/>
      <c r="E71" s="20"/>
      <c r="F71" s="20"/>
      <c r="G71" s="20"/>
      <c r="H71" s="20"/>
      <c r="I71" s="20"/>
      <c r="J71" s="20"/>
      <c r="K71" s="20"/>
      <c r="L71" s="35" t="s">
        <v>29</v>
      </c>
      <c r="M71" s="35"/>
      <c r="N71" s="35"/>
      <c r="O71" s="35"/>
      <c r="P71" s="35"/>
      <c r="Q71" s="35"/>
      <c r="R71" s="35"/>
      <c r="S71" s="35"/>
      <c r="T71" s="35"/>
      <c r="U71" s="35"/>
      <c r="V71" s="54"/>
      <c r="W71" s="54"/>
      <c r="X71" s="54"/>
      <c r="Y71" s="63" t="s">
        <v>53</v>
      </c>
      <c r="Z71" s="63"/>
      <c r="AA71" s="69" t="s">
        <v>33</v>
      </c>
      <c r="AB71" s="62"/>
      <c r="AD71" s="2">
        <f t="shared" si="1"/>
        <v>0</v>
      </c>
      <c r="AE71" s="2">
        <f>AD71-COUNTA(V71)</f>
        <v>0</v>
      </c>
    </row>
    <row r="72" spans="1:32" ht="18" customHeight="1"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 t="s">
        <v>49</v>
      </c>
      <c r="M72" s="20"/>
      <c r="N72" s="20"/>
      <c r="O72" s="20"/>
      <c r="P72" s="20"/>
      <c r="Q72" s="20"/>
      <c r="R72" s="20"/>
      <c r="S72" s="20"/>
      <c r="T72" s="20"/>
      <c r="U72" s="20"/>
      <c r="V72" s="54"/>
      <c r="W72" s="54"/>
      <c r="X72" s="54"/>
      <c r="Y72" s="63" t="s">
        <v>53</v>
      </c>
      <c r="Z72" s="63"/>
      <c r="AA72" s="69" t="s">
        <v>56</v>
      </c>
      <c r="AB72" s="62"/>
      <c r="AD72" s="2">
        <f t="shared" si="1"/>
        <v>0</v>
      </c>
      <c r="AE72" s="2">
        <f>AD72-COUNTA(V72)</f>
        <v>0</v>
      </c>
    </row>
    <row r="73" spans="1:32" ht="18" customHeight="1">
      <c r="R73" s="44" t="s">
        <v>50</v>
      </c>
      <c r="S73" s="44"/>
      <c r="T73" s="44"/>
      <c r="U73" s="44"/>
      <c r="V73" s="55">
        <f>+SUM(,V69:X72)</f>
        <v>0</v>
      </c>
      <c r="W73" s="55"/>
      <c r="X73" s="55"/>
      <c r="Y73" s="64" t="s">
        <v>53</v>
      </c>
      <c r="Z73" s="64"/>
      <c r="AD73" s="2">
        <f t="shared" si="1"/>
        <v>0</v>
      </c>
      <c r="AF73" s="2">
        <f>V73*AD73</f>
        <v>0</v>
      </c>
    </row>
    <row r="74" spans="1:32" ht="18" customHeight="1">
      <c r="R74" s="45" t="s">
        <v>59</v>
      </c>
      <c r="S74" s="45"/>
      <c r="T74" s="45"/>
      <c r="U74" s="45"/>
      <c r="V74" s="55">
        <f>+SUM(,V70:X72)</f>
        <v>0</v>
      </c>
      <c r="W74" s="55"/>
      <c r="X74" s="55"/>
      <c r="Y74" s="65" t="s">
        <v>54</v>
      </c>
      <c r="Z74" s="65"/>
      <c r="AD74" s="2">
        <f t="shared" si="1"/>
        <v>0</v>
      </c>
      <c r="AF74" s="2">
        <f>V74*AD74</f>
        <v>0</v>
      </c>
    </row>
    <row r="75" spans="1:32" ht="18" customHeight="1">
      <c r="K75" s="31"/>
      <c r="L75" s="31"/>
      <c r="M75" s="31"/>
      <c r="N75" s="31"/>
      <c r="O75" s="31"/>
      <c r="P75" s="31"/>
      <c r="Q75" s="31"/>
      <c r="R75" s="46"/>
      <c r="S75" s="46"/>
      <c r="T75" s="46"/>
      <c r="U75" s="46"/>
      <c r="V75" s="46"/>
      <c r="W75" s="46"/>
      <c r="X75" s="46"/>
      <c r="Y75" s="46"/>
      <c r="Z75" s="46"/>
      <c r="AA75" s="31"/>
      <c r="AB75" s="31"/>
      <c r="AF75" s="77">
        <f>AF55+AF73</f>
        <v>730</v>
      </c>
    </row>
    <row r="76" spans="1:32" ht="18" customHeight="1"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F76" s="77">
        <f>AF56+AF74</f>
        <v>490</v>
      </c>
    </row>
    <row r="77" spans="1:32" ht="18" customHeight="1">
      <c r="B77" s="21"/>
      <c r="C77" s="21"/>
      <c r="D77" s="2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</row>
    <row r="78" spans="1:32" ht="18" customHeight="1">
      <c r="B78" s="21"/>
      <c r="C78" s="21"/>
      <c r="D78" s="2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</row>
    <row r="79" spans="1:32" ht="18" customHeight="1">
      <c r="B79" s="21"/>
      <c r="C79" s="21"/>
      <c r="D79" s="2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</row>
    <row r="80" spans="1:32" ht="18" customHeight="1">
      <c r="B80" s="21"/>
      <c r="C80" s="21"/>
      <c r="D80" s="2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</row>
    <row r="81" spans="1:32" ht="18" customHeight="1">
      <c r="B81" s="21"/>
      <c r="C81" s="21"/>
      <c r="D81" s="2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</row>
    <row r="82" spans="1:32" s="4" customFormat="1" ht="21" customHeight="1">
      <c r="A82" s="9" t="s">
        <v>71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D82" s="74"/>
      <c r="AE82" s="74"/>
      <c r="AF82" s="74"/>
    </row>
    <row r="83" spans="1:32" ht="15" customHeight="1">
      <c r="A83" s="13">
        <v>1</v>
      </c>
      <c r="B83" s="22" t="s">
        <v>61</v>
      </c>
      <c r="C83" s="26"/>
      <c r="D83" s="26"/>
      <c r="E83" s="26"/>
      <c r="F83" s="26"/>
      <c r="G83" s="26"/>
      <c r="H83" s="26"/>
      <c r="I83" s="26"/>
      <c r="J83" s="26"/>
      <c r="K83" s="26"/>
      <c r="L83" s="36" t="s">
        <v>98</v>
      </c>
      <c r="M83" s="36"/>
      <c r="N83" s="36"/>
      <c r="O83" s="36"/>
      <c r="P83" s="42"/>
      <c r="Q83" s="42"/>
      <c r="R83" s="36"/>
      <c r="S83" s="36"/>
      <c r="T83" s="36"/>
      <c r="U83" s="36"/>
      <c r="V83" s="42"/>
      <c r="W83" s="42"/>
      <c r="X83" s="36"/>
      <c r="Y83" s="36"/>
      <c r="Z83" s="36"/>
      <c r="AA83" s="36"/>
      <c r="AD83" s="2">
        <v>1</v>
      </c>
      <c r="AE83" s="2">
        <f>AD83-COUNTA(L83)</f>
        <v>0</v>
      </c>
    </row>
    <row r="84" spans="1:32" ht="15" customHeight="1">
      <c r="A84" s="13">
        <v>2</v>
      </c>
      <c r="B84" s="22" t="s">
        <v>60</v>
      </c>
      <c r="C84" s="26"/>
      <c r="D84" s="26"/>
      <c r="E84" s="26"/>
      <c r="F84" s="26"/>
      <c r="G84" s="26"/>
      <c r="H84" s="26"/>
      <c r="I84" s="26"/>
      <c r="J84" s="26"/>
      <c r="K84" s="26"/>
      <c r="L84" s="36" t="s">
        <v>96</v>
      </c>
      <c r="M84" s="36"/>
      <c r="N84" s="36"/>
      <c r="O84" s="36"/>
      <c r="P84" s="42"/>
      <c r="Q84" s="42"/>
      <c r="R84" s="36"/>
      <c r="S84" s="36"/>
      <c r="T84" s="36"/>
      <c r="U84" s="36"/>
      <c r="V84" s="42"/>
      <c r="W84" s="42"/>
      <c r="X84" s="36"/>
      <c r="Y84" s="36"/>
      <c r="Z84" s="36"/>
      <c r="AA84" s="36"/>
      <c r="AD84" s="2">
        <v>1</v>
      </c>
      <c r="AE84" s="2">
        <f>AD84-COUNTA(L84)</f>
        <v>0</v>
      </c>
    </row>
    <row r="85" spans="1:32" ht="15" customHeight="1">
      <c r="A85" s="13">
        <v>3</v>
      </c>
      <c r="B85" s="22" t="s">
        <v>62</v>
      </c>
      <c r="C85" s="26"/>
      <c r="D85" s="26"/>
      <c r="E85" s="26"/>
      <c r="F85" s="26"/>
      <c r="G85" s="26"/>
      <c r="H85" s="26"/>
      <c r="I85" s="26"/>
      <c r="J85" s="26"/>
      <c r="K85" s="26"/>
      <c r="L85" s="36" t="s">
        <v>95</v>
      </c>
      <c r="M85" s="36"/>
      <c r="N85" s="36"/>
      <c r="O85" s="36"/>
      <c r="P85" s="42"/>
      <c r="Q85" s="42"/>
      <c r="R85" s="36"/>
      <c r="S85" s="36"/>
      <c r="T85" s="36"/>
      <c r="U85" s="36"/>
      <c r="V85" s="42"/>
      <c r="W85" s="42"/>
      <c r="X85" s="36"/>
      <c r="Y85" s="36"/>
      <c r="Z85" s="36"/>
      <c r="AA85" s="36"/>
      <c r="AD85" s="2">
        <v>1</v>
      </c>
      <c r="AE85" s="2">
        <f>AD85-COUNTA(L85)</f>
        <v>0</v>
      </c>
    </row>
    <row r="86" spans="1:32" ht="15" customHeight="1">
      <c r="A86" s="13">
        <v>4</v>
      </c>
      <c r="B86" s="22" t="s">
        <v>7</v>
      </c>
      <c r="C86" s="26"/>
      <c r="D86" s="26"/>
      <c r="E86" s="26"/>
      <c r="F86" s="26"/>
      <c r="G86" s="26"/>
      <c r="H86" s="26"/>
      <c r="I86" s="26"/>
      <c r="J86" s="26"/>
      <c r="K86" s="26"/>
      <c r="L86" s="37" t="s">
        <v>88</v>
      </c>
      <c r="M86" s="40"/>
      <c r="N86" s="40"/>
      <c r="O86" s="40"/>
      <c r="P86" s="43" t="s">
        <v>23</v>
      </c>
      <c r="Q86" s="43"/>
      <c r="R86" s="40" t="s">
        <v>89</v>
      </c>
      <c r="S86" s="40"/>
      <c r="T86" s="40"/>
      <c r="U86" s="40"/>
      <c r="V86" s="43" t="s">
        <v>23</v>
      </c>
      <c r="W86" s="43"/>
      <c r="X86" s="40" t="s">
        <v>90</v>
      </c>
      <c r="Y86" s="40"/>
      <c r="Z86" s="40"/>
      <c r="AA86" s="70"/>
      <c r="AD86" s="2">
        <v>5</v>
      </c>
      <c r="AE86" s="2">
        <f>AD86-COUNTA(L86:AA86)</f>
        <v>0</v>
      </c>
    </row>
    <row r="87" spans="1:32" ht="15" customHeight="1">
      <c r="A87" s="13">
        <v>5</v>
      </c>
      <c r="B87" s="22" t="s">
        <v>25</v>
      </c>
      <c r="C87" s="26"/>
      <c r="D87" s="26"/>
      <c r="E87" s="26"/>
      <c r="F87" s="26"/>
      <c r="G87" s="26"/>
      <c r="H87" s="26"/>
      <c r="I87" s="26"/>
      <c r="J87" s="26"/>
      <c r="K87" s="26"/>
      <c r="L87" s="38" t="s">
        <v>91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71"/>
      <c r="AD87" s="2">
        <v>1</v>
      </c>
      <c r="AE87" s="2">
        <f>AD87-COUNTA(L87)</f>
        <v>0</v>
      </c>
    </row>
    <row r="88" spans="1:32" ht="24" customHeight="1">
      <c r="A88" s="13">
        <v>6</v>
      </c>
      <c r="B88" s="22" t="s">
        <v>75</v>
      </c>
      <c r="C88" s="26"/>
      <c r="D88" s="26"/>
      <c r="E88" s="26"/>
      <c r="F88" s="26"/>
      <c r="G88" s="26"/>
      <c r="H88" s="26"/>
      <c r="I88" s="26"/>
      <c r="J88" s="26"/>
      <c r="K88" s="26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</row>
  </sheetData>
  <sheetProtection password="B8C4" sheet="1" objects="1" scenarios="1"/>
  <mergeCells count="130">
    <mergeCell ref="A1:AA1"/>
    <mergeCell ref="A3:R3"/>
    <mergeCell ref="T3:AA3"/>
    <mergeCell ref="A4:R4"/>
    <mergeCell ref="T4:AA4"/>
    <mergeCell ref="A5:R5"/>
    <mergeCell ref="B6:G6"/>
    <mergeCell ref="H6:I6"/>
    <mergeCell ref="J6:AA6"/>
    <mergeCell ref="B7:G7"/>
    <mergeCell ref="H7:I7"/>
    <mergeCell ref="J7:AA7"/>
    <mergeCell ref="B8:G8"/>
    <mergeCell ref="H8:I8"/>
    <mergeCell ref="J8:AA8"/>
    <mergeCell ref="A10:AA10"/>
    <mergeCell ref="A11:AA11"/>
    <mergeCell ref="B12:D12"/>
    <mergeCell ref="E12:W12"/>
    <mergeCell ref="X12:AA12"/>
    <mergeCell ref="B13:D13"/>
    <mergeCell ref="E13:W13"/>
    <mergeCell ref="X13:Y13"/>
    <mergeCell ref="Z13:AA13"/>
    <mergeCell ref="X14:AA14"/>
    <mergeCell ref="A15:AA15"/>
    <mergeCell ref="B19:D19"/>
    <mergeCell ref="E19:W19"/>
    <mergeCell ref="X19:AA19"/>
    <mergeCell ref="E20:W20"/>
    <mergeCell ref="X20:Y20"/>
    <mergeCell ref="Z20:AA20"/>
    <mergeCell ref="E21:W21"/>
    <mergeCell ref="X21:Y21"/>
    <mergeCell ref="Z21:AA21"/>
    <mergeCell ref="E22:W22"/>
    <mergeCell ref="X22:Y22"/>
    <mergeCell ref="Z22:AA22"/>
    <mergeCell ref="A24:AA24"/>
    <mergeCell ref="A36:AA36"/>
    <mergeCell ref="A37:AA37"/>
    <mergeCell ref="B38:E38"/>
    <mergeCell ref="F38:V38"/>
    <mergeCell ref="W38:AA38"/>
    <mergeCell ref="F39:V39"/>
    <mergeCell ref="W39:Y39"/>
    <mergeCell ref="Z39:AA39"/>
    <mergeCell ref="F40:V40"/>
    <mergeCell ref="W40:Y40"/>
    <mergeCell ref="Z40:AA40"/>
    <mergeCell ref="W41:Y41"/>
    <mergeCell ref="E42:H42"/>
    <mergeCell ref="U42:V42"/>
    <mergeCell ref="W42:Y42"/>
    <mergeCell ref="Z42:AA42"/>
    <mergeCell ref="E44:H44"/>
    <mergeCell ref="A46:AA46"/>
    <mergeCell ref="A47:AA47"/>
    <mergeCell ref="A48:AA48"/>
    <mergeCell ref="A49:AA49"/>
    <mergeCell ref="B50:K50"/>
    <mergeCell ref="L50:U50"/>
    <mergeCell ref="V50:Z50"/>
    <mergeCell ref="L51:U51"/>
    <mergeCell ref="V51:X51"/>
    <mergeCell ref="Y51:Z51"/>
    <mergeCell ref="L52:U52"/>
    <mergeCell ref="V52:X52"/>
    <mergeCell ref="Y52:Z52"/>
    <mergeCell ref="L53:U53"/>
    <mergeCell ref="V53:X53"/>
    <mergeCell ref="Y53:Z53"/>
    <mergeCell ref="L54:U54"/>
    <mergeCell ref="V54:X54"/>
    <mergeCell ref="Y54:Z54"/>
    <mergeCell ref="R55:U55"/>
    <mergeCell ref="V55:X55"/>
    <mergeCell ref="Y55:Z55"/>
    <mergeCell ref="R56:U56"/>
    <mergeCell ref="V56:X56"/>
    <mergeCell ref="Y56:Z56"/>
    <mergeCell ref="A64:AA64"/>
    <mergeCell ref="A65:AA65"/>
    <mergeCell ref="A66:AA66"/>
    <mergeCell ref="A67:AA67"/>
    <mergeCell ref="B68:K68"/>
    <mergeCell ref="L68:U68"/>
    <mergeCell ref="V68:Z68"/>
    <mergeCell ref="L69:U69"/>
    <mergeCell ref="V69:X69"/>
    <mergeCell ref="Y69:Z69"/>
    <mergeCell ref="L70:U70"/>
    <mergeCell ref="V70:X70"/>
    <mergeCell ref="Y70:Z70"/>
    <mergeCell ref="L71:U71"/>
    <mergeCell ref="V71:X71"/>
    <mergeCell ref="Y71:Z71"/>
    <mergeCell ref="L72:U72"/>
    <mergeCell ref="V72:X72"/>
    <mergeCell ref="Y72:Z72"/>
    <mergeCell ref="R73:U73"/>
    <mergeCell ref="V73:X73"/>
    <mergeCell ref="Y73:Z73"/>
    <mergeCell ref="R74:U74"/>
    <mergeCell ref="V74:X74"/>
    <mergeCell ref="Y74:Z74"/>
    <mergeCell ref="A82:AA82"/>
    <mergeCell ref="B83:K83"/>
    <mergeCell ref="L83:AA83"/>
    <mergeCell ref="B84:K84"/>
    <mergeCell ref="L84:AA84"/>
    <mergeCell ref="B85:K85"/>
    <mergeCell ref="L85:AA85"/>
    <mergeCell ref="B86:K86"/>
    <mergeCell ref="L86:O86"/>
    <mergeCell ref="P86:Q86"/>
    <mergeCell ref="R86:U86"/>
    <mergeCell ref="V86:W86"/>
    <mergeCell ref="X86:AA86"/>
    <mergeCell ref="B87:K87"/>
    <mergeCell ref="L87:AA87"/>
    <mergeCell ref="B88:K88"/>
    <mergeCell ref="L88:AA88"/>
    <mergeCell ref="A16:AA18"/>
    <mergeCell ref="B20:D22"/>
    <mergeCell ref="B39:E40"/>
    <mergeCell ref="B51:K52"/>
    <mergeCell ref="B53:K54"/>
    <mergeCell ref="B69:K70"/>
    <mergeCell ref="B71:K72"/>
  </mergeCells>
  <phoneticPr fontId="1" type="Hiragana"/>
  <conditionalFormatting sqref="V51:X54">
    <cfRule type="expression" dxfId="16" priority="1">
      <formula>$H$7="無"</formula>
    </cfRule>
  </conditionalFormatting>
  <conditionalFormatting sqref="W39:Y40">
    <cfRule type="expression" dxfId="15" priority="2">
      <formula>$H$7="無"</formula>
    </cfRule>
  </conditionalFormatting>
  <conditionalFormatting sqref="X20:Y20">
    <cfRule type="expression" dxfId="14" priority="4">
      <formula>$X$14="崖なし"</formula>
    </cfRule>
  </conditionalFormatting>
  <conditionalFormatting sqref="X20:Y20">
    <cfRule type="expression" dxfId="13" priority="3">
      <formula>$H$7="無"</formula>
    </cfRule>
  </conditionalFormatting>
  <conditionalFormatting sqref="B20:D22 B19:W19 E21:W22 X19:Y19 Z19:AA22 X21:Y22">
    <cfRule type="expression" dxfId="12" priority="17">
      <formula>$X$14="崖なし"</formula>
    </cfRule>
  </conditionalFormatting>
  <conditionalFormatting sqref="E20:W20">
    <cfRule type="expression" dxfId="11" priority="16">
      <formula>$X$14="崖なし"</formula>
    </cfRule>
  </conditionalFormatting>
  <conditionalFormatting sqref="B39:E40 F40:V40 B38:AA38 Z39:AA40">
    <cfRule type="expression" dxfId="10" priority="15">
      <formula>$H$7="無"</formula>
    </cfRule>
  </conditionalFormatting>
  <conditionalFormatting sqref="F39:V39">
    <cfRule type="expression" dxfId="9" priority="14">
      <formula>$H$7="無"</formula>
    </cfRule>
  </conditionalFormatting>
  <conditionalFormatting sqref="B53:K54 B50:Z50 Y51:Z54 L51:U54">
    <cfRule type="expression" dxfId="8" priority="13">
      <formula>$H$7="無"</formula>
    </cfRule>
  </conditionalFormatting>
  <conditionalFormatting sqref="B51:K52">
    <cfRule type="expression" dxfId="7" priority="12">
      <formula>$H$7="無"</formula>
    </cfRule>
  </conditionalFormatting>
  <conditionalFormatting sqref="B71:K72 B68:Z68 L69:Z72">
    <cfRule type="expression" dxfId="6" priority="11">
      <formula>$H$8="無"</formula>
    </cfRule>
  </conditionalFormatting>
  <conditionalFormatting sqref="B69:K70">
    <cfRule type="expression" dxfId="5" priority="10">
      <formula>$H$8="無"</formula>
    </cfRule>
  </conditionalFormatting>
  <conditionalFormatting sqref="Z20:AA20 E20:W20">
    <cfRule type="expression" dxfId="4" priority="9">
      <formula>$H$7="無"</formula>
    </cfRule>
  </conditionalFormatting>
  <conditionalFormatting sqref="E21:AA21">
    <cfRule type="expression" dxfId="3" priority="8">
      <formula>$H$8="無"</formula>
    </cfRule>
  </conditionalFormatting>
  <conditionalFormatting sqref="E22:AA22">
    <cfRule type="expression" dxfId="2" priority="7">
      <formula>$H$7="無"</formula>
    </cfRule>
    <cfRule type="expression" dxfId="1" priority="6">
      <formula>$H$8="無"</formula>
    </cfRule>
  </conditionalFormatting>
  <conditionalFormatting sqref="T3:AA4">
    <cfRule type="expression" dxfId="0" priority="5">
      <formula>$T$4="入力漏れあり"</formula>
    </cfRule>
  </conditionalFormatting>
  <dataValidations count="1">
    <dataValidation type="list" allowBlank="1" showDropDown="0" showInputMessage="1" showErrorMessage="1" sqref="H7:I8">
      <formula1>$AB$1:$AC$1</formula1>
    </dataValidation>
  </dataValidations>
  <printOptions horizontalCentered="1"/>
  <pageMargins left="0.59055118110236215" right="0.59055118110236215" top="0.59055118110236215" bottom="0.39370078740157477" header="0.3" footer="0.3"/>
  <pageSetup paperSize="9" fitToWidth="1" fitToHeight="0" orientation="portrait" usePrinterDefaults="1" r:id="rId1"/>
  <headerFooter>
    <oddHeader>&amp;R（202503版）</oddHeader>
    <oddFooter>&amp;C&amp;"ＭＳ 明朝,regular"&amp;10&amp;P</oddFooter>
  </headerFooter>
  <rowBreaks count="1" manualBreakCount="1">
    <brk id="44" max="26" man="1"/>
  </rowBreaks>
  <drawing r:id="rId2"/>
  <legacyDrawing r:id="rId3"/>
  <oleObjects>
    <mc:AlternateContent>
      <mc:Choice xmlns:x14="http://schemas.microsoft.com/office/spreadsheetml/2009/9/main" Requires="x14">
        <oleObject progId="Paint.Picture" shapeId="5121" r:id="rId4">
          <objectPr defaultSize="0" r:id="rId5">
            <anchor moveWithCells="1">
              <from xmlns:xdr="http://schemas.openxmlformats.org/drawingml/2006/spreadsheetDrawing">
                <xdr:col>15</xdr:col>
                <xdr:colOff>75565</xdr:colOff>
                <xdr:row>74</xdr:row>
                <xdr:rowOff>146050</xdr:rowOff>
              </from>
              <to xmlns:xdr="http://schemas.openxmlformats.org/drawingml/2006/spreadsheetDrawing">
                <xdr:col>25</xdr:col>
                <xdr:colOff>55880</xdr:colOff>
                <xdr:row>79</xdr:row>
                <xdr:rowOff>31115</xdr:rowOff>
              </to>
            </anchor>
          </objectPr>
        </oleObject>
      </mc:Choice>
      <mc:Fallback>
        <oleObject progId="Paint.Picture" shapeId="5121" r:id="rId4"/>
      </mc:Fallback>
    </mc:AlternateContent>
    <mc:AlternateContent>
      <mc:Choice xmlns:x14="http://schemas.microsoft.com/office/spreadsheetml/2009/9/main" Requires="x14">
        <oleObject progId="Paint.Picture" shapeId="5122" r:id="rId6">
          <objectPr defaultSize="0" r:id="rId7">
            <anchor moveWithCells="1">
              <from xmlns:xdr="http://schemas.openxmlformats.org/drawingml/2006/spreadsheetDrawing">
                <xdr:col>2</xdr:col>
                <xdr:colOff>236855</xdr:colOff>
                <xdr:row>75</xdr:row>
                <xdr:rowOff>102235</xdr:rowOff>
              </from>
              <to xmlns:xdr="http://schemas.openxmlformats.org/drawingml/2006/spreadsheetDrawing">
                <xdr:col>13</xdr:col>
                <xdr:colOff>12065</xdr:colOff>
                <xdr:row>80</xdr:row>
                <xdr:rowOff>96520</xdr:rowOff>
              </to>
            </anchor>
          </objectPr>
        </oleObject>
      </mc:Choice>
      <mc:Fallback>
        <oleObject progId="Paint.Picture" shapeId="5122" r:id="rId6"/>
      </mc:Fallback>
    </mc:AlternateContent>
    <mc:AlternateContent>
      <mc:Choice xmlns:x14="http://schemas.microsoft.com/office/spreadsheetml/2009/9/main" Requires="x14">
        <oleObject progId="Paint.Picture" shapeId="5123" r:id="rId8">
          <objectPr defaultSize="0" r:id="rId9">
            <anchor moveWithCells="1">
              <from xmlns:xdr="http://schemas.openxmlformats.org/drawingml/2006/spreadsheetDrawing">
                <xdr:col>3</xdr:col>
                <xdr:colOff>100330</xdr:colOff>
                <xdr:row>57</xdr:row>
                <xdr:rowOff>88900</xdr:rowOff>
              </from>
              <to xmlns:xdr="http://schemas.openxmlformats.org/drawingml/2006/spreadsheetDrawing">
                <xdr:col>12</xdr:col>
                <xdr:colOff>46355</xdr:colOff>
                <xdr:row>61</xdr:row>
                <xdr:rowOff>165735</xdr:rowOff>
              </to>
            </anchor>
          </objectPr>
        </oleObject>
      </mc:Choice>
      <mc:Fallback>
        <oleObject progId="Paint.Picture" shapeId="5123" r:id="rId8"/>
      </mc:Fallback>
    </mc:AlternateContent>
    <mc:AlternateContent>
      <mc:Choice xmlns:x14="http://schemas.microsoft.com/office/spreadsheetml/2009/9/main" Requires="x14">
        <oleObject progId="Paint.Picture" shapeId="5124" r:id="rId10">
          <objectPr defaultSize="0" r:id="rId11">
            <anchor moveWithCells="1">
              <from xmlns:xdr="http://schemas.openxmlformats.org/drawingml/2006/spreadsheetDrawing">
                <xdr:col>14</xdr:col>
                <xdr:colOff>226060</xdr:colOff>
                <xdr:row>57</xdr:row>
                <xdr:rowOff>10795</xdr:rowOff>
              </from>
              <to xmlns:xdr="http://schemas.openxmlformats.org/drawingml/2006/spreadsheetDrawing">
                <xdr:col>25</xdr:col>
                <xdr:colOff>133350</xdr:colOff>
                <xdr:row>61</xdr:row>
                <xdr:rowOff>144145</xdr:rowOff>
              </to>
            </anchor>
          </objectPr>
        </oleObject>
      </mc:Choice>
      <mc:Fallback>
        <oleObject progId="Paint.Picture" shapeId="5124" r:id="rId10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E69A"/>
  </sheetPr>
  <dimension ref="A1:D13"/>
  <sheetViews>
    <sheetView zoomScale="85" zoomScaleNormal="85" workbookViewId="0">
      <pane ySplit="4" topLeftCell="A5" activePane="bottomLeft" state="frozen"/>
      <selection pane="bottomLeft" activeCell="D7" sqref="D7"/>
    </sheetView>
  </sheetViews>
  <sheetFormatPr defaultRowHeight="18.75"/>
  <cols>
    <col min="1" max="1" width="2" style="78" customWidth="1"/>
    <col min="2" max="2" width="15.625" style="78" customWidth="1"/>
    <col min="3" max="3" width="30.625" style="78" customWidth="1"/>
    <col min="4" max="4" width="33.375" style="78" customWidth="1"/>
    <col min="5" max="5" width="2.5" style="78" customWidth="1"/>
    <col min="6" max="16384" width="9" style="78" customWidth="1"/>
  </cols>
  <sheetData>
    <row r="1" spans="1:4" ht="35.25" customHeight="1">
      <c r="A1" s="79" t="s">
        <v>86</v>
      </c>
      <c r="B1" s="81"/>
      <c r="C1" s="81"/>
    </row>
    <row r="2" spans="1:4" ht="12" customHeight="1">
      <c r="A2" s="79"/>
      <c r="B2" s="81"/>
      <c r="C2" s="81"/>
    </row>
    <row r="3" spans="1:4" ht="35.25" customHeight="1">
      <c r="A3" s="80"/>
      <c r="B3" s="82" t="s">
        <v>110</v>
      </c>
      <c r="C3" s="82"/>
      <c r="D3" s="82"/>
    </row>
    <row r="4" spans="1:4" ht="19.5">
      <c r="B4" s="83" t="s">
        <v>81</v>
      </c>
      <c r="C4" s="87" t="s">
        <v>78</v>
      </c>
      <c r="D4" s="90" t="s">
        <v>41</v>
      </c>
    </row>
    <row r="5" spans="1:4" ht="70.5" customHeight="1">
      <c r="A5" s="78">
        <v>1</v>
      </c>
      <c r="B5" s="84" t="s">
        <v>82</v>
      </c>
      <c r="C5" s="88" t="s">
        <v>79</v>
      </c>
      <c r="D5" s="91" t="s">
        <v>94</v>
      </c>
    </row>
    <row r="6" spans="1:4" ht="70.5" customHeight="1">
      <c r="A6" s="78">
        <v>2</v>
      </c>
      <c r="B6" s="85"/>
      <c r="C6" s="88" t="s">
        <v>80</v>
      </c>
      <c r="D6" s="91" t="s">
        <v>58</v>
      </c>
    </row>
    <row r="7" spans="1:4" ht="70.5" customHeight="1">
      <c r="A7" s="78">
        <v>3</v>
      </c>
      <c r="B7" s="84" t="s">
        <v>83</v>
      </c>
      <c r="C7" s="88" t="s">
        <v>103</v>
      </c>
      <c r="D7" s="91" t="s">
        <v>100</v>
      </c>
    </row>
    <row r="8" spans="1:4" ht="70.5" customHeight="1">
      <c r="A8" s="78">
        <v>4</v>
      </c>
      <c r="B8" s="85"/>
      <c r="C8" s="88" t="s">
        <v>106</v>
      </c>
      <c r="D8" s="91" t="s">
        <v>4</v>
      </c>
    </row>
    <row r="9" spans="1:4" ht="70.5" customHeight="1">
      <c r="A9" s="78">
        <v>5</v>
      </c>
      <c r="B9" s="84" t="s">
        <v>84</v>
      </c>
      <c r="C9" s="88" t="s">
        <v>104</v>
      </c>
      <c r="D9" s="91" t="s">
        <v>101</v>
      </c>
    </row>
    <row r="10" spans="1:4" ht="70.5" customHeight="1">
      <c r="A10" s="78">
        <v>6</v>
      </c>
      <c r="B10" s="85"/>
      <c r="C10" s="88" t="s">
        <v>77</v>
      </c>
      <c r="D10" s="91" t="s">
        <v>108</v>
      </c>
    </row>
    <row r="11" spans="1:4" ht="74.25" customHeight="1">
      <c r="A11" s="78">
        <v>7</v>
      </c>
      <c r="B11" s="84" t="s">
        <v>10</v>
      </c>
      <c r="C11" s="88" t="s">
        <v>105</v>
      </c>
      <c r="D11" s="91" t="s">
        <v>102</v>
      </c>
    </row>
    <row r="12" spans="1:4" ht="74.25" customHeight="1">
      <c r="A12" s="78">
        <v>8</v>
      </c>
      <c r="B12" s="85"/>
      <c r="C12" s="88" t="s">
        <v>107</v>
      </c>
      <c r="D12" s="91" t="s">
        <v>109</v>
      </c>
    </row>
    <row r="13" spans="1:4" ht="70.5" customHeight="1">
      <c r="A13" s="78">
        <v>9</v>
      </c>
      <c r="B13" s="86" t="s">
        <v>85</v>
      </c>
      <c r="C13" s="89" t="s">
        <v>87</v>
      </c>
      <c r="D13" s="92" t="s">
        <v>97</v>
      </c>
    </row>
    <row r="14" spans="1:4" ht="19.5"/>
    <row r="15" spans="1:4" ht="48" customHeight="1"/>
  </sheetData>
  <sheetProtection password="B8C4" sheet="1" objects="1" scenarios="1"/>
  <mergeCells count="5">
    <mergeCell ref="B3:D3"/>
    <mergeCell ref="B5:B6"/>
    <mergeCell ref="B7:B8"/>
    <mergeCell ref="B9:B10"/>
    <mergeCell ref="B11:B12"/>
  </mergeCells>
  <phoneticPr fontId="1" type="Hiragana"/>
  <printOptions horizontalCentered="1"/>
  <pageMargins left="0.59055118110236215" right="0.59055118110236215" top="0.59055118110236215" bottom="0.59055118110236215" header="0.3" footer="0.3"/>
  <pageSetup paperSize="9" fitToWidth="1" fitToHeight="1" orientation="portrait" usePrinterDefaults="1" r:id="rId1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宅地造成・特定盛土等</vt:lpstr>
      <vt:lpstr>記入例</vt:lpstr>
      <vt:lpstr>必要資料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石川　成明</dc:creator>
  <cp:lastModifiedBy>石川　成明</cp:lastModifiedBy>
  <dcterms:created xsi:type="dcterms:W3CDTF">2024-12-25T05:10:42Z</dcterms:created>
  <dcterms:modified xsi:type="dcterms:W3CDTF">2025-03-25T23:14:42Z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2025-03-25T23:14:42Z</vt:filetime>
  </property>
</Properties>
</file>