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3.10.152\share\180_財政管理課\財政部門\総括\財政状況資料集（類似団体比較カード含）\令和5年度決算\(7.3.18)【要修正：319(水)正午〆】令和５年度財政状況資料集の作成等について\提出\"/>
    </mc:Choice>
  </mc:AlternateContent>
  <xr:revisionPtr revIDLastSave="0" documentId="13_ncr:1_{EA53E200-0B84-4E25-B5FE-9061ADB4FD0D}" xr6:coauthVersionLast="47" xr6:coauthVersionMax="47" xr10:uidLastSave="{00000000-0000-0000-0000-000000000000}"/>
  <bookViews>
    <workbookView xWindow="28680" yWindow="-120" windowWidth="29040" windowHeight="15720" tabRatio="55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<sst xmlns="http://schemas.openxmlformats.org/spreadsheetml/2006/main" count="1078" uniqueCount="563">
  <si>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</si>
  <si>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</si>
  <si>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</si>
  <si>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</si>
  <si>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</si>
  <si>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</si>
  <si>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</si>
  <si>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</si>
  <si>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</si>
  <si>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</si>
  <si>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</si>
  <si>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</si>
  <si>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</si>
  <si>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</si>
  <si>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</si>
  <si>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</si>
  <si>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</si>
  <si>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</si>
  <si>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</si>
  <si>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</si>
  <si>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</si>
  <si>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</si>
  <si>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</si>
  <si>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</si>
  <si>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</si>
  <si>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</si>
  <si>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</si>
  <si>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</si>
  <si>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</si>
  <si>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</si>
  <si>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</si>
  <si>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</si>
  <si>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</si>
  <si>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</si>
  <si>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</si>
  <si>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</si>
  <si>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</si>
  <si>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</si>
  <si>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</si>
  <si>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</si>
  <si>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</si>
  <si>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</si>
  <si>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</si>
  <si>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</si>
  <si>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</si>
  <si>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</si>
  <si>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</si>
  <si>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</si>
  <si>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</si>
  <si>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</si>
  <si>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</si>
  <si>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</si>
  <si>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</si>
  <si>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</si>
  <si>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</si>
  <si>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</si>
  <si>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</si>
  <si>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</si>
  <si>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</si>
  <si>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</si>
  <si>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</si>
  <si>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</si>
  <si>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</si>
  <si>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</si>
  <si>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</si>
  <si>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</si>
  <si>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</si>
  <si>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</si>
  <si>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</si>
  <si>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</si>
  <si>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</si>
  <si>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</si>
  <si>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</si>
  <si>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</si>
  <si>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</si>
  <si>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</si>
  <si>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</si>
  <si>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</si>
  <si>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</si>
  <si>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</si>
  <si>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</si>
  <si>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</si>
  <si>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</si>
  <si>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</si>
  <si>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</si>
  <si>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</si>
  <si>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</si>
  <si>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</si>
  <si>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</si>
  <si>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</si>
  <si>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</si>
  <si>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</si>
  <si>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</si>
  <si>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</si>
  <si>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</si>
  <si>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</si>
  <si>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</si>
  <si>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</si>
  <si>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</si>
  <si>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</si>
  <si>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</si>
  <si>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</si>
  <si>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</si>
  <si>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</si>
  <si>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</si>
  <si>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</si>
  <si>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</si>
  <si>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</si>
  <si>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</si>
  <si>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</si>
  <si>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</si>
  <si>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</si>
  <si>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</si>
  <si>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</si>
  <si>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</si>
  <si>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</si>
  <si>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</si>
  <si>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</si>
  <si>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</si>
  <si>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</si>
  <si>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</si>
  <si>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</si>
  <si>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</si>
  <si>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</si>
  <si>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</si>
  <si>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</si>
  <si>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</si>
  <si>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</si>
  <si>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</si>
  <si>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</si>
  <si>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</si>
  <si>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</si>
  <si>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</si>
  <si>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</si>
  <si>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</si>
  <si>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</si>
  <si>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</si>
  <si>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</si>
  <si>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</si>
  <si>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</si>
  <si>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</si>
  <si>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</si>
  <si>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</si>
  <si>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</si>
  <si>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</si>
  <si>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</si>
  <si>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</si>
  <si>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</si>
  <si>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</si>
  <si>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</si>
  <si>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</si>
  <si>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</si>
  <si>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</si>
  <si>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</si>
  <si>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</si>
  <si>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</si>
  <si>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</si>
  <si>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</si>
  <si>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</si>
  <si>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</si>
  <si>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</si>
  <si>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</si>
  <si>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</si>
  <si>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</si>
  <si>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</si>
  <si>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</si>
  <si>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</si>
  <si>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</si>
  <si>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</si>
  <si>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</si>
  <si>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</si>
  <si>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</si>
  <si>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</si>
  <si>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</si>
  <si>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</si>
  <si>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</si>
  <si>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</si>
  <si>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</si>
  <si>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</si>
  <si>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</si>
  <si>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</si>
  <si>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</si>
  <si>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</si>
  <si>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</si>
  <si>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</si>
  <si>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</si>
  <si>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</si>
  <si>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</si>
  <si>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</si>
  <si>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</si>
  <si>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</si>
  <si>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</si>
  <si>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</si>
  <si>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</si>
  <si>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</si>
  <si>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</si>
  <si>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</si>
  <si>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</si>
  <si>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</si>
  <si>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</si>
  <si>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</si>
  <si>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</si>
  <si>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</si>
  <si>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静岡県吉田町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</si>
  <si>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</si>
  <si>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</si>
  <si>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</si>
  <si>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</si>
  <si>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</si>
  <si>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</si>
  <si>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</si>
  <si>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</si>
  <si>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</si>
  <si>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</si>
  <si>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</si>
  <si>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</si>
  <si>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</si>
  <si>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</si>
  <si>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</si>
  <si>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</si>
  <si>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</si>
  <si>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</si>
  <si>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</si>
  <si>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</si>
  <si>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</si>
  <si>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</si>
  <si>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</si>
  <si>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</si>
  <si>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</si>
  <si>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</si>
  <si>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</si>
  <si>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</si>
  <si>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</si>
  <si>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</si>
  <si>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</si>
  <si>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</si>
  <si>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</si>
  <si>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</si>
  <si>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</si>
  <si>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</si>
  <si>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</si>
  <si>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</si>
  <si>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</si>
  <si>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</si>
  <si>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</si>
  <si>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</si>
  <si>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</si>
  <si>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</si>
  <si>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</si>
  <si>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</si>
  <si>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</si>
  <si>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</si>
  <si>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</si>
  <si>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</si>
  <si>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</si>
  <si>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</si>
  <si>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</si>
  <si>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</si>
  <si>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</si>
  <si>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</si>
  <si>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</si>
  <si>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</si>
  <si>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</si>
  <si>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</si>
  <si>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</si>
  <si>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</si>
  <si>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</si>
  <si>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</si>
  <si>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</si>
  <si>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</si>
  <si>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</si>
  <si>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</si>
  <si>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</si>
  <si>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</si>
  <si>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</si>
  <si>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</si>
  <si>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</si>
  <si>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</si>
  <si>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</si>
  <si>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</si>
  <si>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</si>
  <si>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</si>
  <si>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</si>
  <si>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</si>
  <si>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</si>
  <si>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</si>
  <si>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</si>
  <si>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</si>
  <si>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</si>
  <si>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</si>
  <si>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</si>
  <si>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</si>
  <si>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</si>
  <si>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</si>
  <si>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</si>
  <si>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</si>
  <si>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</si>
  <si>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</si>
  <si>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</si>
  <si>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</si>
  <si>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</si>
  <si>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</si>
  <si>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</si>
  <si>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</si>
  <si>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</si>
  <si>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</si>
  <si>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</si>
  <si>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</si>
  <si>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</si>
  <si>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</si>
  <si>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</si>
  <si>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</si>
  <si>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</si>
  <si>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</si>
  <si>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</si>
  <si>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</si>
  <si>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</si>
  <si>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</si>
  <si>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</si>
  <si>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</si>
  <si>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</si>
  <si>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</si>
  <si>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</si>
  <si>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</si>
  <si>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</si>
  <si>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</si>
  <si>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</si>
  <si>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</si>
  <si>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</si>
  <si>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</si>
  <si>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</si>
  <si>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</si>
  <si>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</si>
  <si>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</si>
  <si>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</si>
  <si>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</si>
  <si>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</si>
  <si>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</si>
  <si>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</si>
  <si>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</si>
  <si>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</si>
  <si>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</si>
  <si>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</si>
  <si>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</si>
  <si>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</si>
  <si>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</si>
  <si>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</si>
  <si>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</si>
  <si>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</si>
  <si>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</si>
  <si>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</si>
  <si>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</si>
  <si>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</si>
  <si>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</si>
  <si>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静岡県吉田町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</si>
  <si>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</si>
  <si>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</si>
  <si>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</si>
  <si>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</si>
  <si>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</si>
  <si>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</si>
  <si>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</si>
  <si>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</si>
  <si>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</si>
  <si>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</si>
  <si>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</si>
  <si>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</si>
  <si>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</si>
  <si>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</si>
  <si>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</si>
  <si>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</si>
  <si>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</si>
  <si>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</si>
  <si>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</si>
  <si>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</si>
  <si>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</si>
  <si>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</si>
  <si>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</si>
  <si>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</si>
  <si>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</si>
  <si>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</si>
  <si>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</si>
  <si>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</si>
  <si>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</si>
  <si>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</si>
  <si>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</si>
  <si>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</si>
  <si>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</si>
  <si>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</si>
  <si>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</si>
  <si>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</si>
  <si>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</si>
  <si>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</si>
  <si>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</si>
  <si>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</si>
  <si>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</si>
  <si>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</si>
  <si>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</si>
  <si>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</si>
  <si>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</si>
  <si>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</si>
  <si>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</si>
  <si>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</si>
  <si>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</si>
  <si>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</si>
  <si>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</si>
  <si>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</si>
  <si>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</si>
  <si>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</si>
  <si>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</si>
  <si>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</si>
  <si>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</si>
  <si>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</si>
  <si>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</si>
  <si>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</si>
  <si>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</si>
  <si>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</si>
  <si>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</si>
  <si>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</si>
  <si>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</si>
  <si>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</si>
  <si>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</si>
  <si>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</si>
  <si>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</si>
  <si>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</si>
  <si>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</si>
  <si>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</si>
  <si>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</si>
  <si>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</si>
  <si>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</si>
  <si>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</si>
  <si>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</si>
  <si>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</si>
  <si>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</si>
  <si>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</si>
  <si>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</si>
  <si>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</si>
  <si>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</si>
  <si>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</si>
  <si>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</si>
  <si>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</si>
  <si>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</si>
  <si>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</si>
  <si>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</si>
  <si>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</si>
  <si>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</si>
  <si>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</si>
  <si>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</si>
  <si>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</si>
  <si>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</si>
  <si>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</si>
  <si>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</si>
  <si>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</si>
  <si>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</si>
  <si>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</si>
  <si>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</si>
  <si>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</si>
  <si>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</si>
  <si>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</si>
  <si>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</si>
  <si>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</si>
  <si>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</si>
  <si>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</si>
  <si>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</si>
  <si>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</si>
  <si>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</si>
  <si>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</si>
  <si>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</si>
  <si>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</si>
  <si>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</si>
  <si>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</si>
  <si>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</si>
  <si>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</si>
  <si>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</si>
  <si>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</si>
  <si>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</si>
  <si>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</si>
  <si>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</si>
  <si>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</si>
  <si>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</si>
  <si>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</si>
  <si>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</si>
  <si>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</si>
  <si>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</si>
  <si>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</si>
  <si>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</si>
  <si>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</si>
  <si>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</si>
  <si>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</si>
  <si>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</si>
  <si>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</si>
  <si>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</si>
  <si>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</si>
  <si>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</si>
  <si>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</si>
  <si>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</si>
  <si>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</si>
  <si>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</si>
  <si>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</si>
  <si>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</si>
  <si>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</si>
  <si>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</si>
  <si>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</si>
  <si>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</si>
  <si>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</si>
  <si>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</si>
  <si>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</si>
  <si>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</si>
  <si>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</si>
  <si>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</si>
  <si>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</si>
  <si>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</si>
  <si>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</si>
  <si>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</si>
  <si>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</si>
  <si>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</si>
  <si>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</si>
  <si>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</si>
  <si>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</si>
  <si>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</si>
  <si>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</si>
  <si>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</si>
  <si>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</si>
  <si>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</si>
  <si>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</si>
  <si>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</si>
  <si>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</si>
  <si>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</si>
  <si>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</si>
  <si>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</si>
  <si>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2.23</t>
  </si>
  <si>
    <t>▲ 0.15</t>
  </si>
  <si>
    <t>▲ 8.22</t>
  </si>
  <si>
    <t>水道事業会計</t>
  </si>
  <si>
    <t>一般会計</t>
  </si>
  <si>
    <t>介護保険事業特別会計</t>
  </si>
  <si>
    <t>公共下水道事業会計</t>
  </si>
  <si>
    <t>国民健康保険事業特別会計</t>
  </si>
  <si>
    <t>後期高齢者医療事業特別会計</t>
  </si>
  <si>
    <t>土地取得事業特別会計</t>
  </si>
  <si>
    <t>その他会計（赤字）</t>
  </si>
  <si>
    <t>その他会計（黒字）</t>
  </si>
  <si>
    <t>R01</t>
    <phoneticPr fontId="5"/>
  </si>
  <si>
    <t>R02</t>
    <phoneticPr fontId="5"/>
  </si>
  <si>
    <t>R03</t>
    <phoneticPr fontId="5"/>
  </si>
  <si>
    <t>R04</t>
    <phoneticPr fontId="5"/>
  </si>
  <si>
    <t>R05</t>
    <phoneticPr fontId="5"/>
  </si>
  <si>
    <t>-</t>
    <phoneticPr fontId="2"/>
  </si>
  <si>
    <t>吉田町牧之原市広域施設組合</t>
    <rPh sb="0" eb="3">
      <t>ヨシダチョウ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</si>
  <si>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</si>
  <si>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</si>
  <si>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</si>
  <si>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</si>
  <si>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</si>
  <si>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</si>
  <si>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</si>
  <si>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ふるさとよしだ寄附金基金</t>
    <rPh sb="7" eb="10">
      <t>キフキン</t>
    </rPh>
    <rPh sb="10" eb="12">
      <t>キキン</t>
    </rPh>
    <phoneticPr fontId="5"/>
  </si>
  <si>
    <t>吉田町立小・中学校建設基金</t>
    <rPh sb="0" eb="3">
      <t>ヨシダチョウ</t>
    </rPh>
    <rPh sb="3" eb="4">
      <t>リツ</t>
    </rPh>
    <rPh sb="4" eb="5">
      <t>チイ</t>
    </rPh>
    <rPh sb="6" eb="9">
      <t>チュウガッコウ</t>
    </rPh>
    <rPh sb="9" eb="11">
      <t>ケンセツ</t>
    </rPh>
    <rPh sb="11" eb="13">
      <t>キキン</t>
    </rPh>
    <phoneticPr fontId="5"/>
  </si>
  <si>
    <t>吉田町教育振興基金</t>
    <rPh sb="0" eb="3">
      <t>ヨシダチョウ</t>
    </rPh>
    <rPh sb="3" eb="5">
      <t>キョウイク</t>
    </rPh>
    <rPh sb="5" eb="7">
      <t>シンコウ</t>
    </rPh>
    <rPh sb="7" eb="9">
      <t>キキン</t>
    </rPh>
    <phoneticPr fontId="5"/>
  </si>
  <si>
    <t>吉田町地域福祉基金</t>
    <rPh sb="0" eb="3">
      <t>ヨシダチョウ</t>
    </rPh>
    <rPh sb="3" eb="5">
      <t>チイキ</t>
    </rPh>
    <rPh sb="5" eb="7">
      <t>フクシ</t>
    </rPh>
    <rPh sb="7" eb="9">
      <t>キキン</t>
    </rPh>
    <phoneticPr fontId="5"/>
  </si>
  <si>
    <t>吉田町ふるさと・水と土基金</t>
    <rPh sb="0" eb="3">
      <t>ヨシダチョウ</t>
    </rPh>
    <rPh sb="8" eb="9">
      <t>ミズ</t>
    </rPh>
    <rPh sb="10" eb="11">
      <t>ツチ</t>
    </rPh>
    <rPh sb="11" eb="13">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</si>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</sst>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68CE-433D-ABA0-32FC8A6015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29351</c:v>
                </c:pt>
                <c:pt idx="1">
                  <c:v>39456</c:v>
                </c:pt>
                <c:pt idx="2">
                  <c:v>35579</c:v>
                </c:pt>
                <c:pt idx="3">
                  <c:v>24094</c:v>
                </c:pt>
                <c:pt idx="4">
                  <c:v>33728</c:v>
                </c:pt>
              </c:numCache>
            </c:numRef>
          </c:val>
          <c:smooth val="0"/>
          <c:extLst>
            <c:ext xmlns:c16="http://schemas.microsoft.com/office/drawing/2014/chart" uri="{C3380CC4-5D6E-409C-BE32-E72D297353CC}">
              <c16:uniqueId val="{00000001-68CE-433D-ABA0-32FC8A6015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7.51</c:v>
                </c:pt>
                <c:pt idx="1">
                  <c:v>6.38</c:v>
                </c:pt>
                <c:pt idx="2">
                  <c:v>16.45</c:v>
                </c:pt>
                <c:pt idx="3">
                  <c:v>14.38</c:v>
                </c:pt>
                <c:pt idx="4">
                  <c:v>7.8</c:v>
                </c:pt>
              </c:numCache>
            </c:numRef>
          </c:val>
          <c:extLst>
            <c:ext xmlns:c16="http://schemas.microsoft.com/office/drawing/2014/chart" uri="{C3380CC4-5D6E-409C-BE32-E72D297353CC}">
              <c16:uniqueId val="{00000000-19EB-406B-A846-9039D3ED8A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22.06</c:v>
                </c:pt>
                <c:pt idx="1">
                  <c:v>22.06</c:v>
                </c:pt>
                <c:pt idx="2">
                  <c:v>23.36</c:v>
                </c:pt>
                <c:pt idx="3">
                  <c:v>28.54</c:v>
                </c:pt>
                <c:pt idx="4">
                  <c:v>26.93</c:v>
                </c:pt>
              </c:numCache>
            </c:numRef>
          </c:val>
          <c:extLst>
            <c:ext xmlns:c16="http://schemas.microsoft.com/office/drawing/2014/chart" uri="{C3380CC4-5D6E-409C-BE32-E72D297353CC}">
              <c16:uniqueId val="{00000001-19EB-406B-A846-9039D3ED8A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-2.23</c:v>
                </c:pt>
                <c:pt idx="1">
                  <c:v>-0.15</c:v>
                </c:pt>
                <c:pt idx="2">
                  <c:v>13.08</c:v>
                </c:pt>
                <c:pt idx="3">
                  <c:v>2.41</c:v>
                </c:pt>
                <c:pt idx="4">
                  <c:v>-8.2200000000000006</c:v>
                </c:pt>
              </c:numCache>
            </c:numRef>
          </c:val>
          <c:smooth val="0"/>
          <c:extLst>
            <c:ext xmlns:c16="http://schemas.microsoft.com/office/drawing/2014/chart" uri="{C3380CC4-5D6E-409C-BE32-E72D297353CC}">
              <c16:uniqueId val="{00000002-19EB-406B-A846-9039D3ED8A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61-4D66-9403-931E82BE0F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61-4D66-9403-931E82BE0F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61-4D66-9403-931E82BE0F33}"/>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61-4D66-9403-931E82BE0F3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1261-4D66-9403-931E82BE0F3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1.07</c:v>
                </c:pt>
                <c:pt idx="2">
                  <c:v>#N/A</c:v>
                </c:pt>
                <c:pt idx="3">
                  <c:v>1.08</c:v>
                </c:pt>
                <c:pt idx="4">
                  <c:v>#N/A</c:v>
                </c:pt>
                <c:pt idx="5">
                  <c:v>1.1100000000000001</c:v>
                </c:pt>
                <c:pt idx="6">
                  <c:v>#N/A</c:v>
                </c:pt>
                <c:pt idx="7">
                  <c:v>0.63</c:v>
                </c:pt>
                <c:pt idx="8">
                  <c:v>#N/A</c:v>
                </c:pt>
                <c:pt idx="9">
                  <c:v>0.47</c:v>
                </c:pt>
              </c:numCache>
            </c:numRef>
          </c:val>
          <c:extLst>
            <c:ext xmlns:c16="http://schemas.microsoft.com/office/drawing/2014/chart" uri="{C3380CC4-5D6E-409C-BE32-E72D297353CC}">
              <c16:uniqueId val="{00000005-1261-4D66-9403-931E82BE0F33}"/>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0.96</c:v>
                </c:pt>
                <c:pt idx="4">
                  <c:v>#N/A</c:v>
                </c:pt>
                <c:pt idx="5">
                  <c:v>0.91</c:v>
                </c:pt>
                <c:pt idx="6">
                  <c:v>#N/A</c:v>
                </c:pt>
                <c:pt idx="7">
                  <c:v>0.8</c:v>
                </c:pt>
                <c:pt idx="8">
                  <c:v>#N/A</c:v>
                </c:pt>
                <c:pt idx="9">
                  <c:v>0.83</c:v>
                </c:pt>
              </c:numCache>
            </c:numRef>
          </c:val>
          <c:extLst>
            <c:ext xmlns:c16="http://schemas.microsoft.com/office/drawing/2014/chart" uri="{C3380CC4-5D6E-409C-BE32-E72D297353CC}">
              <c16:uniqueId val="{00000006-1261-4D66-9403-931E82BE0F3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1.1200000000000001</c:v>
                </c:pt>
                <c:pt idx="2">
                  <c:v>#N/A</c:v>
                </c:pt>
                <c:pt idx="3">
                  <c:v>1.86</c:v>
                </c:pt>
                <c:pt idx="4">
                  <c:v>#N/A</c:v>
                </c:pt>
                <c:pt idx="5">
                  <c:v>1.37</c:v>
                </c:pt>
                <c:pt idx="6">
                  <c:v>#N/A</c:v>
                </c:pt>
                <c:pt idx="7">
                  <c:v>1.27</c:v>
                </c:pt>
                <c:pt idx="8">
                  <c:v>#N/A</c:v>
                </c:pt>
                <c:pt idx="9">
                  <c:v>1.31</c:v>
                </c:pt>
              </c:numCache>
            </c:numRef>
          </c:val>
          <c:extLst>
            <c:ext xmlns:c16="http://schemas.microsoft.com/office/drawing/2014/chart" uri="{C3380CC4-5D6E-409C-BE32-E72D297353CC}">
              <c16:uniqueId val="{00000007-1261-4D66-9403-931E82BE0F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7.5</c:v>
                </c:pt>
                <c:pt idx="2">
                  <c:v>#N/A</c:v>
                </c:pt>
                <c:pt idx="3">
                  <c:v>6.38</c:v>
                </c:pt>
                <c:pt idx="4">
                  <c:v>#N/A</c:v>
                </c:pt>
                <c:pt idx="5">
                  <c:v>16.440000000000001</c:v>
                </c:pt>
                <c:pt idx="6">
                  <c:v>#N/A</c:v>
                </c:pt>
                <c:pt idx="7">
                  <c:v>14.38</c:v>
                </c:pt>
                <c:pt idx="8">
                  <c:v>#N/A</c:v>
                </c:pt>
                <c:pt idx="9">
                  <c:v>7.8</c:v>
                </c:pt>
              </c:numCache>
            </c:numRef>
          </c:val>
          <c:extLst>
            <c:ext xmlns:c16="http://schemas.microsoft.com/office/drawing/2014/chart" uri="{C3380CC4-5D6E-409C-BE32-E72D297353CC}">
              <c16:uniqueId val="{00000008-1261-4D66-9403-931E82BE0F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8.9600000000000009</c:v>
                </c:pt>
                <c:pt idx="2">
                  <c:v>#N/A</c:v>
                </c:pt>
                <c:pt idx="3">
                  <c:v>9.07</c:v>
                </c:pt>
                <c:pt idx="4">
                  <c:v>#N/A</c:v>
                </c:pt>
                <c:pt idx="5">
                  <c:v>8.81</c:v>
                </c:pt>
                <c:pt idx="6">
                  <c:v>#N/A</c:v>
                </c:pt>
                <c:pt idx="7">
                  <c:v>9.01</c:v>
                </c:pt>
                <c:pt idx="8">
                  <c:v>#N/A</c:v>
                </c:pt>
                <c:pt idx="9">
                  <c:v>8.83</c:v>
                </c:pt>
              </c:numCache>
            </c:numRef>
          </c:val>
          <c:extLst>
            <c:ext xmlns:c16="http://schemas.microsoft.com/office/drawing/2014/chart" uri="{C3380CC4-5D6E-409C-BE32-E72D297353CC}">
              <c16:uniqueId val="{00000009-1261-4D66-9403-931E82BE0F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1197</c:v>
                </c:pt>
                <c:pt idx="5">
                  <c:v>1204</c:v>
                </c:pt>
                <c:pt idx="8">
                  <c:v>1196</c:v>
                </c:pt>
                <c:pt idx="11">
                  <c:v>1170</c:v>
                </c:pt>
                <c:pt idx="14">
                  <c:v>1030</c:v>
                </c:pt>
              </c:numCache>
            </c:numRef>
          </c:val>
          <c:extLst>
            <c:ext xmlns:c16="http://schemas.microsoft.com/office/drawing/2014/chart" uri="{C3380CC4-5D6E-409C-BE32-E72D297353CC}">
              <c16:uniqueId val="{00000000-2F7E-493B-BF85-A3F64A03CC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7E-493B-BF85-A3F64A03CC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30</c:v>
                </c:pt>
                <c:pt idx="6">
                  <c:v>27</c:v>
                </c:pt>
                <c:pt idx="9">
                  <c:v>27</c:v>
                </c:pt>
                <c:pt idx="12">
                  <c:v>27</c:v>
                </c:pt>
              </c:numCache>
            </c:numRef>
          </c:val>
          <c:extLst>
            <c:ext xmlns:c16="http://schemas.microsoft.com/office/drawing/2014/chart" uri="{C3380CC4-5D6E-409C-BE32-E72D297353CC}">
              <c16:uniqueId val="{00000002-2F7E-493B-BF85-A3F64A03CC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212</c:v>
                </c:pt>
                <c:pt idx="3">
                  <c:v>228</c:v>
                </c:pt>
                <c:pt idx="6">
                  <c:v>232</c:v>
                </c:pt>
                <c:pt idx="9">
                  <c:v>230</c:v>
                </c:pt>
                <c:pt idx="12">
                  <c:v>238</c:v>
                </c:pt>
              </c:numCache>
            </c:numRef>
          </c:val>
          <c:extLst>
            <c:ext xmlns:c16="http://schemas.microsoft.com/office/drawing/2014/chart" uri="{C3380CC4-5D6E-409C-BE32-E72D297353CC}">
              <c16:uniqueId val="{00000003-2F7E-493B-BF85-A3F64A03CC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554</c:v>
                </c:pt>
                <c:pt idx="3">
                  <c:v>537</c:v>
                </c:pt>
                <c:pt idx="6">
                  <c:v>529</c:v>
                </c:pt>
                <c:pt idx="9">
                  <c:v>489</c:v>
                </c:pt>
                <c:pt idx="12">
                  <c:v>422</c:v>
                </c:pt>
              </c:numCache>
            </c:numRef>
          </c:val>
          <c:extLst>
            <c:ext xmlns:c16="http://schemas.microsoft.com/office/drawing/2014/chart" uri="{C3380CC4-5D6E-409C-BE32-E72D297353CC}">
              <c16:uniqueId val="{00000004-2F7E-493B-BF85-A3F64A03CC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7E-493B-BF85-A3F64A03CC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7E-493B-BF85-A3F64A03CC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1068</c:v>
                </c:pt>
                <c:pt idx="3">
                  <c:v>1028</c:v>
                </c:pt>
                <c:pt idx="6">
                  <c:v>1046</c:v>
                </c:pt>
                <c:pt idx="9">
                  <c:v>1102</c:v>
                </c:pt>
                <c:pt idx="12">
                  <c:v>1032</c:v>
                </c:pt>
              </c:numCache>
            </c:numRef>
          </c:val>
          <c:extLst>
            <c:ext xmlns:c16="http://schemas.microsoft.com/office/drawing/2014/chart" uri="{C3380CC4-5D6E-409C-BE32-E72D297353CC}">
              <c16:uniqueId val="{00000007-2F7E-493B-BF85-A3F64A03CC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654</c:v>
                </c:pt>
                <c:pt idx="2">
                  <c:v>#N/A</c:v>
                </c:pt>
                <c:pt idx="3">
                  <c:v>#N/A</c:v>
                </c:pt>
                <c:pt idx="4">
                  <c:v>619</c:v>
                </c:pt>
                <c:pt idx="5">
                  <c:v>#N/A</c:v>
                </c:pt>
                <c:pt idx="6">
                  <c:v>#N/A</c:v>
                </c:pt>
                <c:pt idx="7">
                  <c:v>638</c:v>
                </c:pt>
                <c:pt idx="8">
                  <c:v>#N/A</c:v>
                </c:pt>
                <c:pt idx="9">
                  <c:v>#N/A</c:v>
                </c:pt>
                <c:pt idx="10">
                  <c:v>678</c:v>
                </c:pt>
                <c:pt idx="11">
                  <c:v>#N/A</c:v>
                </c:pt>
                <c:pt idx="12">
                  <c:v>#N/A</c:v>
                </c:pt>
                <c:pt idx="13">
                  <c:v>689</c:v>
                </c:pt>
                <c:pt idx="14">
                  <c:v>#N/A</c:v>
                </c:pt>
              </c:numCache>
            </c:numRef>
          </c:val>
          <c:smooth val="0"/>
          <c:extLst>
            <c:ext xmlns:c16="http://schemas.microsoft.com/office/drawing/2014/chart" uri="{C3380CC4-5D6E-409C-BE32-E72D297353CC}">
              <c16:uniqueId val="{00000008-2F7E-493B-BF85-A3F64A03CC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10907</c:v>
                </c:pt>
                <c:pt idx="5">
                  <c:v>10967</c:v>
                </c:pt>
                <c:pt idx="8">
                  <c:v>10726</c:v>
                </c:pt>
                <c:pt idx="11">
                  <c:v>10119</c:v>
                </c:pt>
                <c:pt idx="14">
                  <c:v>9556</c:v>
                </c:pt>
              </c:numCache>
            </c:numRef>
          </c:val>
          <c:extLst>
            <c:ext xmlns:c16="http://schemas.microsoft.com/office/drawing/2014/chart" uri="{C3380CC4-5D6E-409C-BE32-E72D297353CC}">
              <c16:uniqueId val="{00000000-C9E4-4725-82EB-DEF5FCE714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2055</c:v>
                </c:pt>
                <c:pt idx="5">
                  <c:v>1982</c:v>
                </c:pt>
                <c:pt idx="8">
                  <c:v>1903</c:v>
                </c:pt>
                <c:pt idx="11">
                  <c:v>1797</c:v>
                </c:pt>
                <c:pt idx="14">
                  <c:v>1829</c:v>
                </c:pt>
              </c:numCache>
            </c:numRef>
          </c:val>
          <c:extLst>
            <c:ext xmlns:c16="http://schemas.microsoft.com/office/drawing/2014/chart" uri="{C3380CC4-5D6E-409C-BE32-E72D297353CC}">
              <c16:uniqueId val="{00000001-C9E4-4725-82EB-DEF5FCE714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2966</c:v>
                </c:pt>
                <c:pt idx="5">
                  <c:v>3093</c:v>
                </c:pt>
                <c:pt idx="8">
                  <c:v>3292</c:v>
                </c:pt>
                <c:pt idx="11">
                  <c:v>3752</c:v>
                </c:pt>
                <c:pt idx="14">
                  <c:v>3637</c:v>
                </c:pt>
              </c:numCache>
            </c:numRef>
          </c:val>
          <c:extLst>
            <c:ext xmlns:c16="http://schemas.microsoft.com/office/drawing/2014/chart" uri="{C3380CC4-5D6E-409C-BE32-E72D297353CC}">
              <c16:uniqueId val="{00000002-C9E4-4725-82EB-DEF5FCE714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E4-4725-82EB-DEF5FCE714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E4-4725-82EB-DEF5FCE714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E4-4725-82EB-DEF5FCE714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1274</c:v>
                </c:pt>
                <c:pt idx="3">
                  <c:v>1154</c:v>
                </c:pt>
                <c:pt idx="6">
                  <c:v>906</c:v>
                </c:pt>
                <c:pt idx="9">
                  <c:v>760</c:v>
                </c:pt>
                <c:pt idx="12">
                  <c:v>617</c:v>
                </c:pt>
              </c:numCache>
            </c:numRef>
          </c:val>
          <c:extLst>
            <c:ext xmlns:c16="http://schemas.microsoft.com/office/drawing/2014/chart" uri="{C3380CC4-5D6E-409C-BE32-E72D297353CC}">
              <c16:uniqueId val="{00000006-C9E4-4725-82EB-DEF5FCE714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2166</c:v>
                </c:pt>
                <c:pt idx="3">
                  <c:v>2061</c:v>
                </c:pt>
                <c:pt idx="6">
                  <c:v>1899</c:v>
                </c:pt>
                <c:pt idx="9">
                  <c:v>1767</c:v>
                </c:pt>
                <c:pt idx="12">
                  <c:v>1599</c:v>
                </c:pt>
              </c:numCache>
            </c:numRef>
          </c:val>
          <c:extLst>
            <c:ext xmlns:c16="http://schemas.microsoft.com/office/drawing/2014/chart" uri="{C3380CC4-5D6E-409C-BE32-E72D297353CC}">
              <c16:uniqueId val="{00000007-C9E4-4725-82EB-DEF5FCE714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5314</c:v>
                </c:pt>
                <c:pt idx="3">
                  <c:v>5175</c:v>
                </c:pt>
                <c:pt idx="6">
                  <c:v>4920</c:v>
                </c:pt>
                <c:pt idx="9">
                  <c:v>4672</c:v>
                </c:pt>
                <c:pt idx="12">
                  <c:v>4636</c:v>
                </c:pt>
              </c:numCache>
            </c:numRef>
          </c:val>
          <c:extLst>
            <c:ext xmlns:c16="http://schemas.microsoft.com/office/drawing/2014/chart" uri="{C3380CC4-5D6E-409C-BE32-E72D297353CC}">
              <c16:uniqueId val="{00000008-C9E4-4725-82EB-DEF5FCE714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294</c:v>
                </c:pt>
                <c:pt idx="3">
                  <c:v>257</c:v>
                </c:pt>
                <c:pt idx="6">
                  <c:v>213</c:v>
                </c:pt>
                <c:pt idx="9">
                  <c:v>187</c:v>
                </c:pt>
                <c:pt idx="12">
                  <c:v>146</c:v>
                </c:pt>
              </c:numCache>
            </c:numRef>
          </c:val>
          <c:extLst>
            <c:ext xmlns:c16="http://schemas.microsoft.com/office/drawing/2014/chart" uri="{C3380CC4-5D6E-409C-BE32-E72D297353CC}">
              <c16:uniqueId val="{00000009-C9E4-4725-82EB-DEF5FCE714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10815</c:v>
                </c:pt>
                <c:pt idx="3">
                  <c:v>10917</c:v>
                </c:pt>
                <c:pt idx="6">
                  <c:v>10701</c:v>
                </c:pt>
                <c:pt idx="9">
                  <c:v>9933</c:v>
                </c:pt>
                <c:pt idx="12">
                  <c:v>9199</c:v>
                </c:pt>
              </c:numCache>
            </c:numRef>
          </c:val>
          <c:extLst>
            <c:ext xmlns:c16="http://schemas.microsoft.com/office/drawing/2014/chart" uri="{C3380CC4-5D6E-409C-BE32-E72D297353CC}">
              <c16:uniqueId val="{0000000A-C9E4-4725-82EB-DEF5FCE714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3935</c:v>
                </c:pt>
                <c:pt idx="2">
                  <c:v>#N/A</c:v>
                </c:pt>
                <c:pt idx="3">
                  <c:v>#N/A</c:v>
                </c:pt>
                <c:pt idx="4">
                  <c:v>3523</c:v>
                </c:pt>
                <c:pt idx="5">
                  <c:v>#N/A</c:v>
                </c:pt>
                <c:pt idx="6">
                  <c:v>#N/A</c:v>
                </c:pt>
                <c:pt idx="7">
                  <c:v>2718</c:v>
                </c:pt>
                <c:pt idx="8">
                  <c:v>#N/A</c:v>
                </c:pt>
                <c:pt idx="9">
                  <c:v>#N/A</c:v>
                </c:pt>
                <c:pt idx="10">
                  <c:v>1650</c:v>
                </c:pt>
                <c:pt idx="11">
                  <c:v>#N/A</c:v>
                </c:pt>
                <c:pt idx="12">
                  <c:v>#N/A</c:v>
                </c:pt>
                <c:pt idx="13">
                  <c:v>1174</c:v>
                </c:pt>
                <c:pt idx="14">
                  <c:v>#N/A</c:v>
                </c:pt>
              </c:numCache>
            </c:numRef>
          </c:val>
          <c:smooth val="0"/>
          <c:extLst>
            <c:ext xmlns:c16="http://schemas.microsoft.com/office/drawing/2014/chart" uri="{C3380CC4-5D6E-409C-BE32-E72D297353CC}">
              <c16:uniqueId val="{0000000B-C9E4-4725-82EB-DEF5FCE714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1697</c:v>
                </c:pt>
                <c:pt idx="1">
                  <c:v>2037</c:v>
                </c:pt>
                <c:pt idx="2">
                  <c:v>1921</c:v>
                </c:pt>
              </c:numCache>
            </c:numRef>
          </c:val>
          <c:extLst>
            <c:ext xmlns:c16="http://schemas.microsoft.com/office/drawing/2014/chart" uri="{C3380CC4-5D6E-409C-BE32-E72D297353CC}">
              <c16:uniqueId val="{00000000-2019-4750-82B0-820A3C2B35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2019-4750-82B0-820A3C2B35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644</c:v>
                </c:pt>
                <c:pt idx="1">
                  <c:v>736</c:v>
                </c:pt>
                <c:pt idx="2">
                  <c:v>797</c:v>
                </c:pt>
              </c:numCache>
            </c:numRef>
          </c:val>
          <c:extLst>
            <c:ext xmlns:c16="http://schemas.microsoft.com/office/drawing/2014/chart" uri="{C3380CC4-5D6E-409C-BE32-E72D297353CC}">
              <c16:uniqueId val="{00000002-2019-4750-82B0-820A3C2B35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29,255
26,920
20.73
13,918,829
13,282,780
556,571
7,133,248
9,198,656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町内に大型事業所が進出していることもあり、歳入全体における税収等の自主財源比率が高く、類似団体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平均と比較しても財政力指数は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0.18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基準財政収入額において、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固定資産税や地方消費税交付金の増加により、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分子となる基準財政収入額全体は約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円増加した。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一方、分母となる基準財政需要額については、社会福祉費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、高齢者保健福祉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増加や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普通交付税の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追加交付に係る再算定により、令和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年度と比較し約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円増加した。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結果として、令和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年度の基準財政収入額を基準財政需要額で除して得た数値は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0.88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となり令和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年度の単年度数値</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0.92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を下回るため、</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か年平均すると、財政力指数は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0.87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となり、前年度より減少した。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142422</xdr:rowOff>
    </xdr:from>
    <xdr:to>
      <xdr:col>23</xdr:col>
      <xdr:colOff>133350</xdr:colOff>
      <xdr:row>39</xdr:row>
      <xdr:rowOff>5443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575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142422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230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56243</xdr:rowOff>
    </xdr:from>
    <xdr:to>
      <xdr:col>15</xdr:col>
      <xdr:colOff>82550</xdr:colOff>
      <xdr:row>38</xdr:row>
      <xdr:rowOff>107950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713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56243</xdr:rowOff>
    </xdr:from>
    <xdr:to>
      <xdr:col>11</xdr:col>
      <xdr:colOff>31750</xdr:colOff>
      <xdr:row>38</xdr:row>
      <xdr:rowOff>56243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126093</xdr:rowOff>
    </xdr:from>
    <xdr:to>
      <xdr:col>23</xdr:col>
      <xdr:colOff>184150</xdr:colOff>
      <xdr:row>39</xdr:row>
      <xdr:rowOff>56243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142620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4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91622</xdr:rowOff>
    </xdr:from>
    <xdr:to>
      <xdr:col>19</xdr:col>
      <xdr:colOff>184150</xdr:colOff>
      <xdr:row>39</xdr:row>
      <xdr:rowOff>21772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31949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7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5443</xdr:rowOff>
    </xdr:from>
    <xdr:to>
      <xdr:col>11</xdr:col>
      <xdr:colOff>82550</xdr:colOff>
      <xdr:row>38</xdr:row>
      <xdr:rowOff>107043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ゴシック" panose="020B0609070205080204" pitchFamily="49" charset="-128"/>
              <a:ea typeface="ＭＳ ゴシック" panose="020B0609070205080204" pitchFamily="49" charset="-128"/>
            </a:rPr>
            <a:t>　経常収支比率は令和</a:t>
          </a:r>
          <a:r>
            <a:rPr kumimoji="1" lang="en-US" altLang="ja-JP" sz="1050">
              <a:latin typeface="ＭＳ ゴシック" panose="020B0609070205080204" pitchFamily="49" charset="-128"/>
              <a:ea typeface="ＭＳ ゴシック" panose="020B0609070205080204" pitchFamily="49" charset="-128"/>
            </a:rPr>
            <a:t>4</a:t>
          </a:r>
          <a:r>
            <a:rPr kumimoji="1" lang="ja-JP" altLang="en-US" sz="1050">
              <a:latin typeface="ＭＳ ゴシック" panose="020B0609070205080204" pitchFamily="49" charset="-128"/>
              <a:ea typeface="ＭＳ ゴシック" panose="020B0609070205080204" pitchFamily="49" charset="-128"/>
            </a:rPr>
            <a:t>年度と比較し</a:t>
          </a:r>
          <a:r>
            <a:rPr kumimoji="1" lang="en-US" altLang="ja-JP" sz="1050">
              <a:latin typeface="ＭＳ ゴシック" panose="020B0609070205080204" pitchFamily="49" charset="-128"/>
              <a:ea typeface="ＭＳ ゴシック" panose="020B0609070205080204" pitchFamily="49" charset="-128"/>
            </a:rPr>
            <a:t>0.6</a:t>
          </a:r>
          <a:r>
            <a:rPr kumimoji="1" lang="ja-JP" altLang="en-US" sz="1050">
              <a:latin typeface="ＭＳ ゴシック" panose="020B0609070205080204" pitchFamily="49" charset="-128"/>
              <a:ea typeface="ＭＳ ゴシック" panose="020B0609070205080204" pitchFamily="49" charset="-128"/>
            </a:rPr>
            <a:t>ポイント減少したが、類似団体内平均と比較すると</a:t>
          </a:r>
          <a:r>
            <a:rPr kumimoji="1" lang="en-US" altLang="ja-JP" sz="1050">
              <a:latin typeface="ＭＳ ゴシック" panose="020B0609070205080204" pitchFamily="49" charset="-128"/>
              <a:ea typeface="ＭＳ ゴシック" panose="020B0609070205080204" pitchFamily="49" charset="-128"/>
            </a:rPr>
            <a:t>0.8</a:t>
          </a:r>
          <a:r>
            <a:rPr kumimoji="1" lang="ja-JP" altLang="en-US" sz="1050">
              <a:latin typeface="ＭＳ ゴシック" panose="020B0609070205080204" pitchFamily="49" charset="-128"/>
              <a:ea typeface="ＭＳ ゴシック" panose="020B0609070205080204" pitchFamily="49" charset="-128"/>
            </a:rPr>
            <a:t>ポイント上回っている。</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分子となる歳出において、扶助費（</a:t>
          </a:r>
          <a:r>
            <a:rPr kumimoji="1" lang="en-US" altLang="ja-JP" sz="1050">
              <a:latin typeface="ＭＳ ゴシック" panose="020B0609070205080204" pitchFamily="49" charset="-128"/>
              <a:ea typeface="ＭＳ ゴシック" panose="020B0609070205080204" pitchFamily="49" charset="-128"/>
            </a:rPr>
            <a:t>+0.4</a:t>
          </a:r>
          <a:r>
            <a:rPr kumimoji="1" lang="ja-JP" altLang="en-US" sz="1050">
              <a:latin typeface="ＭＳ ゴシック" panose="020B0609070205080204" pitchFamily="49" charset="-128"/>
              <a:ea typeface="ＭＳ ゴシック" panose="020B0609070205080204" pitchFamily="49" charset="-128"/>
            </a:rPr>
            <a:t>億円）や人件費（</a:t>
          </a:r>
          <a:r>
            <a:rPr kumimoji="1" lang="en-US" altLang="ja-JP" sz="1050">
              <a:latin typeface="ＭＳ ゴシック" panose="020B0609070205080204" pitchFamily="49" charset="-128"/>
              <a:ea typeface="ＭＳ ゴシック" panose="020B0609070205080204" pitchFamily="49" charset="-128"/>
            </a:rPr>
            <a:t>+0.3</a:t>
          </a:r>
          <a:r>
            <a:rPr kumimoji="1" lang="ja-JP" altLang="en-US" sz="1050">
              <a:latin typeface="ＭＳ ゴシック" panose="020B0609070205080204" pitchFamily="49" charset="-128"/>
              <a:ea typeface="ＭＳ ゴシック" panose="020B0609070205080204" pitchFamily="49" charset="-128"/>
            </a:rPr>
            <a:t>億円）の増加があるものの、補助費（△</a:t>
          </a:r>
          <a:r>
            <a:rPr kumimoji="1" lang="en-US" altLang="ja-JP" sz="1050">
              <a:latin typeface="ＭＳ ゴシック" panose="020B0609070205080204" pitchFamily="49" charset="-128"/>
              <a:ea typeface="ＭＳ ゴシック" panose="020B0609070205080204" pitchFamily="49" charset="-128"/>
            </a:rPr>
            <a:t>0.7</a:t>
          </a:r>
          <a:r>
            <a:rPr kumimoji="1" lang="ja-JP" altLang="en-US" sz="1050">
              <a:latin typeface="ＭＳ ゴシック" panose="020B0609070205080204" pitchFamily="49" charset="-128"/>
              <a:ea typeface="ＭＳ ゴシック" panose="020B0609070205080204" pitchFamily="49" charset="-128"/>
            </a:rPr>
            <a:t>億円）、公債費（△</a:t>
          </a:r>
          <a:r>
            <a:rPr kumimoji="1" lang="en-US" altLang="ja-JP" sz="1050">
              <a:latin typeface="ＭＳ ゴシック" panose="020B0609070205080204" pitchFamily="49" charset="-128"/>
              <a:ea typeface="ＭＳ ゴシック" panose="020B0609070205080204" pitchFamily="49" charset="-128"/>
            </a:rPr>
            <a:t>0.7</a:t>
          </a:r>
          <a:r>
            <a:rPr kumimoji="1" lang="ja-JP" altLang="en-US" sz="1050">
              <a:latin typeface="ＭＳ ゴシック" panose="020B0609070205080204" pitchFamily="49" charset="-128"/>
              <a:ea typeface="ＭＳ ゴシック" panose="020B0609070205080204" pitchFamily="49" charset="-128"/>
            </a:rPr>
            <a:t>億円）等の減少により、全体で分子は</a:t>
          </a:r>
          <a:r>
            <a:rPr kumimoji="1" lang="en-US" altLang="ja-JP" sz="1050">
              <a:latin typeface="ＭＳ ゴシック" panose="020B0609070205080204" pitchFamily="49" charset="-128"/>
              <a:ea typeface="ＭＳ ゴシック" panose="020B0609070205080204" pitchFamily="49" charset="-128"/>
            </a:rPr>
            <a:t>0.9</a:t>
          </a:r>
          <a:r>
            <a:rPr kumimoji="1" lang="ja-JP" altLang="en-US" sz="1050">
              <a:latin typeface="ＭＳ ゴシック" panose="020B0609070205080204" pitchFamily="49" charset="-128"/>
              <a:ea typeface="ＭＳ ゴシック" panose="020B0609070205080204" pitchFamily="49" charset="-128"/>
            </a:rPr>
            <a:t>億円減少した。</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分母となる歳入において、臨時財政対策債が減少（△</a:t>
          </a:r>
          <a:r>
            <a:rPr kumimoji="1" lang="en-US" altLang="ja-JP" sz="1050">
              <a:latin typeface="ＭＳ ゴシック" panose="020B0609070205080204" pitchFamily="49" charset="-128"/>
              <a:ea typeface="ＭＳ ゴシック" panose="020B0609070205080204" pitchFamily="49" charset="-128"/>
            </a:rPr>
            <a:t>1.2</a:t>
          </a:r>
          <a:r>
            <a:rPr kumimoji="1" lang="ja-JP" altLang="en-US" sz="1050">
              <a:latin typeface="ＭＳ ゴシック" panose="020B0609070205080204" pitchFamily="49" charset="-128"/>
              <a:ea typeface="ＭＳ ゴシック" panose="020B0609070205080204" pitchFamily="49" charset="-128"/>
            </a:rPr>
            <a:t>億円）したため、全体で</a:t>
          </a:r>
          <a:r>
            <a:rPr kumimoji="1" lang="en-US" altLang="ja-JP" sz="1050">
              <a:latin typeface="ＭＳ ゴシック" panose="020B0609070205080204" pitchFamily="49" charset="-128"/>
              <a:ea typeface="ＭＳ ゴシック" panose="020B0609070205080204" pitchFamily="49" charset="-128"/>
            </a:rPr>
            <a:t>0.5</a:t>
          </a:r>
          <a:r>
            <a:rPr kumimoji="1" lang="ja-JP" altLang="en-US" sz="1050">
              <a:latin typeface="ＭＳ ゴシック" panose="020B0609070205080204" pitchFamily="49" charset="-128"/>
              <a:ea typeface="ＭＳ ゴシック" panose="020B0609070205080204" pitchFamily="49" charset="-128"/>
            </a:rPr>
            <a:t>億円減少した。</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その結果、歳出（分子）及び歳入（分母）が供に減少したが、分子の減少幅が大きかったため、経常収支比率は</a:t>
          </a:r>
          <a:r>
            <a:rPr kumimoji="1" lang="en-US" altLang="ja-JP" sz="1050">
              <a:latin typeface="ＭＳ ゴシック" panose="020B0609070205080204" pitchFamily="49" charset="-128"/>
              <a:ea typeface="ＭＳ ゴシック" panose="020B0609070205080204" pitchFamily="49" charset="-128"/>
            </a:rPr>
            <a:t>0.6</a:t>
          </a:r>
          <a:r>
            <a:rPr kumimoji="1" lang="ja-JP" altLang="en-US" sz="1050">
              <a:latin typeface="ＭＳ ゴシック" panose="020B0609070205080204" pitchFamily="49" charset="-128"/>
              <a:ea typeface="ＭＳ ゴシック" panose="020B0609070205080204" pitchFamily="49" charset="-128"/>
            </a:rPr>
            <a:t>ポイント減少した。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635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2075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65</xdr:row>
      <xdr:rowOff>635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90979"/>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64</xdr:row>
      <xdr:rowOff>95673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90979"/>
          <a:ext cx="8890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65</xdr:row>
      <xdr:rowOff>69004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6847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121285</xdr:rowOff>
    </xdr:from>
    <xdr:to>
      <xdr:col>19</xdr:col>
      <xdr:colOff>184150</xdr:colOff>
      <xdr:row>65</xdr:row>
      <xdr:rowOff>51435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36212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50606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156650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104581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会計年度任用職員の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給与</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改定に伴う人件費の増加に加え、ふるさと納税額に係る返礼代の増加により、人口</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の人件費・物件費等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決算額が増加した。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その中でも人口</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人当たりの決算額が類似団体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平均を下回っていることについては、ラスパイレス指数が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を下回っていることに加え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人当たりの職員数において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平均を下回っていることが要因の一つとして考えられる。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また、ごみ処理業務、し尿処理業務、学校給食業務等を一部事務組合で運営しているため、これらの経費を補助費等に区分して計上していることも</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人当たりの</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人件費・物件費等決算額が類似団体平均を下回る要因となっていると考えられる。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69926</xdr:rowOff>
    </xdr:from>
    <xdr:to>
      <xdr:col>23</xdr:col>
      <xdr:colOff>133350</xdr:colOff>
      <xdr:row>82</xdr:row>
      <xdr:rowOff>88909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28826"/>
          <a:ext cx="838200" cy="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163702</xdr:rowOff>
    </xdr:from>
    <xdr:to>
      <xdr:col>19</xdr:col>
      <xdr:colOff>133350</xdr:colOff>
      <xdr:row>82</xdr:row>
      <xdr:rowOff>69926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1152"/>
          <a:ext cx="889000" cy="7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137078</xdr:rowOff>
    </xdr:from>
    <xdr:to>
      <xdr:col>15</xdr:col>
      <xdr:colOff>82550</xdr:colOff>
      <xdr:row>81</xdr:row>
      <xdr:rowOff>163702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24528"/>
          <a:ext cx="889000" cy="2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59469</xdr:rowOff>
    </xdr:from>
    <xdr:to>
      <xdr:col>11</xdr:col>
      <xdr:colOff>31750</xdr:colOff>
      <xdr:row>81</xdr:row>
      <xdr:rowOff>137078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46919"/>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38109</xdr:rowOff>
    </xdr:from>
    <xdr:to>
      <xdr:col>23</xdr:col>
      <xdr:colOff>184150</xdr:colOff>
      <xdr:row>82</xdr:row>
      <xdr:rowOff>139709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54636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4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19126</xdr:rowOff>
    </xdr:from>
    <xdr:to>
      <xdr:col>19</xdr:col>
      <xdr:colOff>184150</xdr:colOff>
      <xdr:row>82</xdr:row>
      <xdr:rowOff>120726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130903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112902</xdr:rowOff>
    </xdr:from>
    <xdr:to>
      <xdr:col>15</xdr:col>
      <xdr:colOff>133350</xdr:colOff>
      <xdr:row>82</xdr:row>
      <xdr:rowOff>43052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53229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6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86278</xdr:rowOff>
    </xdr:from>
    <xdr:to>
      <xdr:col>11</xdr:col>
      <xdr:colOff>82550</xdr:colOff>
      <xdr:row>82</xdr:row>
      <xdr:rowOff>16428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26605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8669</xdr:rowOff>
    </xdr:from>
    <xdr:to>
      <xdr:col>7</xdr:col>
      <xdr:colOff>31750</xdr:colOff>
      <xdr:row>81</xdr:row>
      <xdr:rowOff>110269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120446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ポイントの減少となった。これは、経験年数の長い職員の退職により、職員の平均在職年数が減少したことが主な要因である。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82550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9817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82550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498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498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15421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050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多様化、複雑化する行政需要に対応する人材を確保するため、年度途中の採用を行うなど、職員の増員を図った。それにより、人口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人増加となった。</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67673</xdr:rowOff>
    </xdr:from>
    <xdr:to>
      <xdr:col>81</xdr:col>
      <xdr:colOff>44450</xdr:colOff>
      <xdr:row>61</xdr:row>
      <xdr:rowOff>81462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2612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12519</xdr:rowOff>
    </xdr:from>
    <xdr:to>
      <xdr:col>77</xdr:col>
      <xdr:colOff>44450</xdr:colOff>
      <xdr:row>61</xdr:row>
      <xdr:rowOff>67673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7096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3901</xdr:rowOff>
    </xdr:from>
    <xdr:to>
      <xdr:col>72</xdr:col>
      <xdr:colOff>203200</xdr:colOff>
      <xdr:row>61</xdr:row>
      <xdr:rowOff>12519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623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3901</xdr:rowOff>
    </xdr:from>
    <xdr:to>
      <xdr:col>68</xdr:col>
      <xdr:colOff>152400</xdr:colOff>
      <xdr:row>61</xdr:row>
      <xdr:rowOff>7348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6235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30662</xdr:rowOff>
    </xdr:from>
    <xdr:to>
      <xdr:col>81</xdr:col>
      <xdr:colOff>95250</xdr:colOff>
      <xdr:row>61</xdr:row>
      <xdr:rowOff>132262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47189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16873</xdr:rowOff>
    </xdr:from>
    <xdr:to>
      <xdr:col>77</xdr:col>
      <xdr:colOff>95250</xdr:colOff>
      <xdr:row>61</xdr:row>
      <xdr:rowOff>118473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128650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133169</xdr:rowOff>
    </xdr:from>
    <xdr:to>
      <xdr:col>73</xdr:col>
      <xdr:colOff>44450</xdr:colOff>
      <xdr:row>61</xdr:row>
      <xdr:rowOff>63319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73496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124551</xdr:rowOff>
    </xdr:from>
    <xdr:to>
      <xdr:col>68</xdr:col>
      <xdr:colOff>203200</xdr:colOff>
      <xdr:row>61</xdr:row>
      <xdr:rowOff>54701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64878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127998</xdr:rowOff>
    </xdr:from>
    <xdr:to>
      <xdr:col>64</xdr:col>
      <xdr:colOff>152400</xdr:colOff>
      <xdr:row>61</xdr:row>
      <xdr:rowOff>58148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68325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将来負担比率と同様に、全国、県及び類似団体</a:t>
          </a:r>
          <a:r>
            <a:rPr kumimoji="1" lang="ja-JP" altLang="en-US" sz="99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平均を上回っている。これは、上記のとおり、津波避難タワー等の整備を平成</a:t>
          </a:r>
          <a:r>
            <a:rPr kumimoji="1" lang="en-US"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年度に集中して実施し、交付税措置の高い起債を積極的に活用したことにより、一時的に地方債残高が増加したためである。</a:t>
          </a:r>
          <a:endParaRPr lang="ja-JP" altLang="ja-JP" sz="99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90" b="0" i="0" baseline="0">
              <a:solidFill>
                <a:schemeClr val="dk1"/>
              </a:solidFill>
              <a:effectLst/>
              <a:latin typeface="ＭＳ ゴシック" panose="020B0609070205080204" pitchFamily="49" charset="-128"/>
              <a:ea typeface="ＭＳ ゴシック" panose="020B0609070205080204" pitchFamily="49" charset="-128"/>
              <a:cs typeface="+mn-cs"/>
            </a:rPr>
            <a:t>分子においては</a:t>
          </a:r>
          <a:r>
            <a:rPr kumimoji="1" lang="ja-JP"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9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元利償還金が減少し、分子から差し引く災害復旧費等に係る基準財政需要額等が減少したことも影響し、分子全体は増加した。</a:t>
          </a:r>
          <a:endParaRPr kumimoji="1" lang="en-US" altLang="ja-JP" sz="99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　分母においては、標準税収入額等が増加したが、臨時財政対策債</a:t>
          </a:r>
          <a:r>
            <a:rPr kumimoji="1" lang="ja-JP" altLang="en-US" sz="990" b="0" i="0" baseline="0">
              <a:solidFill>
                <a:schemeClr val="dk1"/>
              </a:solidFill>
              <a:effectLst/>
              <a:latin typeface="ＭＳ ゴシック" panose="020B0609070205080204" pitchFamily="49" charset="-128"/>
              <a:ea typeface="ＭＳ ゴシック" panose="020B0609070205080204" pitchFamily="49" charset="-128"/>
              <a:cs typeface="+mn-cs"/>
            </a:rPr>
            <a:t>発行可能額</a:t>
          </a:r>
          <a:r>
            <a:rPr kumimoji="1" lang="ja-JP"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が減少したため</a:t>
          </a:r>
          <a:r>
            <a:rPr kumimoji="1" lang="ja-JP" altLang="en-US" sz="99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標準財政規模全体は減少したが、事業費補正算入公債費及び災復旧費に係る基準財政需要額が減少したことにより算入公債費等が減少したことが主な要因となり、分母は増加した。</a:t>
          </a:r>
          <a:endParaRPr lang="ja-JP" altLang="ja-JP" sz="99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990" b="0" i="0" baseline="0">
              <a:solidFill>
                <a:schemeClr val="dk1"/>
              </a:solidFill>
              <a:effectLst/>
              <a:latin typeface="ＭＳ ゴシック" panose="020B0609070205080204" pitchFamily="49" charset="-128"/>
              <a:ea typeface="ＭＳ ゴシック" panose="020B0609070205080204" pitchFamily="49" charset="-128"/>
              <a:cs typeface="+mn-cs"/>
            </a:rPr>
            <a:t>　分子、分母ともに増加したが、分母の増加幅が大きいことにより、単年度の算出数が減少し、</a:t>
          </a:r>
          <a:r>
            <a:rPr kumimoji="1" lang="en-US"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年平均に</a:t>
          </a:r>
          <a:r>
            <a:rPr kumimoji="1" lang="ja-JP" altLang="en-US" sz="990" b="0" i="0" baseline="0">
              <a:solidFill>
                <a:schemeClr val="dk1"/>
              </a:solidFill>
              <a:effectLst/>
              <a:latin typeface="ＭＳ ゴシック" panose="020B0609070205080204" pitchFamily="49" charset="-128"/>
              <a:ea typeface="ＭＳ ゴシック" panose="020B0609070205080204" pitchFamily="49" charset="-128"/>
              <a:cs typeface="+mn-cs"/>
            </a:rPr>
            <a:t>おける</a:t>
          </a:r>
          <a:r>
            <a:rPr kumimoji="1" lang="ja-JP"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実質公債費率は令和</a:t>
          </a:r>
          <a:r>
            <a:rPr kumimoji="1" lang="en-US"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990" b="0" i="0" baseline="0">
              <a:solidFill>
                <a:schemeClr val="dk1"/>
              </a:solidFill>
              <a:effectLst/>
              <a:latin typeface="ＭＳ ゴシック" panose="020B0609070205080204" pitchFamily="49" charset="-128"/>
              <a:ea typeface="ＭＳ ゴシック" panose="020B0609070205080204" pitchFamily="49" charset="-128"/>
              <a:cs typeface="+mn-cs"/>
            </a:rPr>
            <a:t>と比較し</a:t>
          </a:r>
          <a:r>
            <a:rPr kumimoji="1" lang="en-US"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90" b="0" i="0" baseline="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99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9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92964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745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83312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2745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170180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284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56642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3710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全国、県及び類似団体</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平均を上回っている。これは、東日本大震災以降の町の施策「津波防災まちづくり」で実施した津波避難タワーの整備（総額</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億円）など、防災インフラをはじめとした積極的な投資活動を行ってきたことによるものである。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ているのは、地方債現在高の減少に加え、公営企業債等繰入見込額、組合負担等見込額、退職手当負担見込額も減少したことによる分子の大幅な減少が主な要因であり、標準財政規模の減少により分母も減少したが、分子の減少が大きいため、将来負担比率は減少となった。加えて、地方債管理原則（当年度借入額－当年度緊急防災・減災事業債借入額＜当年度元金償還額）に基づき事業を実施し、交付税措置の高い起債を優先して活用してきたことも減少の要因となっ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120777</xdr:rowOff>
    </xdr:from>
    <xdr:to>
      <xdr:col>81</xdr:col>
      <xdr:colOff>44450</xdr:colOff>
      <xdr:row>15</xdr:row>
      <xdr:rowOff>14478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2107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14478</xdr:rowOff>
    </xdr:from>
    <xdr:to>
      <xdr:col>77</xdr:col>
      <xdr:colOff>44450</xdr:colOff>
      <xdr:row>15</xdr:row>
      <xdr:rowOff>147193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8622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147193</xdr:rowOff>
    </xdr:from>
    <xdr:to>
      <xdr:col>72</xdr:col>
      <xdr:colOff>203200</xdr:colOff>
      <xdr:row>16</xdr:row>
      <xdr:rowOff>106045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1894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106045</xdr:rowOff>
    </xdr:from>
    <xdr:to>
      <xdr:col>68</xdr:col>
      <xdr:colOff>152400</xdr:colOff>
      <xdr:row>17</xdr:row>
      <xdr:rowOff>10202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49245"/>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69977</xdr:rowOff>
    </xdr:from>
    <xdr:to>
      <xdr:col>81</xdr:col>
      <xdr:colOff>95250</xdr:colOff>
      <xdr:row>15</xdr:row>
      <xdr:rowOff>127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42054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4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135128</xdr:rowOff>
    </xdr:from>
    <xdr:to>
      <xdr:col>77</xdr:col>
      <xdr:colOff>95250</xdr:colOff>
      <xdr:row>15</xdr:row>
      <xdr:rowOff>65278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50055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2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96393</xdr:rowOff>
    </xdr:from>
    <xdr:to>
      <xdr:col>73</xdr:col>
      <xdr:colOff>44450</xdr:colOff>
      <xdr:row>16</xdr:row>
      <xdr:rowOff>26543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11320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55245</xdr:rowOff>
    </xdr:from>
    <xdr:to>
      <xdr:col>68</xdr:col>
      <xdr:colOff>203200</xdr:colOff>
      <xdr:row>16</xdr:row>
      <xdr:rowOff>156845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141622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130852</xdr:rowOff>
    </xdr:from>
    <xdr:to>
      <xdr:col>64</xdr:col>
      <xdr:colOff>152400</xdr:colOff>
      <xdr:row>17</xdr:row>
      <xdr:rowOff>61002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45779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29,255
26,920
20.73
13,918,829
13,282,780
556,571
7,133,248
9,198,656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人件費の経常収支比率は、類似団体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これは、人口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人当たりの職員数とラスパイレス指数が類似団体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平均を下回っていることが要因であると考えられる。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また、ごみ処理業務、し尿処理業務、学校給食業務等を一部事務組合で運営していることや消防救急業務を広域化して事務を委託していることも比率を低く抑えることの要因となっている。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給与改定等による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各種人件費の増加に伴い、人件費の経常収支比率は、令和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258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5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92710</xdr:rowOff>
    </xdr:from>
    <xdr:to>
      <xdr:col>19</xdr:col>
      <xdr:colOff>187325</xdr:colOff>
      <xdr:row>34</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505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xdr:rowOff>
    </xdr:from>
    <xdr:to>
      <xdr:col>20</xdr:col>
      <xdr:colOff>38100</xdr:colOff>
      <xdr:row>37</xdr:row>
      <xdr:rowOff>113030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92710</xdr:rowOff>
    </xdr:from>
    <xdr:to>
      <xdr:col>15</xdr:col>
      <xdr:colOff>98425</xdr:colOff>
      <xdr:row>34</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50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41910</xdr:rowOff>
    </xdr:from>
    <xdr:to>
      <xdr:col>15</xdr:col>
      <xdr:colOff>149225</xdr:colOff>
      <xdr:row>33</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物件費の経常収支比率は、令和</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年度と比較して</a:t>
          </a:r>
          <a:r>
            <a:rPr kumimoji="1" lang="en-US" altLang="ja-JP" sz="1100">
              <a:latin typeface="ＭＳ ゴシック" panose="020B0609070205080204" pitchFamily="49" charset="-128"/>
              <a:ea typeface="ＭＳ ゴシック" panose="020B0609070205080204" pitchFamily="49" charset="-128"/>
            </a:rPr>
            <a:t>0.2</a:t>
          </a:r>
          <a:r>
            <a:rPr kumimoji="1" lang="ja-JP" altLang="en-US" sz="1100">
              <a:latin typeface="ＭＳ ゴシック" panose="020B0609070205080204" pitchFamily="49" charset="-128"/>
              <a:ea typeface="ＭＳ ゴシック" panose="020B0609070205080204" pitchFamily="49" charset="-128"/>
            </a:rPr>
            <a:t>ポイント減少した。これは、委託料の増加があったものの、電気使用料等の減少により需用費の減少が大きかったためである。</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平均と比較して経常収支比率が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のは、ごみ処理業務、し尿処理業務、学校給食業務等を一部事務組合で運営しており、これらの経費を補助費等に区分していることが主な要因であると考えられる。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56243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77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56243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03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151493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03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15</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2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扶助費の経常収支比率について、類似団体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当町は、高齢化率が県内でも低く、介護等に係る社会福祉費関連の扶助費が類似団体と比較して低く抑えられていると推測され、結果として類似団体平均を下回ったと考えられる。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しかしながら、全国的な傾向と同様に当町においても高齢化率は増加していくことが予測されることから、社会保障給付費の総額については今後増加していくため、扶助費の増加が見込まれる。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159657</xdr:rowOff>
    </xdr:from>
    <xdr:to>
      <xdr:col>24</xdr:col>
      <xdr:colOff>25400</xdr:colOff>
      <xdr:row>53</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750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143328</xdr:rowOff>
    </xdr:from>
    <xdr:to>
      <xdr:col>19</xdr:col>
      <xdr:colOff>187325</xdr:colOff>
      <xdr:row>52</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587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143328</xdr:rowOff>
    </xdr:from>
    <xdr:to>
      <xdr:col>15</xdr:col>
      <xdr:colOff>98425</xdr:colOff>
      <xdr:row>53</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58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09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108857</xdr:rowOff>
    </xdr:from>
    <xdr:to>
      <xdr:col>20</xdr:col>
      <xdr:colOff>38100</xdr:colOff>
      <xdr:row>53</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49184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9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92528</xdr:rowOff>
    </xdr:from>
    <xdr:to>
      <xdr:col>15</xdr:col>
      <xdr:colOff>149225</xdr:colOff>
      <xdr:row>53</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年度より公共下水道事業会計が公営企業会計に移行したことで、その他に計上されていた繰出金が補助費等に計上されるようになり、類似団体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その他の経常収支比率は、分子となる操出金において、保険基盤安定繰出金が減額（▲</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百万円）となったが、低所得者保険料軽減繰出金等の増額により介護保険事業への繰出金が増（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百万円）となり、また、保険基盤安定繰出金の増額により後期高齢者医療事業への繰出金も増（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百万円）となったことが要因となり、その他の経常収支比率は令和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121557</xdr:rowOff>
    </xdr:from>
    <xdr:to>
      <xdr:col>82</xdr:col>
      <xdr:colOff>107950</xdr:colOff>
      <xdr:row>52</xdr:row>
      <xdr:rowOff>132443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036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23585</xdr:rowOff>
    </xdr:from>
    <xdr:to>
      <xdr:col>78</xdr:col>
      <xdr:colOff>69850</xdr:colOff>
      <xdr:row>52</xdr:row>
      <xdr:rowOff>121557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8938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23585</xdr:rowOff>
    </xdr:from>
    <xdr:to>
      <xdr:col>73</xdr:col>
      <xdr:colOff>180975</xdr:colOff>
      <xdr:row>52</xdr:row>
      <xdr:rowOff>78015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8938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78015</xdr:rowOff>
    </xdr:from>
    <xdr:to>
      <xdr:col>69</xdr:col>
      <xdr:colOff>92075</xdr:colOff>
      <xdr:row>58</xdr:row>
      <xdr:rowOff>159657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8993415"/>
          <a:ext cx="889000" cy="11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81643</xdr:rowOff>
    </xdr:from>
    <xdr:to>
      <xdr:col>82</xdr:col>
      <xdr:colOff>158750</xdr:colOff>
      <xdr:row>53</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161670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0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70757</xdr:rowOff>
    </xdr:from>
    <xdr:to>
      <xdr:col>78</xdr:col>
      <xdr:colOff>120650</xdr:colOff>
      <xdr:row>53</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11084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75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51</xdr:row>
      <xdr:rowOff>144235</xdr:rowOff>
    </xdr:from>
    <xdr:to>
      <xdr:col>74</xdr:col>
      <xdr:colOff>31750</xdr:colOff>
      <xdr:row>52</xdr:row>
      <xdr:rowOff>74385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88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84562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65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27215</xdr:rowOff>
    </xdr:from>
    <xdr:to>
      <xdr:col>69</xdr:col>
      <xdr:colOff>142875</xdr:colOff>
      <xdr:row>52</xdr:row>
      <xdr:rowOff>128815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138992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ごみ処理業務、し尿処理業務、学校給食業務等を一部事務組合への補助費等としていることで、補助費等の経常収支比率は類似団体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平均を上回る状況にあるが、これに加えて令和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年度より公共下水道事業が特別会計から公営企業会計に移行し、公共下水道事業の公債費等に係る費用の繰出金も補助費等となり、類似団体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ふるさとよしだ寄附金基金の充当額増加により、補助費等の経常的経費充当一般財源が減少し、補助費等の経常収支比率は令和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168148</xdr:rowOff>
    </xdr:from>
    <xdr:to>
      <xdr:col>82</xdr:col>
      <xdr:colOff>107950</xdr:colOff>
      <xdr:row>41</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70261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108712</xdr:rowOff>
    </xdr:from>
    <xdr:to>
      <xdr:col>78</xdr:col>
      <xdr:colOff>69850</xdr:colOff>
      <xdr:row>41</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9667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108712</xdr:rowOff>
    </xdr:from>
    <xdr:to>
      <xdr:col>73</xdr:col>
      <xdr:colOff>180975</xdr:colOff>
      <xdr:row>41</xdr:row>
      <xdr:rowOff>60706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9667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41</xdr:row>
      <xdr:rowOff>60706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706108"/>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117348</xdr:rowOff>
    </xdr:from>
    <xdr:to>
      <xdr:col>82</xdr:col>
      <xdr:colOff>158750</xdr:colOff>
      <xdr:row>41</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25925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153924</xdr:rowOff>
    </xdr:from>
    <xdr:to>
      <xdr:col>78</xdr:col>
      <xdr:colOff>120650</xdr:colOff>
      <xdr:row>41</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68851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7098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57912</xdr:rowOff>
    </xdr:from>
    <xdr:to>
      <xdr:col>74</xdr:col>
      <xdr:colOff>31750</xdr:colOff>
      <xdr:row>40</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144289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9906</xdr:rowOff>
    </xdr:from>
    <xdr:to>
      <xdr:col>69</xdr:col>
      <xdr:colOff>142875</xdr:colOff>
      <xdr:row>41</xdr:row>
      <xdr:rowOff>111506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96283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津波防災まちづくり」により実施した事業に活用した起債の元金償還が始まったため、公債費が大きく増加となっていたが、地方債管理原則（当年度借入額－当年度緊急防災・減災事業債借入額＜当年度元金償還額）に基づき事業を実施し地方債残高の削減に努めてきたことから、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年度をピークに数値は減少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年度は、借入額の大きい小中学校体育館空調設備整備事業等に活用した起債の元金償還が始まったことで、公債費の経常収支比率は増加となったが、令和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154432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543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154432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178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99568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17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79</xdr:row>
      <xdr:rowOff>37846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726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103632</xdr:rowOff>
    </xdr:from>
    <xdr:to>
      <xdr:col>20</xdr:col>
      <xdr:colOff>38100</xdr:colOff>
      <xdr:row>79</xdr:row>
      <xdr:rowOff>33782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18559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公債費以外の経常収支比率が類似団体平均よりも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分子となる歳出は人件費及び扶助費が増加しているが、補助費等の経常的経費充当財源の減少が大きいため、減少している。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分母となる歳入は、臨時財政対策債の減少が要因となり減少している。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分子分母ともに減少しているが、分母の減少幅の方が大きかったため、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98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76</xdr:row>
      <xdr:rowOff>168148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5087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76</xdr:row>
      <xdr:rowOff>108713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850876"/>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77</xdr:row>
      <xdr:rowOff>46989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38913"/>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162281</xdr:rowOff>
    </xdr:from>
    <xdr:to>
      <xdr:col>29</xdr:col>
      <xdr:colOff>127000</xdr:colOff>
      <xdr:row>18</xdr:row>
      <xdr:rowOff>41066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4556"/>
          <a:ext cx="647700" cy="50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41066</xdr:rowOff>
    </xdr:from>
    <xdr:to>
      <xdr:col>26</xdr:col>
      <xdr:colOff>50800</xdr:colOff>
      <xdr:row>18</xdr:row>
      <xdr:rowOff>80385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4791"/>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80385</xdr:rowOff>
    </xdr:from>
    <xdr:to>
      <xdr:col>22</xdr:col>
      <xdr:colOff>114300</xdr:colOff>
      <xdr:row>18</xdr:row>
      <xdr:rowOff>118770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4110"/>
          <a:ext cx="698500" cy="3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118770</xdr:rowOff>
    </xdr:from>
    <xdr:to>
      <xdr:col>18</xdr:col>
      <xdr:colOff>177800</xdr:colOff>
      <xdr:row>19</xdr:row>
      <xdr:rowOff>21234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2495"/>
          <a:ext cx="698500" cy="7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111481</xdr:rowOff>
    </xdr:from>
    <xdr:to>
      <xdr:col>29</xdr:col>
      <xdr:colOff>177800</xdr:colOff>
      <xdr:row>18</xdr:row>
      <xdr:rowOff>41631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83558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161716</xdr:rowOff>
    </xdr:from>
    <xdr:to>
      <xdr:col>26</xdr:col>
      <xdr:colOff>101600</xdr:colOff>
      <xdr:row>18</xdr:row>
      <xdr:rowOff>91866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76642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29585</xdr:rowOff>
    </xdr:from>
    <xdr:to>
      <xdr:col>22</xdr:col>
      <xdr:colOff>165100</xdr:colOff>
      <xdr:row>18</xdr:row>
      <xdr:rowOff>131185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115962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67970</xdr:rowOff>
    </xdr:from>
    <xdr:to>
      <xdr:col>19</xdr:col>
      <xdr:colOff>38100</xdr:colOff>
      <xdr:row>18</xdr:row>
      <xdr:rowOff>169570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1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154347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141884</xdr:rowOff>
    </xdr:from>
    <xdr:to>
      <xdr:col>15</xdr:col>
      <xdr:colOff>101600</xdr:colOff>
      <xdr:row>19</xdr:row>
      <xdr:rowOff>72034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5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56811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233169</xdr:rowOff>
    </xdr:from>
    <xdr:to>
      <xdr:col>29</xdr:col>
      <xdr:colOff>127000</xdr:colOff>
      <xdr:row>35</xdr:row>
      <xdr:rowOff>245153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43519"/>
          <a:ext cx="647700" cy="1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245153</xdr:rowOff>
    </xdr:from>
    <xdr:to>
      <xdr:col>26</xdr:col>
      <xdr:colOff>50800</xdr:colOff>
      <xdr:row>35</xdr:row>
      <xdr:rowOff>287706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55503"/>
          <a:ext cx="698500" cy="4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287706</xdr:rowOff>
    </xdr:from>
    <xdr:to>
      <xdr:col>22</xdr:col>
      <xdr:colOff>114300</xdr:colOff>
      <xdr:row>35</xdr:row>
      <xdr:rowOff>313472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98056"/>
          <a:ext cx="6985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278791</xdr:rowOff>
    </xdr:from>
    <xdr:to>
      <xdr:col>18</xdr:col>
      <xdr:colOff>177800</xdr:colOff>
      <xdr:row>35</xdr:row>
      <xdr:rowOff>313472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89141"/>
          <a:ext cx="698500" cy="34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182369</xdr:rowOff>
    </xdr:from>
    <xdr:to>
      <xdr:col>29</xdr:col>
      <xdr:colOff>177800</xdr:colOff>
      <xdr:row>35</xdr:row>
      <xdr:rowOff>283969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9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27446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3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194353</xdr:rowOff>
    </xdr:from>
    <xdr:to>
      <xdr:col>26</xdr:col>
      <xdr:colOff>101600</xdr:colOff>
      <xdr:row>35</xdr:row>
      <xdr:rowOff>295953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0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306130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7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236906</xdr:rowOff>
    </xdr:from>
    <xdr:to>
      <xdr:col>22</xdr:col>
      <xdr:colOff>165100</xdr:colOff>
      <xdr:row>35</xdr:row>
      <xdr:rowOff>338506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4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1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262672</xdr:rowOff>
    </xdr:from>
    <xdr:to>
      <xdr:col>19</xdr:col>
      <xdr:colOff>38100</xdr:colOff>
      <xdr:row>36</xdr:row>
      <xdr:rowOff>21372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7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4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227991</xdr:rowOff>
    </xdr:from>
    <xdr:to>
      <xdr:col>15</xdr:col>
      <xdr:colOff>101600</xdr:colOff>
      <xdr:row>35</xdr:row>
      <xdr:rowOff>329591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8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339768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29,255
26,920
20.73
13,918,829
13,282,780
556,571
7,133,248
9,198,656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73194</xdr:rowOff>
    </xdr:from>
    <xdr:to>
      <xdr:col>24</xdr:col>
      <xdr:colOff>63500</xdr:colOff>
      <xdr:row>36</xdr:row>
      <xdr:rowOff>91025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5394"/>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91025</xdr:rowOff>
    </xdr:from>
    <xdr:to>
      <xdr:col>19</xdr:col>
      <xdr:colOff>177800</xdr:colOff>
      <xdr:row>36</xdr:row>
      <xdr:rowOff>117967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3225"/>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117967</xdr:rowOff>
    </xdr:from>
    <xdr:to>
      <xdr:col>15</xdr:col>
      <xdr:colOff>50800</xdr:colOff>
      <xdr:row>37</xdr:row>
      <xdr:rowOff>4761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0167"/>
          <a:ext cx="889000" cy="5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4761</xdr:rowOff>
    </xdr:from>
    <xdr:to>
      <xdr:col>10</xdr:col>
      <xdr:colOff>114300</xdr:colOff>
      <xdr:row>38</xdr:row>
      <xdr:rowOff>69732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48411"/>
          <a:ext cx="889000" cy="2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22394</xdr:rowOff>
    </xdr:from>
    <xdr:to>
      <xdr:col>24</xdr:col>
      <xdr:colOff>114300</xdr:colOff>
      <xdr:row>36</xdr:row>
      <xdr:rowOff>123994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40225</xdr:rowOff>
    </xdr:from>
    <xdr:to>
      <xdr:col>20</xdr:col>
      <xdr:colOff>38100</xdr:colOff>
      <xdr:row>36</xdr:row>
      <xdr:rowOff>141825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132952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67167</xdr:rowOff>
    </xdr:from>
    <xdr:to>
      <xdr:col>15</xdr:col>
      <xdr:colOff>101600</xdr:colOff>
      <xdr:row>36</xdr:row>
      <xdr:rowOff>168767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159894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125411</xdr:rowOff>
    </xdr:from>
    <xdr:to>
      <xdr:col>10</xdr:col>
      <xdr:colOff>165100</xdr:colOff>
      <xdr:row>37</xdr:row>
      <xdr:rowOff>55561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46688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18932</xdr:rowOff>
    </xdr:from>
    <xdr:to>
      <xdr:col>6</xdr:col>
      <xdr:colOff>38100</xdr:colOff>
      <xdr:row>38</xdr:row>
      <xdr:rowOff>120532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111659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150654</xdr:rowOff>
    </xdr:from>
    <xdr:to>
      <xdr:col>24</xdr:col>
      <xdr:colOff>63500</xdr:colOff>
      <xdr:row>57</xdr:row>
      <xdr:rowOff>151889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23304"/>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150654</xdr:rowOff>
    </xdr:from>
    <xdr:to>
      <xdr:col>19</xdr:col>
      <xdr:colOff>177800</xdr:colOff>
      <xdr:row>58</xdr:row>
      <xdr:rowOff>46020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3304"/>
          <a:ext cx="889000" cy="6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46020</xdr:rowOff>
    </xdr:from>
    <xdr:to>
      <xdr:col>15</xdr:col>
      <xdr:colOff>50800</xdr:colOff>
      <xdr:row>58</xdr:row>
      <xdr:rowOff>46687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0120"/>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8767</xdr:rowOff>
    </xdr:from>
    <xdr:to>
      <xdr:col>10</xdr:col>
      <xdr:colOff>114300</xdr:colOff>
      <xdr:row>58</xdr:row>
      <xdr:rowOff>46687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52867"/>
          <a:ext cx="889000" cy="3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101089</xdr:rowOff>
    </xdr:from>
    <xdr:to>
      <xdr:col>24</xdr:col>
      <xdr:colOff>114300</xdr:colOff>
      <xdr:row>58</xdr:row>
      <xdr:rowOff>31239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79516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99854</xdr:rowOff>
    </xdr:from>
    <xdr:to>
      <xdr:col>20</xdr:col>
      <xdr:colOff>38100</xdr:colOff>
      <xdr:row>58</xdr:row>
      <xdr:rowOff>30004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21131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166670</xdr:rowOff>
    </xdr:from>
    <xdr:to>
      <xdr:col>15</xdr:col>
      <xdr:colOff>101600</xdr:colOff>
      <xdr:row>58</xdr:row>
      <xdr:rowOff>96820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87947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167337</xdr:rowOff>
    </xdr:from>
    <xdr:to>
      <xdr:col>10</xdr:col>
      <xdr:colOff>165100</xdr:colOff>
      <xdr:row>58</xdr:row>
      <xdr:rowOff>97487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129417</xdr:rowOff>
    </xdr:from>
    <xdr:to>
      <xdr:col>6</xdr:col>
      <xdr:colOff>38100</xdr:colOff>
      <xdr:row>58</xdr:row>
      <xdr:rowOff>59567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50694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156998</xdr:rowOff>
    </xdr:from>
    <xdr:to>
      <xdr:col>24</xdr:col>
      <xdr:colOff>63500</xdr:colOff>
      <xdr:row>78</xdr:row>
      <xdr:rowOff>12751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8648"/>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12751</xdr:rowOff>
    </xdr:from>
    <xdr:to>
      <xdr:col>19</xdr:col>
      <xdr:colOff>177800</xdr:colOff>
      <xdr:row>78</xdr:row>
      <xdr:rowOff>46813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85851"/>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46813</xdr:rowOff>
    </xdr:from>
    <xdr:to>
      <xdr:col>15</xdr:col>
      <xdr:colOff>50800</xdr:colOff>
      <xdr:row>78</xdr:row>
      <xdr:rowOff>65252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9913"/>
          <a:ext cx="889000" cy="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65252</xdr:rowOff>
    </xdr:from>
    <xdr:to>
      <xdr:col>10</xdr:col>
      <xdr:colOff>114300</xdr:colOff>
      <xdr:row>78</xdr:row>
      <xdr:rowOff>69748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835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106198</xdr:rowOff>
    </xdr:from>
    <xdr:to>
      <xdr:col>24</xdr:col>
      <xdr:colOff>114300</xdr:colOff>
      <xdr:row>78</xdr:row>
      <xdr:rowOff>36348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84625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133401</xdr:rowOff>
    </xdr:from>
    <xdr:to>
      <xdr:col>20</xdr:col>
      <xdr:colOff>38100</xdr:colOff>
      <xdr:row>78</xdr:row>
      <xdr:rowOff>63551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54678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2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167463</xdr:rowOff>
    </xdr:from>
    <xdr:to>
      <xdr:col>15</xdr:col>
      <xdr:colOff>101600</xdr:colOff>
      <xdr:row>78</xdr:row>
      <xdr:rowOff>97613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88740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14452</xdr:rowOff>
    </xdr:from>
    <xdr:to>
      <xdr:col>10</xdr:col>
      <xdr:colOff>165100</xdr:colOff>
      <xdr:row>78</xdr:row>
      <xdr:rowOff>116052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107179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18948</xdr:rowOff>
    </xdr:from>
    <xdr:to>
      <xdr:col>6</xdr:col>
      <xdr:colOff>38100</xdr:colOff>
      <xdr:row>78</xdr:row>
      <xdr:rowOff>120548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111675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76467</xdr:rowOff>
    </xdr:from>
    <xdr:to>
      <xdr:col>24</xdr:col>
      <xdr:colOff>62865</xdr:colOff>
      <xdr:row>97</xdr:row>
      <xdr:rowOff>72416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6967"/>
          <a:ext cx="1270" cy="1196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76243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72416</xdr:rowOff>
    </xdr:from>
    <xdr:to>
      <xdr:col>24</xdr:col>
      <xdr:colOff>152400</xdr:colOff>
      <xdr:row>97</xdr:row>
      <xdr:rowOff>72416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0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23144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76467</xdr:rowOff>
    </xdr:from>
    <xdr:to>
      <xdr:col>24</xdr:col>
      <xdr:colOff>152400</xdr:colOff>
      <xdr:row>90</xdr:row>
      <xdr:rowOff>76467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15939</xdr:rowOff>
    </xdr:from>
    <xdr:to>
      <xdr:col>24</xdr:col>
      <xdr:colOff>63500</xdr:colOff>
      <xdr:row>97</xdr:row>
      <xdr:rowOff>19786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46589"/>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37520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3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14643</xdr:rowOff>
    </xdr:from>
    <xdr:to>
      <xdr:col>24</xdr:col>
      <xdr:colOff>114300</xdr:colOff>
      <xdr:row>95</xdr:row>
      <xdr:rowOff>116243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49961</xdr:rowOff>
    </xdr:from>
    <xdr:to>
      <xdr:col>19</xdr:col>
      <xdr:colOff>177800</xdr:colOff>
      <xdr:row>97</xdr:row>
      <xdr:rowOff>15939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09161"/>
          <a:ext cx="889000" cy="13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77851</xdr:rowOff>
    </xdr:from>
    <xdr:to>
      <xdr:col>20</xdr:col>
      <xdr:colOff>38100</xdr:colOff>
      <xdr:row>96</xdr:row>
      <xdr:rowOff>8001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24528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49961</xdr:rowOff>
    </xdr:from>
    <xdr:to>
      <xdr:col>15</xdr:col>
      <xdr:colOff>50800</xdr:colOff>
      <xdr:row>97</xdr:row>
      <xdr:rowOff>121971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09161"/>
          <a:ext cx="889000" cy="2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88760</xdr:rowOff>
    </xdr:from>
    <xdr:to>
      <xdr:col>15</xdr:col>
      <xdr:colOff>101600</xdr:colOff>
      <xdr:row>95</xdr:row>
      <xdr:rowOff>18910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35437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59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121971</xdr:rowOff>
    </xdr:from>
    <xdr:to>
      <xdr:col>10</xdr:col>
      <xdr:colOff>114300</xdr:colOff>
      <xdr:row>97</xdr:row>
      <xdr:rowOff>169329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2621"/>
          <a:ext cx="8890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19875</xdr:rowOff>
    </xdr:from>
    <xdr:to>
      <xdr:col>10</xdr:col>
      <xdr:colOff>165100</xdr:colOff>
      <xdr:row>96</xdr:row>
      <xdr:rowOff>121475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138002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61367</xdr:rowOff>
    </xdr:from>
    <xdr:to>
      <xdr:col>6</xdr:col>
      <xdr:colOff>38100</xdr:colOff>
      <xdr:row>96</xdr:row>
      <xdr:rowOff>162967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2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8044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140436</xdr:rowOff>
    </xdr:from>
    <xdr:to>
      <xdr:col>24</xdr:col>
      <xdr:colOff>114300</xdr:colOff>
      <xdr:row>97</xdr:row>
      <xdr:rowOff>70586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55363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136589</xdr:rowOff>
    </xdr:from>
    <xdr:to>
      <xdr:col>20</xdr:col>
      <xdr:colOff>38100</xdr:colOff>
      <xdr:row>97</xdr:row>
      <xdr:rowOff>66739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57866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170611</xdr:rowOff>
    </xdr:from>
    <xdr:to>
      <xdr:col>15</xdr:col>
      <xdr:colOff>101600</xdr:colOff>
      <xdr:row>96</xdr:row>
      <xdr:rowOff>100761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91888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71171</xdr:rowOff>
    </xdr:from>
    <xdr:to>
      <xdr:col>10</xdr:col>
      <xdr:colOff>165100</xdr:colOff>
      <xdr:row>98</xdr:row>
      <xdr:rowOff>1321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163898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118529</xdr:rowOff>
    </xdr:from>
    <xdr:to>
      <xdr:col>6</xdr:col>
      <xdr:colOff>38100</xdr:colOff>
      <xdr:row>98</xdr:row>
      <xdr:rowOff>48679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39806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120063</xdr:rowOff>
    </xdr:from>
    <xdr:to>
      <xdr:col>55</xdr:col>
      <xdr:colOff>0</xdr:colOff>
      <xdr:row>35</xdr:row>
      <xdr:rowOff>141026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20813"/>
          <a:ext cx="8382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141026</xdr:rowOff>
    </xdr:from>
    <xdr:to>
      <xdr:col>50</xdr:col>
      <xdr:colOff>114300</xdr:colOff>
      <xdr:row>36</xdr:row>
      <xdr:rowOff>28015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41776"/>
          <a:ext cx="889000" cy="5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84886</xdr:rowOff>
    </xdr:from>
    <xdr:to>
      <xdr:col>45</xdr:col>
      <xdr:colOff>177800</xdr:colOff>
      <xdr:row>36</xdr:row>
      <xdr:rowOff>28015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742736"/>
          <a:ext cx="889000" cy="4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84886</xdr:rowOff>
    </xdr:from>
    <xdr:to>
      <xdr:col>41</xdr:col>
      <xdr:colOff>50800</xdr:colOff>
      <xdr:row>36</xdr:row>
      <xdr:rowOff>152831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742736"/>
          <a:ext cx="889000" cy="5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69263</xdr:rowOff>
    </xdr:from>
    <xdr:to>
      <xdr:col>55</xdr:col>
      <xdr:colOff>50800</xdr:colOff>
      <xdr:row>35</xdr:row>
      <xdr:rowOff>170863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92140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2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90226</xdr:rowOff>
    </xdr:from>
    <xdr:to>
      <xdr:col>50</xdr:col>
      <xdr:colOff>165100</xdr:colOff>
      <xdr:row>36</xdr:row>
      <xdr:rowOff>20376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36903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6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148665</xdr:rowOff>
    </xdr:from>
    <xdr:to>
      <xdr:col>46</xdr:col>
      <xdr:colOff>38100</xdr:colOff>
      <xdr:row>36</xdr:row>
      <xdr:rowOff>78815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95342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34086</xdr:rowOff>
    </xdr:from>
    <xdr:to>
      <xdr:col>41</xdr:col>
      <xdr:colOff>101600</xdr:colOff>
      <xdr:row>33</xdr:row>
      <xdr:rowOff>135686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6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152213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4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102031</xdr:rowOff>
    </xdr:from>
    <xdr:to>
      <xdr:col>36</xdr:col>
      <xdr:colOff>165100</xdr:colOff>
      <xdr:row>37</xdr:row>
      <xdr:rowOff>32181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48708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4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161341</xdr:rowOff>
    </xdr:from>
    <xdr:to>
      <xdr:col>55</xdr:col>
      <xdr:colOff>0</xdr:colOff>
      <xdr:row>58</xdr:row>
      <xdr:rowOff>81655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33991"/>
          <a:ext cx="8382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143710</xdr:rowOff>
    </xdr:from>
    <xdr:to>
      <xdr:col>50</xdr:col>
      <xdr:colOff>114300</xdr:colOff>
      <xdr:row>58</xdr:row>
      <xdr:rowOff>81655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16360"/>
          <a:ext cx="889000" cy="10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106782</xdr:rowOff>
    </xdr:from>
    <xdr:to>
      <xdr:col>45</xdr:col>
      <xdr:colOff>177800</xdr:colOff>
      <xdr:row>57</xdr:row>
      <xdr:rowOff>143710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79432"/>
          <a:ext cx="889000" cy="3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106782</xdr:rowOff>
    </xdr:from>
    <xdr:to>
      <xdr:col>41</xdr:col>
      <xdr:colOff>50800</xdr:colOff>
      <xdr:row>58</xdr:row>
      <xdr:rowOff>31582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79432"/>
          <a:ext cx="889000" cy="9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110541</xdr:rowOff>
    </xdr:from>
    <xdr:to>
      <xdr:col>55</xdr:col>
      <xdr:colOff>50800</xdr:colOff>
      <xdr:row>58</xdr:row>
      <xdr:rowOff>40691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25468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30855</xdr:rowOff>
    </xdr:from>
    <xdr:to>
      <xdr:col>50</xdr:col>
      <xdr:colOff>165100</xdr:colOff>
      <xdr:row>58</xdr:row>
      <xdr:rowOff>132455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123582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92910</xdr:rowOff>
    </xdr:from>
    <xdr:to>
      <xdr:col>46</xdr:col>
      <xdr:colOff>38100</xdr:colOff>
      <xdr:row>58</xdr:row>
      <xdr:rowOff>23060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14187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5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55982</xdr:rowOff>
    </xdr:from>
    <xdr:to>
      <xdr:col>41</xdr:col>
      <xdr:colOff>101600</xdr:colOff>
      <xdr:row>57</xdr:row>
      <xdr:rowOff>157582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148709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152232</xdr:rowOff>
    </xdr:from>
    <xdr:to>
      <xdr:col>36</xdr:col>
      <xdr:colOff>165100</xdr:colOff>
      <xdr:row>58</xdr:row>
      <xdr:rowOff>82382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2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73509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1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56381</xdr:rowOff>
    </xdr:from>
    <xdr:to>
      <xdr:col>55</xdr:col>
      <xdr:colOff>0</xdr:colOff>
      <xdr:row>79</xdr:row>
      <xdr:rowOff>59778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600931"/>
          <a:ext cx="8382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56381</xdr:rowOff>
    </xdr:from>
    <xdr:to>
      <xdr:col>50</xdr:col>
      <xdr:colOff>114300</xdr:colOff>
      <xdr:row>79</xdr:row>
      <xdr:rowOff>68594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600931"/>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27609</xdr:rowOff>
    </xdr:from>
    <xdr:to>
      <xdr:col>45</xdr:col>
      <xdr:colOff>177800</xdr:colOff>
      <xdr:row>79</xdr:row>
      <xdr:rowOff>68594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00709"/>
          <a:ext cx="889000" cy="2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27609</xdr:rowOff>
    </xdr:from>
    <xdr:to>
      <xdr:col>41</xdr:col>
      <xdr:colOff>50800</xdr:colOff>
      <xdr:row>78</xdr:row>
      <xdr:rowOff>88667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00709"/>
          <a:ext cx="889000" cy="6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8978</xdr:rowOff>
    </xdr:from>
    <xdr:to>
      <xdr:col>55</xdr:col>
      <xdr:colOff>50800</xdr:colOff>
      <xdr:row>79</xdr:row>
      <xdr:rowOff>110578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95355</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5581</xdr:rowOff>
    </xdr:from>
    <xdr:to>
      <xdr:col>50</xdr:col>
      <xdr:colOff>165100</xdr:colOff>
      <xdr:row>79</xdr:row>
      <xdr:rowOff>107181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98308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17794</xdr:rowOff>
    </xdr:from>
    <xdr:to>
      <xdr:col>46</xdr:col>
      <xdr:colOff>38100</xdr:colOff>
      <xdr:row>79</xdr:row>
      <xdr:rowOff>119394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110521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6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148259</xdr:rowOff>
    </xdr:from>
    <xdr:to>
      <xdr:col>41</xdr:col>
      <xdr:colOff>101600</xdr:colOff>
      <xdr:row>78</xdr:row>
      <xdr:rowOff>78409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94936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2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37867</xdr:rowOff>
    </xdr:from>
    <xdr:to>
      <xdr:col>36</xdr:col>
      <xdr:colOff>165100</xdr:colOff>
      <xdr:row>78</xdr:row>
      <xdr:rowOff>139467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155994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18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13872</xdr:rowOff>
    </xdr:from>
    <xdr:to>
      <xdr:col>55</xdr:col>
      <xdr:colOff>0</xdr:colOff>
      <xdr:row>98</xdr:row>
      <xdr:rowOff>92184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815972"/>
          <a:ext cx="838200" cy="7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47825</xdr:rowOff>
    </xdr:from>
    <xdr:to>
      <xdr:col>50</xdr:col>
      <xdr:colOff>114300</xdr:colOff>
      <xdr:row>98</xdr:row>
      <xdr:rowOff>92184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849925"/>
          <a:ext cx="88900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47825</xdr:rowOff>
    </xdr:from>
    <xdr:to>
      <xdr:col>45</xdr:col>
      <xdr:colOff>177800</xdr:colOff>
      <xdr:row>98</xdr:row>
      <xdr:rowOff>106204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49925"/>
          <a:ext cx="8890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106204</xdr:rowOff>
    </xdr:from>
    <xdr:to>
      <xdr:col>41</xdr:col>
      <xdr:colOff>50800</xdr:colOff>
      <xdr:row>99</xdr:row>
      <xdr:rowOff>20720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908304"/>
          <a:ext cx="8890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134522</xdr:rowOff>
    </xdr:from>
    <xdr:to>
      <xdr:col>55</xdr:col>
      <xdr:colOff>50800</xdr:colOff>
      <xdr:row>98</xdr:row>
      <xdr:rowOff>64672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112949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41384</xdr:rowOff>
    </xdr:from>
    <xdr:to>
      <xdr:col>50</xdr:col>
      <xdr:colOff>165100</xdr:colOff>
      <xdr:row>98</xdr:row>
      <xdr:rowOff>142984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3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168475</xdr:rowOff>
    </xdr:from>
    <xdr:to>
      <xdr:col>46</xdr:col>
      <xdr:colOff>38100</xdr:colOff>
      <xdr:row>98</xdr:row>
      <xdr:rowOff>98625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89752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9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55404</xdr:rowOff>
    </xdr:from>
    <xdr:to>
      <xdr:col>41</xdr:col>
      <xdr:colOff>101600</xdr:colOff>
      <xdr:row>98</xdr:row>
      <xdr:rowOff>157004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148131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95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141370</xdr:rowOff>
    </xdr:from>
    <xdr:to>
      <xdr:col>36</xdr:col>
      <xdr:colOff>165100</xdr:colOff>
      <xdr:row>99</xdr:row>
      <xdr:rowOff>71520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62647</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703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96544</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3094"/>
          <a:ext cx="8382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96544</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783094"/>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45744</xdr:rowOff>
    </xdr:from>
    <xdr:to>
      <xdr:col>81</xdr:col>
      <xdr:colOff>101600</xdr:colOff>
      <xdr:row>39</xdr:row>
      <xdr:rowOff>147344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138471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82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13380</xdr:rowOff>
    </xdr:from>
    <xdr:to>
      <xdr:col>85</xdr:col>
      <xdr:colOff>127000</xdr:colOff>
      <xdr:row>75</xdr:row>
      <xdr:rowOff>58338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872130"/>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13380</xdr:rowOff>
    </xdr:from>
    <xdr:to>
      <xdr:col>81</xdr:col>
      <xdr:colOff>50800</xdr:colOff>
      <xdr:row>75</xdr:row>
      <xdr:rowOff>29896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872130"/>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29896</xdr:rowOff>
    </xdr:from>
    <xdr:to>
      <xdr:col>76</xdr:col>
      <xdr:colOff>114300</xdr:colOff>
      <xdr:row>75</xdr:row>
      <xdr:rowOff>64891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88646"/>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42717</xdr:rowOff>
    </xdr:from>
    <xdr:to>
      <xdr:col>71</xdr:col>
      <xdr:colOff>177800</xdr:colOff>
      <xdr:row>75</xdr:row>
      <xdr:rowOff>64891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90146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7538</xdr:rowOff>
    </xdr:from>
    <xdr:to>
      <xdr:col>85</xdr:col>
      <xdr:colOff>177800</xdr:colOff>
      <xdr:row>75</xdr:row>
      <xdr:rowOff>109138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8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30415</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7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134030</xdr:rowOff>
    </xdr:from>
    <xdr:to>
      <xdr:col>81</xdr:col>
      <xdr:colOff>101600</xdr:colOff>
      <xdr:row>75</xdr:row>
      <xdr:rowOff>64180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8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80707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5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150546</xdr:rowOff>
    </xdr:from>
    <xdr:to>
      <xdr:col>76</xdr:col>
      <xdr:colOff>165100</xdr:colOff>
      <xdr:row>75</xdr:row>
      <xdr:rowOff>80696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97223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61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14091</xdr:rowOff>
    </xdr:from>
    <xdr:to>
      <xdr:col>72</xdr:col>
      <xdr:colOff>38100</xdr:colOff>
      <xdr:row>75</xdr:row>
      <xdr:rowOff>115691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8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132218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6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163367</xdr:rowOff>
    </xdr:from>
    <xdr:to>
      <xdr:col>67</xdr:col>
      <xdr:colOff>101600</xdr:colOff>
      <xdr:row>75</xdr:row>
      <xdr:rowOff>93517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8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110044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6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37722</xdr:rowOff>
    </xdr:from>
    <xdr:to>
      <xdr:col>85</xdr:col>
      <xdr:colOff>127000</xdr:colOff>
      <xdr:row>98</xdr:row>
      <xdr:rowOff>40030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839822"/>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37722</xdr:rowOff>
    </xdr:from>
    <xdr:to>
      <xdr:col>81</xdr:col>
      <xdr:colOff>50800</xdr:colOff>
      <xdr:row>98</xdr:row>
      <xdr:rowOff>119362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839822"/>
          <a:ext cx="8890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99459</xdr:rowOff>
    </xdr:from>
    <xdr:to>
      <xdr:col>76</xdr:col>
      <xdr:colOff>114300</xdr:colOff>
      <xdr:row>98</xdr:row>
      <xdr:rowOff>119362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901559"/>
          <a:ext cx="889000" cy="1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99459</xdr:rowOff>
    </xdr:from>
    <xdr:to>
      <xdr:col>71</xdr:col>
      <xdr:colOff>177800</xdr:colOff>
      <xdr:row>98</xdr:row>
      <xdr:rowOff>152383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901559"/>
          <a:ext cx="889000" cy="5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160680</xdr:rowOff>
    </xdr:from>
    <xdr:to>
      <xdr:col>85</xdr:col>
      <xdr:colOff>177800</xdr:colOff>
      <xdr:row>98</xdr:row>
      <xdr:rowOff>90830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12107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158372</xdr:rowOff>
    </xdr:from>
    <xdr:to>
      <xdr:col>81</xdr:col>
      <xdr:colOff>101600</xdr:colOff>
      <xdr:row>98</xdr:row>
      <xdr:rowOff>88522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105049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56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68562</xdr:rowOff>
    </xdr:from>
    <xdr:to>
      <xdr:col>76</xdr:col>
      <xdr:colOff>165100</xdr:colOff>
      <xdr:row>98</xdr:row>
      <xdr:rowOff>170162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7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161289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96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48659</xdr:rowOff>
    </xdr:from>
    <xdr:to>
      <xdr:col>72</xdr:col>
      <xdr:colOff>38100</xdr:colOff>
      <xdr:row>98</xdr:row>
      <xdr:rowOff>150259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166786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6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101583</xdr:rowOff>
    </xdr:from>
    <xdr:to>
      <xdr:col>67</xdr:col>
      <xdr:colOff>101600</xdr:colOff>
      <xdr:row>99</xdr:row>
      <xdr:rowOff>31733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48260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6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98552</xdr:rowOff>
    </xdr:from>
    <xdr:to>
      <xdr:col>116</xdr:col>
      <xdr:colOff>63500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21410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97866</xdr:rowOff>
    </xdr:from>
    <xdr:to>
      <xdr:col>111</xdr:col>
      <xdr:colOff>177800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213416"/>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97866</xdr:rowOff>
    </xdr:from>
    <xdr:to>
      <xdr:col>107</xdr:col>
      <xdr:colOff>50800</xdr:colOff>
      <xdr:row>59</xdr:row>
      <xdr:rowOff>97866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213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97213</xdr:rowOff>
    </xdr:from>
    <xdr:to>
      <xdr:col>102</xdr:col>
      <xdr:colOff>114300</xdr:colOff>
      <xdr:row>59</xdr:row>
      <xdr:rowOff>97866</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21276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47752</xdr:rowOff>
    </xdr:from>
    <xdr:to>
      <xdr:col>116</xdr:col>
      <xdr:colOff>114300</xdr:colOff>
      <xdr:row>59</xdr:row>
      <xdr:rowOff>149352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134129</xdr:rowOff>
    </xdr:from>
    <xdr:ext cx="313932"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78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47066</xdr:rowOff>
    </xdr:from>
    <xdr:to>
      <xdr:col>107</xdr:col>
      <xdr:colOff>101600</xdr:colOff>
      <xdr:row>59</xdr:row>
      <xdr:rowOff>148666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139793</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77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47066</xdr:rowOff>
    </xdr:from>
    <xdr:to>
      <xdr:col>102</xdr:col>
      <xdr:colOff>165100</xdr:colOff>
      <xdr:row>59</xdr:row>
      <xdr:rowOff>148666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139793</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46413</xdr:rowOff>
    </xdr:from>
    <xdr:to>
      <xdr:col>98</xdr:col>
      <xdr:colOff>38100</xdr:colOff>
      <xdr:row>59</xdr:row>
      <xdr:rowOff>148013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139140</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99333" y="102546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148478</xdr:rowOff>
    </xdr:from>
    <xdr:to>
      <xdr:col>116</xdr:col>
      <xdr:colOff>63500</xdr:colOff>
      <xdr:row>78</xdr:row>
      <xdr:rowOff>154970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521578"/>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154970</xdr:rowOff>
    </xdr:from>
    <xdr:to>
      <xdr:col>111</xdr:col>
      <xdr:colOff>177800</xdr:colOff>
      <xdr:row>78</xdr:row>
      <xdr:rowOff>168939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5280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165897</xdr:rowOff>
    </xdr:from>
    <xdr:to>
      <xdr:col>107</xdr:col>
      <xdr:colOff>50800</xdr:colOff>
      <xdr:row>78</xdr:row>
      <xdr:rowOff>168939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538997"/>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20073</xdr:rowOff>
    </xdr:from>
    <xdr:to>
      <xdr:col>102</xdr:col>
      <xdr:colOff>114300</xdr:colOff>
      <xdr:row>78</xdr:row>
      <xdr:rowOff>165897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050273"/>
          <a:ext cx="889000" cy="48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97678</xdr:rowOff>
    </xdr:from>
    <xdr:to>
      <xdr:col>116</xdr:col>
      <xdr:colOff>114300</xdr:colOff>
      <xdr:row>79</xdr:row>
      <xdr:rowOff>27828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4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12605</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3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104170</xdr:rowOff>
    </xdr:from>
    <xdr:to>
      <xdr:col>112</xdr:col>
      <xdr:colOff>38100</xdr:colOff>
      <xdr:row>79</xdr:row>
      <xdr:rowOff>34320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4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25447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56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118139</xdr:rowOff>
    </xdr:from>
    <xdr:to>
      <xdr:col>107</xdr:col>
      <xdr:colOff>101600</xdr:colOff>
      <xdr:row>79</xdr:row>
      <xdr:rowOff>48289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4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39416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115097</xdr:rowOff>
    </xdr:from>
    <xdr:to>
      <xdr:col>102</xdr:col>
      <xdr:colOff>165100</xdr:colOff>
      <xdr:row>79</xdr:row>
      <xdr:rowOff>45247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4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36374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5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140724</xdr:rowOff>
    </xdr:from>
    <xdr:to>
      <xdr:col>98</xdr:col>
      <xdr:colOff>38100</xdr:colOff>
      <xdr:row>76</xdr:row>
      <xdr:rowOff>70873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994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62000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歳出総額は、住民</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4,035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円となっており、令和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2,415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円の増加となった。</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主な増加の要因は、給与改定に伴う人件費の増加に加え、多目的広場の整備や図書館用地の購入等による普通建設事業費の増加が挙げられる。</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また、類似団体</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均や県平均を下回る項目として、人件費や維持補修費については、ごみ処理業務、し尿処理業務、学校給食業務等を一部事務組合において運営していることに加え、消防救急業務を広域化していることが考えられ、扶助費については、高齢化率が県全体の数値</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ポイント）と比較して</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ポイント低いことが要因の一つであると考えられる。繰出金については令和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年度から継続して類似団体</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平均や県平均を大きく下回っているが、これは、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年度より公共下水道事業会計が公営企業会計に移行したことで、公共下水道事業会計への繰出金が補助費等に計上されるよう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になったためである。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　静岡県公式ホームページ令和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年度高齢者福祉行政の基礎調査結果参照）</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29,255
26,920
20.73
13,918,829
13,282,780
556,571
7,133,248
9,198,656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97028</xdr:rowOff>
    </xdr:from>
    <xdr:to>
      <xdr:col>24</xdr:col>
      <xdr:colOff>63500</xdr:colOff>
      <xdr:row>36</xdr:row>
      <xdr:rowOff>161417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9228"/>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107315</xdr:rowOff>
    </xdr:from>
    <xdr:to>
      <xdr:col>19</xdr:col>
      <xdr:colOff>177800</xdr:colOff>
      <xdr:row>36</xdr:row>
      <xdr:rowOff>161417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9515"/>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107315</xdr:rowOff>
    </xdr:from>
    <xdr:to>
      <xdr:col>15</xdr:col>
      <xdr:colOff>50800</xdr:colOff>
      <xdr:row>36</xdr:row>
      <xdr:rowOff>113411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951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100076</xdr:rowOff>
    </xdr:from>
    <xdr:to>
      <xdr:col>10</xdr:col>
      <xdr:colOff>114300</xdr:colOff>
      <xdr:row>36</xdr:row>
      <xdr:rowOff>113411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227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46228</xdr:rowOff>
    </xdr:from>
    <xdr:to>
      <xdr:col>24</xdr:col>
      <xdr:colOff>114300</xdr:colOff>
      <xdr:row>36</xdr:row>
      <xdr:rowOff>147828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110617</xdr:rowOff>
    </xdr:from>
    <xdr:to>
      <xdr:col>20</xdr:col>
      <xdr:colOff>38100</xdr:colOff>
      <xdr:row>37</xdr:row>
      <xdr:rowOff>40767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31894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56515</xdr:rowOff>
    </xdr:from>
    <xdr:to>
      <xdr:col>15</xdr:col>
      <xdr:colOff>101600</xdr:colOff>
      <xdr:row>36</xdr:row>
      <xdr:rowOff>158115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149242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62611</xdr:rowOff>
    </xdr:from>
    <xdr:to>
      <xdr:col>10</xdr:col>
      <xdr:colOff>165100</xdr:colOff>
      <xdr:row>36</xdr:row>
      <xdr:rowOff>164211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155338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142003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83569</xdr:rowOff>
    </xdr:from>
    <xdr:to>
      <xdr:col>24</xdr:col>
      <xdr:colOff>63500</xdr:colOff>
      <xdr:row>58</xdr:row>
      <xdr:rowOff>95043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7669"/>
          <a:ext cx="838200" cy="1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95043</xdr:rowOff>
    </xdr:from>
    <xdr:to>
      <xdr:col>19</xdr:col>
      <xdr:colOff>177800</xdr:colOff>
      <xdr:row>58</xdr:row>
      <xdr:rowOff>146341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9143"/>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150123</xdr:rowOff>
    </xdr:from>
    <xdr:to>
      <xdr:col>15</xdr:col>
      <xdr:colOff>50800</xdr:colOff>
      <xdr:row>58</xdr:row>
      <xdr:rowOff>146341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2773"/>
          <a:ext cx="889000" cy="16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150123</xdr:rowOff>
    </xdr:from>
    <xdr:to>
      <xdr:col>10</xdr:col>
      <xdr:colOff>114300</xdr:colOff>
      <xdr:row>58</xdr:row>
      <xdr:rowOff>166920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2773"/>
          <a:ext cx="889000" cy="18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32769</xdr:rowOff>
    </xdr:from>
    <xdr:to>
      <xdr:col>24</xdr:col>
      <xdr:colOff>114300</xdr:colOff>
      <xdr:row>58</xdr:row>
      <xdr:rowOff>134369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163596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44243</xdr:rowOff>
    </xdr:from>
    <xdr:to>
      <xdr:col>20</xdr:col>
      <xdr:colOff>38100</xdr:colOff>
      <xdr:row>58</xdr:row>
      <xdr:rowOff>145843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162370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6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95541</xdr:rowOff>
    </xdr:from>
    <xdr:to>
      <xdr:col>15</xdr:col>
      <xdr:colOff>101600</xdr:colOff>
      <xdr:row>59</xdr:row>
      <xdr:rowOff>25691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16818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99323</xdr:rowOff>
    </xdr:from>
    <xdr:to>
      <xdr:col>10</xdr:col>
      <xdr:colOff>165100</xdr:colOff>
      <xdr:row>58</xdr:row>
      <xdr:rowOff>29473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46000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4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116120</xdr:rowOff>
    </xdr:from>
    <xdr:to>
      <xdr:col>6</xdr:col>
      <xdr:colOff>38100</xdr:colOff>
      <xdr:row>59</xdr:row>
      <xdr:rowOff>46270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37397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129282</xdr:rowOff>
    </xdr:from>
    <xdr:to>
      <xdr:col>24</xdr:col>
      <xdr:colOff>62865</xdr:colOff>
      <xdr:row>77</xdr:row>
      <xdr:rowOff>6111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59332"/>
          <a:ext cx="1270" cy="12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9938</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1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6111</xdr:rowOff>
    </xdr:from>
    <xdr:to>
      <xdr:col>24</xdr:col>
      <xdr:colOff>152400</xdr:colOff>
      <xdr:row>77</xdr:row>
      <xdr:rowOff>6111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0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75959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3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129282</xdr:rowOff>
    </xdr:from>
    <xdr:to>
      <xdr:col>24</xdr:col>
      <xdr:colOff>152400</xdr:colOff>
      <xdr:row>69</xdr:row>
      <xdr:rowOff>129282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6111</xdr:rowOff>
    </xdr:from>
    <xdr:to>
      <xdr:col>24</xdr:col>
      <xdr:colOff>63500</xdr:colOff>
      <xdr:row>77</xdr:row>
      <xdr:rowOff>80187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07761"/>
          <a:ext cx="838200" cy="7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51547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388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28670</xdr:rowOff>
    </xdr:from>
    <xdr:to>
      <xdr:col>24</xdr:col>
      <xdr:colOff>114300</xdr:colOff>
      <xdr:row>75</xdr:row>
      <xdr:rowOff>130270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8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51885</xdr:rowOff>
    </xdr:from>
    <xdr:to>
      <xdr:col>19</xdr:col>
      <xdr:colOff>177800</xdr:colOff>
      <xdr:row>77</xdr:row>
      <xdr:rowOff>80187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53535"/>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111673</xdr:rowOff>
    </xdr:from>
    <xdr:to>
      <xdr:col>20</xdr:col>
      <xdr:colOff>38100</xdr:colOff>
      <xdr:row>76</xdr:row>
      <xdr:rowOff>41824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58350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51885</xdr:rowOff>
    </xdr:from>
    <xdr:to>
      <xdr:col>15</xdr:col>
      <xdr:colOff>50800</xdr:colOff>
      <xdr:row>78</xdr:row>
      <xdr:rowOff>95417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53535"/>
          <a:ext cx="889000" cy="2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169781</xdr:rowOff>
    </xdr:from>
    <xdr:to>
      <xdr:col>15</xdr:col>
      <xdr:colOff>101600</xdr:colOff>
      <xdr:row>75</xdr:row>
      <xdr:rowOff>99931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116458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95417</xdr:rowOff>
    </xdr:from>
    <xdr:to>
      <xdr:col>10</xdr:col>
      <xdr:colOff>114300</xdr:colOff>
      <xdr:row>78</xdr:row>
      <xdr:rowOff>149617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68517"/>
          <a:ext cx="8890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92971</xdr:rowOff>
    </xdr:from>
    <xdr:to>
      <xdr:col>10</xdr:col>
      <xdr:colOff>165100</xdr:colOff>
      <xdr:row>77</xdr:row>
      <xdr:rowOff>23121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128829</xdr:rowOff>
    </xdr:from>
    <xdr:to>
      <xdr:col>6</xdr:col>
      <xdr:colOff>38100</xdr:colOff>
      <xdr:row>77</xdr:row>
      <xdr:rowOff>58979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75506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126761</xdr:rowOff>
    </xdr:from>
    <xdr:to>
      <xdr:col>24</xdr:col>
      <xdr:colOff>114300</xdr:colOff>
      <xdr:row>77</xdr:row>
      <xdr:rowOff>56911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5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41688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7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29387</xdr:rowOff>
    </xdr:from>
    <xdr:to>
      <xdr:col>20</xdr:col>
      <xdr:colOff>38100</xdr:colOff>
      <xdr:row>77</xdr:row>
      <xdr:rowOff>130987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3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122114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2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1085</xdr:rowOff>
    </xdr:from>
    <xdr:to>
      <xdr:col>15</xdr:col>
      <xdr:colOff>101600</xdr:colOff>
      <xdr:row>77</xdr:row>
      <xdr:rowOff>102685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93812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9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44617</xdr:rowOff>
    </xdr:from>
    <xdr:to>
      <xdr:col>10</xdr:col>
      <xdr:colOff>165100</xdr:colOff>
      <xdr:row>78</xdr:row>
      <xdr:rowOff>146217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137344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98817</xdr:rowOff>
    </xdr:from>
    <xdr:to>
      <xdr:col>6</xdr:col>
      <xdr:colOff>38100</xdr:colOff>
      <xdr:row>79</xdr:row>
      <xdr:rowOff>28967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20094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130136</xdr:rowOff>
    </xdr:from>
    <xdr:to>
      <xdr:col>24</xdr:col>
      <xdr:colOff>63500</xdr:colOff>
      <xdr:row>89</xdr:row>
      <xdr:rowOff>167208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5389186"/>
          <a:ext cx="8382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130136</xdr:rowOff>
    </xdr:from>
    <xdr:to>
      <xdr:col>19</xdr:col>
      <xdr:colOff>177800</xdr:colOff>
      <xdr:row>90</xdr:row>
      <xdr:rowOff>34697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389186"/>
          <a:ext cx="889000" cy="7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34697</xdr:rowOff>
    </xdr:from>
    <xdr:to>
      <xdr:col>15</xdr:col>
      <xdr:colOff>50800</xdr:colOff>
      <xdr:row>92</xdr:row>
      <xdr:rowOff>77863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465197"/>
          <a:ext cx="889000" cy="38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77863</xdr:rowOff>
    </xdr:from>
    <xdr:to>
      <xdr:col>10</xdr:col>
      <xdr:colOff>114300</xdr:colOff>
      <xdr:row>92</xdr:row>
      <xdr:rowOff>147816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5851263"/>
          <a:ext cx="8890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116408</xdr:rowOff>
    </xdr:from>
    <xdr:to>
      <xdr:col>24</xdr:col>
      <xdr:colOff>114300</xdr:colOff>
      <xdr:row>90</xdr:row>
      <xdr:rowOff>46558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3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69435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3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79336</xdr:rowOff>
    </xdr:from>
    <xdr:to>
      <xdr:col>20</xdr:col>
      <xdr:colOff>38100</xdr:colOff>
      <xdr:row>90</xdr:row>
      <xdr:rowOff>9486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3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26013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1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155347</xdr:rowOff>
    </xdr:from>
    <xdr:to>
      <xdr:col>15</xdr:col>
      <xdr:colOff>101600</xdr:colOff>
      <xdr:row>90</xdr:row>
      <xdr:rowOff>85497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4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102024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1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27063</xdr:rowOff>
    </xdr:from>
    <xdr:to>
      <xdr:col>10</xdr:col>
      <xdr:colOff>165100</xdr:colOff>
      <xdr:row>92</xdr:row>
      <xdr:rowOff>128663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8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145190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57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97016</xdr:rowOff>
    </xdr:from>
    <xdr:to>
      <xdr:col>6</xdr:col>
      <xdr:colOff>38100</xdr:colOff>
      <xdr:row>93</xdr:row>
      <xdr:rowOff>27166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58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43693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6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5207</xdr:rowOff>
    </xdr:from>
    <xdr:to>
      <xdr:col>55</xdr:col>
      <xdr:colOff>0</xdr:colOff>
      <xdr:row>39</xdr:row>
      <xdr:rowOff>5969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9175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5969</xdr:rowOff>
    </xdr:from>
    <xdr:to>
      <xdr:col>50</xdr:col>
      <xdr:colOff>114300</xdr:colOff>
      <xdr:row>39</xdr:row>
      <xdr:rowOff>5969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92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5969</xdr:rowOff>
    </xdr:from>
    <xdr:to>
      <xdr:col>45</xdr:col>
      <xdr:colOff>177800</xdr:colOff>
      <xdr:row>39</xdr:row>
      <xdr:rowOff>5969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92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5969</xdr:rowOff>
    </xdr:from>
    <xdr:to>
      <xdr:col>41</xdr:col>
      <xdr:colOff>50800</xdr:colOff>
      <xdr:row>39</xdr:row>
      <xdr:rowOff>6350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92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125857</xdr:rowOff>
    </xdr:from>
    <xdr:to>
      <xdr:col>55</xdr:col>
      <xdr:colOff>50800</xdr:colOff>
      <xdr:row>39</xdr:row>
      <xdr:rowOff>56007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40784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5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126619</xdr:rowOff>
    </xdr:from>
    <xdr:to>
      <xdr:col>50</xdr:col>
      <xdr:colOff>165100</xdr:colOff>
      <xdr:row>39</xdr:row>
      <xdr:rowOff>56769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47896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126619</xdr:rowOff>
    </xdr:from>
    <xdr:to>
      <xdr:col>46</xdr:col>
      <xdr:colOff>38100</xdr:colOff>
      <xdr:row>39</xdr:row>
      <xdr:rowOff>56769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47896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126619</xdr:rowOff>
    </xdr:from>
    <xdr:to>
      <xdr:col>41</xdr:col>
      <xdr:colOff>101600</xdr:colOff>
      <xdr:row>39</xdr:row>
      <xdr:rowOff>56769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47896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127000</xdr:rowOff>
    </xdr:from>
    <xdr:to>
      <xdr:col>36</xdr:col>
      <xdr:colOff>165100</xdr:colOff>
      <xdr:row>39</xdr:row>
      <xdr:rowOff>57150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48277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18485</xdr:rowOff>
    </xdr:from>
    <xdr:to>
      <xdr:col>55</xdr:col>
      <xdr:colOff>0</xdr:colOff>
      <xdr:row>58</xdr:row>
      <xdr:rowOff>39059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6258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96818</xdr:rowOff>
    </xdr:from>
    <xdr:to>
      <xdr:col>50</xdr:col>
      <xdr:colOff>114300</xdr:colOff>
      <xdr:row>58</xdr:row>
      <xdr:rowOff>39059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69468"/>
          <a:ext cx="889000" cy="1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96818</xdr:rowOff>
    </xdr:from>
    <xdr:to>
      <xdr:col>45</xdr:col>
      <xdr:colOff>177800</xdr:colOff>
      <xdr:row>58</xdr:row>
      <xdr:rowOff>87026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69468"/>
          <a:ext cx="889000" cy="16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73578</xdr:rowOff>
    </xdr:from>
    <xdr:to>
      <xdr:col>41</xdr:col>
      <xdr:colOff>50800</xdr:colOff>
      <xdr:row>58</xdr:row>
      <xdr:rowOff>87026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17678"/>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139135</xdr:rowOff>
    </xdr:from>
    <xdr:to>
      <xdr:col>55</xdr:col>
      <xdr:colOff>50800</xdr:colOff>
      <xdr:row>58</xdr:row>
      <xdr:rowOff>69285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117562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9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159709</xdr:rowOff>
    </xdr:from>
    <xdr:to>
      <xdr:col>50</xdr:col>
      <xdr:colOff>165100</xdr:colOff>
      <xdr:row>58</xdr:row>
      <xdr:rowOff>89859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80986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46018</xdr:rowOff>
    </xdr:from>
    <xdr:to>
      <xdr:col>46</xdr:col>
      <xdr:colOff>38100</xdr:colOff>
      <xdr:row>57</xdr:row>
      <xdr:rowOff>147618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138745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36226</xdr:rowOff>
    </xdr:from>
    <xdr:to>
      <xdr:col>41</xdr:col>
      <xdr:colOff>101600</xdr:colOff>
      <xdr:row>58</xdr:row>
      <xdr:rowOff>137826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128953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22778</xdr:rowOff>
    </xdr:from>
    <xdr:to>
      <xdr:col>36</xdr:col>
      <xdr:colOff>165100</xdr:colOff>
      <xdr:row>58</xdr:row>
      <xdr:rowOff>124378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115505</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15044</xdr:rowOff>
    </xdr:from>
    <xdr:to>
      <xdr:col>55</xdr:col>
      <xdr:colOff>0</xdr:colOff>
      <xdr:row>78</xdr:row>
      <xdr:rowOff>22360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88144"/>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4324</xdr:rowOff>
    </xdr:from>
    <xdr:to>
      <xdr:col>50</xdr:col>
      <xdr:colOff>114300</xdr:colOff>
      <xdr:row>78</xdr:row>
      <xdr:rowOff>22360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77424"/>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100633</xdr:rowOff>
    </xdr:from>
    <xdr:to>
      <xdr:col>45</xdr:col>
      <xdr:colOff>177800</xdr:colOff>
      <xdr:row>78</xdr:row>
      <xdr:rowOff>4324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02283"/>
          <a:ext cx="889000" cy="7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100633</xdr:rowOff>
    </xdr:from>
    <xdr:to>
      <xdr:col>41</xdr:col>
      <xdr:colOff>50800</xdr:colOff>
      <xdr:row>77</xdr:row>
      <xdr:rowOff>131265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0228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135694</xdr:rowOff>
    </xdr:from>
    <xdr:to>
      <xdr:col>55</xdr:col>
      <xdr:colOff>50800</xdr:colOff>
      <xdr:row>78</xdr:row>
      <xdr:rowOff>65844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50621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143010</xdr:rowOff>
    </xdr:from>
    <xdr:to>
      <xdr:col>50</xdr:col>
      <xdr:colOff>165100</xdr:colOff>
      <xdr:row>78</xdr:row>
      <xdr:rowOff>73160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64287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124974</xdr:rowOff>
    </xdr:from>
    <xdr:to>
      <xdr:col>46</xdr:col>
      <xdr:colOff>38100</xdr:colOff>
      <xdr:row>78</xdr:row>
      <xdr:rowOff>55124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46251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1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49833</xdr:rowOff>
    </xdr:from>
    <xdr:to>
      <xdr:col>41</xdr:col>
      <xdr:colOff>101600</xdr:colOff>
      <xdr:row>77</xdr:row>
      <xdr:rowOff>151433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142560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4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80465</xdr:rowOff>
    </xdr:from>
    <xdr:to>
      <xdr:col>36</xdr:col>
      <xdr:colOff>165100</xdr:colOff>
      <xdr:row>78</xdr:row>
      <xdr:rowOff>10615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1742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7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51536</xdr:rowOff>
    </xdr:from>
    <xdr:to>
      <xdr:col>55</xdr:col>
      <xdr:colOff>0</xdr:colOff>
      <xdr:row>96</xdr:row>
      <xdr:rowOff>162027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10736"/>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116230</xdr:rowOff>
    </xdr:from>
    <xdr:to>
      <xdr:col>50</xdr:col>
      <xdr:colOff>114300</xdr:colOff>
      <xdr:row>96</xdr:row>
      <xdr:rowOff>162027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75430"/>
          <a:ext cx="889000" cy="4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50585</xdr:rowOff>
    </xdr:from>
    <xdr:to>
      <xdr:col>45</xdr:col>
      <xdr:colOff>177800</xdr:colOff>
      <xdr:row>96</xdr:row>
      <xdr:rowOff>116230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09785"/>
          <a:ext cx="889000" cy="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50585</xdr:rowOff>
    </xdr:from>
    <xdr:to>
      <xdr:col>41</xdr:col>
      <xdr:colOff>50800</xdr:colOff>
      <xdr:row>97</xdr:row>
      <xdr:rowOff>22580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09785"/>
          <a:ext cx="889000" cy="1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736</xdr:rowOff>
    </xdr:from>
    <xdr:to>
      <xdr:col>55</xdr:col>
      <xdr:colOff>50800</xdr:colOff>
      <xdr:row>96</xdr:row>
      <xdr:rowOff>102336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23613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1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111227</xdr:rowOff>
    </xdr:from>
    <xdr:to>
      <xdr:col>50</xdr:col>
      <xdr:colOff>165100</xdr:colOff>
      <xdr:row>97</xdr:row>
      <xdr:rowOff>41377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32504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65430</xdr:rowOff>
    </xdr:from>
    <xdr:to>
      <xdr:col>46</xdr:col>
      <xdr:colOff>38100</xdr:colOff>
      <xdr:row>96</xdr:row>
      <xdr:rowOff>167030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9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171235</xdr:rowOff>
    </xdr:from>
    <xdr:to>
      <xdr:col>41</xdr:col>
      <xdr:colOff>101600</xdr:colOff>
      <xdr:row>96</xdr:row>
      <xdr:rowOff>101385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117912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143230</xdr:rowOff>
    </xdr:from>
    <xdr:to>
      <xdr:col>36</xdr:col>
      <xdr:colOff>165100</xdr:colOff>
      <xdr:row>97</xdr:row>
      <xdr:rowOff>73380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64507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24257</xdr:rowOff>
    </xdr:from>
    <xdr:to>
      <xdr:col>85</xdr:col>
      <xdr:colOff>127000</xdr:colOff>
      <xdr:row>37</xdr:row>
      <xdr:rowOff>110851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67907"/>
          <a:ext cx="8382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139334</xdr:rowOff>
    </xdr:from>
    <xdr:to>
      <xdr:col>81</xdr:col>
      <xdr:colOff>50800</xdr:colOff>
      <xdr:row>37</xdr:row>
      <xdr:rowOff>24257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11534"/>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78115</xdr:rowOff>
    </xdr:from>
    <xdr:to>
      <xdr:col>76</xdr:col>
      <xdr:colOff>114300</xdr:colOff>
      <xdr:row>36</xdr:row>
      <xdr:rowOff>139334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078865"/>
          <a:ext cx="889000" cy="2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78115</xdr:rowOff>
    </xdr:from>
    <xdr:to>
      <xdr:col>71</xdr:col>
      <xdr:colOff>177800</xdr:colOff>
      <xdr:row>37</xdr:row>
      <xdr:rowOff>14884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78865"/>
          <a:ext cx="889000" cy="27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60051</xdr:rowOff>
    </xdr:from>
    <xdr:to>
      <xdr:col>85</xdr:col>
      <xdr:colOff>177800</xdr:colOff>
      <xdr:row>37</xdr:row>
      <xdr:rowOff>161651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146428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144907</xdr:rowOff>
    </xdr:from>
    <xdr:to>
      <xdr:col>81</xdr:col>
      <xdr:colOff>101600</xdr:colOff>
      <xdr:row>37</xdr:row>
      <xdr:rowOff>75057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88534</xdr:rowOff>
    </xdr:from>
    <xdr:to>
      <xdr:col>76</xdr:col>
      <xdr:colOff>165100</xdr:colOff>
      <xdr:row>37</xdr:row>
      <xdr:rowOff>18684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6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27315</xdr:rowOff>
    </xdr:from>
    <xdr:to>
      <xdr:col>72</xdr:col>
      <xdr:colOff>38100</xdr:colOff>
      <xdr:row>35</xdr:row>
      <xdr:rowOff>128915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145442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0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135534</xdr:rowOff>
    </xdr:from>
    <xdr:to>
      <xdr:col>67</xdr:col>
      <xdr:colOff>101600</xdr:colOff>
      <xdr:row>37</xdr:row>
      <xdr:rowOff>65684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56811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11260</xdr:rowOff>
    </xdr:from>
    <xdr:to>
      <xdr:col>85</xdr:col>
      <xdr:colOff>127000</xdr:colOff>
      <xdr:row>58</xdr:row>
      <xdr:rowOff>67070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55360"/>
          <a:ext cx="8382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11260</xdr:rowOff>
    </xdr:from>
    <xdr:to>
      <xdr:col>81</xdr:col>
      <xdr:colOff>50800</xdr:colOff>
      <xdr:row>58</xdr:row>
      <xdr:rowOff>37598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55360"/>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43835</xdr:rowOff>
    </xdr:from>
    <xdr:to>
      <xdr:col>76</xdr:col>
      <xdr:colOff>114300</xdr:colOff>
      <xdr:row>58</xdr:row>
      <xdr:rowOff>37598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16485"/>
          <a:ext cx="889000" cy="16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43835</xdr:rowOff>
    </xdr:from>
    <xdr:to>
      <xdr:col>71</xdr:col>
      <xdr:colOff>177800</xdr:colOff>
      <xdr:row>57</xdr:row>
      <xdr:rowOff>170006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16485"/>
          <a:ext cx="889000" cy="12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16270</xdr:rowOff>
    </xdr:from>
    <xdr:to>
      <xdr:col>85</xdr:col>
      <xdr:colOff>177800</xdr:colOff>
      <xdr:row>58</xdr:row>
      <xdr:rowOff>117870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102647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131910</xdr:rowOff>
    </xdr:from>
    <xdr:to>
      <xdr:col>81</xdr:col>
      <xdr:colOff>101600</xdr:colOff>
      <xdr:row>58</xdr:row>
      <xdr:rowOff>62060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53187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158248</xdr:rowOff>
    </xdr:from>
    <xdr:to>
      <xdr:col>76</xdr:col>
      <xdr:colOff>165100</xdr:colOff>
      <xdr:row>58</xdr:row>
      <xdr:rowOff>88398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79525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164485</xdr:rowOff>
    </xdr:from>
    <xdr:to>
      <xdr:col>72</xdr:col>
      <xdr:colOff>38100</xdr:colOff>
      <xdr:row>57</xdr:row>
      <xdr:rowOff>94635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85762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119206</xdr:rowOff>
    </xdr:from>
    <xdr:to>
      <xdr:col>67</xdr:col>
      <xdr:colOff>101600</xdr:colOff>
      <xdr:row>58</xdr:row>
      <xdr:rowOff>49356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40483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8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96543</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1093"/>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96543</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41093"/>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45743</xdr:rowOff>
    </xdr:from>
    <xdr:to>
      <xdr:col>81</xdr:col>
      <xdr:colOff>101600</xdr:colOff>
      <xdr:row>79</xdr:row>
      <xdr:rowOff>147343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138470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83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13379</xdr:rowOff>
    </xdr:from>
    <xdr:to>
      <xdr:col>85</xdr:col>
      <xdr:colOff>127000</xdr:colOff>
      <xdr:row>95</xdr:row>
      <xdr:rowOff>58338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301129"/>
          <a:ext cx="8382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13379</xdr:rowOff>
    </xdr:from>
    <xdr:to>
      <xdr:col>81</xdr:col>
      <xdr:colOff>50800</xdr:colOff>
      <xdr:row>95</xdr:row>
      <xdr:rowOff>29896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01129"/>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29896</xdr:rowOff>
    </xdr:from>
    <xdr:to>
      <xdr:col>76</xdr:col>
      <xdr:colOff>114300</xdr:colOff>
      <xdr:row>95</xdr:row>
      <xdr:rowOff>64891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317646"/>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42717</xdr:rowOff>
    </xdr:from>
    <xdr:to>
      <xdr:col>71</xdr:col>
      <xdr:colOff>177800</xdr:colOff>
      <xdr:row>95</xdr:row>
      <xdr:rowOff>64891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33046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7538</xdr:rowOff>
    </xdr:from>
    <xdr:to>
      <xdr:col>85</xdr:col>
      <xdr:colOff>177800</xdr:colOff>
      <xdr:row>95</xdr:row>
      <xdr:rowOff>109138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30415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134029</xdr:rowOff>
    </xdr:from>
    <xdr:to>
      <xdr:col>81</xdr:col>
      <xdr:colOff>101600</xdr:colOff>
      <xdr:row>95</xdr:row>
      <xdr:rowOff>64179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80706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02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150546</xdr:rowOff>
    </xdr:from>
    <xdr:to>
      <xdr:col>76</xdr:col>
      <xdr:colOff>165100</xdr:colOff>
      <xdr:row>95</xdr:row>
      <xdr:rowOff>80696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2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0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14091</xdr:rowOff>
    </xdr:from>
    <xdr:to>
      <xdr:col>72</xdr:col>
      <xdr:colOff>38100</xdr:colOff>
      <xdr:row>95</xdr:row>
      <xdr:rowOff>115691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132218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0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163367</xdr:rowOff>
    </xdr:from>
    <xdr:to>
      <xdr:col>67</xdr:col>
      <xdr:colOff>101600</xdr:colOff>
      <xdr:row>95</xdr:row>
      <xdr:rowOff>93517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110044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0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総務費については、生活交通確保対策事業として新しい交通実証運行を実施したことや、シーガーデンシティ構想に係る吉田公園南側エリアにおける賑わい創出のため基本設計を実施したことにより</a:t>
          </a:r>
          <a:r>
            <a:rPr kumimoji="1" lang="en-US" altLang="ja-JP" sz="1100">
              <a:latin typeface="ＭＳ ゴシック" panose="020B0609070205080204" pitchFamily="49" charset="-128"/>
              <a:ea typeface="ＭＳ ゴシック" panose="020B0609070205080204" pitchFamily="49" charset="-128"/>
            </a:rPr>
            <a:t>7,027</a:t>
          </a:r>
          <a:r>
            <a:rPr kumimoji="1" lang="ja-JP" altLang="en-US" sz="1100">
              <a:latin typeface="ＭＳ ゴシック" panose="020B0609070205080204" pitchFamily="49" charset="-128"/>
              <a:ea typeface="ＭＳ ゴシック" panose="020B0609070205080204" pitchFamily="49" charset="-128"/>
            </a:rPr>
            <a:t>円の増加となった。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民生費については、保育園用地の取得や認定こども園の増加による地域型保育給付費の増加及び教育費に計上していた幼稚園利用給付費を民生費に振り替えたことにより</a:t>
          </a:r>
          <a:r>
            <a:rPr kumimoji="1" lang="en-US" altLang="ja-JP" sz="1100">
              <a:latin typeface="ＭＳ ゴシック" panose="020B0609070205080204" pitchFamily="49" charset="-128"/>
              <a:ea typeface="ＭＳ ゴシック" panose="020B0609070205080204" pitchFamily="49" charset="-128"/>
            </a:rPr>
            <a:t>6,805</a:t>
          </a:r>
          <a:r>
            <a:rPr kumimoji="1" lang="ja-JP" altLang="en-US" sz="1100">
              <a:latin typeface="ＭＳ ゴシック" panose="020B0609070205080204" pitchFamily="49" charset="-128"/>
              <a:ea typeface="ＭＳ ゴシック" panose="020B0609070205080204" pitchFamily="49" charset="-128"/>
            </a:rPr>
            <a:t>円の増加となった。また、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平均を下回るが、これは町内の保育所数が全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園であり、類似団体と比較し保育所数が少ないと推察され、施設管理コストの抑制ができているためと考えられる。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土木費については、これまでの道路改良事業に加えて中瀬北原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号線の整備に着手したことにより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円の増加となった。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農林水産業費については、多目的広場整備工事による漁港環境整備事業費の増加により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1,080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円の増加となった。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消防費については、広域消防の委託金の減額及び令和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年度に購入した消防車両</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台分の歳出額が皆減したことにより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1,894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教育費については、各小中学校の修繕内容の差異による減額及び教育費に計上していた幼稚園利用給付費を民生費に振り替えたことにより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3,418</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年度末と比較し</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億円減少した。保育園用地の取得や庁舎エレベーターの改修等の一般財源で対応した普通建設事業が多く発生したため、結果として積立額以上の取り崩しが発生し、残高の減額となった。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また、実質収支額及び実質単年度収支について、繰越額や国庫支出金の減少に伴い歳入額が減少、また、多目的広場の整備などによる普通建設事業費等の増加に伴い歳出額が増加したことで減少となった。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一般会計、特別会計及び公営企業会計において赤字は発生していない。</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a:effectLst/>
              <a:latin typeface="ＭＳ ゴシック" panose="020B0609070205080204" pitchFamily="49" charset="-128"/>
              <a:ea typeface="ＭＳ ゴシック" panose="020B0609070205080204" pitchFamily="49" charset="-128"/>
            </a:rPr>
            <a:t>　一般会計においては、今後「津波防災まちづくり」の一層の推進に加え、沿岸地域における新たな賑わいの創出を図る</a:t>
          </a:r>
          <a:r>
            <a:rPr lang="en-US" altLang="ja-JP" sz="1100">
              <a:effectLst/>
              <a:latin typeface="ＭＳ ゴシック" panose="020B0609070205080204" pitchFamily="49" charset="-128"/>
              <a:ea typeface="ＭＳ ゴシック" panose="020B0609070205080204" pitchFamily="49" charset="-128"/>
            </a:rPr>
            <a:t>『</a:t>
          </a:r>
          <a:r>
            <a:rPr lang="ja-JP" altLang="en-US" sz="1100">
              <a:effectLst/>
              <a:latin typeface="ＭＳ ゴシック" panose="020B0609070205080204" pitchFamily="49" charset="-128"/>
              <a:ea typeface="ＭＳ ゴシック" panose="020B0609070205080204" pitchFamily="49" charset="-128"/>
            </a:rPr>
            <a:t>シーガーデンシティ構想</a:t>
          </a:r>
          <a:r>
            <a:rPr lang="en-US" altLang="ja-JP" sz="1100">
              <a:effectLst/>
              <a:latin typeface="ＭＳ ゴシック" panose="020B0609070205080204" pitchFamily="49" charset="-128"/>
              <a:ea typeface="ＭＳ ゴシック" panose="020B0609070205080204" pitchFamily="49" charset="-128"/>
            </a:rPr>
            <a:t>』</a:t>
          </a:r>
          <a:r>
            <a:rPr lang="ja-JP" altLang="en-US" sz="1100">
              <a:effectLst/>
              <a:latin typeface="ＭＳ ゴシック" panose="020B0609070205080204" pitchFamily="49" charset="-128"/>
              <a:ea typeface="ＭＳ ゴシック" panose="020B0609070205080204" pitchFamily="49" charset="-128"/>
            </a:rPr>
            <a:t>の具現化のため、財政需要の増加が見込まれることから標準財政規模比の増加が見込まれる。</a:t>
          </a: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特別会計においては、安定した運営を継続しているものの、高齢化率の増加等により後期高齢者医療事業における給付費が増加傾向にある。介護保険事業において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高齢化率の増加等により、今後は後期高齢者医療事業と同様、給付費の増加が見込まれる。また、国民健康保険事業においては、令和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「団塊の世代」が後期高齢者医療制度へ移行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被保険者数の減少が加速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ことが見込まれる。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会計においては、水道事業及び公共下水道事業は共に大きな標準財政規模比の変動はなく、黒字となっている。ただし、公共下水道事業は一般会計からの繰出金により赤字を発生させていない状況である。今後は管渠整備の進捗に伴い下水道加入世帯数が増加していることや、起債償還のピークを過ぎたことで一般会計からの繰出金は減少していくものと推測さ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すべての会計において、今後の赤字を発生させないための経費の削減に引き続き努めるとともに、新たな収入確保策や収納対策強化等の財源確保を図っていく必要がある。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50" b="0" i="0" baseline="0">
              <a:solidFill>
                <a:schemeClr val="dk1"/>
              </a:solidFill>
              <a:effectLst/>
              <a:latin typeface="ＭＳ ゴシック" panose="020B0609070205080204" pitchFamily="49" charset="-128"/>
              <a:ea typeface="ＭＳ ゴシック" panose="020B0609070205080204" pitchFamily="49" charset="-128"/>
              <a:cs typeface="+mn-cs"/>
            </a:rPr>
            <a:t>　総合体育館空調設備整備事業や小中学校トイレ改修事業等に活用した起債の元金償還が始まったが、津波避難タワー整備に係る起債の償還が終了し始めているため、元利償還金は令和</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95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年度と比較して約</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950" b="0" i="0" baseline="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50" b="0" i="0" baseline="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算入公債費等については、上記により、災害復旧費等に係る基準財政需要額が減少したため算入公債費等が減少した。</a:t>
          </a:r>
          <a:endPar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5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実質公債費比率の分子については、令和</a:t>
          </a:r>
          <a:r>
            <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95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元利償還金等及び算入公債費等がともに減少しているが、算入公債費等の減少幅の方が大きいため、実質公債費比率の分子は増加した。津波避難タワー整備に加え、防潮堤整備等の津波防災まちづくりを推進していることから、実質公債費比率は増加しているが、将来負担も考慮し必要な事業については継続して実施する。</a:t>
          </a:r>
          <a:endParaRPr kumimoji="1" lang="en-US" altLang="ja-JP" sz="9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公営企業債の元利償還金に対する繰入金は公共下水道事業が対象であるが、起債償還のピークを過ぎたことで減少した。</a:t>
          </a:r>
          <a:endParaRPr lang="ja-JP" altLang="ja-JP" sz="9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組合等が起こした地方債の元利償還金に対する負担金等は吉田町牧之原市広域施設組合が主な対象であるが、近年は</a:t>
          </a:r>
          <a:r>
            <a:rPr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ごみ処理業務、し尿処理業務、学校給食業務等において施設の老朽化対策事業に伴う</a:t>
          </a:r>
          <a:r>
            <a:rPr kumimoji="1" lang="ja-JP" altLang="ja-JP" sz="950" b="0" i="0" baseline="0">
              <a:solidFill>
                <a:schemeClr val="dk1"/>
              </a:solidFill>
              <a:effectLst/>
              <a:latin typeface="ＭＳ ゴシック" panose="020B0609070205080204" pitchFamily="49" charset="-128"/>
              <a:ea typeface="ＭＳ ゴシック" panose="020B0609070205080204" pitchFamily="49" charset="-128"/>
              <a:cs typeface="+mn-cs"/>
            </a:rPr>
            <a:t>借入を行っており、元金償還の開始等により増加傾向となってい</a:t>
          </a:r>
          <a:r>
            <a:rPr kumimoji="1" lang="ja-JP" altLang="en-US" sz="950" b="0" i="0" baseline="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一般会計等に係る地方債の現在高は、地方債管理原則（当年度借入額－当年度緊急防災・減災事業債借入額＜当年度元金償還額）に基づき事業を実施することにより起債の抑制に努めた結果、令和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年度と比較し減少した。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公営企業等繰入見込額及び組合等負担等見込額については、公共下水道事業及び吉田町牧之原市広域施設組合における地方債残高の減少により、それぞれ減少している。</a:t>
          </a:r>
        </a:p>
        <a:p>
          <a:r>
            <a:rPr kumimoji="1" lang="ja-JP" altLang="en-US" sz="1400">
              <a:latin typeface="ＭＳ ゴシック" pitchFamily="49" charset="-128"/>
              <a:ea typeface="ＭＳ ゴシック" pitchFamily="49" charset="-128"/>
            </a:rPr>
            <a:t>　退職手当負担見込額は、フルタイム会計年度任用職員の退職手当制度適用に伴い、静岡県市町総合事務組合への積立額が増加したことにより、将来負担額が減少した。</a:t>
          </a: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また、一般財源で対応した普通建設事業が多く発生し、財政調整基金の取り崩しが増加したことにより、財政調整基金の残高が減少したことで充当可能基金が減少した。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億円減少した。内訳は、財政調整基金が約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億円の減少、その他特定目的基金が約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億円の増加となっている。各基金の増減理由は下記のとおり。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不測の事態や将来の基金を活用した事業実施に備えるため、適切に残高を管理していく。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一方で、状況に合わせた基金の活用についても併せて検討していく。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うち最も積立額が多い基金はふるさとよしだ寄附金基金であり、吉田町の主要事業「新たな安全と賑わいの創出に向けた取組「シーガーデンシティ構想」」、「災害に強く安全・安心に暮らせるまちづくり」、「誰もが健康でいきいきと暮らせるまちづくり」、「活力あふれる産業振興のまちづくり」、「魅力あふれる多様な交流を生むまちづくり」、「次代を担う心豊かな人を育むまちづくり」、「豊かな自然と共生するまちづくり」、「行政と住民が一体となって取り組むまちづく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項目について、ふるさと納税寄附金の用途を指定された指定寄附分に当基金を積み立てて、翌年度以降の事業に充当している。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また、小中学校の建設に備えた「吉田町立小・中学校建設基金」、吉田町の教育の振興を図るための「吉田町教育振興基金」を合わせた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つの基金で特定目的基金残高の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％以上を占めている。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当初予算時の吉田町教育振興基金と吉田町地域福祉基金の取崩しによる基金残高の微減があるものの、ふるさと納税額のうち、基金に積み立てる指定寄附分が増加し、ふるさとよしだ寄附金基金への積立額が増加したことで、基金残高が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ふるさとよしだ寄附金基金については、ふるさと納税に係る寄附金の指定寄附を原資としているため、寄附者の意向に沿った活用をしつつ、今後の事業展開に合わせて適正な基金の積立に努めていく。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また、その他特定目的基金についても今後の事業の動向を注視し、基金の目的に沿った運用を行うとともに、状況に合わせた活用について検討を行う。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年度比較し約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億円減少した。要因としては、保育園用地の取得や庁舎エレベーターの改修等の一般財源で対応した普通建設事業が多く発生したことで、結果として積立額以上の取り崩しが発生したためである。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不測の事態への備えとして、引き続き一定の残高を確保するよう努める。総合計画、行政評価及び予算を連動させる「吉田町まちづくりステップアップ行政評価」において、財政調整基金残高の目標額を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億円としていることから、必要な事業の推進を図りつつ基金残高の増加を目指す。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基金利息を積み立てたのみであるため、令和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年度に減債基金を活用した繰上償還により将来負担が軽減したが、今後の事業実施に伴う借入予定や償還の見込みから積立ての必要性を検討していく。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13918829</v>
      </c>
      <c r="BO4" s="371"/>
      <c r="BP4" s="371"/>
      <c r="BQ4" s="371"/>
      <c r="BR4" s="371"/>
      <c r="BS4" s="371"/>
      <c r="BT4" s="371"/>
      <c r="BU4" s="372"/>
      <c r="BV4" s="370">
        <v>14018980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14.4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13282780</v>
      </c>
      <c r="BO5" s="408"/>
      <c r="BP5" s="408"/>
      <c r="BQ5" s="408"/>
      <c r="BR5" s="408"/>
      <c r="BS5" s="408"/>
      <c r="BT5" s="408"/>
      <c r="BU5" s="409"/>
      <c r="BV5" s="407">
        <v>12933277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88.1</v>
      </c>
      <c r="CU5" s="405"/>
      <c r="CV5" s="405"/>
      <c r="CW5" s="405"/>
      <c r="CX5" s="405"/>
      <c r="CY5" s="405"/>
      <c r="CZ5" s="405"/>
      <c r="DA5" s="406"/>
      <c r="DB5" s="404">
        <v>88.7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636049</v>
      </c>
      <c r="BO6" s="408"/>
      <c r="BP6" s="408"/>
      <c r="BQ6" s="408"/>
      <c r="BR6" s="408"/>
      <c r="BS6" s="408"/>
      <c r="BT6" s="408"/>
      <c r="BU6" s="409"/>
      <c r="BV6" s="407">
        <v>1085703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90.5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79478</v>
      </c>
      <c r="BO7" s="408"/>
      <c r="BP7" s="408"/>
      <c r="BQ7" s="408"/>
      <c r="BR7" s="408"/>
      <c r="BS7" s="408"/>
      <c r="BT7" s="408"/>
      <c r="BU7" s="409"/>
      <c r="BV7" s="407">
        <v>58848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7133248</v>
      </c>
      <c r="CU7" s="408"/>
      <c r="CV7" s="408"/>
      <c r="CW7" s="408"/>
      <c r="CX7" s="408"/>
      <c r="CY7" s="408"/>
      <c r="CZ7" s="408"/>
      <c r="DA7" s="409"/>
      <c r="DB7" s="407">
        <v>7138903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556571</v>
      </c>
      <c r="BO8" s="408"/>
      <c r="BP8" s="408"/>
      <c r="BQ8" s="408"/>
      <c r="BR8" s="408"/>
      <c r="BS8" s="408"/>
      <c r="BT8" s="408"/>
      <c r="BU8" s="409"/>
      <c r="BV8" s="407">
        <v>1026855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0.87</v>
      </c>
      <c r="CU8" s="448"/>
      <c r="CV8" s="448"/>
      <c r="CW8" s="448"/>
      <c r="CX8" s="448"/>
      <c r="CY8" s="448"/>
      <c r="CZ8" s="448"/>
      <c r="DA8" s="449"/>
      <c r="DB8" s="447">
        <v>0.89</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28919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-470284</v>
      </c>
      <c r="BO9" s="408"/>
      <c r="BP9" s="408"/>
      <c r="BQ9" s="408"/>
      <c r="BR9" s="408"/>
      <c r="BS9" s="408"/>
      <c r="BT9" s="408"/>
      <c r="BU9" s="409"/>
      <c r="BV9" s="407">
        <v>-168046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9.6999999999999993</v>
      </c>
      <c r="CU9" s="405"/>
      <c r="CV9" s="405"/>
      <c r="CW9" s="405"/>
      <c r="CX9" s="405"/>
      <c r="CY9" s="405"/>
      <c r="CZ9" s="405"/>
      <c r="DA9" s="406"/>
      <c r="DB9" s="404">
        <v>10.199999999999999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29093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853715</v>
      </c>
      <c r="BO10" s="408"/>
      <c r="BP10" s="408"/>
      <c r="BQ10" s="408"/>
      <c r="BR10" s="408"/>
      <c r="BS10" s="408"/>
      <c r="BT10" s="408"/>
      <c r="BU10" s="409"/>
      <c r="BV10" s="407">
        <v>966077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29255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969954</v>
      </c>
      <c r="BO12" s="408"/>
      <c r="BP12" s="408"/>
      <c r="BQ12" s="408"/>
      <c r="BR12" s="408"/>
      <c r="BS12" s="408"/>
      <c r="BT12" s="408"/>
      <c r="BU12" s="409"/>
      <c r="BV12" s="407">
        <v>626103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26920</v>
      </c>
      <c r="S13" s="492"/>
      <c r="T13" s="492"/>
      <c r="U13" s="492"/>
      <c r="V13" s="493"/>
      <c r="W13" s="423" t="s">
        <v>131</v>
      </c>
      <c r="X13" s="424"/>
      <c r="Y13" s="424"/>
      <c r="Z13" s="424"/>
      <c r="AA13" s="424"/>
      <c r="AB13" s="414"/>
      <c r="AC13" s="458">
        <v>499</v>
      </c>
      <c r="AD13" s="459"/>
      <c r="AE13" s="459"/>
      <c r="AF13" s="459"/>
      <c r="AG13" s="501"/>
      <c r="AH13" s="458">
        <v>581</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-586523</v>
      </c>
      <c r="BO13" s="408"/>
      <c r="BP13" s="408"/>
      <c r="BQ13" s="408"/>
      <c r="BR13" s="408"/>
      <c r="BS13" s="408"/>
      <c r="BT13" s="408"/>
      <c r="BU13" s="409"/>
      <c r="BV13" s="407">
        <v>171928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10.7</v>
      </c>
      <c r="CU13" s="405"/>
      <c r="CV13" s="405"/>
      <c r="CW13" s="405"/>
      <c r="CX13" s="405"/>
      <c r="CY13" s="405"/>
      <c r="CZ13" s="405"/>
      <c r="DA13" s="406"/>
      <c r="DB13" s="404">
        <v>10.5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29286</v>
      </c>
      <c r="S14" s="492"/>
      <c r="T14" s="492"/>
      <c r="U14" s="492"/>
      <c r="V14" s="493"/>
      <c r="W14" s="397"/>
      <c r="X14" s="398"/>
      <c r="Y14" s="398"/>
      <c r="Z14" s="398"/>
      <c r="AA14" s="398"/>
      <c r="AB14" s="387"/>
      <c r="AC14" s="494">
        <v>3.3</v>
      </c>
      <c r="AD14" s="495"/>
      <c r="AE14" s="495"/>
      <c r="AF14" s="495"/>
      <c r="AG14" s="496"/>
      <c r="AH14" s="494">
        <v>3.7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18.7</v>
      </c>
      <c r="CU14" s="506"/>
      <c r="CV14" s="506"/>
      <c r="CW14" s="506"/>
      <c r="CX14" s="506"/>
      <c r="CY14" s="506"/>
      <c r="CZ14" s="506"/>
      <c r="DA14" s="507"/>
      <c r="DB14" s="505">
        <v>26.8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27161</v>
      </c>
      <c r="S15" s="492"/>
      <c r="T15" s="492"/>
      <c r="U15" s="492"/>
      <c r="V15" s="493"/>
      <c r="W15" s="423" t="s">
        <v>137</v>
      </c>
      <c r="X15" s="424"/>
      <c r="Y15" s="424"/>
      <c r="Z15" s="424"/>
      <c r="AA15" s="424"/>
      <c r="AB15" s="414"/>
      <c r="AC15" s="458">
        <v>7422</v>
      </c>
      <c r="AD15" s="459"/>
      <c r="AE15" s="459"/>
      <c r="AF15" s="459"/>
      <c r="AG15" s="501"/>
      <c r="AH15" s="458">
        <v>7412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5032468</v>
      </c>
      <c r="BO15" s="371"/>
      <c r="BP15" s="371"/>
      <c r="BQ15" s="371"/>
      <c r="BR15" s="371"/>
      <c r="BS15" s="371"/>
      <c r="BT15" s="371"/>
      <c r="BU15" s="372"/>
      <c r="BV15" s="370">
        <v>4967362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48.4</v>
      </c>
      <c r="AD16" s="495"/>
      <c r="AE16" s="495"/>
      <c r="AF16" s="495"/>
      <c r="AG16" s="496"/>
      <c r="AH16" s="494">
        <v>47.5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5697055</v>
      </c>
      <c r="BO16" s="408"/>
      <c r="BP16" s="408"/>
      <c r="BQ16" s="408"/>
      <c r="BR16" s="408"/>
      <c r="BS16" s="408"/>
      <c r="BT16" s="408"/>
      <c r="BU16" s="409"/>
      <c r="BV16" s="407">
        <v>5630188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7407</v>
      </c>
      <c r="AD17" s="459"/>
      <c r="AE17" s="459"/>
      <c r="AF17" s="459"/>
      <c r="AG17" s="501"/>
      <c r="AH17" s="458">
        <v>7607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6413222</v>
      </c>
      <c r="BO17" s="408"/>
      <c r="BP17" s="408"/>
      <c r="BQ17" s="408"/>
      <c r="BR17" s="408"/>
      <c r="BS17" s="408"/>
      <c r="BT17" s="408"/>
      <c r="BU17" s="409"/>
      <c r="BV17" s="407">
        <v>6335898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20.73</v>
      </c>
      <c r="M18" s="531"/>
      <c r="N18" s="531"/>
      <c r="O18" s="531"/>
      <c r="P18" s="531"/>
      <c r="Q18" s="531"/>
      <c r="R18" s="532"/>
      <c r="S18" s="532"/>
      <c r="T18" s="532"/>
      <c r="U18" s="532"/>
      <c r="V18" s="533"/>
      <c r="W18" s="425"/>
      <c r="X18" s="426"/>
      <c r="Y18" s="426"/>
      <c r="Z18" s="426"/>
      <c r="AA18" s="426"/>
      <c r="AB18" s="417"/>
      <c r="AC18" s="534">
        <v>48.3</v>
      </c>
      <c r="AD18" s="535"/>
      <c r="AE18" s="535"/>
      <c r="AF18" s="535"/>
      <c r="AG18" s="536"/>
      <c r="AH18" s="534">
        <v>48.8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6292312</v>
      </c>
      <c r="BO18" s="408"/>
      <c r="BP18" s="408"/>
      <c r="BQ18" s="408"/>
      <c r="BR18" s="408"/>
      <c r="BS18" s="408"/>
      <c r="BT18" s="408"/>
      <c r="BU18" s="409"/>
      <c r="BV18" s="407">
        <v>6378572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1395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10625685</v>
      </c>
      <c r="BO19" s="408"/>
      <c r="BP19" s="408"/>
      <c r="BQ19" s="408"/>
      <c r="BR19" s="408"/>
      <c r="BS19" s="408"/>
      <c r="BT19" s="408"/>
      <c r="BU19" s="409"/>
      <c r="BV19" s="407">
        <v>10772961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11265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9198656</v>
      </c>
      <c r="BO22" s="371"/>
      <c r="BP22" s="371"/>
      <c r="BQ22" s="371"/>
      <c r="BR22" s="371"/>
      <c r="BS22" s="371"/>
      <c r="BT22" s="371"/>
      <c r="BU22" s="372"/>
      <c r="BV22" s="370">
        <v>9933205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8587444</v>
      </c>
      <c r="BO23" s="408"/>
      <c r="BP23" s="408"/>
      <c r="BQ23" s="408"/>
      <c r="BR23" s="408"/>
      <c r="BS23" s="408"/>
      <c r="BT23" s="408"/>
      <c r="BU23" s="409"/>
      <c r="BV23" s="407">
        <v>9264880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7900</v>
      </c>
      <c r="R24" s="459"/>
      <c r="S24" s="459"/>
      <c r="T24" s="459"/>
      <c r="U24" s="459"/>
      <c r="V24" s="501"/>
      <c r="W24" s="553"/>
      <c r="X24" s="554"/>
      <c r="Y24" s="555"/>
      <c r="Z24" s="457" t="s">
        <v>162</v>
      </c>
      <c r="AA24" s="437"/>
      <c r="AB24" s="437"/>
      <c r="AC24" s="437"/>
      <c r="AD24" s="437"/>
      <c r="AE24" s="437"/>
      <c r="AF24" s="437"/>
      <c r="AG24" s="438"/>
      <c r="AH24" s="458">
        <v>220</v>
      </c>
      <c r="AI24" s="459"/>
      <c r="AJ24" s="459"/>
      <c r="AK24" s="459"/>
      <c r="AL24" s="501"/>
      <c r="AM24" s="458">
        <v>631620</v>
      </c>
      <c r="AN24" s="459"/>
      <c r="AO24" s="459"/>
      <c r="AP24" s="459"/>
      <c r="AQ24" s="459"/>
      <c r="AR24" s="501"/>
      <c r="AS24" s="458">
        <v>2871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5122271</v>
      </c>
      <c r="BO24" s="408"/>
      <c r="BP24" s="408"/>
      <c r="BQ24" s="408"/>
      <c r="BR24" s="408"/>
      <c r="BS24" s="408"/>
      <c r="BT24" s="408"/>
      <c r="BU24" s="409"/>
      <c r="BV24" s="407">
        <v>5494208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6300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236107</v>
      </c>
      <c r="BO25" s="371"/>
      <c r="BP25" s="371"/>
      <c r="BQ25" s="371"/>
      <c r="BR25" s="371"/>
      <c r="BS25" s="371"/>
      <c r="BT25" s="371"/>
      <c r="BU25" s="372"/>
      <c r="BV25" s="370">
        <v>191426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5600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10600</v>
      </c>
      <c r="AN26" s="459"/>
      <c r="AO26" s="459"/>
      <c r="AP26" s="459"/>
      <c r="AQ26" s="459"/>
      <c r="AR26" s="501"/>
      <c r="AS26" s="458">
        <v>2650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3200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1184898</v>
      </c>
      <c r="BO27" s="527"/>
      <c r="BP27" s="527"/>
      <c r="BQ27" s="527"/>
      <c r="BR27" s="527"/>
      <c r="BS27" s="527"/>
      <c r="BT27" s="527"/>
      <c r="BU27" s="528"/>
      <c r="BV27" s="526">
        <v>1184878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2600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1920876</v>
      </c>
      <c r="BO28" s="371"/>
      <c r="BP28" s="371"/>
      <c r="BQ28" s="371"/>
      <c r="BR28" s="371"/>
      <c r="BS28" s="371"/>
      <c r="BT28" s="371"/>
      <c r="BU28" s="372"/>
      <c r="BV28" s="370">
        <v>2037115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11</v>
      </c>
      <c r="M29" s="459"/>
      <c r="N29" s="459"/>
      <c r="O29" s="459"/>
      <c r="P29" s="501"/>
      <c r="Q29" s="458">
        <v>2400</v>
      </c>
      <c r="R29" s="459"/>
      <c r="S29" s="459"/>
      <c r="T29" s="459"/>
      <c r="U29" s="459"/>
      <c r="V29" s="501"/>
      <c r="W29" s="556"/>
      <c r="X29" s="557"/>
      <c r="Y29" s="558"/>
      <c r="Z29" s="457" t="s">
        <v>177</v>
      </c>
      <c r="AA29" s="437"/>
      <c r="AB29" s="437"/>
      <c r="AC29" s="437"/>
      <c r="AD29" s="437"/>
      <c r="AE29" s="437"/>
      <c r="AF29" s="437"/>
      <c r="AG29" s="438"/>
      <c r="AH29" s="458">
        <v>220</v>
      </c>
      <c r="AI29" s="459"/>
      <c r="AJ29" s="459"/>
      <c r="AK29" s="459"/>
      <c r="AL29" s="501"/>
      <c r="AM29" s="458">
        <v>631620</v>
      </c>
      <c r="AN29" s="459"/>
      <c r="AO29" s="459"/>
      <c r="AP29" s="459"/>
      <c r="AQ29" s="459"/>
      <c r="AR29" s="501"/>
      <c r="AS29" s="458">
        <v>2871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1641</v>
      </c>
      <c r="BO29" s="408"/>
      <c r="BP29" s="408"/>
      <c r="BQ29" s="408"/>
      <c r="BR29" s="408"/>
      <c r="BS29" s="408"/>
      <c r="BT29" s="408"/>
      <c r="BU29" s="409"/>
      <c r="BV29" s="407">
        <v>1641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797127</v>
      </c>
      <c r="BO30" s="527"/>
      <c r="BP30" s="527"/>
      <c r="BQ30" s="527"/>
      <c r="BR30" s="527"/>
      <c r="BS30" s="527"/>
      <c r="BT30" s="527"/>
      <c r="BU30" s="528"/>
      <c r="BV30" s="526">
        <v>735679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吉田町牧之原市広域施設組合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榛原総合病院組合（普通会計分）</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榛原総合病院組合（事業会計分）</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駿遠学園管理組合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静岡県市町総合事務組合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静岡県後期高齢者医療広域連合(普通会計分）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静岡県後期高齢者医療広域連合(事業会計分)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静岡地方税滞納整理機構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9emIINCJo0i1YtosxWfM/zrMXp6GEizGAiArjvEH/tZdHwRm2gxrJ7ujAbS/VuKnQ8sf/QiPBgVY1l2dfHICIw==" saltValue="Tde6ZUsU6eD9g3IcTx22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5546710</v>
      </c>
      <c r="S5" s="613"/>
      <c r="T5" s="613"/>
      <c r="U5" s="613"/>
      <c r="V5" s="613"/>
      <c r="W5" s="613"/>
      <c r="X5" s="613"/>
      <c r="Y5" s="614"/>
      <c r="Z5" s="615">
        <v>39.9</v>
      </c>
      <c r="AA5" s="615"/>
      <c r="AB5" s="615"/>
      <c r="AC5" s="615"/>
      <c r="AD5" s="616">
        <v>5308356</v>
      </c>
      <c r="AE5" s="616"/>
      <c r="AF5" s="616"/>
      <c r="AG5" s="616"/>
      <c r="AH5" s="616"/>
      <c r="AI5" s="616"/>
      <c r="AJ5" s="616"/>
      <c r="AK5" s="616"/>
      <c r="AL5" s="617">
        <v>74.599999999999994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5308356</v>
      </c>
      <c r="BH5" s="624"/>
      <c r="BI5" s="624"/>
      <c r="BJ5" s="624"/>
      <c r="BK5" s="624"/>
      <c r="BL5" s="624"/>
      <c r="BM5" s="624"/>
      <c r="BN5" s="625"/>
      <c r="BO5" s="626">
        <v>95.7</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100941</v>
      </c>
      <c r="S6" s="624"/>
      <c r="T6" s="624"/>
      <c r="U6" s="624"/>
      <c r="V6" s="624"/>
      <c r="W6" s="624"/>
      <c r="X6" s="624"/>
      <c r="Y6" s="625"/>
      <c r="Z6" s="626">
        <v>0.7</v>
      </c>
      <c r="AA6" s="626"/>
      <c r="AB6" s="626"/>
      <c r="AC6" s="626"/>
      <c r="AD6" s="627">
        <v>100941</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5308356</v>
      </c>
      <c r="BH6" s="624"/>
      <c r="BI6" s="624"/>
      <c r="BJ6" s="624"/>
      <c r="BK6" s="624"/>
      <c r="BL6" s="624"/>
      <c r="BM6" s="624"/>
      <c r="BN6" s="625"/>
      <c r="BO6" s="626">
        <v>95.7</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93972</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93972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1724</v>
      </c>
      <c r="S7" s="624"/>
      <c r="T7" s="624"/>
      <c r="U7" s="624"/>
      <c r="V7" s="624"/>
      <c r="W7" s="624"/>
      <c r="X7" s="624"/>
      <c r="Y7" s="625"/>
      <c r="Z7" s="626">
        <v>0</v>
      </c>
      <c r="AA7" s="626"/>
      <c r="AB7" s="626"/>
      <c r="AC7" s="626"/>
      <c r="AD7" s="627">
        <v>1724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2141487</v>
      </c>
      <c r="BH7" s="624"/>
      <c r="BI7" s="624"/>
      <c r="BJ7" s="624"/>
      <c r="BK7" s="624"/>
      <c r="BL7" s="624"/>
      <c r="BM7" s="624"/>
      <c r="BN7" s="625"/>
      <c r="BO7" s="626">
        <v>38.6</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3346061</v>
      </c>
      <c r="CS7" s="624"/>
      <c r="CT7" s="624"/>
      <c r="CU7" s="624"/>
      <c r="CV7" s="624"/>
      <c r="CW7" s="624"/>
      <c r="CX7" s="624"/>
      <c r="CY7" s="625"/>
      <c r="CZ7" s="626">
        <v>25.2</v>
      </c>
      <c r="DA7" s="626"/>
      <c r="DB7" s="626"/>
      <c r="DC7" s="626"/>
      <c r="DD7" s="632">
        <v>98055</v>
      </c>
      <c r="DE7" s="624"/>
      <c r="DF7" s="624"/>
      <c r="DG7" s="624"/>
      <c r="DH7" s="624"/>
      <c r="DI7" s="624"/>
      <c r="DJ7" s="624"/>
      <c r="DK7" s="624"/>
      <c r="DL7" s="624"/>
      <c r="DM7" s="624"/>
      <c r="DN7" s="624"/>
      <c r="DO7" s="624"/>
      <c r="DP7" s="625"/>
      <c r="DQ7" s="632">
        <v>2626357</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26696</v>
      </c>
      <c r="S8" s="624"/>
      <c r="T8" s="624"/>
      <c r="U8" s="624"/>
      <c r="V8" s="624"/>
      <c r="W8" s="624"/>
      <c r="X8" s="624"/>
      <c r="Y8" s="625"/>
      <c r="Z8" s="626">
        <v>0.2</v>
      </c>
      <c r="AA8" s="626"/>
      <c r="AB8" s="626"/>
      <c r="AC8" s="626"/>
      <c r="AD8" s="627">
        <v>26696</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59744</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3803791</v>
      </c>
      <c r="CS8" s="624"/>
      <c r="CT8" s="624"/>
      <c r="CU8" s="624"/>
      <c r="CV8" s="624"/>
      <c r="CW8" s="624"/>
      <c r="CX8" s="624"/>
      <c r="CY8" s="625"/>
      <c r="CZ8" s="626">
        <v>28.6</v>
      </c>
      <c r="DA8" s="626"/>
      <c r="DB8" s="626"/>
      <c r="DC8" s="626"/>
      <c r="DD8" s="632">
        <v>47672</v>
      </c>
      <c r="DE8" s="624"/>
      <c r="DF8" s="624"/>
      <c r="DG8" s="624"/>
      <c r="DH8" s="624"/>
      <c r="DI8" s="624"/>
      <c r="DJ8" s="624"/>
      <c r="DK8" s="624"/>
      <c r="DL8" s="624"/>
      <c r="DM8" s="624"/>
      <c r="DN8" s="624"/>
      <c r="DO8" s="624"/>
      <c r="DP8" s="625"/>
      <c r="DQ8" s="632">
        <v>2312253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43173</v>
      </c>
      <c r="S9" s="624"/>
      <c r="T9" s="624"/>
      <c r="U9" s="624"/>
      <c r="V9" s="624"/>
      <c r="W9" s="624"/>
      <c r="X9" s="624"/>
      <c r="Y9" s="625"/>
      <c r="Z9" s="626">
        <v>0.3</v>
      </c>
      <c r="AA9" s="626"/>
      <c r="AB9" s="626"/>
      <c r="AC9" s="626"/>
      <c r="AD9" s="627">
        <v>43173</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1552778</v>
      </c>
      <c r="BH9" s="624"/>
      <c r="BI9" s="624"/>
      <c r="BJ9" s="624"/>
      <c r="BK9" s="624"/>
      <c r="BL9" s="624"/>
      <c r="BM9" s="624"/>
      <c r="BN9" s="625"/>
      <c r="BO9" s="626">
        <v>28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1807311</v>
      </c>
      <c r="CS9" s="624"/>
      <c r="CT9" s="624"/>
      <c r="CU9" s="624"/>
      <c r="CV9" s="624"/>
      <c r="CW9" s="624"/>
      <c r="CX9" s="624"/>
      <c r="CY9" s="625"/>
      <c r="CZ9" s="626">
        <v>13.6</v>
      </c>
      <c r="DA9" s="626"/>
      <c r="DB9" s="626"/>
      <c r="DC9" s="626"/>
      <c r="DD9" s="632">
        <v>9723</v>
      </c>
      <c r="DE9" s="624"/>
      <c r="DF9" s="624"/>
      <c r="DG9" s="624"/>
      <c r="DH9" s="624"/>
      <c r="DI9" s="624"/>
      <c r="DJ9" s="624"/>
      <c r="DK9" s="624"/>
      <c r="DL9" s="624"/>
      <c r="DM9" s="624"/>
      <c r="DN9" s="624"/>
      <c r="DO9" s="624"/>
      <c r="DP9" s="625"/>
      <c r="DQ9" s="632">
        <v>1563132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104360</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3007</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3007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776530</v>
      </c>
      <c r="S11" s="624"/>
      <c r="T11" s="624"/>
      <c r="U11" s="624"/>
      <c r="V11" s="624"/>
      <c r="W11" s="624"/>
      <c r="X11" s="624"/>
      <c r="Y11" s="625"/>
      <c r="Z11" s="628">
        <v>5.6</v>
      </c>
      <c r="AA11" s="629"/>
      <c r="AB11" s="629"/>
      <c r="AC11" s="635"/>
      <c r="AD11" s="632">
        <v>776530</v>
      </c>
      <c r="AE11" s="624"/>
      <c r="AF11" s="624"/>
      <c r="AG11" s="624"/>
      <c r="AH11" s="624"/>
      <c r="AI11" s="624"/>
      <c r="AJ11" s="624"/>
      <c r="AK11" s="625"/>
      <c r="AL11" s="628">
        <v>10.9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424605</v>
      </c>
      <c r="BH11" s="624"/>
      <c r="BI11" s="624"/>
      <c r="BJ11" s="624"/>
      <c r="BK11" s="624"/>
      <c r="BL11" s="624"/>
      <c r="BM11" s="624"/>
      <c r="BN11" s="625"/>
      <c r="BO11" s="626">
        <v>7.7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303162</v>
      </c>
      <c r="CS11" s="624"/>
      <c r="CT11" s="624"/>
      <c r="CU11" s="624"/>
      <c r="CV11" s="624"/>
      <c r="CW11" s="624"/>
      <c r="CX11" s="624"/>
      <c r="CY11" s="625"/>
      <c r="CZ11" s="626">
        <v>2.2999999999999998</v>
      </c>
      <c r="DA11" s="626"/>
      <c r="DB11" s="626"/>
      <c r="DC11" s="626"/>
      <c r="DD11" s="632">
        <v>169787</v>
      </c>
      <c r="DE11" s="624"/>
      <c r="DF11" s="624"/>
      <c r="DG11" s="624"/>
      <c r="DH11" s="624"/>
      <c r="DI11" s="624"/>
      <c r="DJ11" s="624"/>
      <c r="DK11" s="624"/>
      <c r="DL11" s="624"/>
      <c r="DM11" s="624"/>
      <c r="DN11" s="624"/>
      <c r="DO11" s="624"/>
      <c r="DP11" s="625"/>
      <c r="DQ11" s="632">
        <v>181879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2827991</v>
      </c>
      <c r="BH12" s="624"/>
      <c r="BI12" s="624"/>
      <c r="BJ12" s="624"/>
      <c r="BK12" s="624"/>
      <c r="BL12" s="624"/>
      <c r="BM12" s="624"/>
      <c r="BN12" s="625"/>
      <c r="BO12" s="626">
        <v>51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159531</v>
      </c>
      <c r="CS12" s="624"/>
      <c r="CT12" s="624"/>
      <c r="CU12" s="624"/>
      <c r="CV12" s="624"/>
      <c r="CW12" s="624"/>
      <c r="CX12" s="624"/>
      <c r="CY12" s="625"/>
      <c r="CZ12" s="626">
        <v>1.2</v>
      </c>
      <c r="DA12" s="626"/>
      <c r="DB12" s="626"/>
      <c r="DC12" s="626"/>
      <c r="DD12" s="632" t="s">
        <v>122</v>
      </c>
      <c r="DE12" s="624"/>
      <c r="DF12" s="624"/>
      <c r="DG12" s="624"/>
      <c r="DH12" s="624"/>
      <c r="DI12" s="624"/>
      <c r="DJ12" s="624"/>
      <c r="DK12" s="624"/>
      <c r="DL12" s="624"/>
      <c r="DM12" s="624"/>
      <c r="DN12" s="624"/>
      <c r="DO12" s="624"/>
      <c r="DP12" s="625"/>
      <c r="DQ12" s="632">
        <v>114885</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2825709</v>
      </c>
      <c r="BH13" s="624"/>
      <c r="BI13" s="624"/>
      <c r="BJ13" s="624"/>
      <c r="BK13" s="624"/>
      <c r="BL13" s="624"/>
      <c r="BM13" s="624"/>
      <c r="BN13" s="625"/>
      <c r="BO13" s="626">
        <v>50.9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1364114</v>
      </c>
      <c r="CS13" s="624"/>
      <c r="CT13" s="624"/>
      <c r="CU13" s="624"/>
      <c r="CV13" s="624"/>
      <c r="CW13" s="624"/>
      <c r="CX13" s="624"/>
      <c r="CY13" s="625"/>
      <c r="CZ13" s="626">
        <v>10.3</v>
      </c>
      <c r="DA13" s="626"/>
      <c r="DB13" s="626"/>
      <c r="DC13" s="626"/>
      <c r="DD13" s="632">
        <v>531016</v>
      </c>
      <c r="DE13" s="624"/>
      <c r="DF13" s="624"/>
      <c r="DG13" s="624"/>
      <c r="DH13" s="624"/>
      <c r="DI13" s="624"/>
      <c r="DJ13" s="624"/>
      <c r="DK13" s="624"/>
      <c r="DL13" s="624"/>
      <c r="DM13" s="624"/>
      <c r="DN13" s="624"/>
      <c r="DO13" s="624"/>
      <c r="DP13" s="625"/>
      <c r="DQ13" s="632">
        <v>935427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1339</v>
      </c>
      <c r="S14" s="624"/>
      <c r="T14" s="624"/>
      <c r="U14" s="624"/>
      <c r="V14" s="624"/>
      <c r="W14" s="624"/>
      <c r="X14" s="624"/>
      <c r="Y14" s="625"/>
      <c r="Z14" s="626">
        <v>0</v>
      </c>
      <c r="AA14" s="626"/>
      <c r="AB14" s="626"/>
      <c r="AC14" s="626"/>
      <c r="AD14" s="627">
        <v>1339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115964</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420730</v>
      </c>
      <c r="CS14" s="624"/>
      <c r="CT14" s="624"/>
      <c r="CU14" s="624"/>
      <c r="CV14" s="624"/>
      <c r="CW14" s="624"/>
      <c r="CX14" s="624"/>
      <c r="CY14" s="625"/>
      <c r="CZ14" s="626">
        <v>3.2</v>
      </c>
      <c r="DA14" s="626"/>
      <c r="DB14" s="626"/>
      <c r="DC14" s="626"/>
      <c r="DD14" s="632">
        <v>18704</v>
      </c>
      <c r="DE14" s="624"/>
      <c r="DF14" s="624"/>
      <c r="DG14" s="624"/>
      <c r="DH14" s="624"/>
      <c r="DI14" s="624"/>
      <c r="DJ14" s="624"/>
      <c r="DK14" s="624"/>
      <c r="DL14" s="624"/>
      <c r="DM14" s="624"/>
      <c r="DN14" s="624"/>
      <c r="DO14" s="624"/>
      <c r="DP14" s="625"/>
      <c r="DQ14" s="632">
        <v>327201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222914</v>
      </c>
      <c r="BH15" s="624"/>
      <c r="BI15" s="624"/>
      <c r="BJ15" s="624"/>
      <c r="BK15" s="624"/>
      <c r="BL15" s="624"/>
      <c r="BM15" s="624"/>
      <c r="BN15" s="625"/>
      <c r="BO15" s="626">
        <v>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949259</v>
      </c>
      <c r="CS15" s="624"/>
      <c r="CT15" s="624"/>
      <c r="CU15" s="624"/>
      <c r="CV15" s="624"/>
      <c r="CW15" s="624"/>
      <c r="CX15" s="624"/>
      <c r="CY15" s="625"/>
      <c r="CZ15" s="626">
        <v>7.1</v>
      </c>
      <c r="DA15" s="626"/>
      <c r="DB15" s="626"/>
      <c r="DC15" s="626"/>
      <c r="DD15" s="632">
        <v>111763</v>
      </c>
      <c r="DE15" s="624"/>
      <c r="DF15" s="624"/>
      <c r="DG15" s="624"/>
      <c r="DH15" s="624"/>
      <c r="DI15" s="624"/>
      <c r="DJ15" s="624"/>
      <c r="DK15" s="624"/>
      <c r="DL15" s="624"/>
      <c r="DM15" s="624"/>
      <c r="DN15" s="624"/>
      <c r="DO15" s="624"/>
      <c r="DP15" s="625"/>
      <c r="DQ15" s="632">
        <v>799681</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15446</v>
      </c>
      <c r="S16" s="624"/>
      <c r="T16" s="624"/>
      <c r="U16" s="624"/>
      <c r="V16" s="624"/>
      <c r="W16" s="624"/>
      <c r="X16" s="624"/>
      <c r="Y16" s="625"/>
      <c r="Z16" s="626">
        <v>0.1</v>
      </c>
      <c r="AA16" s="626"/>
      <c r="AB16" s="626"/>
      <c r="AC16" s="626"/>
      <c r="AD16" s="627">
        <v>15446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94869</v>
      </c>
      <c r="S17" s="624"/>
      <c r="T17" s="624"/>
      <c r="U17" s="624"/>
      <c r="V17" s="624"/>
      <c r="W17" s="624"/>
      <c r="X17" s="624"/>
      <c r="Y17" s="625"/>
      <c r="Z17" s="626">
        <v>0.7</v>
      </c>
      <c r="AA17" s="626"/>
      <c r="AB17" s="626"/>
      <c r="AC17" s="626"/>
      <c r="AD17" s="627">
        <v>94869</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1031842</v>
      </c>
      <c r="CS17" s="624"/>
      <c r="CT17" s="624"/>
      <c r="CU17" s="624"/>
      <c r="CV17" s="624"/>
      <c r="CW17" s="624"/>
      <c r="CX17" s="624"/>
      <c r="CY17" s="625"/>
      <c r="CZ17" s="626">
        <v>7.8</v>
      </c>
      <c r="DA17" s="626"/>
      <c r="DB17" s="626"/>
      <c r="DC17" s="626"/>
      <c r="DD17" s="632" t="s">
        <v>122</v>
      </c>
      <c r="DE17" s="624"/>
      <c r="DF17" s="624"/>
      <c r="DG17" s="624"/>
      <c r="DH17" s="624"/>
      <c r="DI17" s="624"/>
      <c r="DJ17" s="624"/>
      <c r="DK17" s="624"/>
      <c r="DL17" s="624"/>
      <c r="DM17" s="624"/>
      <c r="DN17" s="624"/>
      <c r="DO17" s="624"/>
      <c r="DP17" s="625"/>
      <c r="DQ17" s="632">
        <v>1031842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44047</v>
      </c>
      <c r="S18" s="624"/>
      <c r="T18" s="624"/>
      <c r="U18" s="624"/>
      <c r="V18" s="624"/>
      <c r="W18" s="624"/>
      <c r="X18" s="624"/>
      <c r="Y18" s="625"/>
      <c r="Z18" s="626">
        <v>0.3</v>
      </c>
      <c r="AA18" s="626"/>
      <c r="AB18" s="626"/>
      <c r="AC18" s="626"/>
      <c r="AD18" s="627">
        <v>44047</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36258</v>
      </c>
      <c r="S19" s="624"/>
      <c r="T19" s="624"/>
      <c r="U19" s="624"/>
      <c r="V19" s="624"/>
      <c r="W19" s="624"/>
      <c r="X19" s="624"/>
      <c r="Y19" s="625"/>
      <c r="Z19" s="626">
        <v>0.3</v>
      </c>
      <c r="AA19" s="626"/>
      <c r="AB19" s="626"/>
      <c r="AC19" s="626"/>
      <c r="AD19" s="627">
        <v>36258</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238354</v>
      </c>
      <c r="BH19" s="624"/>
      <c r="BI19" s="624"/>
      <c r="BJ19" s="624"/>
      <c r="BK19" s="624"/>
      <c r="BL19" s="624"/>
      <c r="BM19" s="624"/>
      <c r="BN19" s="625"/>
      <c r="BO19" s="626">
        <v>4.3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7789</v>
      </c>
      <c r="S20" s="624"/>
      <c r="T20" s="624"/>
      <c r="U20" s="624"/>
      <c r="V20" s="624"/>
      <c r="W20" s="624"/>
      <c r="X20" s="624"/>
      <c r="Y20" s="625"/>
      <c r="Z20" s="626">
        <v>0.1</v>
      </c>
      <c r="AA20" s="626"/>
      <c r="AB20" s="626"/>
      <c r="AC20" s="626"/>
      <c r="AD20" s="627">
        <v>7789</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238354</v>
      </c>
      <c r="BH20" s="624"/>
      <c r="BI20" s="624"/>
      <c r="BJ20" s="624"/>
      <c r="BK20" s="624"/>
      <c r="BL20" s="624"/>
      <c r="BM20" s="624"/>
      <c r="BN20" s="625"/>
      <c r="BO20" s="626">
        <v>4.3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13282780</v>
      </c>
      <c r="CS20" s="624"/>
      <c r="CT20" s="624"/>
      <c r="CU20" s="624"/>
      <c r="CV20" s="624"/>
      <c r="CW20" s="624"/>
      <c r="CX20" s="624"/>
      <c r="CY20" s="625"/>
      <c r="CZ20" s="626">
        <v>100</v>
      </c>
      <c r="DA20" s="626"/>
      <c r="DB20" s="626"/>
      <c r="DC20" s="626"/>
      <c r="DD20" s="632">
        <v>986720</v>
      </c>
      <c r="DE20" s="624"/>
      <c r="DF20" s="624"/>
      <c r="DG20" s="624"/>
      <c r="DH20" s="624"/>
      <c r="DI20" s="624"/>
      <c r="DJ20" s="624"/>
      <c r="DK20" s="624"/>
      <c r="DL20" s="624"/>
      <c r="DM20" s="624"/>
      <c r="DN20" s="624"/>
      <c r="DO20" s="624"/>
      <c r="DP20" s="625"/>
      <c r="DQ20" s="632">
        <v>9989636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821769</v>
      </c>
      <c r="S21" s="624"/>
      <c r="T21" s="624"/>
      <c r="U21" s="624"/>
      <c r="V21" s="624"/>
      <c r="W21" s="624"/>
      <c r="X21" s="624"/>
      <c r="Y21" s="625"/>
      <c r="Z21" s="626">
        <v>5.9</v>
      </c>
      <c r="AA21" s="626"/>
      <c r="AB21" s="626"/>
      <c r="AC21" s="626"/>
      <c r="AD21" s="627">
        <v>664587</v>
      </c>
      <c r="AE21" s="627"/>
      <c r="AF21" s="627"/>
      <c r="AG21" s="627"/>
      <c r="AH21" s="627"/>
      <c r="AI21" s="627"/>
      <c r="AJ21" s="627"/>
      <c r="AK21" s="627"/>
      <c r="AL21" s="628">
        <v>9.3000000000000007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664587</v>
      </c>
      <c r="S22" s="624"/>
      <c r="T22" s="624"/>
      <c r="U22" s="624"/>
      <c r="V22" s="624"/>
      <c r="W22" s="624"/>
      <c r="X22" s="624"/>
      <c r="Y22" s="625"/>
      <c r="Z22" s="626">
        <v>4.8</v>
      </c>
      <c r="AA22" s="626"/>
      <c r="AB22" s="626"/>
      <c r="AC22" s="626"/>
      <c r="AD22" s="627">
        <v>664587</v>
      </c>
      <c r="AE22" s="627"/>
      <c r="AF22" s="627"/>
      <c r="AG22" s="627"/>
      <c r="AH22" s="627"/>
      <c r="AI22" s="627"/>
      <c r="AJ22" s="627"/>
      <c r="AK22" s="627"/>
      <c r="AL22" s="628">
        <v>9.3000000000000007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157182</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238354</v>
      </c>
      <c r="BH23" s="624"/>
      <c r="BI23" s="624"/>
      <c r="BJ23" s="624"/>
      <c r="BK23" s="624"/>
      <c r="BL23" s="624"/>
      <c r="BM23" s="624"/>
      <c r="BN23" s="625"/>
      <c r="BO23" s="626">
        <v>4.3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4893963</v>
      </c>
      <c r="CS24" s="613"/>
      <c r="CT24" s="613"/>
      <c r="CU24" s="613"/>
      <c r="CV24" s="613"/>
      <c r="CW24" s="613"/>
      <c r="CX24" s="613"/>
      <c r="CY24" s="614"/>
      <c r="CZ24" s="617">
        <v>36.799999999999997</v>
      </c>
      <c r="DA24" s="618"/>
      <c r="DB24" s="618"/>
      <c r="DC24" s="634"/>
      <c r="DD24" s="658">
        <v>3540366</v>
      </c>
      <c r="DE24" s="613"/>
      <c r="DF24" s="613"/>
      <c r="DG24" s="613"/>
      <c r="DH24" s="613"/>
      <c r="DI24" s="613"/>
      <c r="DJ24" s="613"/>
      <c r="DK24" s="614"/>
      <c r="DL24" s="658">
        <v>2775880</v>
      </c>
      <c r="DM24" s="613"/>
      <c r="DN24" s="613"/>
      <c r="DO24" s="613"/>
      <c r="DP24" s="613"/>
      <c r="DQ24" s="613"/>
      <c r="DR24" s="613"/>
      <c r="DS24" s="613"/>
      <c r="DT24" s="613"/>
      <c r="DU24" s="613"/>
      <c r="DV24" s="614"/>
      <c r="DW24" s="617">
        <v>38.9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7473244</v>
      </c>
      <c r="S25" s="624"/>
      <c r="T25" s="624"/>
      <c r="U25" s="624"/>
      <c r="V25" s="624"/>
      <c r="W25" s="624"/>
      <c r="X25" s="624"/>
      <c r="Y25" s="625"/>
      <c r="Z25" s="626">
        <v>53.7</v>
      </c>
      <c r="AA25" s="626"/>
      <c r="AB25" s="626"/>
      <c r="AC25" s="626"/>
      <c r="AD25" s="627">
        <v>7077708</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2137762</v>
      </c>
      <c r="CS25" s="655"/>
      <c r="CT25" s="655"/>
      <c r="CU25" s="655"/>
      <c r="CV25" s="655"/>
      <c r="CW25" s="655"/>
      <c r="CX25" s="655"/>
      <c r="CY25" s="656"/>
      <c r="CZ25" s="628">
        <v>16.100000000000001</v>
      </c>
      <c r="DA25" s="653"/>
      <c r="DB25" s="653"/>
      <c r="DC25" s="657"/>
      <c r="DD25" s="632">
        <v>1936521</v>
      </c>
      <c r="DE25" s="655"/>
      <c r="DF25" s="655"/>
      <c r="DG25" s="655"/>
      <c r="DH25" s="655"/>
      <c r="DI25" s="655"/>
      <c r="DJ25" s="655"/>
      <c r="DK25" s="656"/>
      <c r="DL25" s="632">
        <v>1394818</v>
      </c>
      <c r="DM25" s="655"/>
      <c r="DN25" s="655"/>
      <c r="DO25" s="655"/>
      <c r="DP25" s="655"/>
      <c r="DQ25" s="655"/>
      <c r="DR25" s="655"/>
      <c r="DS25" s="655"/>
      <c r="DT25" s="655"/>
      <c r="DU25" s="655"/>
      <c r="DV25" s="656"/>
      <c r="DW25" s="628">
        <v>19.5</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3805</v>
      </c>
      <c r="S26" s="624"/>
      <c r="T26" s="624"/>
      <c r="U26" s="624"/>
      <c r="V26" s="624"/>
      <c r="W26" s="624"/>
      <c r="X26" s="624"/>
      <c r="Y26" s="625"/>
      <c r="Z26" s="626">
        <v>0</v>
      </c>
      <c r="AA26" s="626"/>
      <c r="AB26" s="626"/>
      <c r="AC26" s="626"/>
      <c r="AD26" s="627">
        <v>3805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1354558</v>
      </c>
      <c r="CS26" s="624"/>
      <c r="CT26" s="624"/>
      <c r="CU26" s="624"/>
      <c r="CV26" s="624"/>
      <c r="CW26" s="624"/>
      <c r="CX26" s="624"/>
      <c r="CY26" s="625"/>
      <c r="CZ26" s="628">
        <v>10.199999999999999</v>
      </c>
      <c r="DA26" s="653"/>
      <c r="DB26" s="653"/>
      <c r="DC26" s="657"/>
      <c r="DD26" s="632">
        <v>1220256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59811</v>
      </c>
      <c r="S27" s="624"/>
      <c r="T27" s="624"/>
      <c r="U27" s="624"/>
      <c r="V27" s="624"/>
      <c r="W27" s="624"/>
      <c r="X27" s="624"/>
      <c r="Y27" s="625"/>
      <c r="Z27" s="626">
        <v>0.4</v>
      </c>
      <c r="AA27" s="626"/>
      <c r="AB27" s="626"/>
      <c r="AC27" s="626"/>
      <c r="AD27" s="627">
        <v>122</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5546710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1724359</v>
      </c>
      <c r="CS27" s="655"/>
      <c r="CT27" s="655"/>
      <c r="CU27" s="655"/>
      <c r="CV27" s="655"/>
      <c r="CW27" s="655"/>
      <c r="CX27" s="655"/>
      <c r="CY27" s="656"/>
      <c r="CZ27" s="628">
        <v>13</v>
      </c>
      <c r="DA27" s="653"/>
      <c r="DB27" s="653"/>
      <c r="DC27" s="657"/>
      <c r="DD27" s="632">
        <v>572003</v>
      </c>
      <c r="DE27" s="655"/>
      <c r="DF27" s="655"/>
      <c r="DG27" s="655"/>
      <c r="DH27" s="655"/>
      <c r="DI27" s="655"/>
      <c r="DJ27" s="655"/>
      <c r="DK27" s="656"/>
      <c r="DL27" s="632">
        <v>349220</v>
      </c>
      <c r="DM27" s="655"/>
      <c r="DN27" s="655"/>
      <c r="DO27" s="655"/>
      <c r="DP27" s="655"/>
      <c r="DQ27" s="655"/>
      <c r="DR27" s="655"/>
      <c r="DS27" s="655"/>
      <c r="DT27" s="655"/>
      <c r="DU27" s="655"/>
      <c r="DV27" s="656"/>
      <c r="DW27" s="628">
        <v>4.9000000000000004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59956</v>
      </c>
      <c r="S28" s="624"/>
      <c r="T28" s="624"/>
      <c r="U28" s="624"/>
      <c r="V28" s="624"/>
      <c r="W28" s="624"/>
      <c r="X28" s="624"/>
      <c r="Y28" s="625"/>
      <c r="Z28" s="626">
        <v>0.4</v>
      </c>
      <c r="AA28" s="626"/>
      <c r="AB28" s="626"/>
      <c r="AC28" s="626"/>
      <c r="AD28" s="627">
        <v>16221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1031842</v>
      </c>
      <c r="CS28" s="624"/>
      <c r="CT28" s="624"/>
      <c r="CU28" s="624"/>
      <c r="CV28" s="624"/>
      <c r="CW28" s="624"/>
      <c r="CX28" s="624"/>
      <c r="CY28" s="625"/>
      <c r="CZ28" s="628">
        <v>7.8</v>
      </c>
      <c r="DA28" s="653"/>
      <c r="DB28" s="653"/>
      <c r="DC28" s="657"/>
      <c r="DD28" s="632">
        <v>1031842</v>
      </c>
      <c r="DE28" s="624"/>
      <c r="DF28" s="624"/>
      <c r="DG28" s="624"/>
      <c r="DH28" s="624"/>
      <c r="DI28" s="624"/>
      <c r="DJ28" s="624"/>
      <c r="DK28" s="625"/>
      <c r="DL28" s="632">
        <v>1031842</v>
      </c>
      <c r="DM28" s="624"/>
      <c r="DN28" s="624"/>
      <c r="DO28" s="624"/>
      <c r="DP28" s="624"/>
      <c r="DQ28" s="624"/>
      <c r="DR28" s="624"/>
      <c r="DS28" s="624"/>
      <c r="DT28" s="624"/>
      <c r="DU28" s="624"/>
      <c r="DV28" s="625"/>
      <c r="DW28" s="628">
        <v>14.5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13485</v>
      </c>
      <c r="S29" s="624"/>
      <c r="T29" s="624"/>
      <c r="U29" s="624"/>
      <c r="V29" s="624"/>
      <c r="W29" s="624"/>
      <c r="X29" s="624"/>
      <c r="Y29" s="625"/>
      <c r="Z29" s="626">
        <v>0.1</v>
      </c>
      <c r="AA29" s="626"/>
      <c r="AB29" s="626"/>
      <c r="AC29" s="626"/>
      <c r="AD29" s="627">
        <v>1822</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1031842</v>
      </c>
      <c r="CS29" s="655"/>
      <c r="CT29" s="655"/>
      <c r="CU29" s="655"/>
      <c r="CV29" s="655"/>
      <c r="CW29" s="655"/>
      <c r="CX29" s="655"/>
      <c r="CY29" s="656"/>
      <c r="CZ29" s="628">
        <v>7.8</v>
      </c>
      <c r="DA29" s="653"/>
      <c r="DB29" s="653"/>
      <c r="DC29" s="657"/>
      <c r="DD29" s="632">
        <v>1031842</v>
      </c>
      <c r="DE29" s="655"/>
      <c r="DF29" s="655"/>
      <c r="DG29" s="655"/>
      <c r="DH29" s="655"/>
      <c r="DI29" s="655"/>
      <c r="DJ29" s="655"/>
      <c r="DK29" s="656"/>
      <c r="DL29" s="632">
        <v>1031842</v>
      </c>
      <c r="DM29" s="655"/>
      <c r="DN29" s="655"/>
      <c r="DO29" s="655"/>
      <c r="DP29" s="655"/>
      <c r="DQ29" s="655"/>
      <c r="DR29" s="655"/>
      <c r="DS29" s="655"/>
      <c r="DT29" s="655"/>
      <c r="DU29" s="655"/>
      <c r="DV29" s="656"/>
      <c r="DW29" s="628">
        <v>14.5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1440277</v>
      </c>
      <c r="S30" s="624"/>
      <c r="T30" s="624"/>
      <c r="U30" s="624"/>
      <c r="V30" s="624"/>
      <c r="W30" s="624"/>
      <c r="X30" s="624"/>
      <c r="Y30" s="625"/>
      <c r="Z30" s="626">
        <v>10.3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988152</v>
      </c>
      <c r="CS30" s="624"/>
      <c r="CT30" s="624"/>
      <c r="CU30" s="624"/>
      <c r="CV30" s="624"/>
      <c r="CW30" s="624"/>
      <c r="CX30" s="624"/>
      <c r="CY30" s="625"/>
      <c r="CZ30" s="628">
        <v>7.4</v>
      </c>
      <c r="DA30" s="653"/>
      <c r="DB30" s="653"/>
      <c r="DC30" s="657"/>
      <c r="DD30" s="632">
        <v>988152</v>
      </c>
      <c r="DE30" s="624"/>
      <c r="DF30" s="624"/>
      <c r="DG30" s="624"/>
      <c r="DH30" s="624"/>
      <c r="DI30" s="624"/>
      <c r="DJ30" s="624"/>
      <c r="DK30" s="625"/>
      <c r="DL30" s="632">
        <v>988152</v>
      </c>
      <c r="DM30" s="624"/>
      <c r="DN30" s="624"/>
      <c r="DO30" s="624"/>
      <c r="DP30" s="624"/>
      <c r="DQ30" s="624"/>
      <c r="DR30" s="624"/>
      <c r="DS30" s="624"/>
      <c r="DT30" s="624"/>
      <c r="DU30" s="624"/>
      <c r="DV30" s="625"/>
      <c r="DW30" s="628">
        <v>13.8</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98.1</v>
      </c>
      <c r="BN31" s="667"/>
      <c r="BO31" s="667"/>
      <c r="BP31" s="667"/>
      <c r="BQ31" s="668"/>
      <c r="BR31" s="679">
        <v>99.3</v>
      </c>
      <c r="BS31" s="667"/>
      <c r="BT31" s="667"/>
      <c r="BU31" s="667"/>
      <c r="BV31" s="667"/>
      <c r="BW31" s="667"/>
      <c r="BX31" s="618">
        <v>98.1</v>
      </c>
      <c r="BY31" s="667"/>
      <c r="BZ31" s="667"/>
      <c r="CA31" s="667"/>
      <c r="CB31" s="668"/>
      <c r="CD31" s="661"/>
      <c r="CE31" s="662"/>
      <c r="CF31" s="620" t="s">
        <v>300</v>
      </c>
      <c r="CG31" s="621"/>
      <c r="CH31" s="621"/>
      <c r="CI31" s="621"/>
      <c r="CJ31" s="621"/>
      <c r="CK31" s="621"/>
      <c r="CL31" s="621"/>
      <c r="CM31" s="621"/>
      <c r="CN31" s="621"/>
      <c r="CO31" s="621"/>
      <c r="CP31" s="621"/>
      <c r="CQ31" s="622"/>
      <c r="CR31" s="623">
        <v>43690</v>
      </c>
      <c r="CS31" s="655"/>
      <c r="CT31" s="655"/>
      <c r="CU31" s="655"/>
      <c r="CV31" s="655"/>
      <c r="CW31" s="655"/>
      <c r="CX31" s="655"/>
      <c r="CY31" s="656"/>
      <c r="CZ31" s="628">
        <v>0.3</v>
      </c>
      <c r="DA31" s="653"/>
      <c r="DB31" s="653"/>
      <c r="DC31" s="657"/>
      <c r="DD31" s="632">
        <v>43690</v>
      </c>
      <c r="DE31" s="655"/>
      <c r="DF31" s="655"/>
      <c r="DG31" s="655"/>
      <c r="DH31" s="655"/>
      <c r="DI31" s="655"/>
      <c r="DJ31" s="655"/>
      <c r="DK31" s="656"/>
      <c r="DL31" s="632">
        <v>43690</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780273</v>
      </c>
      <c r="S32" s="624"/>
      <c r="T32" s="624"/>
      <c r="U32" s="624"/>
      <c r="V32" s="624"/>
      <c r="W32" s="624"/>
      <c r="X32" s="624"/>
      <c r="Y32" s="625"/>
      <c r="Z32" s="626">
        <v>5.6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97.3</v>
      </c>
      <c r="BN32" s="655"/>
      <c r="BO32" s="655"/>
      <c r="BP32" s="655"/>
      <c r="BQ32" s="678"/>
      <c r="BR32" s="680">
        <v>98.9</v>
      </c>
      <c r="BS32" s="655"/>
      <c r="BT32" s="655"/>
      <c r="BU32" s="655"/>
      <c r="BV32" s="655"/>
      <c r="BW32" s="655"/>
      <c r="BX32" s="629">
        <v>97.3</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24044</v>
      </c>
      <c r="S33" s="624"/>
      <c r="T33" s="624"/>
      <c r="U33" s="624"/>
      <c r="V33" s="624"/>
      <c r="W33" s="624"/>
      <c r="X33" s="624"/>
      <c r="Y33" s="625"/>
      <c r="Z33" s="626">
        <v>0.2</v>
      </c>
      <c r="AA33" s="626"/>
      <c r="AB33" s="626"/>
      <c r="AC33" s="626"/>
      <c r="AD33" s="627">
        <v>9104</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98.6</v>
      </c>
      <c r="BN33" s="682"/>
      <c r="BO33" s="682"/>
      <c r="BP33" s="682"/>
      <c r="BQ33" s="684"/>
      <c r="BR33" s="681">
        <v>99.5</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7402097</v>
      </c>
      <c r="CS33" s="655"/>
      <c r="CT33" s="655"/>
      <c r="CU33" s="655"/>
      <c r="CV33" s="655"/>
      <c r="CW33" s="655"/>
      <c r="CX33" s="655"/>
      <c r="CY33" s="656"/>
      <c r="CZ33" s="628">
        <v>55.7</v>
      </c>
      <c r="DA33" s="653"/>
      <c r="DB33" s="653"/>
      <c r="DC33" s="657"/>
      <c r="DD33" s="632">
        <v>6047202</v>
      </c>
      <c r="DE33" s="655"/>
      <c r="DF33" s="655"/>
      <c r="DG33" s="655"/>
      <c r="DH33" s="655"/>
      <c r="DI33" s="655"/>
      <c r="DJ33" s="655"/>
      <c r="DK33" s="656"/>
      <c r="DL33" s="632">
        <v>3516432</v>
      </c>
      <c r="DM33" s="655"/>
      <c r="DN33" s="655"/>
      <c r="DO33" s="655"/>
      <c r="DP33" s="655"/>
      <c r="DQ33" s="655"/>
      <c r="DR33" s="655"/>
      <c r="DS33" s="655"/>
      <c r="DT33" s="655"/>
      <c r="DU33" s="655"/>
      <c r="DV33" s="656"/>
      <c r="DW33" s="628">
        <v>49.2</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1129488</v>
      </c>
      <c r="S34" s="624"/>
      <c r="T34" s="624"/>
      <c r="U34" s="624"/>
      <c r="V34" s="624"/>
      <c r="W34" s="624"/>
      <c r="X34" s="624"/>
      <c r="Y34" s="625"/>
      <c r="Z34" s="626">
        <v>8.1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1972273</v>
      </c>
      <c r="CS34" s="624"/>
      <c r="CT34" s="624"/>
      <c r="CU34" s="624"/>
      <c r="CV34" s="624"/>
      <c r="CW34" s="624"/>
      <c r="CX34" s="624"/>
      <c r="CY34" s="625"/>
      <c r="CZ34" s="628">
        <v>14.8</v>
      </c>
      <c r="DA34" s="653"/>
      <c r="DB34" s="653"/>
      <c r="DC34" s="657"/>
      <c r="DD34" s="632">
        <v>1530081</v>
      </c>
      <c r="DE34" s="624"/>
      <c r="DF34" s="624"/>
      <c r="DG34" s="624"/>
      <c r="DH34" s="624"/>
      <c r="DI34" s="624"/>
      <c r="DJ34" s="624"/>
      <c r="DK34" s="625"/>
      <c r="DL34" s="632">
        <v>1039167</v>
      </c>
      <c r="DM34" s="624"/>
      <c r="DN34" s="624"/>
      <c r="DO34" s="624"/>
      <c r="DP34" s="624"/>
      <c r="DQ34" s="624"/>
      <c r="DR34" s="624"/>
      <c r="DS34" s="624"/>
      <c r="DT34" s="624"/>
      <c r="DU34" s="624"/>
      <c r="DV34" s="625"/>
      <c r="DW34" s="628">
        <v>14.6</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1416407</v>
      </c>
      <c r="S35" s="624"/>
      <c r="T35" s="624"/>
      <c r="U35" s="624"/>
      <c r="V35" s="624"/>
      <c r="W35" s="624"/>
      <c r="X35" s="624"/>
      <c r="Y35" s="625"/>
      <c r="Z35" s="626">
        <v>10.199999999999999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88435</v>
      </c>
      <c r="CS35" s="655"/>
      <c r="CT35" s="655"/>
      <c r="CU35" s="655"/>
      <c r="CV35" s="655"/>
      <c r="CW35" s="655"/>
      <c r="CX35" s="655"/>
      <c r="CY35" s="656"/>
      <c r="CZ35" s="628">
        <v>0.7</v>
      </c>
      <c r="DA35" s="653"/>
      <c r="DB35" s="653"/>
      <c r="DC35" s="657"/>
      <c r="DD35" s="632">
        <v>63819</v>
      </c>
      <c r="DE35" s="655"/>
      <c r="DF35" s="655"/>
      <c r="DG35" s="655"/>
      <c r="DH35" s="655"/>
      <c r="DI35" s="655"/>
      <c r="DJ35" s="655"/>
      <c r="DK35" s="656"/>
      <c r="DL35" s="632">
        <v>19122</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1085703</v>
      </c>
      <c r="S36" s="624"/>
      <c r="T36" s="624"/>
      <c r="U36" s="624"/>
      <c r="V36" s="624"/>
      <c r="W36" s="624"/>
      <c r="X36" s="624"/>
      <c r="Y36" s="625"/>
      <c r="Z36" s="626">
        <v>7.8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1514601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34029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3416835</v>
      </c>
      <c r="CS36" s="624"/>
      <c r="CT36" s="624"/>
      <c r="CU36" s="624"/>
      <c r="CV36" s="624"/>
      <c r="CW36" s="624"/>
      <c r="CX36" s="624"/>
      <c r="CY36" s="625"/>
      <c r="CZ36" s="628">
        <v>25.7</v>
      </c>
      <c r="DA36" s="653"/>
      <c r="DB36" s="653"/>
      <c r="DC36" s="657"/>
      <c r="DD36" s="632">
        <v>3162486</v>
      </c>
      <c r="DE36" s="624"/>
      <c r="DF36" s="624"/>
      <c r="DG36" s="624"/>
      <c r="DH36" s="624"/>
      <c r="DI36" s="624"/>
      <c r="DJ36" s="624"/>
      <c r="DK36" s="625"/>
      <c r="DL36" s="632">
        <v>2027082</v>
      </c>
      <c r="DM36" s="624"/>
      <c r="DN36" s="624"/>
      <c r="DO36" s="624"/>
      <c r="DP36" s="624"/>
      <c r="DQ36" s="624"/>
      <c r="DR36" s="624"/>
      <c r="DS36" s="624"/>
      <c r="DT36" s="624"/>
      <c r="DU36" s="624"/>
      <c r="DV36" s="625"/>
      <c r="DW36" s="628">
        <v>28.4</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178733</v>
      </c>
      <c r="S37" s="624"/>
      <c r="T37" s="624"/>
      <c r="U37" s="624"/>
      <c r="V37" s="624"/>
      <c r="W37" s="624"/>
      <c r="X37" s="624"/>
      <c r="Y37" s="625"/>
      <c r="Z37" s="626">
        <v>1.3</v>
      </c>
      <c r="AA37" s="626"/>
      <c r="AB37" s="626"/>
      <c r="AC37" s="626"/>
      <c r="AD37" s="627">
        <v>6555</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537100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34029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878981</v>
      </c>
      <c r="CS37" s="655"/>
      <c r="CT37" s="655"/>
      <c r="CU37" s="655"/>
      <c r="CV37" s="655"/>
      <c r="CW37" s="655"/>
      <c r="CX37" s="655"/>
      <c r="CY37" s="656"/>
      <c r="CZ37" s="628">
        <v>6.6</v>
      </c>
      <c r="DA37" s="653"/>
      <c r="DB37" s="653"/>
      <c r="DC37" s="657"/>
      <c r="DD37" s="632">
        <v>878981</v>
      </c>
      <c r="DE37" s="655"/>
      <c r="DF37" s="655"/>
      <c r="DG37" s="655"/>
      <c r="DH37" s="655"/>
      <c r="DI37" s="655"/>
      <c r="DJ37" s="655"/>
      <c r="DK37" s="656"/>
      <c r="DL37" s="632">
        <v>878770</v>
      </c>
      <c r="DM37" s="655"/>
      <c r="DN37" s="655"/>
      <c r="DO37" s="655"/>
      <c r="DP37" s="655"/>
      <c r="DQ37" s="655"/>
      <c r="DR37" s="655"/>
      <c r="DS37" s="655"/>
      <c r="DT37" s="655"/>
      <c r="DU37" s="655"/>
      <c r="DV37" s="656"/>
      <c r="DW37" s="628">
        <v>12.3</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253603</v>
      </c>
      <c r="S38" s="624"/>
      <c r="T38" s="624"/>
      <c r="U38" s="624"/>
      <c r="V38" s="624"/>
      <c r="W38" s="624"/>
      <c r="X38" s="624"/>
      <c r="Y38" s="625"/>
      <c r="Z38" s="626">
        <v>1.8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401495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3329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573856</v>
      </c>
      <c r="CS38" s="624"/>
      <c r="CT38" s="624"/>
      <c r="CU38" s="624"/>
      <c r="CV38" s="624"/>
      <c r="CW38" s="624"/>
      <c r="CX38" s="624"/>
      <c r="CY38" s="625"/>
      <c r="CZ38" s="628">
        <v>4.3</v>
      </c>
      <c r="DA38" s="653"/>
      <c r="DB38" s="653"/>
      <c r="DC38" s="657"/>
      <c r="DD38" s="632">
        <v>437158</v>
      </c>
      <c r="DE38" s="624"/>
      <c r="DF38" s="624"/>
      <c r="DG38" s="624"/>
      <c r="DH38" s="624"/>
      <c r="DI38" s="624"/>
      <c r="DJ38" s="624"/>
      <c r="DK38" s="625"/>
      <c r="DL38" s="632">
        <v>431061</v>
      </c>
      <c r="DM38" s="624"/>
      <c r="DN38" s="624"/>
      <c r="DO38" s="624"/>
      <c r="DP38" s="624"/>
      <c r="DQ38" s="624"/>
      <c r="DR38" s="624"/>
      <c r="DS38" s="624"/>
      <c r="DT38" s="624"/>
      <c r="DU38" s="624"/>
      <c r="DV38" s="625"/>
      <c r="DW38" s="628">
        <v>6</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2150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5055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1350398</v>
      </c>
      <c r="CS39" s="655"/>
      <c r="CT39" s="655"/>
      <c r="CU39" s="655"/>
      <c r="CV39" s="655"/>
      <c r="CW39" s="655"/>
      <c r="CX39" s="655"/>
      <c r="CY39" s="656"/>
      <c r="CZ39" s="628">
        <v>10.199999999999999</v>
      </c>
      <c r="DA39" s="653"/>
      <c r="DB39" s="653"/>
      <c r="DC39" s="657"/>
      <c r="DD39" s="632">
        <v>853548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25103</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300</v>
      </c>
      <c r="CS40" s="624"/>
      <c r="CT40" s="624"/>
      <c r="CU40" s="624"/>
      <c r="CV40" s="624"/>
      <c r="CW40" s="624"/>
      <c r="CX40" s="624"/>
      <c r="CY40" s="625"/>
      <c r="CZ40" s="628">
        <v>0</v>
      </c>
      <c r="DA40" s="653"/>
      <c r="DB40" s="653"/>
      <c r="DC40" s="657"/>
      <c r="DD40" s="632">
        <v>110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13918829</v>
      </c>
      <c r="S41" s="696"/>
      <c r="T41" s="696"/>
      <c r="U41" s="696"/>
      <c r="V41" s="696"/>
      <c r="W41" s="696"/>
      <c r="X41" s="696"/>
      <c r="Y41" s="700"/>
      <c r="Z41" s="701">
        <v>100</v>
      </c>
      <c r="AA41" s="701"/>
      <c r="AB41" s="701"/>
      <c r="AC41" s="701"/>
      <c r="AD41" s="702">
        <v>7115337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159280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414576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986720</v>
      </c>
      <c r="CS42" s="655"/>
      <c r="CT42" s="655"/>
      <c r="CU42" s="655"/>
      <c r="CV42" s="655"/>
      <c r="CW42" s="655"/>
      <c r="CX42" s="655"/>
      <c r="CY42" s="656"/>
      <c r="CZ42" s="628">
        <v>7.4</v>
      </c>
      <c r="DA42" s="653"/>
      <c r="DB42" s="653"/>
      <c r="DC42" s="657"/>
      <c r="DD42" s="632">
        <v>402068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92896</v>
      </c>
      <c r="CS43" s="655"/>
      <c r="CT43" s="655"/>
      <c r="CU43" s="655"/>
      <c r="CV43" s="655"/>
      <c r="CW43" s="655"/>
      <c r="CX43" s="655"/>
      <c r="CY43" s="656"/>
      <c r="CZ43" s="628">
        <v>0.7</v>
      </c>
      <c r="DA43" s="653"/>
      <c r="DB43" s="653"/>
      <c r="DC43" s="657"/>
      <c r="DD43" s="632">
        <v>92896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986720</v>
      </c>
      <c r="CS44" s="624"/>
      <c r="CT44" s="624"/>
      <c r="CU44" s="624"/>
      <c r="CV44" s="624"/>
      <c r="CW44" s="624"/>
      <c r="CX44" s="624"/>
      <c r="CY44" s="625"/>
      <c r="CZ44" s="628">
        <v>7.4</v>
      </c>
      <c r="DA44" s="629"/>
      <c r="DB44" s="629"/>
      <c r="DC44" s="635"/>
      <c r="DD44" s="632">
        <v>402068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341649</v>
      </c>
      <c r="CS45" s="655"/>
      <c r="CT45" s="655"/>
      <c r="CU45" s="655"/>
      <c r="CV45" s="655"/>
      <c r="CW45" s="655"/>
      <c r="CX45" s="655"/>
      <c r="CY45" s="656"/>
      <c r="CZ45" s="628">
        <v>2.6</v>
      </c>
      <c r="DA45" s="653"/>
      <c r="DB45" s="653"/>
      <c r="DC45" s="657"/>
      <c r="DD45" s="632">
        <v>67201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642686</v>
      </c>
      <c r="CS46" s="624"/>
      <c r="CT46" s="624"/>
      <c r="CU46" s="624"/>
      <c r="CV46" s="624"/>
      <c r="CW46" s="624"/>
      <c r="CX46" s="624"/>
      <c r="CY46" s="625"/>
      <c r="CZ46" s="628">
        <v>4.8</v>
      </c>
      <c r="DA46" s="629"/>
      <c r="DB46" s="629"/>
      <c r="DC46" s="635"/>
      <c r="DD46" s="632">
        <v>332482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13282780</v>
      </c>
      <c r="CS49" s="682"/>
      <c r="CT49" s="682"/>
      <c r="CU49" s="682"/>
      <c r="CV49" s="682"/>
      <c r="CW49" s="682"/>
      <c r="CX49" s="682"/>
      <c r="CY49" s="711"/>
      <c r="CZ49" s="703">
        <v>100</v>
      </c>
      <c r="DA49" s="712"/>
      <c r="DB49" s="712"/>
      <c r="DC49" s="713"/>
      <c r="DD49" s="714">
        <v>9989636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rllnG9JqwR/cnlkm5CRnHk4JO9quwqCpKny7g/2ymhN0Og86ofRg1oX+sqzGykU7fLBrjCzUvQw3NrMB/cXjg==" saltValue="fXNYUOO6lgODrN/oIncn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13919</v>
      </c>
      <c r="R7" s="753"/>
      <c r="S7" s="753"/>
      <c r="T7" s="753"/>
      <c r="U7" s="753"/>
      <c r="V7" s="753">
        <v>13283</v>
      </c>
      <c r="W7" s="753"/>
      <c r="X7" s="753"/>
      <c r="Y7" s="753"/>
      <c r="Z7" s="753"/>
      <c r="AA7" s="753">
        <v>636</v>
      </c>
      <c r="AB7" s="753"/>
      <c r="AC7" s="753"/>
      <c r="AD7" s="753"/>
      <c r="AE7" s="754"/>
      <c r="AF7" s="755">
        <v>557</v>
      </c>
      <c r="AG7" s="756"/>
      <c r="AH7" s="756"/>
      <c r="AI7" s="756"/>
      <c r="AJ7" s="757"/>
      <c r="AK7" s="758">
        <v>1416</v>
      </c>
      <c r="AL7" s="759"/>
      <c r="AM7" s="759"/>
      <c r="AN7" s="759"/>
      <c r="AO7" s="759"/>
      <c r="AP7" s="759">
        <v>9199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v>0</v>
      </c>
      <c r="AG8" s="787"/>
      <c r="AH8" s="787"/>
      <c r="AI8" s="787"/>
      <c r="AJ8" s="788"/>
      <c r="AK8" s="769">
        <v>0</v>
      </c>
      <c r="AL8" s="770"/>
      <c r="AM8" s="770"/>
      <c r="AN8" s="770"/>
      <c r="AO8" s="770"/>
      <c r="AP8" s="770" t="s">
        <v>561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13919</v>
      </c>
      <c r="R23" s="793"/>
      <c r="S23" s="793"/>
      <c r="T23" s="793"/>
      <c r="U23" s="793"/>
      <c r="V23" s="794">
        <v>13283</v>
      </c>
      <c r="W23" s="795"/>
      <c r="X23" s="795"/>
      <c r="Y23" s="795"/>
      <c r="Z23" s="796"/>
      <c r="AA23" s="794">
        <v>636</v>
      </c>
      <c r="AB23" s="795"/>
      <c r="AC23" s="795"/>
      <c r="AD23" s="795"/>
      <c r="AE23" s="797"/>
      <c r="AF23" s="798">
        <v>557</v>
      </c>
      <c r="AG23" s="793"/>
      <c r="AH23" s="793"/>
      <c r="AI23" s="793"/>
      <c r="AJ23" s="799"/>
      <c r="AK23" s="800"/>
      <c r="AL23" s="801"/>
      <c r="AM23" s="801"/>
      <c r="AN23" s="801"/>
      <c r="AO23" s="801"/>
      <c r="AP23" s="793">
        <v>9199</v>
      </c>
      <c r="AQ23" s="793"/>
      <c r="AR23" s="793"/>
      <c r="AS23" s="793"/>
      <c r="AT23" s="793"/>
      <c r="AU23" s="812"/>
      <c r="AV23" s="812"/>
      <c r="AW23" s="812"/>
      <c r="AX23" s="812"/>
      <c r="AY23" s="813"/>
      <c r="AZ23" s="814" t="s">
        <v>122</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5" t="s">
        <v>384</v>
      </c>
      <c r="AG26" s="816"/>
      <c r="AH26" s="816"/>
      <c r="AI26" s="816"/>
      <c r="AJ26" s="817"/>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3">
        <v>2700</v>
      </c>
      <c r="R28" s="824"/>
      <c r="S28" s="824"/>
      <c r="T28" s="824"/>
      <c r="U28" s="824"/>
      <c r="V28" s="824">
        <v>2666</v>
      </c>
      <c r="W28" s="824"/>
      <c r="X28" s="824"/>
      <c r="Y28" s="824"/>
      <c r="Z28" s="824"/>
      <c r="AA28" s="824">
        <v>34</v>
      </c>
      <c r="AB28" s="824"/>
      <c r="AC28" s="824"/>
      <c r="AD28" s="824"/>
      <c r="AE28" s="825"/>
      <c r="AF28" s="826">
        <v>34</v>
      </c>
      <c r="AG28" s="824"/>
      <c r="AH28" s="824"/>
      <c r="AI28" s="824"/>
      <c r="AJ28" s="827"/>
      <c r="AK28" s="828">
        <v>200</v>
      </c>
      <c r="AL28" s="829"/>
      <c r="AM28" s="829"/>
      <c r="AN28" s="829"/>
      <c r="AO28" s="829"/>
      <c r="AP28" s="829" t="s">
        <v>547</v>
      </c>
      <c r="AQ28" s="829"/>
      <c r="AR28" s="829"/>
      <c r="AS28" s="829"/>
      <c r="AT28" s="829"/>
      <c r="AU28" s="829" t="s">
        <v>547</v>
      </c>
      <c r="AV28" s="829"/>
      <c r="AW28" s="829"/>
      <c r="AX28" s="829"/>
      <c r="AY28" s="829"/>
      <c r="AZ28" s="830" t="s">
        <v>547</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2191</v>
      </c>
      <c r="R29" s="784"/>
      <c r="S29" s="784"/>
      <c r="T29" s="784"/>
      <c r="U29" s="784"/>
      <c r="V29" s="784">
        <v>2097</v>
      </c>
      <c r="W29" s="784"/>
      <c r="X29" s="784"/>
      <c r="Y29" s="784"/>
      <c r="Z29" s="784"/>
      <c r="AA29" s="784">
        <v>94</v>
      </c>
      <c r="AB29" s="784"/>
      <c r="AC29" s="784"/>
      <c r="AD29" s="784"/>
      <c r="AE29" s="785"/>
      <c r="AF29" s="786">
        <v>94</v>
      </c>
      <c r="AG29" s="787"/>
      <c r="AH29" s="787"/>
      <c r="AI29" s="787"/>
      <c r="AJ29" s="788"/>
      <c r="AK29" s="835">
        <v>372</v>
      </c>
      <c r="AL29" s="831"/>
      <c r="AM29" s="831"/>
      <c r="AN29" s="831"/>
      <c r="AO29" s="831"/>
      <c r="AP29" s="831" t="s">
        <v>547</v>
      </c>
      <c r="AQ29" s="831"/>
      <c r="AR29" s="831"/>
      <c r="AS29" s="831"/>
      <c r="AT29" s="831"/>
      <c r="AU29" s="831" t="s">
        <v>547</v>
      </c>
      <c r="AV29" s="831"/>
      <c r="AW29" s="831"/>
      <c r="AX29" s="831"/>
      <c r="AY29" s="831"/>
      <c r="AZ29" s="832" t="s">
        <v>547</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345</v>
      </c>
      <c r="R30" s="784"/>
      <c r="S30" s="784"/>
      <c r="T30" s="784"/>
      <c r="U30" s="784"/>
      <c r="V30" s="784">
        <v>344</v>
      </c>
      <c r="W30" s="784"/>
      <c r="X30" s="784"/>
      <c r="Y30" s="784"/>
      <c r="Z30" s="784"/>
      <c r="AA30" s="784">
        <v>1</v>
      </c>
      <c r="AB30" s="784"/>
      <c r="AC30" s="784"/>
      <c r="AD30" s="784"/>
      <c r="AE30" s="785"/>
      <c r="AF30" s="786">
        <v>1</v>
      </c>
      <c r="AG30" s="787"/>
      <c r="AH30" s="787"/>
      <c r="AI30" s="787"/>
      <c r="AJ30" s="788"/>
      <c r="AK30" s="835">
        <v>51</v>
      </c>
      <c r="AL30" s="831"/>
      <c r="AM30" s="831"/>
      <c r="AN30" s="831"/>
      <c r="AO30" s="831"/>
      <c r="AP30" s="831" t="s">
        <v>547</v>
      </c>
      <c r="AQ30" s="831"/>
      <c r="AR30" s="831"/>
      <c r="AS30" s="831"/>
      <c r="AT30" s="831"/>
      <c r="AU30" s="831" t="s">
        <v>547</v>
      </c>
      <c r="AV30" s="831"/>
      <c r="AW30" s="831"/>
      <c r="AX30" s="831"/>
      <c r="AY30" s="831"/>
      <c r="AZ30" s="832" t="s">
        <v>547</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588</v>
      </c>
      <c r="R31" s="784"/>
      <c r="S31" s="784"/>
      <c r="T31" s="784"/>
      <c r="U31" s="784"/>
      <c r="V31" s="784">
        <v>493</v>
      </c>
      <c r="W31" s="784"/>
      <c r="X31" s="784"/>
      <c r="Y31" s="784"/>
      <c r="Z31" s="784"/>
      <c r="AA31" s="784">
        <v>94</v>
      </c>
      <c r="AB31" s="784"/>
      <c r="AC31" s="784"/>
      <c r="AD31" s="784"/>
      <c r="AE31" s="785"/>
      <c r="AF31" s="786">
        <v>630</v>
      </c>
      <c r="AG31" s="787"/>
      <c r="AH31" s="787"/>
      <c r="AI31" s="787"/>
      <c r="AJ31" s="788"/>
      <c r="AK31" s="835">
        <v>0</v>
      </c>
      <c r="AL31" s="831"/>
      <c r="AM31" s="831"/>
      <c r="AN31" s="831"/>
      <c r="AO31" s="831"/>
      <c r="AP31" s="831">
        <v>1904</v>
      </c>
      <c r="AQ31" s="831"/>
      <c r="AR31" s="831"/>
      <c r="AS31" s="831"/>
      <c r="AT31" s="831"/>
      <c r="AU31" s="831">
        <v>0</v>
      </c>
      <c r="AV31" s="831"/>
      <c r="AW31" s="831"/>
      <c r="AX31" s="831"/>
      <c r="AY31" s="831"/>
      <c r="AZ31" s="832" t="s">
        <v>547</v>
      </c>
      <c r="BA31" s="832"/>
      <c r="BB31" s="832"/>
      <c r="BC31" s="832"/>
      <c r="BD31" s="832"/>
      <c r="BE31" s="833" t="s">
        <v>393</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708</v>
      </c>
      <c r="R32" s="784"/>
      <c r="S32" s="784"/>
      <c r="T32" s="784"/>
      <c r="U32" s="784"/>
      <c r="V32" s="784">
        <v>708</v>
      </c>
      <c r="W32" s="784"/>
      <c r="X32" s="784"/>
      <c r="Y32" s="784"/>
      <c r="Z32" s="784"/>
      <c r="AA32" s="784">
        <v>0</v>
      </c>
      <c r="AB32" s="784"/>
      <c r="AC32" s="784"/>
      <c r="AD32" s="784"/>
      <c r="AE32" s="785"/>
      <c r="AF32" s="786">
        <v>59</v>
      </c>
      <c r="AG32" s="787"/>
      <c r="AH32" s="787"/>
      <c r="AI32" s="787"/>
      <c r="AJ32" s="788"/>
      <c r="AK32" s="835">
        <v>174</v>
      </c>
      <c r="AL32" s="831"/>
      <c r="AM32" s="831"/>
      <c r="AN32" s="831"/>
      <c r="AO32" s="831"/>
      <c r="AP32" s="831">
        <v>4664</v>
      </c>
      <c r="AQ32" s="831"/>
      <c r="AR32" s="831"/>
      <c r="AS32" s="831"/>
      <c r="AT32" s="831"/>
      <c r="AU32" s="831">
        <v>4636</v>
      </c>
      <c r="AV32" s="831"/>
      <c r="AW32" s="831"/>
      <c r="AX32" s="831"/>
      <c r="AY32" s="831"/>
      <c r="AZ32" s="832" t="s">
        <v>547</v>
      </c>
      <c r="BA32" s="832"/>
      <c r="BB32" s="832"/>
      <c r="BC32" s="832"/>
      <c r="BD32" s="832"/>
      <c r="BE32" s="833" t="s">
        <v>393</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395</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818</v>
      </c>
      <c r="AG63" s="845"/>
      <c r="AH63" s="845"/>
      <c r="AI63" s="845"/>
      <c r="AJ63" s="846"/>
      <c r="AK63" s="847"/>
      <c r="AL63" s="842"/>
      <c r="AM63" s="842"/>
      <c r="AN63" s="842"/>
      <c r="AO63" s="842"/>
      <c r="AP63" s="845">
        <v>6568</v>
      </c>
      <c r="AQ63" s="845"/>
      <c r="AR63" s="845"/>
      <c r="AS63" s="845"/>
      <c r="AT63" s="845"/>
      <c r="AU63" s="845">
        <v>4636</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5" t="s">
        <v>384</v>
      </c>
      <c r="AG66" s="816"/>
      <c r="AH66" s="816"/>
      <c r="AI66" s="816"/>
      <c r="AJ66" s="856"/>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0" t="s">
        <v>548</v>
      </c>
      <c r="C68" s="871"/>
      <c r="D68" s="871"/>
      <c r="E68" s="871"/>
      <c r="F68" s="871"/>
      <c r="G68" s="871"/>
      <c r="H68" s="871"/>
      <c r="I68" s="871"/>
      <c r="J68" s="871"/>
      <c r="K68" s="871"/>
      <c r="L68" s="871"/>
      <c r="M68" s="871"/>
      <c r="N68" s="871"/>
      <c r="O68" s="871"/>
      <c r="P68" s="872"/>
      <c r="Q68" s="873">
        <v>2047</v>
      </c>
      <c r="R68" s="867"/>
      <c r="S68" s="867"/>
      <c r="T68" s="867"/>
      <c r="U68" s="867"/>
      <c r="V68" s="867">
        <v>1986</v>
      </c>
      <c r="W68" s="867"/>
      <c r="X68" s="867"/>
      <c r="Y68" s="867"/>
      <c r="Z68" s="867"/>
      <c r="AA68" s="867">
        <v>62</v>
      </c>
      <c r="AB68" s="867"/>
      <c r="AC68" s="867"/>
      <c r="AD68" s="867"/>
      <c r="AE68" s="867"/>
      <c r="AF68" s="867">
        <v>59</v>
      </c>
      <c r="AG68" s="867"/>
      <c r="AH68" s="867"/>
      <c r="AI68" s="867"/>
      <c r="AJ68" s="867"/>
      <c r="AK68" s="867">
        <v>8</v>
      </c>
      <c r="AL68" s="867"/>
      <c r="AM68" s="867"/>
      <c r="AN68" s="867"/>
      <c r="AO68" s="867"/>
      <c r="AP68" s="867">
        <v>674</v>
      </c>
      <c r="AQ68" s="867"/>
      <c r="AR68" s="867"/>
      <c r="AS68" s="867"/>
      <c r="AT68" s="867"/>
      <c r="AU68" s="867" t="s">
        <v>562</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4" t="s">
        <v>549</v>
      </c>
      <c r="C69" s="875"/>
      <c r="D69" s="875"/>
      <c r="E69" s="875"/>
      <c r="F69" s="875"/>
      <c r="G69" s="875"/>
      <c r="H69" s="875"/>
      <c r="I69" s="875"/>
      <c r="J69" s="875"/>
      <c r="K69" s="875"/>
      <c r="L69" s="875"/>
      <c r="M69" s="875"/>
      <c r="N69" s="875"/>
      <c r="O69" s="875"/>
      <c r="P69" s="876"/>
      <c r="Q69" s="877">
        <v>117</v>
      </c>
      <c r="R69" s="831"/>
      <c r="S69" s="831"/>
      <c r="T69" s="831"/>
      <c r="U69" s="831"/>
      <c r="V69" s="831">
        <v>108</v>
      </c>
      <c r="W69" s="831"/>
      <c r="X69" s="831"/>
      <c r="Y69" s="831"/>
      <c r="Z69" s="831"/>
      <c r="AA69" s="831">
        <v>9</v>
      </c>
      <c r="AB69" s="831"/>
      <c r="AC69" s="831"/>
      <c r="AD69" s="831"/>
      <c r="AE69" s="831"/>
      <c r="AF69" s="831">
        <v>9</v>
      </c>
      <c r="AG69" s="831"/>
      <c r="AH69" s="831"/>
      <c r="AI69" s="831"/>
      <c r="AJ69" s="831"/>
      <c r="AK69" s="831" t="s">
        <v>547</v>
      </c>
      <c r="AL69" s="831"/>
      <c r="AM69" s="831"/>
      <c r="AN69" s="831"/>
      <c r="AO69" s="831"/>
      <c r="AP69" s="831" t="s">
        <v>547</v>
      </c>
      <c r="AQ69" s="831"/>
      <c r="AR69" s="831"/>
      <c r="AS69" s="831"/>
      <c r="AT69" s="831"/>
      <c r="AU69" s="831" t="s">
        <v>562</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4" t="s">
        <v>550</v>
      </c>
      <c r="C70" s="875"/>
      <c r="D70" s="875"/>
      <c r="E70" s="875"/>
      <c r="F70" s="875"/>
      <c r="G70" s="875"/>
      <c r="H70" s="875"/>
      <c r="I70" s="875"/>
      <c r="J70" s="875"/>
      <c r="K70" s="875"/>
      <c r="L70" s="875"/>
      <c r="M70" s="875"/>
      <c r="N70" s="875"/>
      <c r="O70" s="875"/>
      <c r="P70" s="876"/>
      <c r="Q70" s="877">
        <v>1000</v>
      </c>
      <c r="R70" s="831"/>
      <c r="S70" s="831"/>
      <c r="T70" s="831"/>
      <c r="U70" s="831"/>
      <c r="V70" s="831">
        <v>1022</v>
      </c>
      <c r="W70" s="831"/>
      <c r="X70" s="831"/>
      <c r="Y70" s="831"/>
      <c r="Z70" s="831"/>
      <c r="AA70" s="831">
        <v>-23</v>
      </c>
      <c r="AB70" s="831"/>
      <c r="AC70" s="831"/>
      <c r="AD70" s="831"/>
      <c r="AE70" s="831"/>
      <c r="AF70" s="831">
        <v>251</v>
      </c>
      <c r="AG70" s="831"/>
      <c r="AH70" s="831"/>
      <c r="AI70" s="831"/>
      <c r="AJ70" s="831"/>
      <c r="AK70" s="831">
        <v>805</v>
      </c>
      <c r="AL70" s="831"/>
      <c r="AM70" s="831"/>
      <c r="AN70" s="831"/>
      <c r="AO70" s="831"/>
      <c r="AP70" s="831">
        <v>5403</v>
      </c>
      <c r="AQ70" s="831"/>
      <c r="AR70" s="831"/>
      <c r="AS70" s="831"/>
      <c r="AT70" s="831"/>
      <c r="AU70" s="831" t="s">
        <v>562</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4" t="s">
        <v>551</v>
      </c>
      <c r="C71" s="875"/>
      <c r="D71" s="875"/>
      <c r="E71" s="875"/>
      <c r="F71" s="875"/>
      <c r="G71" s="875"/>
      <c r="H71" s="875"/>
      <c r="I71" s="875"/>
      <c r="J71" s="875"/>
      <c r="K71" s="875"/>
      <c r="L71" s="875"/>
      <c r="M71" s="875"/>
      <c r="N71" s="875"/>
      <c r="O71" s="875"/>
      <c r="P71" s="876"/>
      <c r="Q71" s="877">
        <v>281</v>
      </c>
      <c r="R71" s="831"/>
      <c r="S71" s="831"/>
      <c r="T71" s="831"/>
      <c r="U71" s="831"/>
      <c r="V71" s="831">
        <v>255</v>
      </c>
      <c r="W71" s="831"/>
      <c r="X71" s="831"/>
      <c r="Y71" s="831"/>
      <c r="Z71" s="831"/>
      <c r="AA71" s="831">
        <v>26</v>
      </c>
      <c r="AB71" s="831"/>
      <c r="AC71" s="831"/>
      <c r="AD71" s="831"/>
      <c r="AE71" s="831"/>
      <c r="AF71" s="831">
        <v>26</v>
      </c>
      <c r="AG71" s="831"/>
      <c r="AH71" s="831"/>
      <c r="AI71" s="831"/>
      <c r="AJ71" s="831"/>
      <c r="AK71" s="831" t="s">
        <v>547</v>
      </c>
      <c r="AL71" s="831"/>
      <c r="AM71" s="831"/>
      <c r="AN71" s="831"/>
      <c r="AO71" s="831"/>
      <c r="AP71" s="831" t="s">
        <v>547</v>
      </c>
      <c r="AQ71" s="831"/>
      <c r="AR71" s="831"/>
      <c r="AS71" s="831"/>
      <c r="AT71" s="831"/>
      <c r="AU71" s="831" t="s">
        <v>562</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4" t="s">
        <v>552</v>
      </c>
      <c r="C72" s="875"/>
      <c r="D72" s="875"/>
      <c r="E72" s="875"/>
      <c r="F72" s="875"/>
      <c r="G72" s="875"/>
      <c r="H72" s="875"/>
      <c r="I72" s="875"/>
      <c r="J72" s="875"/>
      <c r="K72" s="875"/>
      <c r="L72" s="875"/>
      <c r="M72" s="875"/>
      <c r="N72" s="875"/>
      <c r="O72" s="875"/>
      <c r="P72" s="876"/>
      <c r="Q72" s="877">
        <v>4696</v>
      </c>
      <c r="R72" s="831"/>
      <c r="S72" s="831"/>
      <c r="T72" s="831"/>
      <c r="U72" s="831"/>
      <c r="V72" s="831">
        <v>4203</v>
      </c>
      <c r="W72" s="831"/>
      <c r="X72" s="831"/>
      <c r="Y72" s="831"/>
      <c r="Z72" s="831"/>
      <c r="AA72" s="831">
        <v>494</v>
      </c>
      <c r="AB72" s="831"/>
      <c r="AC72" s="831"/>
      <c r="AD72" s="831"/>
      <c r="AE72" s="831"/>
      <c r="AF72" s="831">
        <v>494</v>
      </c>
      <c r="AG72" s="831"/>
      <c r="AH72" s="831"/>
      <c r="AI72" s="831"/>
      <c r="AJ72" s="831"/>
      <c r="AK72" s="831" t="s">
        <v>547</v>
      </c>
      <c r="AL72" s="831"/>
      <c r="AM72" s="831"/>
      <c r="AN72" s="831"/>
      <c r="AO72" s="831"/>
      <c r="AP72" s="831" t="s">
        <v>547</v>
      </c>
      <c r="AQ72" s="831"/>
      <c r="AR72" s="831"/>
      <c r="AS72" s="831"/>
      <c r="AT72" s="831"/>
      <c r="AU72" s="831" t="s">
        <v>562</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4" t="s">
        <v>553</v>
      </c>
      <c r="C73" s="875"/>
      <c r="D73" s="875"/>
      <c r="E73" s="875"/>
      <c r="F73" s="875"/>
      <c r="G73" s="875"/>
      <c r="H73" s="875"/>
      <c r="I73" s="875"/>
      <c r="J73" s="875"/>
      <c r="K73" s="875"/>
      <c r="L73" s="875"/>
      <c r="M73" s="875"/>
      <c r="N73" s="875"/>
      <c r="O73" s="875"/>
      <c r="P73" s="876"/>
      <c r="Q73" s="877">
        <v>150</v>
      </c>
      <c r="R73" s="831"/>
      <c r="S73" s="831"/>
      <c r="T73" s="831"/>
      <c r="U73" s="831"/>
      <c r="V73" s="831">
        <v>143</v>
      </c>
      <c r="W73" s="831"/>
      <c r="X73" s="831"/>
      <c r="Y73" s="831"/>
      <c r="Z73" s="831"/>
      <c r="AA73" s="831">
        <v>7</v>
      </c>
      <c r="AB73" s="831"/>
      <c r="AC73" s="831"/>
      <c r="AD73" s="831"/>
      <c r="AE73" s="831"/>
      <c r="AF73" s="831">
        <v>7</v>
      </c>
      <c r="AG73" s="831"/>
      <c r="AH73" s="831"/>
      <c r="AI73" s="831"/>
      <c r="AJ73" s="831"/>
      <c r="AK73" s="831" t="s">
        <v>547</v>
      </c>
      <c r="AL73" s="831"/>
      <c r="AM73" s="831"/>
      <c r="AN73" s="831"/>
      <c r="AO73" s="831"/>
      <c r="AP73" s="831" t="s">
        <v>547</v>
      </c>
      <c r="AQ73" s="831"/>
      <c r="AR73" s="831"/>
      <c r="AS73" s="831"/>
      <c r="AT73" s="831"/>
      <c r="AU73" s="831" t="s">
        <v>562</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4" t="s">
        <v>554</v>
      </c>
      <c r="C74" s="875"/>
      <c r="D74" s="875"/>
      <c r="E74" s="875"/>
      <c r="F74" s="875"/>
      <c r="G74" s="875"/>
      <c r="H74" s="875"/>
      <c r="I74" s="875"/>
      <c r="J74" s="875"/>
      <c r="K74" s="875"/>
      <c r="L74" s="875"/>
      <c r="M74" s="875"/>
      <c r="N74" s="875"/>
      <c r="O74" s="875"/>
      <c r="P74" s="876"/>
      <c r="Q74" s="877">
        <v>487502</v>
      </c>
      <c r="R74" s="831"/>
      <c r="S74" s="831"/>
      <c r="T74" s="831"/>
      <c r="U74" s="831"/>
      <c r="V74" s="831">
        <v>478943</v>
      </c>
      <c r="W74" s="831"/>
      <c r="X74" s="831"/>
      <c r="Y74" s="831"/>
      <c r="Z74" s="831"/>
      <c r="AA74" s="831">
        <v>8559</v>
      </c>
      <c r="AB74" s="831"/>
      <c r="AC74" s="831"/>
      <c r="AD74" s="831"/>
      <c r="AE74" s="831"/>
      <c r="AF74" s="831">
        <v>8559</v>
      </c>
      <c r="AG74" s="831"/>
      <c r="AH74" s="831"/>
      <c r="AI74" s="831"/>
      <c r="AJ74" s="831"/>
      <c r="AK74" s="831" t="s">
        <v>547</v>
      </c>
      <c r="AL74" s="831"/>
      <c r="AM74" s="831"/>
      <c r="AN74" s="831"/>
      <c r="AO74" s="831"/>
      <c r="AP74" s="831" t="s">
        <v>547</v>
      </c>
      <c r="AQ74" s="831"/>
      <c r="AR74" s="831"/>
      <c r="AS74" s="831"/>
      <c r="AT74" s="831"/>
      <c r="AU74" s="831" t="s">
        <v>562</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4" t="s">
        <v>555</v>
      </c>
      <c r="C75" s="875"/>
      <c r="D75" s="875"/>
      <c r="E75" s="875"/>
      <c r="F75" s="875"/>
      <c r="G75" s="875"/>
      <c r="H75" s="875"/>
      <c r="I75" s="875"/>
      <c r="J75" s="875"/>
      <c r="K75" s="875"/>
      <c r="L75" s="875"/>
      <c r="M75" s="875"/>
      <c r="N75" s="875"/>
      <c r="O75" s="875"/>
      <c r="P75" s="876"/>
      <c r="Q75" s="878">
        <v>308</v>
      </c>
      <c r="R75" s="879"/>
      <c r="S75" s="879"/>
      <c r="T75" s="879"/>
      <c r="U75" s="835"/>
      <c r="V75" s="880">
        <v>297</v>
      </c>
      <c r="W75" s="879"/>
      <c r="X75" s="879"/>
      <c r="Y75" s="879"/>
      <c r="Z75" s="835"/>
      <c r="AA75" s="880">
        <v>11</v>
      </c>
      <c r="AB75" s="879"/>
      <c r="AC75" s="879"/>
      <c r="AD75" s="879"/>
      <c r="AE75" s="835"/>
      <c r="AF75" s="880">
        <v>11</v>
      </c>
      <c r="AG75" s="879"/>
      <c r="AH75" s="879"/>
      <c r="AI75" s="879"/>
      <c r="AJ75" s="835"/>
      <c r="AK75" s="880">
        <v>27</v>
      </c>
      <c r="AL75" s="879"/>
      <c r="AM75" s="879"/>
      <c r="AN75" s="879"/>
      <c r="AO75" s="835"/>
      <c r="AP75" s="880" t="s">
        <v>547</v>
      </c>
      <c r="AQ75" s="879"/>
      <c r="AR75" s="879"/>
      <c r="AS75" s="879"/>
      <c r="AT75" s="835"/>
      <c r="AU75" s="880" t="s">
        <v>562</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4"/>
      <c r="C76" s="875"/>
      <c r="D76" s="875"/>
      <c r="E76" s="875"/>
      <c r="F76" s="875"/>
      <c r="G76" s="875"/>
      <c r="H76" s="875"/>
      <c r="I76" s="875"/>
      <c r="J76" s="875"/>
      <c r="K76" s="875"/>
      <c r="L76" s="875"/>
      <c r="M76" s="875"/>
      <c r="N76" s="875"/>
      <c r="O76" s="875"/>
      <c r="P76" s="876"/>
      <c r="Q76" s="878"/>
      <c r="R76" s="879"/>
      <c r="S76" s="879"/>
      <c r="T76" s="879"/>
      <c r="U76" s="835"/>
      <c r="V76" s="880"/>
      <c r="W76" s="879"/>
      <c r="X76" s="879"/>
      <c r="Y76" s="879"/>
      <c r="Z76" s="835"/>
      <c r="AA76" s="880"/>
      <c r="AB76" s="879"/>
      <c r="AC76" s="879"/>
      <c r="AD76" s="879"/>
      <c r="AE76" s="835"/>
      <c r="AF76" s="880"/>
      <c r="AG76" s="879"/>
      <c r="AH76" s="879"/>
      <c r="AI76" s="879"/>
      <c r="AJ76" s="835"/>
      <c r="AK76" s="880"/>
      <c r="AL76" s="879"/>
      <c r="AM76" s="879"/>
      <c r="AN76" s="879"/>
      <c r="AO76" s="835"/>
      <c r="AP76" s="880"/>
      <c r="AQ76" s="879"/>
      <c r="AR76" s="879"/>
      <c r="AS76" s="879"/>
      <c r="AT76" s="835"/>
      <c r="AU76" s="880"/>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v>9416</v>
      </c>
      <c r="AG88" s="845"/>
      <c r="AH88" s="845"/>
      <c r="AI88" s="845"/>
      <c r="AJ88" s="845"/>
      <c r="AK88" s="842"/>
      <c r="AL88" s="842"/>
      <c r="AM88" s="842"/>
      <c r="AN88" s="842"/>
      <c r="AO88" s="842"/>
      <c r="AP88" s="845">
        <v>6077</v>
      </c>
      <c r="AQ88" s="845"/>
      <c r="AR88" s="845"/>
      <c r="AS88" s="845"/>
      <c r="AT88" s="845"/>
      <c r="AU88" s="845" t="s">
        <v>562</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89"/>
      <c r="DW102" s="790"/>
      <c r="DX102" s="790"/>
      <c r="DY102" s="790"/>
      <c r="DZ102" s="91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402</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403</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8" t="s">
        <v>406</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407</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408</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409</v>
      </c>
      <c r="AB109" s="894"/>
      <c r="AC109" s="894"/>
      <c r="AD109" s="894"/>
      <c r="AE109" s="895"/>
      <c r="AF109" s="893" t="s">
        <v>410</v>
      </c>
      <c r="AG109" s="894"/>
      <c r="AH109" s="894"/>
      <c r="AI109" s="894"/>
      <c r="AJ109" s="895"/>
      <c r="AK109" s="893" t="s">
        <v>294</v>
      </c>
      <c r="AL109" s="894"/>
      <c r="AM109" s="894"/>
      <c r="AN109" s="894"/>
      <c r="AO109" s="895"/>
      <c r="AP109" s="893" t="s">
        <v>411</v>
      </c>
      <c r="AQ109" s="894"/>
      <c r="AR109" s="894"/>
      <c r="AS109" s="894"/>
      <c r="AT109" s="896"/>
      <c r="AU109" s="913" t="s">
        <v>408</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409</v>
      </c>
      <c r="BR109" s="894"/>
      <c r="BS109" s="894"/>
      <c r="BT109" s="894"/>
      <c r="BU109" s="895"/>
      <c r="BV109" s="893" t="s">
        <v>410</v>
      </c>
      <c r="BW109" s="894"/>
      <c r="BX109" s="894"/>
      <c r="BY109" s="894"/>
      <c r="BZ109" s="895"/>
      <c r="CA109" s="893" t="s">
        <v>294</v>
      </c>
      <c r="CB109" s="894"/>
      <c r="CC109" s="894"/>
      <c r="CD109" s="894"/>
      <c r="CE109" s="895"/>
      <c r="CF109" s="914" t="s">
        <v>411</v>
      </c>
      <c r="CG109" s="914"/>
      <c r="CH109" s="914"/>
      <c r="CI109" s="914"/>
      <c r="CJ109" s="914"/>
      <c r="CK109" s="893" t="s">
        <v>412</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409</v>
      </c>
      <c r="DH109" s="894"/>
      <c r="DI109" s="894"/>
      <c r="DJ109" s="894"/>
      <c r="DK109" s="895"/>
      <c r="DL109" s="893" t="s">
        <v>410</v>
      </c>
      <c r="DM109" s="894"/>
      <c r="DN109" s="894"/>
      <c r="DO109" s="894"/>
      <c r="DP109" s="895"/>
      <c r="DQ109" s="893" t="s">
        <v>294</v>
      </c>
      <c r="DR109" s="894"/>
      <c r="DS109" s="894"/>
      <c r="DT109" s="894"/>
      <c r="DU109" s="895"/>
      <c r="DV109" s="893" t="s">
        <v>411</v>
      </c>
      <c r="DW109" s="894"/>
      <c r="DX109" s="894"/>
      <c r="DY109" s="894"/>
      <c r="DZ109" s="896"/>
    </row>
    <row r="110" spans="1:131" s="230" customFormat="1" ht="26.25" customHeight="1" x14ac:dyDescent="0.2">
      <c r="A110" s="897" t="s">
        <v>413</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1045506</v>
      </c>
      <c r="AB110" s="901"/>
      <c r="AC110" s="901"/>
      <c r="AD110" s="901"/>
      <c r="AE110" s="902"/>
      <c r="AF110" s="903">
        <v>1102055</v>
      </c>
      <c r="AG110" s="901"/>
      <c r="AH110" s="901"/>
      <c r="AI110" s="901"/>
      <c r="AJ110" s="902"/>
      <c r="AK110" s="903">
        <v>1031842</v>
      </c>
      <c r="AL110" s="901"/>
      <c r="AM110" s="901"/>
      <c r="AN110" s="901"/>
      <c r="AO110" s="902"/>
      <c r="AP110" s="904">
        <v>16.5</v>
      </c>
      <c r="AQ110" s="905"/>
      <c r="AR110" s="905"/>
      <c r="AS110" s="905"/>
      <c r="AT110" s="906"/>
      <c r="AU110" s="907" t="s">
        <v>69</v>
      </c>
      <c r="AV110" s="908"/>
      <c r="AW110" s="908"/>
      <c r="AX110" s="908"/>
      <c r="AY110" s="908"/>
      <c r="AZ110" s="930" t="s">
        <v>414</v>
      </c>
      <c r="BA110" s="898"/>
      <c r="BB110" s="898"/>
      <c r="BC110" s="898"/>
      <c r="BD110" s="898"/>
      <c r="BE110" s="898"/>
      <c r="BF110" s="898"/>
      <c r="BG110" s="898"/>
      <c r="BH110" s="898"/>
      <c r="BI110" s="898"/>
      <c r="BJ110" s="898"/>
      <c r="BK110" s="898"/>
      <c r="BL110" s="898"/>
      <c r="BM110" s="898"/>
      <c r="BN110" s="898"/>
      <c r="BO110" s="898"/>
      <c r="BP110" s="899"/>
      <c r="BQ110" s="931">
        <v>10700530</v>
      </c>
      <c r="BR110" s="932"/>
      <c r="BS110" s="932"/>
      <c r="BT110" s="932"/>
      <c r="BU110" s="932"/>
      <c r="BV110" s="932">
        <v>9933205</v>
      </c>
      <c r="BW110" s="932"/>
      <c r="BX110" s="932"/>
      <c r="BY110" s="932"/>
      <c r="BZ110" s="932"/>
      <c r="CA110" s="932">
        <v>9198656</v>
      </c>
      <c r="CB110" s="932"/>
      <c r="CC110" s="932"/>
      <c r="CD110" s="932"/>
      <c r="CE110" s="932"/>
      <c r="CF110" s="945">
        <v>146.69999999999999</v>
      </c>
      <c r="CG110" s="946"/>
      <c r="CH110" s="946"/>
      <c r="CI110" s="946"/>
      <c r="CJ110" s="946"/>
      <c r="CK110" s="947" t="s">
        <v>415</v>
      </c>
      <c r="CL110" s="948"/>
      <c r="CM110" s="930" t="s">
        <v>416</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2">
      <c r="A111" s="935" t="s">
        <v>417</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418</v>
      </c>
      <c r="BA111" s="924"/>
      <c r="BB111" s="924"/>
      <c r="BC111" s="924"/>
      <c r="BD111" s="924"/>
      <c r="BE111" s="924"/>
      <c r="BF111" s="924"/>
      <c r="BG111" s="924"/>
      <c r="BH111" s="924"/>
      <c r="BI111" s="924"/>
      <c r="BJ111" s="924"/>
      <c r="BK111" s="924"/>
      <c r="BL111" s="924"/>
      <c r="BM111" s="924"/>
      <c r="BN111" s="924"/>
      <c r="BO111" s="924"/>
      <c r="BP111" s="925"/>
      <c r="BQ111" s="926">
        <v>213319</v>
      </c>
      <c r="BR111" s="927"/>
      <c r="BS111" s="927"/>
      <c r="BT111" s="927"/>
      <c r="BU111" s="927"/>
      <c r="BV111" s="927">
        <v>186686</v>
      </c>
      <c r="BW111" s="927"/>
      <c r="BX111" s="927"/>
      <c r="BY111" s="927"/>
      <c r="BZ111" s="927"/>
      <c r="CA111" s="927">
        <v>146146</v>
      </c>
      <c r="CB111" s="927"/>
      <c r="CC111" s="927"/>
      <c r="CD111" s="927"/>
      <c r="CE111" s="927"/>
      <c r="CF111" s="921">
        <v>2.2999999999999998</v>
      </c>
      <c r="CG111" s="922"/>
      <c r="CH111" s="922"/>
      <c r="CI111" s="922"/>
      <c r="CJ111" s="922"/>
      <c r="CK111" s="949"/>
      <c r="CL111" s="950"/>
      <c r="CM111" s="923" t="s">
        <v>419</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2">
      <c r="A112" s="953" t="s">
        <v>420</v>
      </c>
      <c r="B112" s="954"/>
      <c r="C112" s="924" t="s">
        <v>421</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422</v>
      </c>
      <c r="BA112" s="924"/>
      <c r="BB112" s="924"/>
      <c r="BC112" s="924"/>
      <c r="BD112" s="924"/>
      <c r="BE112" s="924"/>
      <c r="BF112" s="924"/>
      <c r="BG112" s="924"/>
      <c r="BH112" s="924"/>
      <c r="BI112" s="924"/>
      <c r="BJ112" s="924"/>
      <c r="BK112" s="924"/>
      <c r="BL112" s="924"/>
      <c r="BM112" s="924"/>
      <c r="BN112" s="924"/>
      <c r="BO112" s="924"/>
      <c r="BP112" s="925"/>
      <c r="BQ112" s="926">
        <v>4920216</v>
      </c>
      <c r="BR112" s="927"/>
      <c r="BS112" s="927"/>
      <c r="BT112" s="927"/>
      <c r="BU112" s="927"/>
      <c r="BV112" s="927">
        <v>4671690</v>
      </c>
      <c r="BW112" s="927"/>
      <c r="BX112" s="927"/>
      <c r="BY112" s="927"/>
      <c r="BZ112" s="927"/>
      <c r="CA112" s="927">
        <v>4635658</v>
      </c>
      <c r="CB112" s="927"/>
      <c r="CC112" s="927"/>
      <c r="CD112" s="927"/>
      <c r="CE112" s="927"/>
      <c r="CF112" s="921">
        <v>73.900000000000006</v>
      </c>
      <c r="CG112" s="922"/>
      <c r="CH112" s="922"/>
      <c r="CI112" s="922"/>
      <c r="CJ112" s="922"/>
      <c r="CK112" s="949"/>
      <c r="CL112" s="950"/>
      <c r="CM112" s="923" t="s">
        <v>423</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v>213319</v>
      </c>
      <c r="DH112" s="927"/>
      <c r="DI112" s="927"/>
      <c r="DJ112" s="927"/>
      <c r="DK112" s="927"/>
      <c r="DL112" s="927">
        <v>186686</v>
      </c>
      <c r="DM112" s="927"/>
      <c r="DN112" s="927"/>
      <c r="DO112" s="927"/>
      <c r="DP112" s="927"/>
      <c r="DQ112" s="927">
        <v>146146</v>
      </c>
      <c r="DR112" s="927"/>
      <c r="DS112" s="927"/>
      <c r="DT112" s="927"/>
      <c r="DU112" s="927"/>
      <c r="DV112" s="928">
        <v>2.2999999999999998</v>
      </c>
      <c r="DW112" s="928"/>
      <c r="DX112" s="928"/>
      <c r="DY112" s="928"/>
      <c r="DZ112" s="929"/>
    </row>
    <row r="113" spans="1:130" s="230" customFormat="1" ht="26.25" customHeight="1" x14ac:dyDescent="0.2">
      <c r="A113" s="955"/>
      <c r="B113" s="956"/>
      <c r="C113" s="924" t="s">
        <v>424</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528581</v>
      </c>
      <c r="AB113" s="939"/>
      <c r="AC113" s="939"/>
      <c r="AD113" s="939"/>
      <c r="AE113" s="940"/>
      <c r="AF113" s="941">
        <v>489256</v>
      </c>
      <c r="AG113" s="939"/>
      <c r="AH113" s="939"/>
      <c r="AI113" s="939"/>
      <c r="AJ113" s="940"/>
      <c r="AK113" s="941">
        <v>421656</v>
      </c>
      <c r="AL113" s="939"/>
      <c r="AM113" s="939"/>
      <c r="AN113" s="939"/>
      <c r="AO113" s="940"/>
      <c r="AP113" s="942">
        <v>6.7</v>
      </c>
      <c r="AQ113" s="943"/>
      <c r="AR113" s="943"/>
      <c r="AS113" s="943"/>
      <c r="AT113" s="944"/>
      <c r="AU113" s="909"/>
      <c r="AV113" s="910"/>
      <c r="AW113" s="910"/>
      <c r="AX113" s="910"/>
      <c r="AY113" s="910"/>
      <c r="AZ113" s="923" t="s">
        <v>425</v>
      </c>
      <c r="BA113" s="924"/>
      <c r="BB113" s="924"/>
      <c r="BC113" s="924"/>
      <c r="BD113" s="924"/>
      <c r="BE113" s="924"/>
      <c r="BF113" s="924"/>
      <c r="BG113" s="924"/>
      <c r="BH113" s="924"/>
      <c r="BI113" s="924"/>
      <c r="BJ113" s="924"/>
      <c r="BK113" s="924"/>
      <c r="BL113" s="924"/>
      <c r="BM113" s="924"/>
      <c r="BN113" s="924"/>
      <c r="BO113" s="924"/>
      <c r="BP113" s="925"/>
      <c r="BQ113" s="926">
        <v>1899270</v>
      </c>
      <c r="BR113" s="927"/>
      <c r="BS113" s="927"/>
      <c r="BT113" s="927"/>
      <c r="BU113" s="927"/>
      <c r="BV113" s="927">
        <v>1767270</v>
      </c>
      <c r="BW113" s="927"/>
      <c r="BX113" s="927"/>
      <c r="BY113" s="927"/>
      <c r="BZ113" s="927"/>
      <c r="CA113" s="927">
        <v>1598539</v>
      </c>
      <c r="CB113" s="927"/>
      <c r="CC113" s="927"/>
      <c r="CD113" s="927"/>
      <c r="CE113" s="927"/>
      <c r="CF113" s="921">
        <v>25.5</v>
      </c>
      <c r="CG113" s="922"/>
      <c r="CH113" s="922"/>
      <c r="CI113" s="922"/>
      <c r="CJ113" s="922"/>
      <c r="CK113" s="949"/>
      <c r="CL113" s="950"/>
      <c r="CM113" s="923" t="s">
        <v>426</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2">
      <c r="A114" s="955"/>
      <c r="B114" s="956"/>
      <c r="C114" s="924" t="s">
        <v>427</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232348</v>
      </c>
      <c r="AB114" s="960"/>
      <c r="AC114" s="960"/>
      <c r="AD114" s="960"/>
      <c r="AE114" s="961"/>
      <c r="AF114" s="962">
        <v>229763</v>
      </c>
      <c r="AG114" s="960"/>
      <c r="AH114" s="960"/>
      <c r="AI114" s="960"/>
      <c r="AJ114" s="961"/>
      <c r="AK114" s="962">
        <v>238299</v>
      </c>
      <c r="AL114" s="960"/>
      <c r="AM114" s="960"/>
      <c r="AN114" s="960"/>
      <c r="AO114" s="961"/>
      <c r="AP114" s="963">
        <v>3.8</v>
      </c>
      <c r="AQ114" s="964"/>
      <c r="AR114" s="964"/>
      <c r="AS114" s="964"/>
      <c r="AT114" s="965"/>
      <c r="AU114" s="909"/>
      <c r="AV114" s="910"/>
      <c r="AW114" s="910"/>
      <c r="AX114" s="910"/>
      <c r="AY114" s="910"/>
      <c r="AZ114" s="923" t="s">
        <v>428</v>
      </c>
      <c r="BA114" s="924"/>
      <c r="BB114" s="924"/>
      <c r="BC114" s="924"/>
      <c r="BD114" s="924"/>
      <c r="BE114" s="924"/>
      <c r="BF114" s="924"/>
      <c r="BG114" s="924"/>
      <c r="BH114" s="924"/>
      <c r="BI114" s="924"/>
      <c r="BJ114" s="924"/>
      <c r="BK114" s="924"/>
      <c r="BL114" s="924"/>
      <c r="BM114" s="924"/>
      <c r="BN114" s="924"/>
      <c r="BO114" s="924"/>
      <c r="BP114" s="925"/>
      <c r="BQ114" s="926">
        <v>906081</v>
      </c>
      <c r="BR114" s="927"/>
      <c r="BS114" s="927"/>
      <c r="BT114" s="927"/>
      <c r="BU114" s="927"/>
      <c r="BV114" s="927">
        <v>759596</v>
      </c>
      <c r="BW114" s="927"/>
      <c r="BX114" s="927"/>
      <c r="BY114" s="927"/>
      <c r="BZ114" s="927"/>
      <c r="CA114" s="927">
        <v>617160</v>
      </c>
      <c r="CB114" s="927"/>
      <c r="CC114" s="927"/>
      <c r="CD114" s="927"/>
      <c r="CE114" s="927"/>
      <c r="CF114" s="921">
        <v>9.8000000000000007</v>
      </c>
      <c r="CG114" s="922"/>
      <c r="CH114" s="922"/>
      <c r="CI114" s="922"/>
      <c r="CJ114" s="922"/>
      <c r="CK114" s="949"/>
      <c r="CL114" s="950"/>
      <c r="CM114" s="923" t="s">
        <v>429</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2">
      <c r="A115" s="955"/>
      <c r="B115" s="956"/>
      <c r="C115" s="924" t="s">
        <v>430</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26632</v>
      </c>
      <c r="AB115" s="939"/>
      <c r="AC115" s="939"/>
      <c r="AD115" s="939"/>
      <c r="AE115" s="940"/>
      <c r="AF115" s="941">
        <v>26632</v>
      </c>
      <c r="AG115" s="939"/>
      <c r="AH115" s="939"/>
      <c r="AI115" s="939"/>
      <c r="AJ115" s="940"/>
      <c r="AK115" s="941">
        <v>26632</v>
      </c>
      <c r="AL115" s="939"/>
      <c r="AM115" s="939"/>
      <c r="AN115" s="939"/>
      <c r="AO115" s="940"/>
      <c r="AP115" s="942">
        <v>0.4</v>
      </c>
      <c r="AQ115" s="943"/>
      <c r="AR115" s="943"/>
      <c r="AS115" s="943"/>
      <c r="AT115" s="944"/>
      <c r="AU115" s="909"/>
      <c r="AV115" s="910"/>
      <c r="AW115" s="910"/>
      <c r="AX115" s="910"/>
      <c r="AY115" s="910"/>
      <c r="AZ115" s="923" t="s">
        <v>431</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432</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2">
      <c r="A116" s="957"/>
      <c r="B116" s="958"/>
      <c r="C116" s="966" t="s">
        <v>433</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434</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435</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2">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436</v>
      </c>
      <c r="Z117" s="895"/>
      <c r="AA117" s="979">
        <v>1833067</v>
      </c>
      <c r="AB117" s="980"/>
      <c r="AC117" s="980"/>
      <c r="AD117" s="980"/>
      <c r="AE117" s="981"/>
      <c r="AF117" s="982">
        <v>1847706</v>
      </c>
      <c r="AG117" s="980"/>
      <c r="AH117" s="980"/>
      <c r="AI117" s="980"/>
      <c r="AJ117" s="981"/>
      <c r="AK117" s="982">
        <v>1718429</v>
      </c>
      <c r="AL117" s="980"/>
      <c r="AM117" s="980"/>
      <c r="AN117" s="980"/>
      <c r="AO117" s="981"/>
      <c r="AP117" s="983"/>
      <c r="AQ117" s="984"/>
      <c r="AR117" s="984"/>
      <c r="AS117" s="984"/>
      <c r="AT117" s="985"/>
      <c r="AU117" s="909"/>
      <c r="AV117" s="910"/>
      <c r="AW117" s="910"/>
      <c r="AX117" s="910"/>
      <c r="AY117" s="910"/>
      <c r="AZ117" s="975" t="s">
        <v>437</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438</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2">
      <c r="A118" s="913" t="s">
        <v>412</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409</v>
      </c>
      <c r="AB118" s="894"/>
      <c r="AC118" s="894"/>
      <c r="AD118" s="894"/>
      <c r="AE118" s="895"/>
      <c r="AF118" s="893" t="s">
        <v>410</v>
      </c>
      <c r="AG118" s="894"/>
      <c r="AH118" s="894"/>
      <c r="AI118" s="894"/>
      <c r="AJ118" s="895"/>
      <c r="AK118" s="893" t="s">
        <v>294</v>
      </c>
      <c r="AL118" s="894"/>
      <c r="AM118" s="894"/>
      <c r="AN118" s="894"/>
      <c r="AO118" s="895"/>
      <c r="AP118" s="971" t="s">
        <v>411</v>
      </c>
      <c r="AQ118" s="972"/>
      <c r="AR118" s="972"/>
      <c r="AS118" s="972"/>
      <c r="AT118" s="973"/>
      <c r="AU118" s="909"/>
      <c r="AV118" s="910"/>
      <c r="AW118" s="910"/>
      <c r="AX118" s="910"/>
      <c r="AY118" s="910"/>
      <c r="AZ118" s="974" t="s">
        <v>439</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440</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2">
      <c r="A119" s="1057" t="s">
        <v>415</v>
      </c>
      <c r="B119" s="948"/>
      <c r="C119" s="930" t="s">
        <v>416</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441</v>
      </c>
      <c r="BP119" s="1006"/>
      <c r="BQ119" s="1000">
        <v>18639416</v>
      </c>
      <c r="BR119" s="1001"/>
      <c r="BS119" s="1001"/>
      <c r="BT119" s="1001"/>
      <c r="BU119" s="1001"/>
      <c r="BV119" s="1001">
        <v>17318447</v>
      </c>
      <c r="BW119" s="1001"/>
      <c r="BX119" s="1001"/>
      <c r="BY119" s="1001"/>
      <c r="BZ119" s="1001"/>
      <c r="CA119" s="1001">
        <v>16196159</v>
      </c>
      <c r="CB119" s="1001"/>
      <c r="CC119" s="1001"/>
      <c r="CD119" s="1001"/>
      <c r="CE119" s="1001"/>
      <c r="CF119" s="1002"/>
      <c r="CG119" s="1003"/>
      <c r="CH119" s="1003"/>
      <c r="CI119" s="1003"/>
      <c r="CJ119" s="1004"/>
      <c r="CK119" s="951"/>
      <c r="CL119" s="952"/>
      <c r="CM119" s="974" t="s">
        <v>442</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2">
      <c r="A120" s="1058"/>
      <c r="B120" s="950"/>
      <c r="C120" s="923" t="s">
        <v>419</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443</v>
      </c>
      <c r="AV120" s="993"/>
      <c r="AW120" s="993"/>
      <c r="AX120" s="993"/>
      <c r="AY120" s="994"/>
      <c r="AZ120" s="930" t="s">
        <v>444</v>
      </c>
      <c r="BA120" s="898"/>
      <c r="BB120" s="898"/>
      <c r="BC120" s="898"/>
      <c r="BD120" s="898"/>
      <c r="BE120" s="898"/>
      <c r="BF120" s="898"/>
      <c r="BG120" s="898"/>
      <c r="BH120" s="898"/>
      <c r="BI120" s="898"/>
      <c r="BJ120" s="898"/>
      <c r="BK120" s="898"/>
      <c r="BL120" s="898"/>
      <c r="BM120" s="898"/>
      <c r="BN120" s="898"/>
      <c r="BO120" s="898"/>
      <c r="BP120" s="899"/>
      <c r="BQ120" s="931">
        <v>3292144</v>
      </c>
      <c r="BR120" s="932"/>
      <c r="BS120" s="932"/>
      <c r="BT120" s="932"/>
      <c r="BU120" s="932"/>
      <c r="BV120" s="932">
        <v>3752240</v>
      </c>
      <c r="BW120" s="932"/>
      <c r="BX120" s="932"/>
      <c r="BY120" s="932"/>
      <c r="BZ120" s="932"/>
      <c r="CA120" s="932">
        <v>3636937</v>
      </c>
      <c r="CB120" s="932"/>
      <c r="CC120" s="932"/>
      <c r="CD120" s="932"/>
      <c r="CE120" s="932"/>
      <c r="CF120" s="945">
        <v>58</v>
      </c>
      <c r="CG120" s="946"/>
      <c r="CH120" s="946"/>
      <c r="CI120" s="946"/>
      <c r="CJ120" s="946"/>
      <c r="CK120" s="1007" t="s">
        <v>445</v>
      </c>
      <c r="CL120" s="1008"/>
      <c r="CM120" s="1008"/>
      <c r="CN120" s="1008"/>
      <c r="CO120" s="1009"/>
      <c r="CP120" s="1015" t="s">
        <v>394</v>
      </c>
      <c r="CQ120" s="1016"/>
      <c r="CR120" s="1016"/>
      <c r="CS120" s="1016"/>
      <c r="CT120" s="1016"/>
      <c r="CU120" s="1016"/>
      <c r="CV120" s="1016"/>
      <c r="CW120" s="1016"/>
      <c r="CX120" s="1016"/>
      <c r="CY120" s="1016"/>
      <c r="CZ120" s="1016"/>
      <c r="DA120" s="1016"/>
      <c r="DB120" s="1016"/>
      <c r="DC120" s="1016"/>
      <c r="DD120" s="1016"/>
      <c r="DE120" s="1016"/>
      <c r="DF120" s="1017"/>
      <c r="DG120" s="931">
        <v>4916012</v>
      </c>
      <c r="DH120" s="932"/>
      <c r="DI120" s="932"/>
      <c r="DJ120" s="932"/>
      <c r="DK120" s="932"/>
      <c r="DL120" s="932">
        <v>4669694</v>
      </c>
      <c r="DM120" s="932"/>
      <c r="DN120" s="932"/>
      <c r="DO120" s="932"/>
      <c r="DP120" s="932"/>
      <c r="DQ120" s="932">
        <v>4635658</v>
      </c>
      <c r="DR120" s="932"/>
      <c r="DS120" s="932"/>
      <c r="DT120" s="932"/>
      <c r="DU120" s="932"/>
      <c r="DV120" s="933">
        <v>73.900000000000006</v>
      </c>
      <c r="DW120" s="933"/>
      <c r="DX120" s="933"/>
      <c r="DY120" s="933"/>
      <c r="DZ120" s="934"/>
    </row>
    <row r="121" spans="1:130" s="230" customFormat="1" ht="26.25" customHeight="1" x14ac:dyDescent="0.2">
      <c r="A121" s="1058"/>
      <c r="B121" s="950"/>
      <c r="C121" s="975" t="s">
        <v>446</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v>26632</v>
      </c>
      <c r="AB121" s="960"/>
      <c r="AC121" s="960"/>
      <c r="AD121" s="960"/>
      <c r="AE121" s="961"/>
      <c r="AF121" s="962">
        <v>26632</v>
      </c>
      <c r="AG121" s="960"/>
      <c r="AH121" s="960"/>
      <c r="AI121" s="960"/>
      <c r="AJ121" s="961"/>
      <c r="AK121" s="962">
        <v>26632</v>
      </c>
      <c r="AL121" s="960"/>
      <c r="AM121" s="960"/>
      <c r="AN121" s="960"/>
      <c r="AO121" s="961"/>
      <c r="AP121" s="963">
        <v>0.4</v>
      </c>
      <c r="AQ121" s="964"/>
      <c r="AR121" s="964"/>
      <c r="AS121" s="964"/>
      <c r="AT121" s="965"/>
      <c r="AU121" s="995"/>
      <c r="AV121" s="996"/>
      <c r="AW121" s="996"/>
      <c r="AX121" s="996"/>
      <c r="AY121" s="997"/>
      <c r="AZ121" s="923" t="s">
        <v>447</v>
      </c>
      <c r="BA121" s="924"/>
      <c r="BB121" s="924"/>
      <c r="BC121" s="924"/>
      <c r="BD121" s="924"/>
      <c r="BE121" s="924"/>
      <c r="BF121" s="924"/>
      <c r="BG121" s="924"/>
      <c r="BH121" s="924"/>
      <c r="BI121" s="924"/>
      <c r="BJ121" s="924"/>
      <c r="BK121" s="924"/>
      <c r="BL121" s="924"/>
      <c r="BM121" s="924"/>
      <c r="BN121" s="924"/>
      <c r="BO121" s="924"/>
      <c r="BP121" s="925"/>
      <c r="BQ121" s="926">
        <v>1903183</v>
      </c>
      <c r="BR121" s="927"/>
      <c r="BS121" s="927"/>
      <c r="BT121" s="927"/>
      <c r="BU121" s="927"/>
      <c r="BV121" s="927">
        <v>1796963</v>
      </c>
      <c r="BW121" s="927"/>
      <c r="BX121" s="927"/>
      <c r="BY121" s="927"/>
      <c r="BZ121" s="927"/>
      <c r="CA121" s="927">
        <v>1828738</v>
      </c>
      <c r="CB121" s="927"/>
      <c r="CC121" s="927"/>
      <c r="CD121" s="927"/>
      <c r="CE121" s="927"/>
      <c r="CF121" s="921">
        <v>29.2</v>
      </c>
      <c r="CG121" s="922"/>
      <c r="CH121" s="922"/>
      <c r="CI121" s="922"/>
      <c r="CJ121" s="922"/>
      <c r="CK121" s="1010"/>
      <c r="CL121" s="1011"/>
      <c r="CM121" s="1011"/>
      <c r="CN121" s="1011"/>
      <c r="CO121" s="1012"/>
      <c r="CP121" s="1020" t="s">
        <v>390</v>
      </c>
      <c r="CQ121" s="1021"/>
      <c r="CR121" s="1021"/>
      <c r="CS121" s="1021"/>
      <c r="CT121" s="1021"/>
      <c r="CU121" s="1021"/>
      <c r="CV121" s="1021"/>
      <c r="CW121" s="1021"/>
      <c r="CX121" s="1021"/>
      <c r="CY121" s="1021"/>
      <c r="CZ121" s="1021"/>
      <c r="DA121" s="1021"/>
      <c r="DB121" s="1021"/>
      <c r="DC121" s="1021"/>
      <c r="DD121" s="1021"/>
      <c r="DE121" s="1021"/>
      <c r="DF121" s="1022"/>
      <c r="DG121" s="926" t="s">
        <v>122</v>
      </c>
      <c r="DH121" s="927"/>
      <c r="DI121" s="927"/>
      <c r="DJ121" s="927"/>
      <c r="DK121" s="927"/>
      <c r="DL121" s="927" t="s">
        <v>122</v>
      </c>
      <c r="DM121" s="927"/>
      <c r="DN121" s="927"/>
      <c r="DO121" s="927"/>
      <c r="DP121" s="927"/>
      <c r="DQ121" s="927" t="s">
        <v>122</v>
      </c>
      <c r="DR121" s="927"/>
      <c r="DS121" s="927"/>
      <c r="DT121" s="927"/>
      <c r="DU121" s="927"/>
      <c r="DV121" s="928" t="s">
        <v>122</v>
      </c>
      <c r="DW121" s="928"/>
      <c r="DX121" s="928"/>
      <c r="DY121" s="928"/>
      <c r="DZ121" s="929"/>
    </row>
    <row r="122" spans="1:130" s="230" customFormat="1" ht="26.25" customHeight="1" x14ac:dyDescent="0.2">
      <c r="A122" s="1058"/>
      <c r="B122" s="950"/>
      <c r="C122" s="923" t="s">
        <v>429</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448</v>
      </c>
      <c r="BA122" s="966"/>
      <c r="BB122" s="966"/>
      <c r="BC122" s="966"/>
      <c r="BD122" s="966"/>
      <c r="BE122" s="966"/>
      <c r="BF122" s="966"/>
      <c r="BG122" s="966"/>
      <c r="BH122" s="966"/>
      <c r="BI122" s="966"/>
      <c r="BJ122" s="966"/>
      <c r="BK122" s="966"/>
      <c r="BL122" s="966"/>
      <c r="BM122" s="966"/>
      <c r="BN122" s="966"/>
      <c r="BO122" s="966"/>
      <c r="BP122" s="967"/>
      <c r="BQ122" s="1000">
        <v>10726161</v>
      </c>
      <c r="BR122" s="1001"/>
      <c r="BS122" s="1001"/>
      <c r="BT122" s="1001"/>
      <c r="BU122" s="1001"/>
      <c r="BV122" s="1001">
        <v>10119235</v>
      </c>
      <c r="BW122" s="1001"/>
      <c r="BX122" s="1001"/>
      <c r="BY122" s="1001"/>
      <c r="BZ122" s="1001"/>
      <c r="CA122" s="1001">
        <v>9556071</v>
      </c>
      <c r="CB122" s="1001"/>
      <c r="CC122" s="1001"/>
      <c r="CD122" s="1001"/>
      <c r="CE122" s="1001"/>
      <c r="CF122" s="1018">
        <v>152.4</v>
      </c>
      <c r="CG122" s="1019"/>
      <c r="CH122" s="1019"/>
      <c r="CI122" s="1019"/>
      <c r="CJ122" s="1019"/>
      <c r="CK122" s="1010"/>
      <c r="CL122" s="1011"/>
      <c r="CM122" s="1011"/>
      <c r="CN122" s="1011"/>
      <c r="CO122" s="1012"/>
      <c r="CP122" s="1020" t="s">
        <v>391</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2">
      <c r="A123" s="1058"/>
      <c r="B123" s="950"/>
      <c r="C123" s="923" t="s">
        <v>435</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449</v>
      </c>
      <c r="BP123" s="1006"/>
      <c r="BQ123" s="1064">
        <v>15921488</v>
      </c>
      <c r="BR123" s="1065"/>
      <c r="BS123" s="1065"/>
      <c r="BT123" s="1065"/>
      <c r="BU123" s="1065"/>
      <c r="BV123" s="1065">
        <v>15668438</v>
      </c>
      <c r="BW123" s="1065"/>
      <c r="BX123" s="1065"/>
      <c r="BY123" s="1065"/>
      <c r="BZ123" s="1065"/>
      <c r="CA123" s="1065">
        <v>15021746</v>
      </c>
      <c r="CB123" s="1065"/>
      <c r="CC123" s="1065"/>
      <c r="CD123" s="1065"/>
      <c r="CE123" s="1065"/>
      <c r="CF123" s="1002"/>
      <c r="CG123" s="1003"/>
      <c r="CH123" s="1003"/>
      <c r="CI123" s="1003"/>
      <c r="CJ123" s="1004"/>
      <c r="CK123" s="1010"/>
      <c r="CL123" s="1011"/>
      <c r="CM123" s="1011"/>
      <c r="CN123" s="1011"/>
      <c r="CO123" s="1012"/>
      <c r="CP123" s="1020" t="s">
        <v>389</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5">
      <c r="A124" s="1058"/>
      <c r="B124" s="950"/>
      <c r="C124" s="923" t="s">
        <v>438</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43.3</v>
      </c>
      <c r="BR124" s="1028"/>
      <c r="BS124" s="1028"/>
      <c r="BT124" s="1028"/>
      <c r="BU124" s="1028"/>
      <c r="BV124" s="1028">
        <v>26.8</v>
      </c>
      <c r="BW124" s="1028"/>
      <c r="BX124" s="1028"/>
      <c r="BY124" s="1028"/>
      <c r="BZ124" s="1028"/>
      <c r="CA124" s="1028">
        <v>18.7</v>
      </c>
      <c r="CB124" s="1028"/>
      <c r="CC124" s="1028"/>
      <c r="CD124" s="1028"/>
      <c r="CE124" s="1028"/>
      <c r="CF124" s="1029"/>
      <c r="CG124" s="1030"/>
      <c r="CH124" s="1030"/>
      <c r="CI124" s="1030"/>
      <c r="CJ124" s="1031"/>
      <c r="CK124" s="1013"/>
      <c r="CL124" s="1013"/>
      <c r="CM124" s="1013"/>
      <c r="CN124" s="1013"/>
      <c r="CO124" s="1014"/>
      <c r="CP124" s="1020" t="s">
        <v>451</v>
      </c>
      <c r="CQ124" s="1021"/>
      <c r="CR124" s="1021"/>
      <c r="CS124" s="1021"/>
      <c r="CT124" s="1021"/>
      <c r="CU124" s="1021"/>
      <c r="CV124" s="1021"/>
      <c r="CW124" s="1021"/>
      <c r="CX124" s="1021"/>
      <c r="CY124" s="1021"/>
      <c r="CZ124" s="1021"/>
      <c r="DA124" s="1021"/>
      <c r="DB124" s="1021"/>
      <c r="DC124" s="1021"/>
      <c r="DD124" s="1021"/>
      <c r="DE124" s="1021"/>
      <c r="DF124" s="1022"/>
      <c r="DG124" s="1005">
        <v>4204</v>
      </c>
      <c r="DH124" s="987"/>
      <c r="DI124" s="987"/>
      <c r="DJ124" s="987"/>
      <c r="DK124" s="988"/>
      <c r="DL124" s="986">
        <v>1996</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2">
      <c r="A125" s="1058"/>
      <c r="B125" s="950"/>
      <c r="C125" s="923" t="s">
        <v>440</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452</v>
      </c>
      <c r="CL125" s="1008"/>
      <c r="CM125" s="1008"/>
      <c r="CN125" s="1008"/>
      <c r="CO125" s="1009"/>
      <c r="CP125" s="930" t="s">
        <v>453</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5">
      <c r="A126" s="1058"/>
      <c r="B126" s="950"/>
      <c r="C126" s="923" t="s">
        <v>442</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454</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2">
      <c r="A127" s="1059"/>
      <c r="B127" s="952"/>
      <c r="C127" s="974" t="s">
        <v>455</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460</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5">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v>200738</v>
      </c>
      <c r="AB128" s="1047"/>
      <c r="AC128" s="1047"/>
      <c r="AD128" s="1047"/>
      <c r="AE128" s="1048"/>
      <c r="AF128" s="1049">
        <v>185213</v>
      </c>
      <c r="AG128" s="1047"/>
      <c r="AH128" s="1047"/>
      <c r="AI128" s="1047"/>
      <c r="AJ128" s="1048"/>
      <c r="AK128" s="1049">
        <v>169320</v>
      </c>
      <c r="AL128" s="1047"/>
      <c r="AM128" s="1047"/>
      <c r="AN128" s="1047"/>
      <c r="AO128" s="1048"/>
      <c r="AP128" s="1050"/>
      <c r="AQ128" s="1051"/>
      <c r="AR128" s="1051"/>
      <c r="AS128" s="1051"/>
      <c r="AT128" s="1052"/>
      <c r="AU128" s="232"/>
      <c r="AV128" s="232"/>
      <c r="AW128" s="232"/>
      <c r="AX128" s="897" t="s">
        <v>463</v>
      </c>
      <c r="AY128" s="898"/>
      <c r="AZ128" s="898"/>
      <c r="BA128" s="898"/>
      <c r="BB128" s="898"/>
      <c r="BC128" s="898"/>
      <c r="BD128" s="898"/>
      <c r="BE128" s="899"/>
      <c r="BF128" s="1053" t="s">
        <v>122</v>
      </c>
      <c r="BG128" s="1054"/>
      <c r="BH128" s="1054"/>
      <c r="BI128" s="1054"/>
      <c r="BJ128" s="1054"/>
      <c r="BK128" s="1054"/>
      <c r="BL128" s="1055"/>
      <c r="BM128" s="1053">
        <v>14</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464</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465</v>
      </c>
      <c r="X129" s="1072"/>
      <c r="Y129" s="1072"/>
      <c r="Z129" s="1073"/>
      <c r="AA129" s="959">
        <v>7265005</v>
      </c>
      <c r="AB129" s="960"/>
      <c r="AC129" s="960"/>
      <c r="AD129" s="960"/>
      <c r="AE129" s="961"/>
      <c r="AF129" s="962">
        <v>7138903</v>
      </c>
      <c r="AG129" s="960"/>
      <c r="AH129" s="960"/>
      <c r="AI129" s="960"/>
      <c r="AJ129" s="961"/>
      <c r="AK129" s="962">
        <v>7133248</v>
      </c>
      <c r="AL129" s="960"/>
      <c r="AM129" s="960"/>
      <c r="AN129" s="960"/>
      <c r="AO129" s="961"/>
      <c r="AP129" s="1074"/>
      <c r="AQ129" s="1075"/>
      <c r="AR129" s="1075"/>
      <c r="AS129" s="1075"/>
      <c r="AT129" s="1076"/>
      <c r="AU129" s="233"/>
      <c r="AV129" s="233"/>
      <c r="AW129" s="233"/>
      <c r="AX129" s="1066" t="s">
        <v>466</v>
      </c>
      <c r="AY129" s="924"/>
      <c r="AZ129" s="924"/>
      <c r="BA129" s="924"/>
      <c r="BB129" s="924"/>
      <c r="BC129" s="924"/>
      <c r="BD129" s="924"/>
      <c r="BE129" s="925"/>
      <c r="BF129" s="1067" t="s">
        <v>122</v>
      </c>
      <c r="BG129" s="1068"/>
      <c r="BH129" s="1068"/>
      <c r="BI129" s="1068"/>
      <c r="BJ129" s="1068"/>
      <c r="BK129" s="1068"/>
      <c r="BL129" s="1069"/>
      <c r="BM129" s="1067">
        <v>19</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5" t="s">
        <v>467</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468</v>
      </c>
      <c r="X130" s="1072"/>
      <c r="Y130" s="1072"/>
      <c r="Z130" s="1073"/>
      <c r="AA130" s="959">
        <v>994274</v>
      </c>
      <c r="AB130" s="960"/>
      <c r="AC130" s="960"/>
      <c r="AD130" s="960"/>
      <c r="AE130" s="961"/>
      <c r="AF130" s="962">
        <v>985039</v>
      </c>
      <c r="AG130" s="960"/>
      <c r="AH130" s="960"/>
      <c r="AI130" s="960"/>
      <c r="AJ130" s="961"/>
      <c r="AK130" s="962">
        <v>861632</v>
      </c>
      <c r="AL130" s="960"/>
      <c r="AM130" s="960"/>
      <c r="AN130" s="960"/>
      <c r="AO130" s="961"/>
      <c r="AP130" s="1074"/>
      <c r="AQ130" s="1075"/>
      <c r="AR130" s="1075"/>
      <c r="AS130" s="1075"/>
      <c r="AT130" s="1076"/>
      <c r="AU130" s="233"/>
      <c r="AV130" s="233"/>
      <c r="AW130" s="233"/>
      <c r="AX130" s="1066" t="s">
        <v>469</v>
      </c>
      <c r="AY130" s="924"/>
      <c r="AZ130" s="924"/>
      <c r="BA130" s="924"/>
      <c r="BB130" s="924"/>
      <c r="BC130" s="924"/>
      <c r="BD130" s="924"/>
      <c r="BE130" s="925"/>
      <c r="BF130" s="1102">
        <v>10.7</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470</v>
      </c>
      <c r="X131" s="1109"/>
      <c r="Y131" s="1109"/>
      <c r="Z131" s="1110"/>
      <c r="AA131" s="1005">
        <v>6270731</v>
      </c>
      <c r="AB131" s="987"/>
      <c r="AC131" s="987"/>
      <c r="AD131" s="987"/>
      <c r="AE131" s="988"/>
      <c r="AF131" s="986">
        <v>6153864</v>
      </c>
      <c r="AG131" s="987"/>
      <c r="AH131" s="987"/>
      <c r="AI131" s="987"/>
      <c r="AJ131" s="988"/>
      <c r="AK131" s="986">
        <v>6271616</v>
      </c>
      <c r="AL131" s="987"/>
      <c r="AM131" s="987"/>
      <c r="AN131" s="987"/>
      <c r="AO131" s="988"/>
      <c r="AP131" s="1111"/>
      <c r="AQ131" s="1112"/>
      <c r="AR131" s="1112"/>
      <c r="AS131" s="1112"/>
      <c r="AT131" s="1113"/>
      <c r="AU131" s="233"/>
      <c r="AV131" s="233"/>
      <c r="AW131" s="233"/>
      <c r="AX131" s="1084" t="s">
        <v>471</v>
      </c>
      <c r="AY131" s="726"/>
      <c r="AZ131" s="726"/>
      <c r="BA131" s="726"/>
      <c r="BB131" s="726"/>
      <c r="BC131" s="726"/>
      <c r="BD131" s="726"/>
      <c r="BE131" s="1037"/>
      <c r="BF131" s="1085">
        <v>18.7</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1" t="s">
        <v>472</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473</v>
      </c>
      <c r="W132" s="1095"/>
      <c r="X132" s="1095"/>
      <c r="Y132" s="1095"/>
      <c r="Z132" s="1096"/>
      <c r="AA132" s="1097">
        <v>10.175129500000001</v>
      </c>
      <c r="AB132" s="1098"/>
      <c r="AC132" s="1098"/>
      <c r="AD132" s="1098"/>
      <c r="AE132" s="1099"/>
      <c r="AF132" s="1100">
        <v>11.00859558</v>
      </c>
      <c r="AG132" s="1098"/>
      <c r="AH132" s="1098"/>
      <c r="AI132" s="1098"/>
      <c r="AJ132" s="1099"/>
      <c r="AK132" s="1100">
        <v>10.961720229999999</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474</v>
      </c>
      <c r="W133" s="1078"/>
      <c r="X133" s="1078"/>
      <c r="Y133" s="1078"/>
      <c r="Z133" s="1079"/>
      <c r="AA133" s="1080">
        <v>10.6</v>
      </c>
      <c r="AB133" s="1081"/>
      <c r="AC133" s="1081"/>
      <c r="AD133" s="1081"/>
      <c r="AE133" s="1082"/>
      <c r="AF133" s="1080">
        <v>10.5</v>
      </c>
      <c r="AG133" s="1081"/>
      <c r="AH133" s="1081"/>
      <c r="AI133" s="1081"/>
      <c r="AJ133" s="1082"/>
      <c r="AK133" s="1080">
        <v>10.7</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zTMKBIhnZXaxbmaE4rUD5IHPL+jQVR2xJEEIpVP5Eez+2UfFVDzjpcNMeyzBKADhCi/atptWhR68xR1zKgrag==" saltValue="0640p+F6txC0+TOMPSWX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v99SHxPimXWSoxXjZftWWWhEq6gmEpy+dY1II6K9TYdxpLuLMCXPIhmK2HrU2leATsqQRuEnUrkus+BMVvBfw==" saltValue="jGwKvS8oXD/jCYGmhhbC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01X4FpiAFHvjjhMb77Yz/KrkhDNPr2iASinc6EOiWdtpJuOFgUX9WHj/IBm+RXG2UKZbcaF2g/yNyHiPxfqZQ==" saltValue="ziWSMCWUZMqE/w97nF97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483</v>
      </c>
      <c r="AL9" s="1118"/>
      <c r="AM9" s="1118"/>
      <c r="AN9" s="1119"/>
      <c r="AO9" s="281">
        <v>2137762</v>
      </c>
      <c r="AP9" s="281">
        <v>73073</v>
      </c>
      <c r="AQ9" s="282">
        <v>78624</v>
      </c>
      <c r="AR9" s="283">
        <v>-7.1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484</v>
      </c>
      <c r="AL10" s="1118"/>
      <c r="AM10" s="1118"/>
      <c r="AN10" s="1119"/>
      <c r="AO10" s="284">
        <v>194963</v>
      </c>
      <c r="AP10" s="284">
        <v>6664</v>
      </c>
      <c r="AQ10" s="285">
        <v>8393</v>
      </c>
      <c r="AR10" s="286">
        <v>-20.6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485</v>
      </c>
      <c r="AL11" s="1118"/>
      <c r="AM11" s="1118"/>
      <c r="AN11" s="1119"/>
      <c r="AO11" s="284">
        <v>30224</v>
      </c>
      <c r="AP11" s="284">
        <v>1033</v>
      </c>
      <c r="AQ11" s="285">
        <v>566</v>
      </c>
      <c r="AR11" s="286">
        <v>82.5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486</v>
      </c>
      <c r="AL12" s="1118"/>
      <c r="AM12" s="1118"/>
      <c r="AN12" s="1119"/>
      <c r="AO12" s="284" t="s">
        <v>487</v>
      </c>
      <c r="AP12" s="284" t="s">
        <v>487</v>
      </c>
      <c r="AQ12" s="285">
        <v>4</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488</v>
      </c>
      <c r="AL13" s="1118"/>
      <c r="AM13" s="1118"/>
      <c r="AN13" s="1119"/>
      <c r="AO13" s="284">
        <v>65270</v>
      </c>
      <c r="AP13" s="284">
        <v>2231</v>
      </c>
      <c r="AQ13" s="285">
        <v>2520</v>
      </c>
      <c r="AR13" s="286">
        <v>-11.5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489</v>
      </c>
      <c r="AL14" s="1118"/>
      <c r="AM14" s="1118"/>
      <c r="AN14" s="1119"/>
      <c r="AO14" s="284">
        <v>92896</v>
      </c>
      <c r="AP14" s="284">
        <v>3175</v>
      </c>
      <c r="AQ14" s="285">
        <v>1291</v>
      </c>
      <c r="AR14" s="286">
        <v>145.9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490</v>
      </c>
      <c r="AL15" s="1121"/>
      <c r="AM15" s="1121"/>
      <c r="AN15" s="1122"/>
      <c r="AO15" s="284">
        <v>-103236</v>
      </c>
      <c r="AP15" s="284">
        <v>-3529</v>
      </c>
      <c r="AQ15" s="285">
        <v>-4844</v>
      </c>
      <c r="AR15" s="286">
        <v>-27.1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2417879</v>
      </c>
      <c r="AP16" s="284">
        <v>82648</v>
      </c>
      <c r="AQ16" s="285">
        <v>86555</v>
      </c>
      <c r="AR16" s="286">
        <v>-4.5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495</v>
      </c>
      <c r="AL21" s="1124"/>
      <c r="AM21" s="1124"/>
      <c r="AN21" s="1125"/>
      <c r="AO21" s="297">
        <v>7.52</v>
      </c>
      <c r="AP21" s="298">
        <v>7.95</v>
      </c>
      <c r="AQ21" s="299">
        <v>-0.43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496</v>
      </c>
      <c r="AL22" s="1124"/>
      <c r="AM22" s="1124"/>
      <c r="AN22" s="1125"/>
      <c r="AO22" s="302">
        <v>95.8</v>
      </c>
      <c r="AP22" s="303">
        <v>97.2</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4" t="s">
        <v>497</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500</v>
      </c>
      <c r="AL32" s="1132"/>
      <c r="AM32" s="1132"/>
      <c r="AN32" s="1133"/>
      <c r="AO32" s="312">
        <v>1031842</v>
      </c>
      <c r="AP32" s="312">
        <v>35271</v>
      </c>
      <c r="AQ32" s="313">
        <v>34484</v>
      </c>
      <c r="AR32" s="314">
        <v>2.2999999999999998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501</v>
      </c>
      <c r="AL33" s="1132"/>
      <c r="AM33" s="1132"/>
      <c r="AN33" s="1133"/>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502</v>
      </c>
      <c r="AL34" s="1132"/>
      <c r="AM34" s="1132"/>
      <c r="AN34" s="1133"/>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503</v>
      </c>
      <c r="AL35" s="1132"/>
      <c r="AM35" s="1132"/>
      <c r="AN35" s="1133"/>
      <c r="AO35" s="312">
        <v>421656</v>
      </c>
      <c r="AP35" s="312">
        <v>14413</v>
      </c>
      <c r="AQ35" s="313">
        <v>11558</v>
      </c>
      <c r="AR35" s="314">
        <v>24.7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504</v>
      </c>
      <c r="AL36" s="1132"/>
      <c r="AM36" s="1132"/>
      <c r="AN36" s="1133"/>
      <c r="AO36" s="312">
        <v>238299</v>
      </c>
      <c r="AP36" s="312">
        <v>8146</v>
      </c>
      <c r="AQ36" s="313">
        <v>3181</v>
      </c>
      <c r="AR36" s="314">
        <v>156.1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505</v>
      </c>
      <c r="AL37" s="1132"/>
      <c r="AM37" s="1132"/>
      <c r="AN37" s="1133"/>
      <c r="AO37" s="312">
        <v>26632</v>
      </c>
      <c r="AP37" s="312">
        <v>910</v>
      </c>
      <c r="AQ37" s="313">
        <v>154</v>
      </c>
      <c r="AR37" s="314">
        <v>490.9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506</v>
      </c>
      <c r="AL38" s="1135"/>
      <c r="AM38" s="1135"/>
      <c r="AN38" s="1136"/>
      <c r="AO38" s="315" t="s">
        <v>487</v>
      </c>
      <c r="AP38" s="315" t="s">
        <v>487</v>
      </c>
      <c r="AQ38" s="316">
        <v>1</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507</v>
      </c>
      <c r="AL39" s="1135"/>
      <c r="AM39" s="1135"/>
      <c r="AN39" s="1136"/>
      <c r="AO39" s="312">
        <v>-169320</v>
      </c>
      <c r="AP39" s="312">
        <v>-5788</v>
      </c>
      <c r="AQ39" s="313">
        <v>-2572</v>
      </c>
      <c r="AR39" s="314">
        <v>125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508</v>
      </c>
      <c r="AL40" s="1132"/>
      <c r="AM40" s="1132"/>
      <c r="AN40" s="1133"/>
      <c r="AO40" s="312">
        <v>-861632</v>
      </c>
      <c r="AP40" s="312">
        <v>-29452</v>
      </c>
      <c r="AQ40" s="313">
        <v>-30360</v>
      </c>
      <c r="AR40" s="314">
        <v>-3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687477</v>
      </c>
      <c r="AP41" s="312">
        <v>23499</v>
      </c>
      <c r="AQ41" s="313">
        <v>16445</v>
      </c>
      <c r="AR41" s="314">
        <v>42.9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478</v>
      </c>
      <c r="AN49" s="1128" t="s">
        <v>511</v>
      </c>
      <c r="AO49" s="1129"/>
      <c r="AP49" s="1129"/>
      <c r="AQ49" s="1129"/>
      <c r="AR49" s="113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868903</v>
      </c>
      <c r="AN51" s="334">
        <v>29351</v>
      </c>
      <c r="AO51" s="335">
        <v>-33.5</v>
      </c>
      <c r="AP51" s="336">
        <v>59119</v>
      </c>
      <c r="AQ51" s="337">
        <v>9.6999999999999993</v>
      </c>
      <c r="AR51" s="338">
        <v>-43.2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677667</v>
      </c>
      <c r="AN52" s="342">
        <v>22891</v>
      </c>
      <c r="AO52" s="343">
        <v>11.3</v>
      </c>
      <c r="AP52" s="344">
        <v>29900</v>
      </c>
      <c r="AQ52" s="345">
        <v>-14.7</v>
      </c>
      <c r="AR52" s="346">
        <v>26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1160829</v>
      </c>
      <c r="AN53" s="334">
        <v>39456</v>
      </c>
      <c r="AO53" s="335">
        <v>34.4</v>
      </c>
      <c r="AP53" s="336">
        <v>53895</v>
      </c>
      <c r="AQ53" s="337">
        <v>-8.8000000000000007</v>
      </c>
      <c r="AR53" s="338">
        <v>43.2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904399</v>
      </c>
      <c r="AN54" s="342">
        <v>30740</v>
      </c>
      <c r="AO54" s="343">
        <v>34.299999999999997</v>
      </c>
      <c r="AP54" s="344">
        <v>31224</v>
      </c>
      <c r="AQ54" s="345">
        <v>4.4000000000000004</v>
      </c>
      <c r="AR54" s="346">
        <v>29.9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1039986</v>
      </c>
      <c r="AN55" s="334">
        <v>35579</v>
      </c>
      <c r="AO55" s="335">
        <v>-9.8000000000000007</v>
      </c>
      <c r="AP55" s="336">
        <v>56181</v>
      </c>
      <c r="AQ55" s="337">
        <v>4.2</v>
      </c>
      <c r="AR55" s="338">
        <v>-14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535181</v>
      </c>
      <c r="AN56" s="342">
        <v>18309</v>
      </c>
      <c r="AO56" s="343">
        <v>-40.4</v>
      </c>
      <c r="AP56" s="344">
        <v>32039</v>
      </c>
      <c r="AQ56" s="345">
        <v>2.6</v>
      </c>
      <c r="AR56" s="346">
        <v>-43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705612</v>
      </c>
      <c r="AN57" s="334">
        <v>24094</v>
      </c>
      <c r="AO57" s="335">
        <v>-32.299999999999997</v>
      </c>
      <c r="AP57" s="336">
        <v>47730</v>
      </c>
      <c r="AQ57" s="337">
        <v>-15</v>
      </c>
      <c r="AR57" s="338">
        <v>-17.3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399185</v>
      </c>
      <c r="AN58" s="342">
        <v>13631</v>
      </c>
      <c r="AO58" s="343">
        <v>-25.6</v>
      </c>
      <c r="AP58" s="344">
        <v>26378</v>
      </c>
      <c r="AQ58" s="345">
        <v>-17.7</v>
      </c>
      <c r="AR58" s="346">
        <v>-7.9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986720</v>
      </c>
      <c r="AN59" s="334">
        <v>33728</v>
      </c>
      <c r="AO59" s="335">
        <v>40</v>
      </c>
      <c r="AP59" s="336">
        <v>61921</v>
      </c>
      <c r="AQ59" s="337">
        <v>29.7</v>
      </c>
      <c r="AR59" s="338">
        <v>10.3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642686</v>
      </c>
      <c r="AN60" s="342">
        <v>21968</v>
      </c>
      <c r="AO60" s="343">
        <v>61.2</v>
      </c>
      <c r="AP60" s="344">
        <v>34719</v>
      </c>
      <c r="AQ60" s="345">
        <v>31.6</v>
      </c>
      <c r="AR60" s="346">
        <v>29.6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952410</v>
      </c>
      <c r="AN61" s="349">
        <v>32442</v>
      </c>
      <c r="AO61" s="350">
        <v>-0.2</v>
      </c>
      <c r="AP61" s="351">
        <v>55769</v>
      </c>
      <c r="AQ61" s="352">
        <v>4</v>
      </c>
      <c r="AR61" s="338">
        <v>-4.2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631824</v>
      </c>
      <c r="AN62" s="342">
        <v>21508</v>
      </c>
      <c r="AO62" s="343">
        <v>8.1999999999999993</v>
      </c>
      <c r="AP62" s="344">
        <v>30852</v>
      </c>
      <c r="AQ62" s="345">
        <v>1.2</v>
      </c>
      <c r="AR62" s="346">
        <v>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Y0Ue1whVT3YPf3rX5mE3YaW8//UW0wtrXkj+x1kOL4jj8Vdhk9ooWNh4rpE/DPxxX57IYQGh43BKDdwP/x7kA==" saltValue="9yW7zRy0qH/oYdGGf8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3HvTPE1q6+yqPEMNyLi5hffTlUuW3kDok8t+gXH3W4eTri1U0ZsHQBBPSdRg4M9MZOWYS7RwbdmjcTj7kp2e+Q==" saltValue="1zvcOjCnOCvFm41e0pjo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ASATiwE2G2FtMZXkIM9wgtSTJbFg+/vplqyhdHCE/IhsWwjWQKJc+MMVzkbzScvH4FMhfDpDBxoC//9kC33byw==" saltValue="DO9rvZEF8eprNfgrxeeF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40" t="s">
        <v>3</v>
      </c>
      <c r="D47" s="1140"/>
      <c r="E47" s="1141"/>
      <c r="F47" s="11">
        <v>22.06</v>
      </c>
      <c r="G47" s="12">
        <v>22.06</v>
      </c>
      <c r="H47" s="12">
        <v>23.36</v>
      </c>
      <c r="I47" s="12">
        <v>28.54</v>
      </c>
      <c r="J47" s="13">
        <v>26.93</v>
      </c>
    </row>
    <row r="48" spans="2:10" ht="57.75" customHeight="1" x14ac:dyDescent="0.2">
      <c r="B48" s="14"/>
      <c r="C48" s="1142" t="s">
        <v>4</v>
      </c>
      <c r="D48" s="1142"/>
      <c r="E48" s="1143"/>
      <c r="F48" s="15">
        <v>7.51</v>
      </c>
      <c r="G48" s="16">
        <v>6.38</v>
      </c>
      <c r="H48" s="16">
        <v>16.45</v>
      </c>
      <c r="I48" s="16">
        <v>14.38</v>
      </c>
      <c r="J48" s="17">
        <v>7.8</v>
      </c>
    </row>
    <row r="49" spans="2:10" ht="57.75" customHeight="1" thickBot="1" x14ac:dyDescent="0.25">
      <c r="B49" s="18"/>
      <c r="C49" s="1144" t="s">
        <v>5</v>
      </c>
      <c r="D49" s="1144"/>
      <c r="E49" s="1145"/>
      <c r="F49" s="19" t="s">
        <v>530</v>
      </c>
      <c r="G49" s="20" t="s">
        <v>531</v>
      </c>
      <c r="H49" s="20">
        <v>13.08</v>
      </c>
      <c r="I49" s="20">
        <v>2.41</v>
      </c>
      <c r="J49" s="21" t="s">
        <v>532</v>
      </c>
    </row>
    <row r="50" spans="2:10" ht="13.2" x14ac:dyDescent="0.2"/>
  </sheetData>
  <sheetProtection algorithmName="SHA-512" hashValue="xMbU4ictfQ3dxkeAl2KOlBjbHYzt/9AolgfvClDd0BTCEhFNDO8RtcSMQ7XSysNJY6qrTQ3N91feCz2RZriN9g==" saltValue="OxfFIQ1+i0xZ9zH4s1CU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2" t="s">
        <v>533</v>
      </c>
      <c r="D34" s="1152"/>
      <c r="E34" s="1153"/>
      <c r="F34" s="32">
        <v>8.9600000000000009</v>
      </c>
      <c r="G34" s="33">
        <v>9.07</v>
      </c>
      <c r="H34" s="33">
        <v>8.81</v>
      </c>
      <c r="I34" s="33">
        <v>9.01</v>
      </c>
      <c r="J34" s="34">
        <v>8.83</v>
      </c>
      <c r="K34" s="22"/>
      <c r="L34" s="22"/>
      <c r="M34" s="22"/>
      <c r="N34" s="22"/>
      <c r="O34" s="22"/>
      <c r="P34" s="22"/>
    </row>
    <row r="35" spans="1:16" ht="39" customHeight="1" x14ac:dyDescent="0.2">
      <c r="A35" s="22"/>
      <c r="B35" s="35"/>
      <c r="C35" s="1146" t="s">
        <v>534</v>
      </c>
      <c r="D35" s="1147"/>
      <c r="E35" s="1148"/>
      <c r="F35" s="36">
        <v>7.5</v>
      </c>
      <c r="G35" s="37">
        <v>6.38</v>
      </c>
      <c r="H35" s="37">
        <v>16.440000000000001</v>
      </c>
      <c r="I35" s="37">
        <v>14.38</v>
      </c>
      <c r="J35" s="38">
        <v>7.8</v>
      </c>
      <c r="K35" s="22"/>
      <c r="L35" s="22"/>
      <c r="M35" s="22"/>
      <c r="N35" s="22"/>
      <c r="O35" s="22"/>
      <c r="P35" s="22"/>
    </row>
    <row r="36" spans="1:16" ht="39" customHeight="1" x14ac:dyDescent="0.2">
      <c r="A36" s="22"/>
      <c r="B36" s="35"/>
      <c r="C36" s="1146" t="s">
        <v>535</v>
      </c>
      <c r="D36" s="1147"/>
      <c r="E36" s="1148"/>
      <c r="F36" s="36">
        <v>1.1200000000000001</v>
      </c>
      <c r="G36" s="37">
        <v>1.86</v>
      </c>
      <c r="H36" s="37">
        <v>1.37</v>
      </c>
      <c r="I36" s="37">
        <v>1.27</v>
      </c>
      <c r="J36" s="38">
        <v>1.31</v>
      </c>
      <c r="K36" s="22"/>
      <c r="L36" s="22"/>
      <c r="M36" s="22"/>
      <c r="N36" s="22"/>
      <c r="O36" s="22"/>
      <c r="P36" s="22"/>
    </row>
    <row r="37" spans="1:16" ht="39" customHeight="1" x14ac:dyDescent="0.2">
      <c r="A37" s="22"/>
      <c r="B37" s="35"/>
      <c r="C37" s="1146" t="s">
        <v>536</v>
      </c>
      <c r="D37" s="1147"/>
      <c r="E37" s="1148"/>
      <c r="F37" s="36" t="s">
        <v>487</v>
      </c>
      <c r="G37" s="37">
        <v>0.96</v>
      </c>
      <c r="H37" s="37">
        <v>0.91</v>
      </c>
      <c r="I37" s="37">
        <v>0.8</v>
      </c>
      <c r="J37" s="38">
        <v>0.83</v>
      </c>
      <c r="K37" s="22"/>
      <c r="L37" s="22"/>
      <c r="M37" s="22"/>
      <c r="N37" s="22"/>
      <c r="O37" s="22"/>
      <c r="P37" s="22"/>
    </row>
    <row r="38" spans="1:16" ht="39" customHeight="1" x14ac:dyDescent="0.2">
      <c r="A38" s="22"/>
      <c r="B38" s="35"/>
      <c r="C38" s="1146" t="s">
        <v>537</v>
      </c>
      <c r="D38" s="1147"/>
      <c r="E38" s="1148"/>
      <c r="F38" s="36">
        <v>1.07</v>
      </c>
      <c r="G38" s="37">
        <v>1.08</v>
      </c>
      <c r="H38" s="37">
        <v>1.1100000000000001</v>
      </c>
      <c r="I38" s="37">
        <v>0.63</v>
      </c>
      <c r="J38" s="38">
        <v>0.47</v>
      </c>
      <c r="K38" s="22"/>
      <c r="L38" s="22"/>
      <c r="M38" s="22"/>
      <c r="N38" s="22"/>
      <c r="O38" s="22"/>
      <c r="P38" s="22"/>
    </row>
    <row r="39" spans="1:16" ht="39" customHeight="1" x14ac:dyDescent="0.2">
      <c r="A39" s="22"/>
      <c r="B39" s="35"/>
      <c r="C39" s="1146" t="s">
        <v>538</v>
      </c>
      <c r="D39" s="1147"/>
      <c r="E39" s="1148"/>
      <c r="F39" s="36">
        <v>0.05</v>
      </c>
      <c r="G39" s="37">
        <v>0</v>
      </c>
      <c r="H39" s="37">
        <v>0.01</v>
      </c>
      <c r="I39" s="37">
        <v>0</v>
      </c>
      <c r="J39" s="38">
        <v>0.01</v>
      </c>
      <c r="K39" s="22"/>
      <c r="L39" s="22"/>
      <c r="M39" s="22"/>
      <c r="N39" s="22"/>
      <c r="O39" s="22"/>
      <c r="P39" s="22"/>
    </row>
    <row r="40" spans="1:16" ht="39" customHeight="1" x14ac:dyDescent="0.2">
      <c r="A40" s="22"/>
      <c r="B40" s="35"/>
      <c r="C40" s="1146" t="s">
        <v>539</v>
      </c>
      <c r="D40" s="1147"/>
      <c r="E40" s="1148"/>
      <c r="F40" s="36">
        <v>0</v>
      </c>
      <c r="G40" s="37">
        <v>0</v>
      </c>
      <c r="H40" s="37">
        <v>0</v>
      </c>
      <c r="I40" s="37">
        <v>0</v>
      </c>
      <c r="J40" s="38">
        <v>0</v>
      </c>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540</v>
      </c>
      <c r="D42" s="1147"/>
      <c r="E42" s="1148"/>
      <c r="F42" s="36" t="s">
        <v>487</v>
      </c>
      <c r="G42" s="37" t="s">
        <v>487</v>
      </c>
      <c r="H42" s="37" t="s">
        <v>487</v>
      </c>
      <c r="I42" s="37" t="s">
        <v>487</v>
      </c>
      <c r="J42" s="38" t="s">
        <v>487</v>
      </c>
      <c r="K42" s="22"/>
      <c r="L42" s="22"/>
      <c r="M42" s="22"/>
      <c r="N42" s="22"/>
      <c r="O42" s="22"/>
      <c r="P42" s="22"/>
    </row>
    <row r="43" spans="1:16" ht="39" customHeight="1" thickBot="1" x14ac:dyDescent="0.25">
      <c r="A43" s="22"/>
      <c r="B43" s="40"/>
      <c r="C43" s="1149" t="s">
        <v>541</v>
      </c>
      <c r="D43" s="1150"/>
      <c r="E43" s="1151"/>
      <c r="F43" s="41">
        <v>0.53</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QS3eQEzvf6+bu8dTAen0MVoE49cgJtFqw2K+j4NXSI8K733skbZXbFh1zHwLMRslUzcOXjn49L1RISuFN/cfg==" saltValue="YKKx3camDOpQ07vWe7US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140" zoomScaleNormal="14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4" t="s">
        <v>9</v>
      </c>
      <c r="C45" s="1155"/>
      <c r="D45" s="58"/>
      <c r="E45" s="1160" t="s">
        <v>10</v>
      </c>
      <c r="F45" s="1160"/>
      <c r="G45" s="1160"/>
      <c r="H45" s="1160"/>
      <c r="I45" s="1160"/>
      <c r="J45" s="1161"/>
      <c r="K45" s="59">
        <v>1068</v>
      </c>
      <c r="L45" s="60">
        <v>1028</v>
      </c>
      <c r="M45" s="60">
        <v>1046</v>
      </c>
      <c r="N45" s="60">
        <v>1102</v>
      </c>
      <c r="O45" s="61">
        <v>1032</v>
      </c>
      <c r="P45" s="48"/>
      <c r="Q45" s="48"/>
      <c r="R45" s="48"/>
      <c r="S45" s="48"/>
      <c r="T45" s="48"/>
      <c r="U45" s="48"/>
    </row>
    <row r="46" spans="1:21" ht="30.75" customHeight="1" x14ac:dyDescent="0.2">
      <c r="A46" s="48"/>
      <c r="B46" s="1156"/>
      <c r="C46" s="1157"/>
      <c r="D46" s="62"/>
      <c r="E46" s="1162" t="s">
        <v>11</v>
      </c>
      <c r="F46" s="1162"/>
      <c r="G46" s="1162"/>
      <c r="H46" s="1162"/>
      <c r="I46" s="1162"/>
      <c r="J46" s="1163"/>
      <c r="K46" s="63" t="s">
        <v>487</v>
      </c>
      <c r="L46" s="64" t="s">
        <v>487</v>
      </c>
      <c r="M46" s="64" t="s">
        <v>487</v>
      </c>
      <c r="N46" s="64" t="s">
        <v>487</v>
      </c>
      <c r="O46" s="65" t="s">
        <v>487</v>
      </c>
      <c r="P46" s="48"/>
      <c r="Q46" s="48"/>
      <c r="R46" s="48"/>
      <c r="S46" s="48"/>
      <c r="T46" s="48"/>
      <c r="U46" s="48"/>
    </row>
    <row r="47" spans="1:21" ht="30.75" customHeight="1" x14ac:dyDescent="0.2">
      <c r="A47" s="48"/>
      <c r="B47" s="1156"/>
      <c r="C47" s="1157"/>
      <c r="D47" s="62"/>
      <c r="E47" s="1162" t="s">
        <v>12</v>
      </c>
      <c r="F47" s="1162"/>
      <c r="G47" s="1162"/>
      <c r="H47" s="1162"/>
      <c r="I47" s="1162"/>
      <c r="J47" s="1163"/>
      <c r="K47" s="63" t="s">
        <v>487</v>
      </c>
      <c r="L47" s="64" t="s">
        <v>487</v>
      </c>
      <c r="M47" s="64" t="s">
        <v>487</v>
      </c>
      <c r="N47" s="64" t="s">
        <v>487</v>
      </c>
      <c r="O47" s="65" t="s">
        <v>487</v>
      </c>
      <c r="P47" s="48"/>
      <c r="Q47" s="48"/>
      <c r="R47" s="48"/>
      <c r="S47" s="48"/>
      <c r="T47" s="48"/>
      <c r="U47" s="48"/>
    </row>
    <row r="48" spans="1:21" ht="30.75" customHeight="1" x14ac:dyDescent="0.2">
      <c r="A48" s="48"/>
      <c r="B48" s="1156"/>
      <c r="C48" s="1157"/>
      <c r="D48" s="62"/>
      <c r="E48" s="1162" t="s">
        <v>13</v>
      </c>
      <c r="F48" s="1162"/>
      <c r="G48" s="1162"/>
      <c r="H48" s="1162"/>
      <c r="I48" s="1162"/>
      <c r="J48" s="1163"/>
      <c r="K48" s="63">
        <v>554</v>
      </c>
      <c r="L48" s="64">
        <v>537</v>
      </c>
      <c r="M48" s="64">
        <v>529</v>
      </c>
      <c r="N48" s="64">
        <v>489</v>
      </c>
      <c r="O48" s="65">
        <v>422</v>
      </c>
      <c r="P48" s="48"/>
      <c r="Q48" s="48"/>
      <c r="R48" s="48"/>
      <c r="S48" s="48"/>
      <c r="T48" s="48"/>
      <c r="U48" s="48"/>
    </row>
    <row r="49" spans="1:21" ht="30.75" customHeight="1" x14ac:dyDescent="0.2">
      <c r="A49" s="48"/>
      <c r="B49" s="1156"/>
      <c r="C49" s="1157"/>
      <c r="D49" s="62"/>
      <c r="E49" s="1162" t="s">
        <v>14</v>
      </c>
      <c r="F49" s="1162"/>
      <c r="G49" s="1162"/>
      <c r="H49" s="1162"/>
      <c r="I49" s="1162"/>
      <c r="J49" s="1163"/>
      <c r="K49" s="63">
        <v>212</v>
      </c>
      <c r="L49" s="64">
        <v>228</v>
      </c>
      <c r="M49" s="64">
        <v>232</v>
      </c>
      <c r="N49" s="64">
        <v>230</v>
      </c>
      <c r="O49" s="65">
        <v>238</v>
      </c>
      <c r="P49" s="48"/>
      <c r="Q49" s="48"/>
      <c r="R49" s="48"/>
      <c r="S49" s="48"/>
      <c r="T49" s="48"/>
      <c r="U49" s="48"/>
    </row>
    <row r="50" spans="1:21" ht="30.75" customHeight="1" x14ac:dyDescent="0.2">
      <c r="A50" s="48"/>
      <c r="B50" s="1156"/>
      <c r="C50" s="1157"/>
      <c r="D50" s="62"/>
      <c r="E50" s="1162" t="s">
        <v>15</v>
      </c>
      <c r="F50" s="1162"/>
      <c r="G50" s="1162"/>
      <c r="H50" s="1162"/>
      <c r="I50" s="1162"/>
      <c r="J50" s="1163"/>
      <c r="K50" s="63">
        <v>17</v>
      </c>
      <c r="L50" s="64">
        <v>30</v>
      </c>
      <c r="M50" s="64">
        <v>27</v>
      </c>
      <c r="N50" s="64">
        <v>27</v>
      </c>
      <c r="O50" s="65">
        <v>27</v>
      </c>
      <c r="P50" s="48"/>
      <c r="Q50" s="48"/>
      <c r="R50" s="48"/>
      <c r="S50" s="48"/>
      <c r="T50" s="48"/>
      <c r="U50" s="48"/>
    </row>
    <row r="51" spans="1:21" ht="30.75" customHeight="1" x14ac:dyDescent="0.2">
      <c r="A51" s="48"/>
      <c r="B51" s="1158"/>
      <c r="C51" s="1159"/>
      <c r="D51" s="66"/>
      <c r="E51" s="1162" t="s">
        <v>16</v>
      </c>
      <c r="F51" s="1162"/>
      <c r="G51" s="1162"/>
      <c r="H51" s="1162"/>
      <c r="I51" s="1162"/>
      <c r="J51" s="1163"/>
      <c r="K51" s="63" t="s">
        <v>487</v>
      </c>
      <c r="L51" s="64" t="s">
        <v>487</v>
      </c>
      <c r="M51" s="64" t="s">
        <v>487</v>
      </c>
      <c r="N51" s="64" t="s">
        <v>487</v>
      </c>
      <c r="O51" s="65" t="s">
        <v>487</v>
      </c>
      <c r="P51" s="48"/>
      <c r="Q51" s="48"/>
      <c r="R51" s="48"/>
      <c r="S51" s="48"/>
      <c r="T51" s="48"/>
      <c r="U51" s="48"/>
    </row>
    <row r="52" spans="1:21" ht="30.75" customHeight="1" x14ac:dyDescent="0.2">
      <c r="A52" s="48"/>
      <c r="B52" s="1164" t="s">
        <v>17</v>
      </c>
      <c r="C52" s="1165"/>
      <c r="D52" s="66"/>
      <c r="E52" s="1162" t="s">
        <v>18</v>
      </c>
      <c r="F52" s="1162"/>
      <c r="G52" s="1162"/>
      <c r="H52" s="1162"/>
      <c r="I52" s="1162"/>
      <c r="J52" s="1163"/>
      <c r="K52" s="63">
        <v>1197</v>
      </c>
      <c r="L52" s="64">
        <v>1204</v>
      </c>
      <c r="M52" s="64">
        <v>1196</v>
      </c>
      <c r="N52" s="64">
        <v>1170</v>
      </c>
      <c r="O52" s="65">
        <v>1030</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654</v>
      </c>
      <c r="L53" s="69">
        <v>619</v>
      </c>
      <c r="M53" s="69">
        <v>638</v>
      </c>
      <c r="N53" s="69">
        <v>678</v>
      </c>
      <c r="O53" s="70">
        <v>689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70" t="s">
        <v>24</v>
      </c>
      <c r="C58" s="1171"/>
      <c r="D58" s="1176" t="s">
        <v>25</v>
      </c>
      <c r="E58" s="1177"/>
      <c r="F58" s="1177"/>
      <c r="G58" s="1177"/>
      <c r="H58" s="1177"/>
      <c r="I58" s="1177"/>
      <c r="J58" s="1178"/>
      <c r="K58" s="83"/>
      <c r="L58" s="84"/>
      <c r="M58" s="84"/>
      <c r="N58" s="84"/>
      <c r="O58" s="85"/>
    </row>
    <row r="59" spans="1:21" ht="31.5" customHeight="1" x14ac:dyDescent="0.2">
      <c r="B59" s="1172"/>
      <c r="C59" s="1173"/>
      <c r="D59" s="1179" t="s">
        <v>26</v>
      </c>
      <c r="E59" s="1180"/>
      <c r="F59" s="1180"/>
      <c r="G59" s="1180"/>
      <c r="H59" s="1180"/>
      <c r="I59" s="1180"/>
      <c r="J59" s="1181"/>
      <c r="K59" s="86"/>
      <c r="L59" s="87"/>
      <c r="M59" s="87"/>
      <c r="N59" s="87"/>
      <c r="O59" s="88"/>
    </row>
    <row r="60" spans="1:21" ht="31.5" customHeight="1" thickBot="1" x14ac:dyDescent="0.25">
      <c r="B60" s="1174"/>
      <c r="C60" s="1175"/>
      <c r="D60" s="1182" t="s">
        <v>27</v>
      </c>
      <c r="E60" s="1183"/>
      <c r="F60" s="1183"/>
      <c r="G60" s="1183"/>
      <c r="H60" s="1183"/>
      <c r="I60" s="1183"/>
      <c r="J60" s="118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gZJ6qXNVaS9TBT+vFqJCbt2Ncpwvk7HA5gC+5OcYQmKoB1pOAO7JWuKLJB3iaPytgaM27LkQpNSjxFwEExZ7A==" saltValue="vnFvDK6yQwTW4NHXwluY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5" t="s">
        <v>30</v>
      </c>
      <c r="C41" s="1186"/>
      <c r="D41" s="105"/>
      <c r="E41" s="1191" t="s">
        <v>31</v>
      </c>
      <c r="F41" s="1191"/>
      <c r="G41" s="1191"/>
      <c r="H41" s="1192"/>
      <c r="I41" s="355">
        <v>10815</v>
      </c>
      <c r="J41" s="356">
        <v>10917</v>
      </c>
      <c r="K41" s="356">
        <v>10701</v>
      </c>
      <c r="L41" s="356">
        <v>9933</v>
      </c>
      <c r="M41" s="357">
        <v>9199</v>
      </c>
    </row>
    <row r="42" spans="2:13" ht="27.75" customHeight="1" x14ac:dyDescent="0.2">
      <c r="B42" s="1187"/>
      <c r="C42" s="1188"/>
      <c r="D42" s="106"/>
      <c r="E42" s="1193" t="s">
        <v>32</v>
      </c>
      <c r="F42" s="1193"/>
      <c r="G42" s="1193"/>
      <c r="H42" s="1194"/>
      <c r="I42" s="358">
        <v>294</v>
      </c>
      <c r="J42" s="359">
        <v>257</v>
      </c>
      <c r="K42" s="359">
        <v>213</v>
      </c>
      <c r="L42" s="359">
        <v>187</v>
      </c>
      <c r="M42" s="360">
        <v>146</v>
      </c>
    </row>
    <row r="43" spans="2:13" ht="27.75" customHeight="1" x14ac:dyDescent="0.2">
      <c r="B43" s="1187"/>
      <c r="C43" s="1188"/>
      <c r="D43" s="106"/>
      <c r="E43" s="1193" t="s">
        <v>33</v>
      </c>
      <c r="F43" s="1193"/>
      <c r="G43" s="1193"/>
      <c r="H43" s="1194"/>
      <c r="I43" s="358">
        <v>5314</v>
      </c>
      <c r="J43" s="359">
        <v>5175</v>
      </c>
      <c r="K43" s="359">
        <v>4920</v>
      </c>
      <c r="L43" s="359">
        <v>4672</v>
      </c>
      <c r="M43" s="360">
        <v>4636</v>
      </c>
    </row>
    <row r="44" spans="2:13" ht="27.75" customHeight="1" x14ac:dyDescent="0.2">
      <c r="B44" s="1187"/>
      <c r="C44" s="1188"/>
      <c r="D44" s="106"/>
      <c r="E44" s="1193" t="s">
        <v>34</v>
      </c>
      <c r="F44" s="1193"/>
      <c r="G44" s="1193"/>
      <c r="H44" s="1194"/>
      <c r="I44" s="358">
        <v>2166</v>
      </c>
      <c r="J44" s="359">
        <v>2061</v>
      </c>
      <c r="K44" s="359">
        <v>1899</v>
      </c>
      <c r="L44" s="359">
        <v>1767</v>
      </c>
      <c r="M44" s="360">
        <v>1599</v>
      </c>
    </row>
    <row r="45" spans="2:13" ht="27.75" customHeight="1" x14ac:dyDescent="0.2">
      <c r="B45" s="1187"/>
      <c r="C45" s="1188"/>
      <c r="D45" s="106"/>
      <c r="E45" s="1193" t="s">
        <v>35</v>
      </c>
      <c r="F45" s="1193"/>
      <c r="G45" s="1193"/>
      <c r="H45" s="1194"/>
      <c r="I45" s="358">
        <v>1274</v>
      </c>
      <c r="J45" s="359">
        <v>1154</v>
      </c>
      <c r="K45" s="359">
        <v>906</v>
      </c>
      <c r="L45" s="359">
        <v>760</v>
      </c>
      <c r="M45" s="360">
        <v>617</v>
      </c>
    </row>
    <row r="46" spans="2:13" ht="27.75" customHeight="1" x14ac:dyDescent="0.2">
      <c r="B46" s="1187"/>
      <c r="C46" s="1188"/>
      <c r="D46" s="107"/>
      <c r="E46" s="1193" t="s">
        <v>36</v>
      </c>
      <c r="F46" s="1193"/>
      <c r="G46" s="1193"/>
      <c r="H46" s="1194"/>
      <c r="I46" s="358" t="s">
        <v>487</v>
      </c>
      <c r="J46" s="359" t="s">
        <v>487</v>
      </c>
      <c r="K46" s="359" t="s">
        <v>487</v>
      </c>
      <c r="L46" s="359" t="s">
        <v>487</v>
      </c>
      <c r="M46" s="360" t="s">
        <v>487</v>
      </c>
    </row>
    <row r="47" spans="2:13" ht="27.75" customHeight="1" x14ac:dyDescent="0.2">
      <c r="B47" s="1187"/>
      <c r="C47" s="1188"/>
      <c r="D47" s="108"/>
      <c r="E47" s="1195" t="s">
        <v>37</v>
      </c>
      <c r="F47" s="1196"/>
      <c r="G47" s="1196"/>
      <c r="H47" s="1197"/>
      <c r="I47" s="358" t="s">
        <v>487</v>
      </c>
      <c r="J47" s="359" t="s">
        <v>487</v>
      </c>
      <c r="K47" s="359" t="s">
        <v>487</v>
      </c>
      <c r="L47" s="359" t="s">
        <v>487</v>
      </c>
      <c r="M47" s="360" t="s">
        <v>487</v>
      </c>
    </row>
    <row r="48" spans="2:13" ht="27.75" customHeight="1" x14ac:dyDescent="0.2">
      <c r="B48" s="1187"/>
      <c r="C48" s="1188"/>
      <c r="D48" s="106"/>
      <c r="E48" s="1193" t="s">
        <v>38</v>
      </c>
      <c r="F48" s="1193"/>
      <c r="G48" s="1193"/>
      <c r="H48" s="1194"/>
      <c r="I48" s="358" t="s">
        <v>487</v>
      </c>
      <c r="J48" s="359" t="s">
        <v>487</v>
      </c>
      <c r="K48" s="359" t="s">
        <v>487</v>
      </c>
      <c r="L48" s="359" t="s">
        <v>487</v>
      </c>
      <c r="M48" s="360" t="s">
        <v>487</v>
      </c>
    </row>
    <row r="49" spans="2:13" ht="27.75" customHeight="1" x14ac:dyDescent="0.2">
      <c r="B49" s="1189"/>
      <c r="C49" s="1190"/>
      <c r="D49" s="106"/>
      <c r="E49" s="1193" t="s">
        <v>39</v>
      </c>
      <c r="F49" s="1193"/>
      <c r="G49" s="1193"/>
      <c r="H49" s="1194"/>
      <c r="I49" s="358" t="s">
        <v>487</v>
      </c>
      <c r="J49" s="359" t="s">
        <v>487</v>
      </c>
      <c r="K49" s="359" t="s">
        <v>487</v>
      </c>
      <c r="L49" s="359" t="s">
        <v>487</v>
      </c>
      <c r="M49" s="360" t="s">
        <v>487</v>
      </c>
    </row>
    <row r="50" spans="2:13" ht="27.75" customHeight="1" x14ac:dyDescent="0.2">
      <c r="B50" s="1198" t="s">
        <v>40</v>
      </c>
      <c r="C50" s="1199"/>
      <c r="D50" s="109"/>
      <c r="E50" s="1193" t="s">
        <v>41</v>
      </c>
      <c r="F50" s="1193"/>
      <c r="G50" s="1193"/>
      <c r="H50" s="1194"/>
      <c r="I50" s="358">
        <v>2966</v>
      </c>
      <c r="J50" s="359">
        <v>3093</v>
      </c>
      <c r="K50" s="359">
        <v>3292</v>
      </c>
      <c r="L50" s="359">
        <v>3752</v>
      </c>
      <c r="M50" s="360">
        <v>3637</v>
      </c>
    </row>
    <row r="51" spans="2:13" ht="27.75" customHeight="1" x14ac:dyDescent="0.2">
      <c r="B51" s="1187"/>
      <c r="C51" s="1188"/>
      <c r="D51" s="106"/>
      <c r="E51" s="1193" t="s">
        <v>42</v>
      </c>
      <c r="F51" s="1193"/>
      <c r="G51" s="1193"/>
      <c r="H51" s="1194"/>
      <c r="I51" s="358">
        <v>2055</v>
      </c>
      <c r="J51" s="359">
        <v>1982</v>
      </c>
      <c r="K51" s="359">
        <v>1903</v>
      </c>
      <c r="L51" s="359">
        <v>1797</v>
      </c>
      <c r="M51" s="360">
        <v>1829</v>
      </c>
    </row>
    <row r="52" spans="2:13" ht="27.75" customHeight="1" x14ac:dyDescent="0.2">
      <c r="B52" s="1189"/>
      <c r="C52" s="1190"/>
      <c r="D52" s="106"/>
      <c r="E52" s="1193" t="s">
        <v>43</v>
      </c>
      <c r="F52" s="1193"/>
      <c r="G52" s="1193"/>
      <c r="H52" s="1194"/>
      <c r="I52" s="358">
        <v>10907</v>
      </c>
      <c r="J52" s="359">
        <v>10967</v>
      </c>
      <c r="K52" s="359">
        <v>10726</v>
      </c>
      <c r="L52" s="359">
        <v>10119</v>
      </c>
      <c r="M52" s="360">
        <v>9556</v>
      </c>
    </row>
    <row r="53" spans="2:13" ht="27.75" customHeight="1" thickBot="1" x14ac:dyDescent="0.25">
      <c r="B53" s="1200" t="s">
        <v>19</v>
      </c>
      <c r="C53" s="1201"/>
      <c r="D53" s="110"/>
      <c r="E53" s="1202" t="s">
        <v>44</v>
      </c>
      <c r="F53" s="1202"/>
      <c r="G53" s="1202"/>
      <c r="H53" s="1203"/>
      <c r="I53" s="361">
        <v>3935</v>
      </c>
      <c r="J53" s="362">
        <v>3523</v>
      </c>
      <c r="K53" s="362">
        <v>2718</v>
      </c>
      <c r="L53" s="362">
        <v>1650</v>
      </c>
      <c r="M53" s="363">
        <v>1174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4l+7LGfVBWAKyvuVoNpnMxLVI304S9W6uUlBtVHsZTzR7j+hc6rhih5LF1OdrY91ROoCO9eVbxeTZHm7SKMPWQ==" saltValue="Wq5QLQ0k03AyG7g0Lgje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2" t="s">
        <v>46</v>
      </c>
      <c r="D55" s="1212"/>
      <c r="E55" s="1213"/>
      <c r="F55" s="122">
        <v>1697</v>
      </c>
      <c r="G55" s="122">
        <v>2037</v>
      </c>
      <c r="H55" s="123">
        <v>1921</v>
      </c>
    </row>
    <row r="56" spans="2:8" ht="52.5" customHeight="1" x14ac:dyDescent="0.2">
      <c r="B56" s="124"/>
      <c r="C56" s="1214" t="s">
        <v>47</v>
      </c>
      <c r="D56" s="1214"/>
      <c r="E56" s="1215"/>
      <c r="F56" s="125">
        <v>2</v>
      </c>
      <c r="G56" s="125">
        <v>2</v>
      </c>
      <c r="H56" s="126">
        <v>2</v>
      </c>
    </row>
    <row r="57" spans="2:8" ht="53.25" customHeight="1" x14ac:dyDescent="0.2">
      <c r="B57" s="124"/>
      <c r="C57" s="1216" t="s">
        <v>48</v>
      </c>
      <c r="D57" s="1216"/>
      <c r="E57" s="1217"/>
      <c r="F57" s="127">
        <v>644</v>
      </c>
      <c r="G57" s="127">
        <v>736</v>
      </c>
      <c r="H57" s="128">
        <v>797</v>
      </c>
    </row>
    <row r="58" spans="2:8" ht="45.75" customHeight="1" x14ac:dyDescent="0.2">
      <c r="B58" s="129"/>
      <c r="C58" s="1204" t="s">
        <v>556</v>
      </c>
      <c r="D58" s="1205"/>
      <c r="E58" s="1206"/>
      <c r="F58" s="130">
        <v>366</v>
      </c>
      <c r="G58" s="130">
        <v>469</v>
      </c>
      <c r="H58" s="131">
        <v>539</v>
      </c>
    </row>
    <row r="59" spans="2:8" ht="45.75" customHeight="1" x14ac:dyDescent="0.2">
      <c r="B59" s="129"/>
      <c r="C59" s="1204" t="s">
        <v>557</v>
      </c>
      <c r="D59" s="1205"/>
      <c r="E59" s="1206"/>
      <c r="F59" s="130">
        <v>190</v>
      </c>
      <c r="G59" s="130">
        <v>190</v>
      </c>
      <c r="H59" s="131">
        <v>190</v>
      </c>
    </row>
    <row r="60" spans="2:8" ht="45.75" customHeight="1" x14ac:dyDescent="0.2">
      <c r="B60" s="129"/>
      <c r="C60" s="1204" t="s">
        <v>558</v>
      </c>
      <c r="D60" s="1205"/>
      <c r="E60" s="1206"/>
      <c r="F60" s="130">
        <v>51</v>
      </c>
      <c r="G60" s="130">
        <v>44</v>
      </c>
      <c r="H60" s="131">
        <v>39</v>
      </c>
    </row>
    <row r="61" spans="2:8" ht="45.75" customHeight="1" x14ac:dyDescent="0.2">
      <c r="B61" s="129"/>
      <c r="C61" s="1204" t="s">
        <v>559</v>
      </c>
      <c r="D61" s="1205"/>
      <c r="E61" s="1206"/>
      <c r="F61" s="130">
        <v>19</v>
      </c>
      <c r="G61" s="130">
        <v>15</v>
      </c>
      <c r="H61" s="131">
        <v>11</v>
      </c>
    </row>
    <row r="62" spans="2:8" ht="45.75" customHeight="1" thickBot="1" x14ac:dyDescent="0.25">
      <c r="B62" s="132"/>
      <c r="C62" s="1207" t="s">
        <v>560</v>
      </c>
      <c r="D62" s="1208"/>
      <c r="E62" s="1209"/>
      <c r="F62" s="133">
        <v>10</v>
      </c>
      <c r="G62" s="133">
        <v>10</v>
      </c>
      <c r="H62" s="134">
        <v>10</v>
      </c>
    </row>
    <row r="63" spans="2:8" ht="52.5" customHeight="1" thickBot="1" x14ac:dyDescent="0.25">
      <c r="B63" s="135"/>
      <c r="C63" s="1210" t="s">
        <v>49</v>
      </c>
      <c r="D63" s="1210"/>
      <c r="E63" s="1211"/>
      <c r="F63" s="136">
        <v>2342</v>
      </c>
      <c r="G63" s="136">
        <v>2774</v>
      </c>
      <c r="H63" s="137">
        <v>2720</v>
      </c>
    </row>
    <row r="64" spans="2:8" ht="13.2" x14ac:dyDescent="0.2"/>
  </sheetData>
  <sheetProtection algorithmName="SHA-512" hashValue="02xMvlZuapTCvzpBv31AsThBYGzyup2LIw63qWaTEKVc3tY00xvvGJTNjQAL7eswsKZurOYcZlxL9GvJN/lYWg==" saltValue="dPNiG0yvBvbJIdwcJyiS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29351</v>
      </c>
      <c r="E3" s="156"/>
      <c r="F3" s="157">
        <v>59119</v>
      </c>
      <c r="G3" s="158"/>
      <c r="H3" s="159"/>
    </row>
    <row r="4" spans="1:8" x14ac:dyDescent="0.2">
      <c r="A4" s="160"/>
      <c r="B4" s="161"/>
      <c r="C4" s="162"/>
      <c r="D4" s="163">
        <v>22891</v>
      </c>
      <c r="E4" s="164"/>
      <c r="F4" s="165">
        <v>29900</v>
      </c>
      <c r="G4" s="166"/>
      <c r="H4" s="167"/>
    </row>
    <row r="5" spans="1:8" x14ac:dyDescent="0.2">
      <c r="A5" s="148" t="s">
        <v>519</v>
      </c>
      <c r="B5" s="153"/>
      <c r="C5" s="154"/>
      <c r="D5" s="155">
        <v>39456</v>
      </c>
      <c r="E5" s="156"/>
      <c r="F5" s="157">
        <v>53895</v>
      </c>
      <c r="G5" s="158"/>
      <c r="H5" s="159"/>
    </row>
    <row r="6" spans="1:8" x14ac:dyDescent="0.2">
      <c r="A6" s="160"/>
      <c r="B6" s="161"/>
      <c r="C6" s="162"/>
      <c r="D6" s="163">
        <v>30740</v>
      </c>
      <c r="E6" s="164"/>
      <c r="F6" s="165">
        <v>31224</v>
      </c>
      <c r="G6" s="166"/>
      <c r="H6" s="167"/>
    </row>
    <row r="7" spans="1:8" x14ac:dyDescent="0.2">
      <c r="A7" s="148" t="s">
        <v>520</v>
      </c>
      <c r="B7" s="153"/>
      <c r="C7" s="154"/>
      <c r="D7" s="155">
        <v>35579</v>
      </c>
      <c r="E7" s="156"/>
      <c r="F7" s="157">
        <v>56181</v>
      </c>
      <c r="G7" s="158"/>
      <c r="H7" s="159"/>
    </row>
    <row r="8" spans="1:8" x14ac:dyDescent="0.2">
      <c r="A8" s="160"/>
      <c r="B8" s="161"/>
      <c r="C8" s="162"/>
      <c r="D8" s="163">
        <v>18309</v>
      </c>
      <c r="E8" s="164"/>
      <c r="F8" s="165">
        <v>32039</v>
      </c>
      <c r="G8" s="166"/>
      <c r="H8" s="167"/>
    </row>
    <row r="9" spans="1:8" x14ac:dyDescent="0.2">
      <c r="A9" s="148" t="s">
        <v>521</v>
      </c>
      <c r="B9" s="153"/>
      <c r="C9" s="154"/>
      <c r="D9" s="155">
        <v>24094</v>
      </c>
      <c r="E9" s="156"/>
      <c r="F9" s="157">
        <v>47730</v>
      </c>
      <c r="G9" s="158"/>
      <c r="H9" s="159"/>
    </row>
    <row r="10" spans="1:8" x14ac:dyDescent="0.2">
      <c r="A10" s="160"/>
      <c r="B10" s="161"/>
      <c r="C10" s="162"/>
      <c r="D10" s="163">
        <v>13631</v>
      </c>
      <c r="E10" s="164"/>
      <c r="F10" s="165">
        <v>26378</v>
      </c>
      <c r="G10" s="166"/>
      <c r="H10" s="167"/>
    </row>
    <row r="11" spans="1:8" x14ac:dyDescent="0.2">
      <c r="A11" s="148" t="s">
        <v>522</v>
      </c>
      <c r="B11" s="153"/>
      <c r="C11" s="154"/>
      <c r="D11" s="155">
        <v>33728</v>
      </c>
      <c r="E11" s="156"/>
      <c r="F11" s="157">
        <v>61921</v>
      </c>
      <c r="G11" s="158"/>
      <c r="H11" s="159"/>
    </row>
    <row r="12" spans="1:8" x14ac:dyDescent="0.2">
      <c r="A12" s="160"/>
      <c r="B12" s="161"/>
      <c r="C12" s="168"/>
      <c r="D12" s="163">
        <v>21968</v>
      </c>
      <c r="E12" s="164"/>
      <c r="F12" s="165">
        <v>34719</v>
      </c>
      <c r="G12" s="166"/>
      <c r="H12" s="167"/>
    </row>
    <row r="13" spans="1:8" x14ac:dyDescent="0.2">
      <c r="A13" s="148"/>
      <c r="B13" s="153"/>
      <c r="C13" s="169"/>
      <c r="D13" s="170">
        <v>32442</v>
      </c>
      <c r="E13" s="171"/>
      <c r="F13" s="172">
        <v>55769</v>
      </c>
      <c r="G13" s="173"/>
      <c r="H13" s="159"/>
    </row>
    <row r="14" spans="1:8" x14ac:dyDescent="0.2">
      <c r="A14" s="160"/>
      <c r="B14" s="161"/>
      <c r="C14" s="162"/>
      <c r="D14" s="163">
        <v>21508</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7.51</v>
      </c>
      <c r="C19" s="174">
        <f>ROUND(VALUE(SUBSTITUTE(実質収支比率等に係る経年分析!G$48,"▲","-")),2)</f>
        <v>6.38</v>
      </c>
      <c r="D19" s="174">
        <f>ROUND(VALUE(SUBSTITUTE(実質収支比率等に係る経年分析!H$48,"▲","-")),2)</f>
        <v>16.45</v>
      </c>
      <c r="E19" s="174">
        <f>ROUND(VALUE(SUBSTITUTE(実質収支比率等に係る経年分析!I$48,"▲","-")),2)</f>
        <v>14.38</v>
      </c>
      <c r="F19" s="174">
        <f>ROUND(VALUE(SUBSTITUTE(実質収支比率等に係る経年分析!J$48,"▲","-")),2)</f>
        <v>7.8</v>
      </c>
    </row>
    <row r="20" spans="1:11" x14ac:dyDescent="0.2">
      <c r="A20" s="174" t="s">
        <v>53</v>
      </c>
      <c r="B20" s="174">
        <f>ROUND(VALUE(SUBSTITUTE(実質収支比率等に係る経年分析!F$47,"▲","-")),2)</f>
        <v>22.06</v>
      </c>
      <c r="C20" s="174">
        <f>ROUND(VALUE(SUBSTITUTE(実質収支比率等に係る経年分析!G$47,"▲","-")),2)</f>
        <v>22.06</v>
      </c>
      <c r="D20" s="174">
        <f>ROUND(VALUE(SUBSTITUTE(実質収支比率等に係る経年分析!H$47,"▲","-")),2)</f>
        <v>23.36</v>
      </c>
      <c r="E20" s="174">
        <f>ROUND(VALUE(SUBSTITUTE(実質収支比率等に係る経年分析!I$47,"▲","-")),2)</f>
        <v>28.54</v>
      </c>
      <c r="F20" s="174">
        <f>ROUND(VALUE(SUBSTITUTE(実質収支比率等に係る経年分析!J$47,"▲","-")),2)</f>
        <v>26.93</v>
      </c>
    </row>
    <row r="21" spans="1:11" x14ac:dyDescent="0.2">
      <c r="A21" s="174" t="s">
        <v>54</v>
      </c>
      <c r="B21" s="174">
        <f>IF(ISNUMBER(VALUE(SUBSTITUTE(実質収支比率等に係る経年分析!F$49,"▲","-"))),ROUND(VALUE(SUBSTITUTE(実質収支比率等に係る経年分析!F$49,"▲","-")),2),NA())</f>
        <v>-2.23</v>
      </c>
      <c r="C21" s="174">
        <f>IF(ISNUMBER(VALUE(SUBSTITUTE(実質収支比率等に係る経年分析!G$49,"▲","-"))),ROUND(VALUE(SUBSTITUTE(実質収支比率等に係る経年分析!G$49,"▲","-")),2),NA())</f>
        <v>-0.15</v>
      </c>
      <c r="D21" s="174">
        <f>IF(ISNUMBER(VALUE(SUBSTITUTE(実質収支比率等に係る経年分析!H$49,"▲","-"))),ROUND(VALUE(SUBSTITUTE(実質収支比率等に係る経年分析!H$49,"▲","-")),2),NA())</f>
        <v>13.08</v>
      </c>
      <c r="E21" s="174">
        <f>IF(ISNUMBER(VALUE(SUBSTITUTE(実質収支比率等に係る経年分析!I$49,"▲","-"))),ROUND(VALUE(SUBSTITUTE(実質収支比率等に係る経年分析!I$49,"▲","-")),2),NA())</f>
        <v>2.41</v>
      </c>
      <c r="F21" s="174">
        <f>IF(ISNUMBER(VALUE(SUBSTITUTE(実質収支比率等に係る経年分析!J$49,"▲","-"))),ROUND(VALUE(SUBSTITUTE(実質収支比率等に係る経年分析!J$49,"▲","-")),2),NA())</f>
        <v>-8.2200000000000006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1.1100000000000001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0.83</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16.440000000000001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8.9600000000000009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1197</v>
      </c>
      <c r="E42" s="176"/>
      <c r="F42" s="176"/>
      <c r="G42" s="176">
        <f>'実質公債費比率（分子）の構造'!L$52</f>
        <v>1204</v>
      </c>
      <c r="H42" s="176"/>
      <c r="I42" s="176"/>
      <c r="J42" s="176">
        <f>'実質公債費比率（分子）の構造'!M$52</f>
        <v>1196</v>
      </c>
      <c r="K42" s="176"/>
      <c r="L42" s="176"/>
      <c r="M42" s="176">
        <f>'実質公債費比率（分子）の構造'!N$52</f>
        <v>1170</v>
      </c>
      <c r="N42" s="176"/>
      <c r="O42" s="176"/>
      <c r="P42" s="176">
        <f>'実質公債費比率（分子）の構造'!O$52</f>
        <v>1030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17</v>
      </c>
      <c r="C44" s="176"/>
      <c r="D44" s="176"/>
      <c r="E44" s="176">
        <f>'実質公債費比率（分子）の構造'!L$50</f>
        <v>30</v>
      </c>
      <c r="F44" s="176"/>
      <c r="G44" s="176"/>
      <c r="H44" s="176">
        <f>'実質公債費比率（分子）の構造'!M$50</f>
        <v>27</v>
      </c>
      <c r="I44" s="176"/>
      <c r="J44" s="176"/>
      <c r="K44" s="176">
        <f>'実質公債費比率（分子）の構造'!N$50</f>
        <v>27</v>
      </c>
      <c r="L44" s="176"/>
      <c r="M44" s="176"/>
      <c r="N44" s="176">
        <f>'実質公債費比率（分子）の構造'!O$50</f>
        <v>27</v>
      </c>
      <c r="O44" s="176"/>
      <c r="P44" s="176"/>
    </row>
    <row r="45" spans="1:16" x14ac:dyDescent="0.2">
      <c r="A45" s="176" t="s">
        <v>63</v>
      </c>
      <c r="B45" s="176">
        <f>'実質公債費比率（分子）の構造'!K$49</f>
        <v>212</v>
      </c>
      <c r="C45" s="176"/>
      <c r="D45" s="176"/>
      <c r="E45" s="176">
        <f>'実質公債費比率（分子）の構造'!L$49</f>
        <v>228</v>
      </c>
      <c r="F45" s="176"/>
      <c r="G45" s="176"/>
      <c r="H45" s="176">
        <f>'実質公債費比率（分子）の構造'!M$49</f>
        <v>232</v>
      </c>
      <c r="I45" s="176"/>
      <c r="J45" s="176"/>
      <c r="K45" s="176">
        <f>'実質公債費比率（分子）の構造'!N$49</f>
        <v>230</v>
      </c>
      <c r="L45" s="176"/>
      <c r="M45" s="176"/>
      <c r="N45" s="176">
        <f>'実質公債費比率（分子）の構造'!O$49</f>
        <v>238</v>
      </c>
      <c r="O45" s="176"/>
      <c r="P45" s="176"/>
    </row>
    <row r="46" spans="1:16" x14ac:dyDescent="0.2">
      <c r="A46" s="176" t="s">
        <v>64</v>
      </c>
      <c r="B46" s="176">
        <f>'実質公債費比率（分子）の構造'!K$48</f>
        <v>554</v>
      </c>
      <c r="C46" s="176"/>
      <c r="D46" s="176"/>
      <c r="E46" s="176">
        <f>'実質公債費比率（分子）の構造'!L$48</f>
        <v>537</v>
      </c>
      <c r="F46" s="176"/>
      <c r="G46" s="176"/>
      <c r="H46" s="176">
        <f>'実質公債費比率（分子）の構造'!M$48</f>
        <v>529</v>
      </c>
      <c r="I46" s="176"/>
      <c r="J46" s="176"/>
      <c r="K46" s="176">
        <f>'実質公債費比率（分子）の構造'!N$48</f>
        <v>489</v>
      </c>
      <c r="L46" s="176"/>
      <c r="M46" s="176"/>
      <c r="N46" s="176">
        <f>'実質公債費比率（分子）の構造'!O$48</f>
        <v>422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1068</v>
      </c>
      <c r="C49" s="176"/>
      <c r="D49" s="176"/>
      <c r="E49" s="176">
        <f>'実質公債費比率（分子）の構造'!L$45</f>
        <v>1028</v>
      </c>
      <c r="F49" s="176"/>
      <c r="G49" s="176"/>
      <c r="H49" s="176">
        <f>'実質公債費比率（分子）の構造'!M$45</f>
        <v>1046</v>
      </c>
      <c r="I49" s="176"/>
      <c r="J49" s="176"/>
      <c r="K49" s="176">
        <f>'実質公債費比率（分子）の構造'!N$45</f>
        <v>1102</v>
      </c>
      <c r="L49" s="176"/>
      <c r="M49" s="176"/>
      <c r="N49" s="176">
        <f>'実質公債費比率（分子）の構造'!O$45</f>
        <v>1032</v>
      </c>
      <c r="O49" s="176"/>
      <c r="P49" s="176"/>
    </row>
    <row r="50" spans="1:16" x14ac:dyDescent="0.2">
      <c r="A50" s="176" t="s">
        <v>67</v>
      </c>
      <c r="B50" s="176" t="e">
        <f>NA()</f>
        <v>#N/A</v>
      </c>
      <c r="C50" s="176">
        <f>IF(ISNUMBER('実質公債費比率（分子）の構造'!K$53),'実質公債費比率（分子）の構造'!K$53,NA())</f>
        <v>654</v>
      </c>
      <c r="D50" s="176" t="e">
        <f>NA()</f>
        <v>#N/A</v>
      </c>
      <c r="E50" s="176" t="e">
        <f>NA()</f>
        <v>#N/A</v>
      </c>
      <c r="F50" s="176">
        <f>IF(ISNUMBER('実質公債費比率（分子）の構造'!L$53),'実質公債費比率（分子）の構造'!L$53,NA())</f>
        <v>619</v>
      </c>
      <c r="G50" s="176" t="e">
        <f>NA()</f>
        <v>#N/A</v>
      </c>
      <c r="H50" s="176" t="e">
        <f>NA()</f>
        <v>#N/A</v>
      </c>
      <c r="I50" s="176">
        <f>IF(ISNUMBER('実質公債費比率（分子）の構造'!M$53),'実質公債費比率（分子）の構造'!M$53,NA())</f>
        <v>638</v>
      </c>
      <c r="J50" s="176" t="e">
        <f>NA()</f>
        <v>#N/A</v>
      </c>
      <c r="K50" s="176" t="e">
        <f>NA()</f>
        <v>#N/A</v>
      </c>
      <c r="L50" s="176">
        <f>IF(ISNUMBER('実質公債費比率（分子）の構造'!N$53),'実質公債費比率（分子）の構造'!N$53,NA())</f>
        <v>678</v>
      </c>
      <c r="M50" s="176" t="e">
        <f>NA()</f>
        <v>#N/A</v>
      </c>
      <c r="N50" s="176" t="e">
        <f>NA()</f>
        <v>#N/A</v>
      </c>
      <c r="O50" s="176">
        <f>IF(ISNUMBER('実質公債費比率（分子）の構造'!O$53),'実質公債費比率（分子）の構造'!O$53,NA())</f>
        <v>689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10907</v>
      </c>
      <c r="E56" s="175"/>
      <c r="F56" s="175"/>
      <c r="G56" s="175">
        <f>'将来負担比率（分子）の構造'!J$52</f>
        <v>10967</v>
      </c>
      <c r="H56" s="175"/>
      <c r="I56" s="175"/>
      <c r="J56" s="175">
        <f>'将来負担比率（分子）の構造'!K$52</f>
        <v>10726</v>
      </c>
      <c r="K56" s="175"/>
      <c r="L56" s="175"/>
      <c r="M56" s="175">
        <f>'将来負担比率（分子）の構造'!L$52</f>
        <v>10119</v>
      </c>
      <c r="N56" s="175"/>
      <c r="O56" s="175"/>
      <c r="P56" s="175">
        <f>'将来負担比率（分子）の構造'!M$52</f>
        <v>9556</v>
      </c>
    </row>
    <row r="57" spans="1:16" x14ac:dyDescent="0.2">
      <c r="A57" s="175" t="s">
        <v>42</v>
      </c>
      <c r="B57" s="175"/>
      <c r="C57" s="175"/>
      <c r="D57" s="175">
        <f>'将来負担比率（分子）の構造'!I$51</f>
        <v>2055</v>
      </c>
      <c r="E57" s="175"/>
      <c r="F57" s="175"/>
      <c r="G57" s="175">
        <f>'将来負担比率（分子）の構造'!J$51</f>
        <v>1982</v>
      </c>
      <c r="H57" s="175"/>
      <c r="I57" s="175"/>
      <c r="J57" s="175">
        <f>'将来負担比率（分子）の構造'!K$51</f>
        <v>1903</v>
      </c>
      <c r="K57" s="175"/>
      <c r="L57" s="175"/>
      <c r="M57" s="175">
        <f>'将来負担比率（分子）の構造'!L$51</f>
        <v>1797</v>
      </c>
      <c r="N57" s="175"/>
      <c r="O57" s="175"/>
      <c r="P57" s="175">
        <f>'将来負担比率（分子）の構造'!M$51</f>
        <v>1829</v>
      </c>
    </row>
    <row r="58" spans="1:16" x14ac:dyDescent="0.2">
      <c r="A58" s="175" t="s">
        <v>41</v>
      </c>
      <c r="B58" s="175"/>
      <c r="C58" s="175"/>
      <c r="D58" s="175">
        <f>'将来負担比率（分子）の構造'!I$50</f>
        <v>2966</v>
      </c>
      <c r="E58" s="175"/>
      <c r="F58" s="175"/>
      <c r="G58" s="175">
        <f>'将来負担比率（分子）の構造'!J$50</f>
        <v>3093</v>
      </c>
      <c r="H58" s="175"/>
      <c r="I58" s="175"/>
      <c r="J58" s="175">
        <f>'将来負担比率（分子）の構造'!K$50</f>
        <v>3292</v>
      </c>
      <c r="K58" s="175"/>
      <c r="L58" s="175"/>
      <c r="M58" s="175">
        <f>'将来負担比率（分子）の構造'!L$50</f>
        <v>3752</v>
      </c>
      <c r="N58" s="175"/>
      <c r="O58" s="175"/>
      <c r="P58" s="175">
        <f>'将来負担比率（分子）の構造'!M$50</f>
        <v>3637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1274</v>
      </c>
      <c r="C62" s="175"/>
      <c r="D62" s="175"/>
      <c r="E62" s="175">
        <f>'将来負担比率（分子）の構造'!J$45</f>
        <v>1154</v>
      </c>
      <c r="F62" s="175"/>
      <c r="G62" s="175"/>
      <c r="H62" s="175">
        <f>'将来負担比率（分子）の構造'!K$45</f>
        <v>906</v>
      </c>
      <c r="I62" s="175"/>
      <c r="J62" s="175"/>
      <c r="K62" s="175">
        <f>'将来負担比率（分子）の構造'!L$45</f>
        <v>760</v>
      </c>
      <c r="L62" s="175"/>
      <c r="M62" s="175"/>
      <c r="N62" s="175">
        <f>'将来負担比率（分子）の構造'!M$45</f>
        <v>617</v>
      </c>
      <c r="O62" s="175"/>
      <c r="P62" s="175"/>
    </row>
    <row r="63" spans="1:16" x14ac:dyDescent="0.2">
      <c r="A63" s="175" t="s">
        <v>34</v>
      </c>
      <c r="B63" s="175">
        <f>'将来負担比率（分子）の構造'!I$44</f>
        <v>2166</v>
      </c>
      <c r="C63" s="175"/>
      <c r="D63" s="175"/>
      <c r="E63" s="175">
        <f>'将来負担比率（分子）の構造'!J$44</f>
        <v>2061</v>
      </c>
      <c r="F63" s="175"/>
      <c r="G63" s="175"/>
      <c r="H63" s="175">
        <f>'将来負担比率（分子）の構造'!K$44</f>
        <v>1899</v>
      </c>
      <c r="I63" s="175"/>
      <c r="J63" s="175"/>
      <c r="K63" s="175">
        <f>'将来負担比率（分子）の構造'!L$44</f>
        <v>1767</v>
      </c>
      <c r="L63" s="175"/>
      <c r="M63" s="175"/>
      <c r="N63" s="175">
        <f>'将来負担比率（分子）の構造'!M$44</f>
        <v>1599</v>
      </c>
      <c r="O63" s="175"/>
      <c r="P63" s="175"/>
    </row>
    <row r="64" spans="1:16" x14ac:dyDescent="0.2">
      <c r="A64" s="175" t="s">
        <v>33</v>
      </c>
      <c r="B64" s="175">
        <f>'将来負担比率（分子）の構造'!I$43</f>
        <v>5314</v>
      </c>
      <c r="C64" s="175"/>
      <c r="D64" s="175"/>
      <c r="E64" s="175">
        <f>'将来負担比率（分子）の構造'!J$43</f>
        <v>5175</v>
      </c>
      <c r="F64" s="175"/>
      <c r="G64" s="175"/>
      <c r="H64" s="175">
        <f>'将来負担比率（分子）の構造'!K$43</f>
        <v>4920</v>
      </c>
      <c r="I64" s="175"/>
      <c r="J64" s="175"/>
      <c r="K64" s="175">
        <f>'将来負担比率（分子）の構造'!L$43</f>
        <v>4672</v>
      </c>
      <c r="L64" s="175"/>
      <c r="M64" s="175"/>
      <c r="N64" s="175">
        <f>'将来負担比率（分子）の構造'!M$43</f>
        <v>4636</v>
      </c>
      <c r="O64" s="175"/>
      <c r="P64" s="175"/>
    </row>
    <row r="65" spans="1:16" x14ac:dyDescent="0.2">
      <c r="A65" s="175" t="s">
        <v>32</v>
      </c>
      <c r="B65" s="175">
        <f>'将来負担比率（分子）の構造'!I$42</f>
        <v>294</v>
      </c>
      <c r="C65" s="175"/>
      <c r="D65" s="175"/>
      <c r="E65" s="175">
        <f>'将来負担比率（分子）の構造'!J$42</f>
        <v>257</v>
      </c>
      <c r="F65" s="175"/>
      <c r="G65" s="175"/>
      <c r="H65" s="175">
        <f>'将来負担比率（分子）の構造'!K$42</f>
        <v>213</v>
      </c>
      <c r="I65" s="175"/>
      <c r="J65" s="175"/>
      <c r="K65" s="175">
        <f>'将来負担比率（分子）の構造'!L$42</f>
        <v>187</v>
      </c>
      <c r="L65" s="175"/>
      <c r="M65" s="175"/>
      <c r="N65" s="175">
        <f>'将来負担比率（分子）の構造'!M$42</f>
        <v>146</v>
      </c>
      <c r="O65" s="175"/>
      <c r="P65" s="175"/>
    </row>
    <row r="66" spans="1:16" x14ac:dyDescent="0.2">
      <c r="A66" s="175" t="s">
        <v>31</v>
      </c>
      <c r="B66" s="175">
        <f>'将来負担比率（分子）の構造'!I$41</f>
        <v>10815</v>
      </c>
      <c r="C66" s="175"/>
      <c r="D66" s="175"/>
      <c r="E66" s="175">
        <f>'将来負担比率（分子）の構造'!J$41</f>
        <v>10917</v>
      </c>
      <c r="F66" s="175"/>
      <c r="G66" s="175"/>
      <c r="H66" s="175">
        <f>'将来負担比率（分子）の構造'!K$41</f>
        <v>10701</v>
      </c>
      <c r="I66" s="175"/>
      <c r="J66" s="175"/>
      <c r="K66" s="175">
        <f>'将来負担比率（分子）の構造'!L$41</f>
        <v>9933</v>
      </c>
      <c r="L66" s="175"/>
      <c r="M66" s="175"/>
      <c r="N66" s="175">
        <f>'将来負担比率（分子）の構造'!M$41</f>
        <v>9199</v>
      </c>
      <c r="O66" s="175"/>
      <c r="P66" s="175"/>
    </row>
    <row r="67" spans="1:16" x14ac:dyDescent="0.2">
      <c r="A67" s="175" t="s">
        <v>71</v>
      </c>
      <c r="B67" s="175" t="e">
        <f>NA()</f>
        <v>#N/A</v>
      </c>
      <c r="C67" s="175">
        <f>IF(ISNUMBER('将来負担比率（分子）の構造'!I$53), IF('将来負担比率（分子）の構造'!I$53 &lt; 0, 0, '将来負担比率（分子）の構造'!I$53), NA())</f>
        <v>3935</v>
      </c>
      <c r="D67" s="175" t="e">
        <f>NA()</f>
        <v>#N/A</v>
      </c>
      <c r="E67" s="175" t="e">
        <f>NA()</f>
        <v>#N/A</v>
      </c>
      <c r="F67" s="175">
        <f>IF(ISNUMBER('将来負担比率（分子）の構造'!J$53), IF('将来負担比率（分子）の構造'!J$53 &lt; 0, 0, '将来負担比率（分子）の構造'!J$53), NA())</f>
        <v>3523</v>
      </c>
      <c r="G67" s="175" t="e">
        <f>NA()</f>
        <v>#N/A</v>
      </c>
      <c r="H67" s="175" t="e">
        <f>NA()</f>
        <v>#N/A</v>
      </c>
      <c r="I67" s="175">
        <f>IF(ISNUMBER('将来負担比率（分子）の構造'!K$53), IF('将来負担比率（分子）の構造'!K$53 &lt; 0, 0, '将来負担比率（分子）の構造'!K$53), NA())</f>
        <v>2718</v>
      </c>
      <c r="J67" s="175" t="e">
        <f>NA()</f>
        <v>#N/A</v>
      </c>
      <c r="K67" s="175" t="e">
        <f>NA()</f>
        <v>#N/A</v>
      </c>
      <c r="L67" s="175">
        <f>IF(ISNUMBER('将来負担比率（分子）の構造'!L$53), IF('将来負担比率（分子）の構造'!L$53 &lt; 0, 0, '将来負担比率（分子）の構造'!L$53), NA())</f>
        <v>1650</v>
      </c>
      <c r="M67" s="175" t="e">
        <f>NA()</f>
        <v>#N/A</v>
      </c>
      <c r="N67" s="175" t="e">
        <f>NA()</f>
        <v>#N/A</v>
      </c>
      <c r="O67" s="175">
        <f>IF(ISNUMBER('将来負担比率（分子）の構造'!M$53), IF('将来負担比率（分子）の構造'!M$53 &lt; 0, 0, '将来負担比率（分子）の構造'!M$53), NA())</f>
        <v>1174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1697</v>
      </c>
      <c r="C72" s="179">
        <f>基金残高に係る経年分析!G55</f>
        <v>2037</v>
      </c>
      <c r="D72" s="179">
        <f>基金残高に係る経年分析!H55</f>
        <v>1921</v>
      </c>
    </row>
    <row r="73" spans="1:16" x14ac:dyDescent="0.2">
      <c r="A73" s="178" t="s">
        <v>74</v>
      </c>
      <c r="B73" s="179">
        <f>基金残高に係る経年分析!F56</f>
        <v>2</v>
      </c>
      <c r="C73" s="179">
        <f>基金残高に係る経年分析!G56</f>
        <v>2</v>
      </c>
      <c r="D73" s="179">
        <f>基金残高に係る経年分析!H56</f>
        <v>2</v>
      </c>
    </row>
    <row r="74" spans="1:16" x14ac:dyDescent="0.2">
      <c r="A74" s="178" t="s">
        <v>75</v>
      </c>
      <c r="B74" s="179">
        <f>基金残高に係る経年分析!F57</f>
        <v>644</v>
      </c>
      <c r="C74" s="179">
        <f>基金残高に係る経年分析!G57</f>
        <v>736</v>
      </c>
      <c r="D74" s="179">
        <f>基金残高に係る経年分析!H57</f>
        <v>797</v>
      </c>
    </row>
  </sheetData>
  <sheetProtection algorithmName="SHA-512" hashValue="NqZpjweN/Ug9GCQpHiJYehWgKPhbLEEmacp1lUV1gwrZ79pg8ICyn8zYHWSntArGQ360+hDB5UYMrLwa7RTyCA==" saltValue="dOuEVhEJ1YWv7dVFuV1ms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2025-03-19T00:54:16Z</cp:lastPrinted>
  <dcterms:created xsi:type="dcterms:W3CDTF">2025-02-19T02:56:55Z</dcterms:created>
  <dcterms:modified xsi:type="dcterms:W3CDTF">2025-03-19T00:54:20Z</dcterms:modified>
  <cp:category/>
</cp:coreProperties>
</file>