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X:\02_財政係\41照会回答\R06\【070312〆】令和５年度財政状況資料集の作成等について\03    町→県\"/>
    </mc:Choice>
  </mc:AlternateContent>
  <xr:revisionPtr revIDLastSave="0" documentId="13_ncr:1_{73F9011D-DA03-469F-A335-65A7D745CDE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<sst xmlns="http://schemas.openxmlformats.org/spreadsheetml/2006/main" count="1141" uniqueCount="564">
  <si>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</si>
  <si>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</si>
  <si>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</si>
  <si>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</si>
  <si>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</si>
  <si>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</si>
  <si>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</si>
  <si>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</si>
  <si>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</si>
  <si>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</si>
  <si>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</si>
  <si>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</si>
  <si>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</si>
  <si>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</si>
  <si>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</si>
  <si>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</si>
  <si>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</si>
  <si>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</si>
  <si>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</si>
  <si>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</si>
  <si>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</si>
  <si>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</si>
  <si>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</si>
  <si>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</si>
  <si>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</si>
  <si>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</si>
  <si>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</si>
  <si>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</si>
  <si>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</si>
  <si>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</si>
  <si>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</si>
  <si>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</si>
  <si>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</si>
  <si>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</si>
  <si>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</si>
  <si>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</si>
  <si>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</si>
  <si>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</si>
  <si>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</si>
  <si>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</si>
  <si>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</si>
  <si>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</si>
  <si>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</si>
  <si>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</si>
  <si>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</si>
  <si>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</si>
  <si>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</si>
  <si>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</si>
  <si>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</si>
  <si>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</si>
  <si>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</si>
  <si>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</si>
  <si>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</si>
  <si>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</si>
  <si>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</si>
  <si>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</si>
  <si>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</si>
  <si>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</si>
  <si>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</si>
  <si>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</si>
  <si>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</si>
  <si>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</si>
  <si>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</si>
  <si>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</si>
  <si>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</si>
  <si>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</si>
  <si>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</si>
  <si>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</si>
  <si>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</si>
  <si>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</si>
  <si>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</si>
  <si>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</si>
  <si>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</si>
  <si>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</si>
  <si>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</si>
  <si>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</si>
  <si>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</si>
  <si>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</si>
  <si>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</si>
  <si>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</si>
  <si>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</si>
  <si>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</si>
  <si>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</si>
  <si>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</si>
  <si>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</si>
  <si>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</si>
  <si>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</si>
  <si>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</si>
  <si>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</si>
  <si>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</si>
  <si>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</si>
  <si>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</si>
  <si>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</si>
  <si>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</si>
  <si>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</si>
  <si>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</si>
  <si>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</si>
  <si>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</si>
  <si>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</si>
  <si>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</si>
  <si>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</si>
  <si>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</si>
  <si>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</si>
  <si>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</si>
  <si>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</si>
  <si>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</si>
  <si>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</si>
  <si>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</si>
  <si>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</si>
  <si>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</si>
  <si>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</si>
  <si>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</si>
  <si>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</si>
  <si>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</si>
  <si>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</si>
  <si>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</si>
  <si>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</si>
  <si>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</si>
  <si>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</si>
  <si>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</si>
  <si>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</si>
  <si>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</si>
  <si>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</si>
  <si>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</si>
  <si>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</si>
  <si>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</si>
  <si>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</si>
  <si>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</si>
  <si>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</si>
  <si>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</si>
  <si>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</si>
  <si>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</si>
  <si>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</si>
  <si>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</si>
  <si>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</si>
  <si>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</si>
  <si>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</si>
  <si>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</si>
  <si>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</si>
  <si>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</si>
  <si>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</si>
  <si>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</si>
  <si>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</si>
  <si>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</si>
  <si>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</si>
  <si>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</si>
  <si>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</si>
  <si>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</si>
  <si>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</si>
  <si>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</si>
  <si>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</si>
  <si>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</si>
  <si>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</si>
  <si>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</si>
  <si>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</si>
  <si>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</si>
  <si>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</si>
  <si>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</si>
  <si>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</si>
  <si>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</si>
  <si>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</si>
  <si>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</si>
  <si>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</si>
  <si>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</si>
  <si>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</si>
  <si>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</si>
  <si>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</si>
  <si>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</si>
  <si>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</si>
  <si>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</si>
  <si>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</si>
  <si>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</si>
  <si>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</si>
  <si>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</si>
  <si>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</si>
  <si>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</si>
  <si>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</si>
  <si>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</si>
  <si>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</si>
  <si>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</si>
  <si>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</si>
  <si>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</si>
  <si>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</si>
  <si>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</si>
  <si>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</si>
  <si>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</si>
  <si>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</si>
  <si>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</si>
  <si>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</si>
  <si>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</si>
  <si>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</si>
  <si>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</si>
  <si>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</si>
  <si>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</si>
  <si>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</si>
  <si>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</si>
  <si>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</si>
  <si>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</si>
  <si>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</si>
  <si>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</si>
  <si>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</si>
  <si>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</si>
  <si>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</si>
  <si>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静岡県清水町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</si>
  <si>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</si>
  <si>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</si>
  <si>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</si>
  <si>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</si>
  <si>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</si>
  <si>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</si>
  <si>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</si>
  <si>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</si>
  <si>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</si>
  <si>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</si>
  <si>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</si>
  <si>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</si>
  <si>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</si>
  <si>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</si>
  <si>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</si>
  <si>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</si>
  <si>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</si>
  <si>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</si>
  <si>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</si>
  <si>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</si>
  <si>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</si>
  <si>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</si>
  <si>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</si>
  <si>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</si>
  <si>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</si>
  <si>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</si>
  <si>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</si>
  <si>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</si>
  <si>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</si>
  <si>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</si>
  <si>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</si>
  <si>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</si>
  <si>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</si>
  <si>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</si>
  <si>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</si>
  <si>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</si>
  <si>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</si>
  <si>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</si>
  <si>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</si>
  <si>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</si>
  <si>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</si>
  <si>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</si>
  <si>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</si>
  <si>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</si>
  <si>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</si>
  <si>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</si>
  <si>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</si>
  <si>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</si>
  <si>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</si>
  <si>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</si>
  <si>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</si>
  <si>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</si>
  <si>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</si>
  <si>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</si>
  <si>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</si>
  <si>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</si>
  <si>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</si>
  <si>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</si>
  <si>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</si>
  <si>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</si>
  <si>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</si>
  <si>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</si>
  <si>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</si>
  <si>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</si>
  <si>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</si>
  <si>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</si>
  <si>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</si>
  <si>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</si>
  <si>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</si>
  <si>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</si>
  <si>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</si>
  <si>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</si>
  <si>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</si>
  <si>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</si>
  <si>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</si>
  <si>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</si>
  <si>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</si>
  <si>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</si>
  <si>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</si>
  <si>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</si>
  <si>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</si>
  <si>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</si>
  <si>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</si>
  <si>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</si>
  <si>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</si>
  <si>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</si>
  <si>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</si>
  <si>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</si>
  <si>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</si>
  <si>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</si>
  <si>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</si>
  <si>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</si>
  <si>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</si>
  <si>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</si>
  <si>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</si>
  <si>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</si>
  <si>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</si>
  <si>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</si>
  <si>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</si>
  <si>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</si>
  <si>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</si>
  <si>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</si>
  <si>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</si>
  <si>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</si>
  <si>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</si>
  <si>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</si>
  <si>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</si>
  <si>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</si>
  <si>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</si>
  <si>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</si>
  <si>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</si>
  <si>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</si>
  <si>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</si>
  <si>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</si>
  <si>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</si>
  <si>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</si>
  <si>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</si>
  <si>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</si>
  <si>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</si>
  <si>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</si>
  <si>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</si>
  <si>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</si>
  <si>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</si>
  <si>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</si>
  <si>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</si>
  <si>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</si>
  <si>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</si>
  <si>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</si>
  <si>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</si>
  <si>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</si>
  <si>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</si>
  <si>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</si>
  <si>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</si>
  <si>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</si>
  <si>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</si>
  <si>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</si>
  <si>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</si>
  <si>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</si>
  <si>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</si>
  <si>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</si>
  <si>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</si>
  <si>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</si>
  <si>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</si>
  <si>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</si>
  <si>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</si>
  <si>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</si>
  <si>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</si>
  <si>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</si>
  <si>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</si>
  <si>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</si>
  <si>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静岡県清水町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</si>
  <si>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</si>
  <si>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</si>
  <si>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</si>
  <si>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</si>
  <si>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</si>
  <si>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</si>
  <si>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</si>
  <si>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</si>
  <si>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</si>
  <si>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</si>
  <si>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</si>
  <si>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</si>
  <si>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</si>
  <si>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</si>
  <si>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</si>
  <si>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</si>
  <si>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</si>
  <si>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</si>
  <si>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</si>
  <si>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</si>
  <si>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</si>
  <si>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</si>
  <si>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</si>
  <si>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</si>
  <si>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</si>
  <si>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</si>
  <si>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</si>
  <si>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</si>
  <si>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</si>
  <si>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</si>
  <si>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</si>
  <si>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</si>
  <si>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</si>
  <si>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</si>
  <si>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</si>
  <si>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</si>
  <si>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</si>
  <si>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</si>
  <si>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</si>
  <si>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</si>
  <si>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</si>
  <si>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</si>
  <si>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</si>
  <si>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</si>
  <si>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</si>
  <si>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</si>
  <si>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</si>
  <si>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</si>
  <si>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</si>
  <si>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</si>
  <si>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</si>
  <si>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</si>
  <si>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</si>
  <si>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</si>
  <si>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</si>
  <si>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</si>
  <si>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</si>
  <si>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</si>
  <si>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</si>
  <si>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</si>
  <si>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</si>
  <si>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</si>
  <si>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</si>
  <si>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</si>
  <si>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</si>
  <si>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</si>
  <si>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</si>
  <si>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</si>
  <si>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</si>
  <si>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</si>
  <si>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</si>
  <si>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</si>
  <si>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</si>
  <si>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</si>
  <si>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</si>
  <si>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</si>
  <si>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</si>
  <si>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</si>
  <si>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</si>
  <si>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</si>
  <si>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</si>
  <si>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</si>
  <si>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</si>
  <si>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</si>
  <si>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</si>
  <si>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</si>
  <si>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</si>
  <si>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</si>
  <si>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</si>
  <si>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</si>
  <si>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</si>
  <si>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</si>
  <si>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</si>
  <si>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</si>
  <si>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</si>
  <si>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</si>
  <si>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</si>
  <si>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</si>
  <si>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</si>
  <si>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</si>
  <si>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</si>
  <si>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</si>
  <si>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</si>
  <si>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</si>
  <si>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</si>
  <si>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</si>
  <si>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</si>
  <si>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</si>
  <si>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</si>
  <si>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</si>
  <si>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</si>
  <si>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</si>
  <si>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</si>
  <si>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</si>
  <si>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</si>
  <si>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</si>
  <si>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</si>
  <si>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</si>
  <si>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</si>
  <si>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</si>
  <si>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</si>
  <si>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</si>
  <si>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</si>
  <si>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</si>
  <si>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</si>
  <si>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</si>
  <si>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</si>
  <si>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</si>
  <si>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</si>
  <si>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</si>
  <si>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</si>
  <si>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</si>
  <si>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</si>
  <si>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</si>
  <si>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</si>
  <si>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</si>
  <si>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</si>
  <si>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</si>
  <si>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</si>
  <si>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</si>
  <si>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</si>
  <si>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</si>
  <si>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</si>
  <si>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</si>
  <si>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</si>
  <si>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</si>
  <si>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</si>
  <si>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</si>
  <si>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</si>
  <si>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</si>
  <si>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</si>
  <si>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</si>
  <si>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</si>
  <si>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</si>
  <si>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</si>
  <si>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</si>
  <si>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</si>
  <si>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</si>
  <si>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</si>
  <si>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</si>
  <si>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</si>
  <si>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</si>
  <si>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</si>
  <si>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</si>
  <si>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</si>
  <si>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</si>
  <si>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</si>
  <si>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</si>
  <si>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</si>
  <si>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</si>
  <si>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</si>
  <si>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</si>
  <si>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</si>
  <si>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</si>
  <si>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5.83</t>
  </si>
  <si>
    <t>▲ 0.31</t>
  </si>
  <si>
    <t>▲ 2.10</t>
  </si>
  <si>
    <t>一般会計</t>
  </si>
  <si>
    <t>下水道事業会計</t>
  </si>
  <si>
    <t>介護保険事業特別会計</t>
  </si>
  <si>
    <t>後期高齢者医療特別会計</t>
  </si>
  <si>
    <t>国民健康保険事業特別会計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</si>
  <si>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</si>
  <si>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</si>
  <si>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</si>
  <si>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</si>
  <si>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</si>
  <si>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</si>
  <si>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</si>
  <si>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</si>
  <si>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</si>
  <si>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5">
      <t>シマチ</t>
    </rPh>
    <rPh sb="5" eb="7">
      <t>ソウゴウ</t>
    </rPh>
    <rPh sb="7" eb="9">
      <t>ジム</t>
    </rPh>
    <rPh sb="9" eb="11">
      <t>クミアイ</t>
    </rPh>
    <phoneticPr fontId="6"/>
  </si>
  <si>
    <t>静岡県芦湖水利組合</t>
    <rPh sb="0" eb="3">
      <t>シズオカケン</t>
    </rPh>
    <rPh sb="3" eb="4">
      <t>アシ</t>
    </rPh>
    <rPh sb="4" eb="5">
      <t>コ</t>
    </rPh>
    <rPh sb="5" eb="7">
      <t>スイリ</t>
    </rPh>
    <rPh sb="7" eb="9">
      <t>クミアイ</t>
    </rPh>
    <phoneticPr fontId="6"/>
  </si>
  <si>
    <t>駿豆学園管理組合</t>
    <rPh sb="0" eb="4">
      <t>スンズガクエン</t>
    </rPh>
    <rPh sb="4" eb="6">
      <t>カンリ</t>
    </rPh>
    <rPh sb="6" eb="8">
      <t>クミアイ</t>
    </rPh>
    <phoneticPr fontId="6"/>
  </si>
  <si>
    <t>駿東伊豆消防組合</t>
    <rPh sb="0" eb="2">
      <t>スントウ</t>
    </rPh>
    <rPh sb="2" eb="4">
      <t>イズ</t>
    </rPh>
    <rPh sb="4" eb="6">
      <t>ショウボウ</t>
    </rPh>
    <rPh sb="6" eb="8">
      <t>クミアイ</t>
    </rPh>
    <phoneticPr fontId="6"/>
  </si>
  <si>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</si>
  <si>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6"/>
  </si>
  <si>
    <t>静岡県地方税滞納整理機構</t>
    <rPh sb="0" eb="3">
      <t>シズオカケン</t>
    </rPh>
    <rPh sb="3" eb="6">
      <t>チホウゼイ</t>
    </rPh>
    <rPh sb="6" eb="10">
      <t>タイノウセイリ</t>
    </rPh>
    <rPh sb="10" eb="12">
      <t>キコウ</t>
    </rPh>
    <phoneticPr fontId="6"/>
  </si>
  <si>
    <t>箱根山御山組合</t>
    <rPh sb="0" eb="2">
      <t>ハコネ</t>
    </rPh>
    <rPh sb="2" eb="3">
      <t>サン</t>
    </rPh>
    <rPh sb="3" eb="5">
      <t>ミヤマ</t>
    </rPh>
    <rPh sb="5" eb="7">
      <t>クミアイ</t>
    </rPh>
    <phoneticPr fontId="6"/>
  </si>
  <si>
    <t>三島市外五ヶ市町箱根山組合</t>
    <rPh sb="0" eb="3">
      <t>ミシマシ</t>
    </rPh>
    <rPh sb="3" eb="4">
      <t>ホカ</t>
    </rPh>
    <rPh sb="4" eb="5">
      <t>ゴ</t>
    </rPh>
    <rPh sb="6" eb="8">
      <t>シマチ</t>
    </rPh>
    <rPh sb="8" eb="11">
      <t>ハコネサン</t>
    </rPh>
    <rPh sb="11" eb="13">
      <t>クミアイ</t>
    </rPh>
    <phoneticPr fontId="6"/>
  </si>
  <si>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6"/>
  </si>
  <si>
    <t>箱根山禁伐林組合</t>
    <rPh sb="0" eb="3">
      <t>ハコネサン</t>
    </rPh>
    <rPh sb="3" eb="4">
      <t>キン</t>
    </rPh>
    <rPh sb="4" eb="5">
      <t>バツ</t>
    </rPh>
    <rPh sb="5" eb="6">
      <t>ハヤシ</t>
    </rPh>
    <rPh sb="6" eb="8">
      <t>クミアイ</t>
    </rPh>
    <phoneticPr fontId="6"/>
  </si>
  <si>
    <t>箱根山殖産林組合</t>
    <rPh sb="0" eb="3">
      <t>ハコネヤマ</t>
    </rPh>
    <rPh sb="3" eb="5">
      <t>ショクサン</t>
    </rPh>
    <rPh sb="5" eb="6">
      <t>ハヤシ</t>
    </rPh>
    <rPh sb="6" eb="8">
      <t>クミアイ</t>
    </rPh>
    <phoneticPr fontId="6"/>
  </si>
  <si>
    <t>駿東地区交通災害共済組合</t>
    <rPh sb="0" eb="4">
      <t>スントウチク</t>
    </rPh>
    <rPh sb="4" eb="6">
      <t>コウツウ</t>
    </rPh>
    <rPh sb="6" eb="8">
      <t>サイガイ</t>
    </rPh>
    <rPh sb="8" eb="10">
      <t>キョウサイ</t>
    </rPh>
    <rPh sb="10" eb="12">
      <t>クミアイ</t>
    </rPh>
    <phoneticPr fontId="6"/>
  </si>
  <si>
    <t>公共施設等総合管理基金</t>
    <phoneticPr fontId="5"/>
  </si>
  <si>
    <t>社会福祉事業基金</t>
    <rPh sb="0" eb="2">
      <t>シャカイ</t>
    </rPh>
    <rPh sb="2" eb="4">
      <t>フクシ</t>
    </rPh>
    <rPh sb="4" eb="6">
      <t>ジギョウ</t>
    </rPh>
    <rPh sb="6" eb="8">
      <t>キキン</t>
    </rPh>
    <phoneticPr fontId="2"/>
  </si>
  <si>
    <t>柿田川基金</t>
    <rPh sb="0" eb="5">
      <t>カキタガワキキン</t>
    </rPh>
    <phoneticPr fontId="2"/>
  </si>
  <si>
    <t>育英基金</t>
    <rPh sb="0" eb="4">
      <t>イクエイキキン</t>
    </rPh>
    <phoneticPr fontId="2"/>
  </si>
  <si>
    <t>森林環境譲与税基金</t>
    <rPh sb="0" eb="7">
      <t>シンリンカンキョウジョウヨゼイ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</si>
</sst>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80-44A5-B2F8-F09D6F13F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56296</c:v>
                </c:pt>
                <c:pt idx="1">
                  <c:v>32773</c:v>
                </c:pt>
                <c:pt idx="2">
                  <c:v>16159</c:v>
                </c:pt>
                <c:pt idx="3">
                  <c:v>24267</c:v>
                </c:pt>
                <c:pt idx="4">
                  <c:v>23366</c:v>
                </c:pt>
              </c:numCache>
            </c:numRef>
          </c:val>
          <c:smooth val="0"/>
          <c:extLst>
            <c:ext xmlns:c16="http://schemas.microsoft.com/office/drawing/2014/chart" uri="{C3380CC4-5D6E-409C-BE32-E72D297353CC}">
              <c16:uniqueId val="{00000001-6080-44A5-B2F8-F09D6F13F9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4.7699999999999996</c:v>
                </c:pt>
                <c:pt idx="1">
                  <c:v>5.07</c:v>
                </c:pt>
                <c:pt idx="2">
                  <c:v>12.35</c:v>
                </c:pt>
                <c:pt idx="3">
                  <c:v>7.62</c:v>
                </c:pt>
                <c:pt idx="4">
                  <c:v>5.37</c:v>
                </c:pt>
              </c:numCache>
            </c:numRef>
          </c:val>
          <c:extLst>
            <c:ext xmlns:c16="http://schemas.microsoft.com/office/drawing/2014/chart" uri="{C3380CC4-5D6E-409C-BE32-E72D297353CC}">
              <c16:uniqueId val="{00000000-B07E-4F43-895C-9620023395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5.84</c:v>
                </c:pt>
                <c:pt idx="1">
                  <c:v>4.68</c:v>
                </c:pt>
                <c:pt idx="2">
                  <c:v>7.63</c:v>
                </c:pt>
                <c:pt idx="3">
                  <c:v>15.61</c:v>
                </c:pt>
                <c:pt idx="4">
                  <c:v>15.36</c:v>
                </c:pt>
              </c:numCache>
            </c:numRef>
          </c:val>
          <c:extLst>
            <c:ext xmlns:c16="http://schemas.microsoft.com/office/drawing/2014/chart" uri="{C3380CC4-5D6E-409C-BE32-E72D297353CC}">
              <c16:uniqueId val="{00000001-B07E-4F43-895C-9620023395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-5.83</c:v>
                </c:pt>
                <c:pt idx="1">
                  <c:v>-0.31</c:v>
                </c:pt>
                <c:pt idx="2">
                  <c:v>10.61</c:v>
                </c:pt>
                <c:pt idx="3">
                  <c:v>3.11</c:v>
                </c:pt>
                <c:pt idx="4">
                  <c:v>-2.1</c:v>
                </c:pt>
              </c:numCache>
            </c:numRef>
          </c:val>
          <c:smooth val="0"/>
          <c:extLst>
            <c:ext xmlns:c16="http://schemas.microsoft.com/office/drawing/2014/chart" uri="{C3380CC4-5D6E-409C-BE32-E72D297353CC}">
              <c16:uniqueId val="{00000002-B07E-4F43-895C-9620023395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A4-402D-8848-2ABCE95F4B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A4-402D-8848-2ABCE95F4B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A4-402D-8848-2ABCE95F4B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A4-402D-8848-2ABCE95F4BC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A4-402D-8848-2ABCE95F4BC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1.03</c:v>
                </c:pt>
                <c:pt idx="4">
                  <c:v>#N/A</c:v>
                </c:pt>
                <c:pt idx="5">
                  <c:v>0.69</c:v>
                </c:pt>
                <c:pt idx="6">
                  <c:v>#N/A</c:v>
                </c:pt>
                <c:pt idx="7">
                  <c:v>0.28000000000000003</c:v>
                </c:pt>
                <c:pt idx="8">
                  <c:v>#N/A</c:v>
                </c:pt>
                <c:pt idx="9">
                  <c:v>0.09</c:v>
                </c:pt>
              </c:numCache>
            </c:numRef>
          </c:val>
          <c:extLst>
            <c:ext xmlns:c16="http://schemas.microsoft.com/office/drawing/2014/chart" uri="{C3380CC4-5D6E-409C-BE32-E72D297353CC}">
              <c16:uniqueId val="{00000005-E0A4-402D-8848-2ABCE95F4BC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0.21</c:v>
                </c:pt>
                <c:pt idx="4">
                  <c:v>#N/A</c:v>
                </c:pt>
                <c:pt idx="5">
                  <c:v>0.21</c:v>
                </c:pt>
                <c:pt idx="6">
                  <c:v>#N/A</c:v>
                </c:pt>
                <c:pt idx="7">
                  <c:v>0.23</c:v>
                </c:pt>
                <c:pt idx="8">
                  <c:v>#N/A</c:v>
                </c:pt>
                <c:pt idx="9">
                  <c:v>0.21</c:v>
                </c:pt>
              </c:numCache>
            </c:numRef>
          </c:val>
          <c:extLst>
            <c:ext xmlns:c16="http://schemas.microsoft.com/office/drawing/2014/chart" uri="{C3380CC4-5D6E-409C-BE32-E72D297353CC}">
              <c16:uniqueId val="{00000006-E0A4-402D-8848-2ABCE95F4BC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1.52</c:v>
                </c:pt>
                <c:pt idx="4">
                  <c:v>#N/A</c:v>
                </c:pt>
                <c:pt idx="5">
                  <c:v>1.87</c:v>
                </c:pt>
                <c:pt idx="6">
                  <c:v>#N/A</c:v>
                </c:pt>
                <c:pt idx="7">
                  <c:v>1.65</c:v>
                </c:pt>
                <c:pt idx="8">
                  <c:v>#N/A</c:v>
                </c:pt>
                <c:pt idx="9">
                  <c:v>1.47</c:v>
                </c:pt>
              </c:numCache>
            </c:numRef>
          </c:val>
          <c:extLst>
            <c:ext xmlns:c16="http://schemas.microsoft.com/office/drawing/2014/chart" uri="{C3380CC4-5D6E-409C-BE32-E72D297353CC}">
              <c16:uniqueId val="{00000007-E0A4-402D-8848-2ABCE95F4BC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2.54</c:v>
                </c:pt>
                <c:pt idx="2">
                  <c:v>#N/A</c:v>
                </c:pt>
                <c:pt idx="3">
                  <c:v>3.22</c:v>
                </c:pt>
                <c:pt idx="4">
                  <c:v>#N/A</c:v>
                </c:pt>
                <c:pt idx="5">
                  <c:v>3.94</c:v>
                </c:pt>
                <c:pt idx="6">
                  <c:v>#N/A</c:v>
                </c:pt>
                <c:pt idx="7">
                  <c:v>4.4000000000000004</c:v>
                </c:pt>
                <c:pt idx="8">
                  <c:v>#N/A</c:v>
                </c:pt>
                <c:pt idx="9">
                  <c:v>5.09</c:v>
                </c:pt>
              </c:numCache>
            </c:numRef>
          </c:val>
          <c:extLst>
            <c:ext xmlns:c16="http://schemas.microsoft.com/office/drawing/2014/chart" uri="{C3380CC4-5D6E-409C-BE32-E72D297353CC}">
              <c16:uniqueId val="{00000008-E0A4-402D-8848-2ABCE95F4B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c:v>
                </c:pt>
                <c:pt idx="2">
                  <c:v>#N/A</c:v>
                </c:pt>
                <c:pt idx="3">
                  <c:v>5.0599999999999996</c:v>
                </c:pt>
                <c:pt idx="4">
                  <c:v>#N/A</c:v>
                </c:pt>
                <c:pt idx="5">
                  <c:v>12.35</c:v>
                </c:pt>
                <c:pt idx="6">
                  <c:v>#N/A</c:v>
                </c:pt>
                <c:pt idx="7">
                  <c:v>7.61</c:v>
                </c:pt>
                <c:pt idx="8">
                  <c:v>#N/A</c:v>
                </c:pt>
                <c:pt idx="9">
                  <c:v>5.37</c:v>
                </c:pt>
              </c:numCache>
            </c:numRef>
          </c:val>
          <c:extLst>
            <c:ext xmlns:c16="http://schemas.microsoft.com/office/drawing/2014/chart" uri="{C3380CC4-5D6E-409C-BE32-E72D297353CC}">
              <c16:uniqueId val="{00000009-E0A4-402D-8848-2ABCE95F4B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900</c:v>
                </c:pt>
                <c:pt idx="5">
                  <c:v>916</c:v>
                </c:pt>
                <c:pt idx="8">
                  <c:v>919</c:v>
                </c:pt>
                <c:pt idx="11">
                  <c:v>923</c:v>
                </c:pt>
                <c:pt idx="14">
                  <c:v>917</c:v>
                </c:pt>
              </c:numCache>
            </c:numRef>
          </c:val>
          <c:extLst>
            <c:ext xmlns:c16="http://schemas.microsoft.com/office/drawing/2014/chart" uri="{C3380CC4-5D6E-409C-BE32-E72D297353CC}">
              <c16:uniqueId val="{00000000-4867-4C88-876E-5769FDCF4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7-4C88-876E-5769FDCF4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67-4C88-876E-5769FDCF4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5</c:v>
                </c:pt>
                <c:pt idx="6">
                  <c:v>6</c:v>
                </c:pt>
                <c:pt idx="9">
                  <c:v>6</c:v>
                </c:pt>
                <c:pt idx="12">
                  <c:v>8</c:v>
                </c:pt>
              </c:numCache>
            </c:numRef>
          </c:val>
          <c:extLst>
            <c:ext xmlns:c16="http://schemas.microsoft.com/office/drawing/2014/chart" uri="{C3380CC4-5D6E-409C-BE32-E72D297353CC}">
              <c16:uniqueId val="{00000003-4867-4C88-876E-5769FDCF4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400</c:v>
                </c:pt>
                <c:pt idx="3">
                  <c:v>390</c:v>
                </c:pt>
                <c:pt idx="6">
                  <c:v>387</c:v>
                </c:pt>
                <c:pt idx="9">
                  <c:v>389</c:v>
                </c:pt>
                <c:pt idx="12">
                  <c:v>383</c:v>
                </c:pt>
              </c:numCache>
            </c:numRef>
          </c:val>
          <c:extLst>
            <c:ext xmlns:c16="http://schemas.microsoft.com/office/drawing/2014/chart" uri="{C3380CC4-5D6E-409C-BE32-E72D297353CC}">
              <c16:uniqueId val="{00000004-4867-4C88-876E-5769FDCF4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7-4C88-876E-5769FDCF4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7-4C88-876E-5769FDCF4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822</c:v>
                </c:pt>
                <c:pt idx="3">
                  <c:v>884</c:v>
                </c:pt>
                <c:pt idx="6">
                  <c:v>943</c:v>
                </c:pt>
                <c:pt idx="9">
                  <c:v>942</c:v>
                </c:pt>
                <c:pt idx="12">
                  <c:v>934</c:v>
                </c:pt>
              </c:numCache>
            </c:numRef>
          </c:val>
          <c:extLst>
            <c:ext xmlns:c16="http://schemas.microsoft.com/office/drawing/2014/chart" uri="{C3380CC4-5D6E-409C-BE32-E72D297353CC}">
              <c16:uniqueId val="{00000007-4867-4C88-876E-5769FDCF4D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325</c:v>
                </c:pt>
                <c:pt idx="2">
                  <c:v>#N/A</c:v>
                </c:pt>
                <c:pt idx="3">
                  <c:v>#N/A</c:v>
                </c:pt>
                <c:pt idx="4">
                  <c:v>363</c:v>
                </c:pt>
                <c:pt idx="5">
                  <c:v>#N/A</c:v>
                </c:pt>
                <c:pt idx="6">
                  <c:v>#N/A</c:v>
                </c:pt>
                <c:pt idx="7">
                  <c:v>417</c:v>
                </c:pt>
                <c:pt idx="8">
                  <c:v>#N/A</c:v>
                </c:pt>
                <c:pt idx="9">
                  <c:v>#N/A</c:v>
                </c:pt>
                <c:pt idx="10">
                  <c:v>414</c:v>
                </c:pt>
                <c:pt idx="11">
                  <c:v>#N/A</c:v>
                </c:pt>
                <c:pt idx="12">
                  <c:v>#N/A</c:v>
                </c:pt>
                <c:pt idx="13">
                  <c:v>408</c:v>
                </c:pt>
                <c:pt idx="14">
                  <c:v>#N/A</c:v>
                </c:pt>
              </c:numCache>
            </c:numRef>
          </c:val>
          <c:smooth val="0"/>
          <c:extLst>
            <c:ext xmlns:c16="http://schemas.microsoft.com/office/drawing/2014/chart" uri="{C3380CC4-5D6E-409C-BE32-E72D297353CC}">
              <c16:uniqueId val="{00000008-4867-4C88-876E-5769FDCF4D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7705</c:v>
                </c:pt>
                <c:pt idx="5">
                  <c:v>7747</c:v>
                </c:pt>
                <c:pt idx="8">
                  <c:v>7757</c:v>
                </c:pt>
                <c:pt idx="11">
                  <c:v>7526</c:v>
                </c:pt>
                <c:pt idx="14">
                  <c:v>7170</c:v>
                </c:pt>
              </c:numCache>
            </c:numRef>
          </c:val>
          <c:extLst>
            <c:ext xmlns:c16="http://schemas.microsoft.com/office/drawing/2014/chart" uri="{C3380CC4-5D6E-409C-BE32-E72D297353CC}">
              <c16:uniqueId val="{00000000-4C4C-40B3-A49A-A41E1B40E8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3124</c:v>
                </c:pt>
                <c:pt idx="5">
                  <c:v>3071</c:v>
                </c:pt>
                <c:pt idx="8">
                  <c:v>3132</c:v>
                </c:pt>
                <c:pt idx="11">
                  <c:v>3247</c:v>
                </c:pt>
                <c:pt idx="14">
                  <c:v>3274</c:v>
                </c:pt>
              </c:numCache>
            </c:numRef>
          </c:val>
          <c:extLst>
            <c:ext xmlns:c16="http://schemas.microsoft.com/office/drawing/2014/chart" uri="{C3380CC4-5D6E-409C-BE32-E72D297353CC}">
              <c16:uniqueId val="{00000001-4C4C-40B3-A49A-A41E1B40E8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903</c:v>
                </c:pt>
                <c:pt idx="5">
                  <c:v>731</c:v>
                </c:pt>
                <c:pt idx="8">
                  <c:v>1098</c:v>
                </c:pt>
                <c:pt idx="11">
                  <c:v>1762</c:v>
                </c:pt>
                <c:pt idx="14">
                  <c:v>1780</c:v>
                </c:pt>
              </c:numCache>
            </c:numRef>
          </c:val>
          <c:extLst>
            <c:ext xmlns:c16="http://schemas.microsoft.com/office/drawing/2014/chart" uri="{C3380CC4-5D6E-409C-BE32-E72D297353CC}">
              <c16:uniqueId val="{00000002-4C4C-40B3-A49A-A41E1B40E8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C-40B3-A49A-A41E1B40E8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C-40B3-A49A-A41E1B40E8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C-40B3-A49A-A41E1B40E8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4C-40B3-A49A-A41E1B40E8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75</c:v>
                </c:pt>
                <c:pt idx="6">
                  <c:v>84</c:v>
                </c:pt>
                <c:pt idx="9">
                  <c:v>118</c:v>
                </c:pt>
                <c:pt idx="12">
                  <c:v>130</c:v>
                </c:pt>
              </c:numCache>
            </c:numRef>
          </c:val>
          <c:extLst>
            <c:ext xmlns:c16="http://schemas.microsoft.com/office/drawing/2014/chart" uri="{C3380CC4-5D6E-409C-BE32-E72D297353CC}">
              <c16:uniqueId val="{00000007-4C4C-40B3-A49A-A41E1B40E8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4869</c:v>
                </c:pt>
                <c:pt idx="3">
                  <c:v>4950</c:v>
                </c:pt>
                <c:pt idx="6">
                  <c:v>4915</c:v>
                </c:pt>
                <c:pt idx="9">
                  <c:v>4969</c:v>
                </c:pt>
                <c:pt idx="12">
                  <c:v>4928</c:v>
                </c:pt>
              </c:numCache>
            </c:numRef>
          </c:val>
          <c:extLst>
            <c:ext xmlns:c16="http://schemas.microsoft.com/office/drawing/2014/chart" uri="{C3380CC4-5D6E-409C-BE32-E72D297353CC}">
              <c16:uniqueId val="{00000008-4C4C-40B3-A49A-A41E1B40E8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4C-40B3-A49A-A41E1B40E8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8915</c:v>
                </c:pt>
                <c:pt idx="3">
                  <c:v>9075</c:v>
                </c:pt>
                <c:pt idx="6">
                  <c:v>9039</c:v>
                </c:pt>
                <c:pt idx="9">
                  <c:v>8614</c:v>
                </c:pt>
                <c:pt idx="12">
                  <c:v>8131</c:v>
                </c:pt>
              </c:numCache>
            </c:numRef>
          </c:val>
          <c:extLst>
            <c:ext xmlns:c16="http://schemas.microsoft.com/office/drawing/2014/chart" uri="{C3380CC4-5D6E-409C-BE32-E72D297353CC}">
              <c16:uniqueId val="{0000000A-4C4C-40B3-A49A-A41E1B40E8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2110</c:v>
                </c:pt>
                <c:pt idx="2">
                  <c:v>#N/A</c:v>
                </c:pt>
                <c:pt idx="3">
                  <c:v>#N/A</c:v>
                </c:pt>
                <c:pt idx="4">
                  <c:v>2550</c:v>
                </c:pt>
                <c:pt idx="5">
                  <c:v>#N/A</c:v>
                </c:pt>
                <c:pt idx="6">
                  <c:v>#N/A</c:v>
                </c:pt>
                <c:pt idx="7">
                  <c:v>2050</c:v>
                </c:pt>
                <c:pt idx="8">
                  <c:v>#N/A</c:v>
                </c:pt>
                <c:pt idx="9">
                  <c:v>#N/A</c:v>
                </c:pt>
                <c:pt idx="10">
                  <c:v>1166</c:v>
                </c:pt>
                <c:pt idx="11">
                  <c:v>#N/A</c:v>
                </c:pt>
                <c:pt idx="12">
                  <c:v>#N/A</c:v>
                </c:pt>
                <c:pt idx="13">
                  <c:v>966</c:v>
                </c:pt>
                <c:pt idx="14">
                  <c:v>#N/A</c:v>
                </c:pt>
              </c:numCache>
            </c:numRef>
          </c:val>
          <c:smooth val="0"/>
          <c:extLst>
            <c:ext xmlns:c16="http://schemas.microsoft.com/office/drawing/2014/chart" uri="{C3380CC4-5D6E-409C-BE32-E72D297353CC}">
              <c16:uniqueId val="{0000000B-4C4C-40B3-A49A-A41E1B40E8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536</c:v>
                </c:pt>
                <c:pt idx="1">
                  <c:v>1089</c:v>
                </c:pt>
                <c:pt idx="2">
                  <c:v>1090</c:v>
                </c:pt>
              </c:numCache>
            </c:numRef>
          </c:val>
          <c:extLst>
            <c:ext xmlns:c16="http://schemas.microsoft.com/office/drawing/2014/chart" uri="{C3380CC4-5D6E-409C-BE32-E72D297353CC}">
              <c16:uniqueId val="{00000000-5635-46DE-86B1-ED669C29EC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c:v>
                </c:pt>
                <c:pt idx="1">
                  <c:v>67</c:v>
                </c:pt>
                <c:pt idx="2">
                  <c:v>117</c:v>
                </c:pt>
              </c:numCache>
            </c:numRef>
          </c:val>
          <c:extLst>
            <c:ext xmlns:c16="http://schemas.microsoft.com/office/drawing/2014/chart" uri="{C3380CC4-5D6E-409C-BE32-E72D297353CC}">
              <c16:uniqueId val="{00000001-5635-46DE-86B1-ED669C29EC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338</c:v>
                </c:pt>
                <c:pt idx="1">
                  <c:v>438</c:v>
                </c:pt>
                <c:pt idx="2">
                  <c:v>492</c:v>
                </c:pt>
              </c:numCache>
            </c:numRef>
          </c:val>
          <c:extLst>
            <c:ext xmlns:c16="http://schemas.microsoft.com/office/drawing/2014/chart" uri="{C3380CC4-5D6E-409C-BE32-E72D297353CC}">
              <c16:uniqueId val="{00000002-5635-46DE-86B1-ED669C29EC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単年度における比較では、町内企業の業績回復に伴う法人町民税の増収などによる基準財政収入額の増が、地域デジタル社会推進費の増などによる基準財政需要額の増を上回ったため、財政力指数は</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３か年平均における比較では、今年度算入値の令和５年度指数が、算定対象外となる令和２年度指数を</a:t>
          </a:r>
          <a:r>
            <a:rPr kumimoji="1" lang="en-US" altLang="ja-JP" sz="1300">
              <a:latin typeface="ＭＳ Ｐゴシック" panose="020B0600070205080204" pitchFamily="50" charset="-128"/>
              <a:ea typeface="ＭＳ Ｐゴシック" panose="020B0600070205080204" pitchFamily="50" charset="-128"/>
            </a:rPr>
            <a:t>0.046</a:t>
          </a:r>
          <a:r>
            <a:rPr kumimoji="1" lang="ja-JP" altLang="en-US" sz="1300">
              <a:latin typeface="ＭＳ Ｐゴシック" panose="020B0600070205080204" pitchFamily="50" charset="-128"/>
              <a:ea typeface="ＭＳ Ｐゴシック" panose="020B0600070205080204" pitchFamily="50" charset="-128"/>
            </a:rPr>
            <a:t>ポイント下回ったため、</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臨時財政対策債の減があったものの、所得の増加に伴う個人町民税及び普通交付税の増額により、算定分母となる経常一般財源等は微増となった。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算定分子となる経常充当一般財源においては、人事院勧告による人件費や、こども医療費助成事業、障害者介護給付事業などの扶助費、駿東伊豆消防組合への負担金などの補助費等の増などにより、算定分子が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この結果、算定分子の増が算定分母の増を上回り、経常収支比率は前年度に比べて</a:t>
          </a:r>
          <a:r>
            <a:rPr kumimoji="1" lang="en-US" altLang="ja-JP" sz="1200" baseline="0">
              <a:latin typeface="ＭＳ Ｐゴシック" panose="020B0600070205080204" pitchFamily="50" charset="-128"/>
              <a:ea typeface="ＭＳ Ｐゴシック" panose="020B0600070205080204" pitchFamily="50" charset="-128"/>
            </a:rPr>
            <a:t>2.7</a:t>
          </a:r>
          <a:r>
            <a:rPr kumimoji="1" lang="ja-JP" altLang="en-US" sz="1200" baseline="0">
              <a:latin typeface="ＭＳ Ｐゴシック" panose="020B0600070205080204" pitchFamily="50" charset="-128"/>
              <a:ea typeface="ＭＳ Ｐゴシック" panose="020B0600070205080204" pitchFamily="50" charset="-128"/>
            </a:rPr>
            <a:t>ポイントの増となった。</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40957</xdr:rowOff>
    </xdr:from>
    <xdr:to>
      <xdr:col>23</xdr:col>
      <xdr:colOff>133350</xdr:colOff>
      <xdr:row>62</xdr:row>
      <xdr:rowOff>32385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9940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9843</xdr:rowOff>
    </xdr:from>
    <xdr:to>
      <xdr:col>19</xdr:col>
      <xdr:colOff>133350</xdr:colOff>
      <xdr:row>61</xdr:row>
      <xdr:rowOff>40957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25393"/>
          <a:ext cx="8890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9843</xdr:rowOff>
    </xdr:from>
    <xdr:to>
      <xdr:col>15</xdr:col>
      <xdr:colOff>82550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2539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161607</xdr:rowOff>
    </xdr:from>
    <xdr:to>
      <xdr:col>19</xdr:col>
      <xdr:colOff>184150</xdr:colOff>
      <xdr:row>61</xdr:row>
      <xdr:rowOff>91757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101934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1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130493</xdr:rowOff>
    </xdr:from>
    <xdr:to>
      <xdr:col>15</xdr:col>
      <xdr:colOff>133350</xdr:colOff>
      <xdr:row>59</xdr:row>
      <xdr:rowOff>60643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70820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人件費については、正規職員数の増加及び人事院勧告の影響により増となっている。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エネルギー価格・物価高騰による光熱水費や燃料費等の増があった一方で、</a:t>
          </a:r>
          <a:r>
            <a:rPr kumimoji="1" lang="ja-JP" altLang="en-US" sz="1300">
              <a:latin typeface="ＭＳ Ｐゴシック" panose="020B0600070205080204" pitchFamily="50" charset="-128"/>
              <a:ea typeface="ＭＳ Ｐゴシック" panose="020B0600070205080204" pitchFamily="50" charset="-128"/>
            </a:rPr>
            <a:t>新型コロナウイルスワクチン接種事業、プレミアム商品券発行事業等の完了により減となった。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以上の要因により、人口１人当たりでは、</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円の減額となった。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163356</xdr:rowOff>
    </xdr:from>
    <xdr:to>
      <xdr:col>23</xdr:col>
      <xdr:colOff>133350</xdr:colOff>
      <xdr:row>81</xdr:row>
      <xdr:rowOff>165683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50806"/>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149487</xdr:rowOff>
    </xdr:from>
    <xdr:to>
      <xdr:col>19</xdr:col>
      <xdr:colOff>133350</xdr:colOff>
      <xdr:row>81</xdr:row>
      <xdr:rowOff>165683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6937"/>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142011</xdr:rowOff>
    </xdr:from>
    <xdr:to>
      <xdr:col>15</xdr:col>
      <xdr:colOff>82550</xdr:colOff>
      <xdr:row>81</xdr:row>
      <xdr:rowOff>149487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946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107409</xdr:rowOff>
    </xdr:from>
    <xdr:to>
      <xdr:col>11</xdr:col>
      <xdr:colOff>31750</xdr:colOff>
      <xdr:row>81</xdr:row>
      <xdr:rowOff>142011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4859"/>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112556</xdr:rowOff>
    </xdr:from>
    <xdr:to>
      <xdr:col>23</xdr:col>
      <xdr:colOff>184150</xdr:colOff>
      <xdr:row>82</xdr:row>
      <xdr:rowOff>42706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129083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114883</xdr:rowOff>
    </xdr:from>
    <xdr:to>
      <xdr:col>19</xdr:col>
      <xdr:colOff>184150</xdr:colOff>
      <xdr:row>82</xdr:row>
      <xdr:rowOff>45033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55210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98687</xdr:rowOff>
    </xdr:from>
    <xdr:to>
      <xdr:col>15</xdr:col>
      <xdr:colOff>133350</xdr:colOff>
      <xdr:row>82</xdr:row>
      <xdr:rowOff>28837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39014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91211</xdr:rowOff>
    </xdr:from>
    <xdr:to>
      <xdr:col>11</xdr:col>
      <xdr:colOff>82550</xdr:colOff>
      <xdr:row>82</xdr:row>
      <xdr:rowOff>21361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6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56609</xdr:rowOff>
    </xdr:from>
    <xdr:to>
      <xdr:col>7</xdr:col>
      <xdr:colOff>31750</xdr:colOff>
      <xdr:row>81</xdr:row>
      <xdr:rowOff>158209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142986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3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前歴換算対象の新規採用職員数や、昇格・昇任規模の割合などにおいて、同じ経験年数の国家公務員と差異があるため、大卒経験年数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年及び高卒経験年数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年の区分が特に低い水準となっている。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55739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3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28928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5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令和４年度算定値については、突発的な普通退職者の発生により、一般職員及び教育公務員が減少したため、対前年度比で減となったが、令和５年度においては、退職者数が減となったことにより、人口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人当たりの職員数は増となった。</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60</xdr:row>
      <xdr:rowOff>1270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400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169273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400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169273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965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60</xdr:row>
      <xdr:rowOff>2994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796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113302</xdr:rowOff>
    </xdr:from>
    <xdr:to>
      <xdr:col>68</xdr:col>
      <xdr:colOff>203200</xdr:colOff>
      <xdr:row>60</xdr:row>
      <xdr:rowOff>43452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123644</xdr:rowOff>
    </xdr:from>
    <xdr:to>
      <xdr:col>64</xdr:col>
      <xdr:colOff>152400</xdr:colOff>
      <xdr:row>60</xdr:row>
      <xdr:rowOff>53794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63971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今回から算定に含まれる令和５年度単年度算定値が、算定対象外となる令和２年度単年度算定値に比べ、</a:t>
          </a:r>
          <a:r>
            <a:rPr kumimoji="1" lang="en-US" altLang="ja-JP" sz="1300">
              <a:latin typeface="ＭＳ Ｐゴシック" panose="020B0600070205080204" pitchFamily="50" charset="-128"/>
              <a:ea typeface="ＭＳ Ｐゴシック" panose="020B0600070205080204" pitchFamily="50" charset="-128"/>
            </a:rPr>
            <a:t>0.36902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単年度算定値については、標準財政規模の増額により算定分母が増となった一方で、臨時財政対策債等の元金償還開始に伴い、算定分子が増となったことにより、算定分子の増が算定分母の増を上回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617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75247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4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20955</xdr:rowOff>
    </xdr:from>
    <xdr:to>
      <xdr:col>72</xdr:col>
      <xdr:colOff>203200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0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20955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9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7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141605</xdr:rowOff>
    </xdr:from>
    <xdr:to>
      <xdr:col>68</xdr:col>
      <xdr:colOff>203200</xdr:colOff>
      <xdr:row>39</xdr:row>
      <xdr:rowOff>71755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控除対象である基準財政需要額算入見込額が大幅減となったものの、臨時財政対策債の元金償還完了などにより、将来負担額として算入される地方債残高が減となったため、算定分子は減となった。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さらに、標準財政規模の増に加え、控除対象である基準財政需要額算入公債費等額が減となったことにより、算定分母が増となり、将来負担比率は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依然として、類似団体平均値を上回っているため、地方債の新規発行額の抑制及び充当可能基金残高の回復に努める。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84122</xdr:rowOff>
    </xdr:from>
    <xdr:to>
      <xdr:col>81</xdr:col>
      <xdr:colOff>44450</xdr:colOff>
      <xdr:row>14</xdr:row>
      <xdr:rowOff>124339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844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124339</xdr:rowOff>
    </xdr:from>
    <xdr:to>
      <xdr:col>77</xdr:col>
      <xdr:colOff>44450</xdr:colOff>
      <xdr:row>15</xdr:row>
      <xdr:rowOff>110309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24639"/>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110309</xdr:rowOff>
    </xdr:from>
    <xdr:to>
      <xdr:col>72</xdr:col>
      <xdr:colOff>203200</xdr:colOff>
      <xdr:row>16</xdr:row>
      <xdr:rowOff>49167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8205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162016</xdr:rowOff>
    </xdr:from>
    <xdr:to>
      <xdr:col>68</xdr:col>
      <xdr:colOff>152400</xdr:colOff>
      <xdr:row>16</xdr:row>
      <xdr:rowOff>49167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337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33322</xdr:rowOff>
    </xdr:from>
    <xdr:to>
      <xdr:col>81</xdr:col>
      <xdr:colOff>95250</xdr:colOff>
      <xdr:row>14</xdr:row>
      <xdr:rowOff>134922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5399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73539</xdr:rowOff>
    </xdr:from>
    <xdr:to>
      <xdr:col>77</xdr:col>
      <xdr:colOff>95250</xdr:colOff>
      <xdr:row>15</xdr:row>
      <xdr:rowOff>3689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159916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60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59509</xdr:rowOff>
    </xdr:from>
    <xdr:to>
      <xdr:col>73</xdr:col>
      <xdr:colOff>44450</xdr:colOff>
      <xdr:row>15</xdr:row>
      <xdr:rowOff>161109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145886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111216</xdr:rowOff>
    </xdr:from>
    <xdr:to>
      <xdr:col>64</xdr:col>
      <xdr:colOff>152400</xdr:colOff>
      <xdr:row>16</xdr:row>
      <xdr:rowOff>41366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26143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職員数の増及び人事院勧告の影響により、前年度から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今後は、会計年度任用職員の増員や人事院勧告による人件費の増額が予想されるため、より一層注視する。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エネルギー価格・物価高騰による光熱水費や燃料費等の増があったものの、新型コロナウイルスワクチン接種事業、プレミアム商品券発行事業等の完了により、物件費全体では減額となった。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一方で、算定分母の構成要素となる臨時財政対策債が大幅減となったことにより、前年度から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令和３年度から増加傾向にあり、依然として類似団体平均値を上回っているため、経常経費の抑制を図り、徹底した歳出削減に努める。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障害者介護給付事業、こども医療費助成事業、民間保育所施設保育事業費などの増により、前年度から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関連経費については、年々上昇傾向にあり、今後も対象者数やサービス利用回数の増などにより、増額が見込まれるが、扶助費の安易な削減は住民サービスの低下に直結するため、慎重に見直しを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ポイントの増となっており、特別会計である介護保険事業特別会計及び後期高齢者医療特別会計への繰出金が主な要因である。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介護給付費が年々増額傾向にあり、今後は介護保険事業特別会計への繰出金の増額が見込まれるため、注視していく。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物価高騰対策事業や新型コロナウイルス対策関連補助金、一部事務組合である駿東伊豆消防組合への負担金などの増により、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今後は、団体への各種補助事業における補助制度の見直し等を図り、一層の補助費等の削減に努める。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施設整備事業等に係る地方債の償還完了により、算定分子が減となったことに加え、個人所得の増に伴う個人町民税や普通交付税の増により、算定分母となる経常一般財源等が微増となった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類似団体平均値を上回る費目は、物件費及び扶助費となっており、今後も物価高騰や障害関連経費の影響により、増額傾向となることが見込まれる。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また、算定分母の一部となる臨時財政対策債は今後抑制されることが想定されるため、経常経費の抑制を図るよう、行財政改革に努める。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783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783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43737</xdr:rowOff>
    </xdr:from>
    <xdr:to>
      <xdr:col>29</xdr:col>
      <xdr:colOff>127000</xdr:colOff>
      <xdr:row>18</xdr:row>
      <xdr:rowOff>111717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7462"/>
          <a:ext cx="647700" cy="6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108702</xdr:rowOff>
    </xdr:from>
    <xdr:to>
      <xdr:col>26</xdr:col>
      <xdr:colOff>50800</xdr:colOff>
      <xdr:row>18</xdr:row>
      <xdr:rowOff>111717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42427"/>
          <a:ext cx="698500" cy="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106517</xdr:rowOff>
    </xdr:from>
    <xdr:to>
      <xdr:col>22</xdr:col>
      <xdr:colOff>114300</xdr:colOff>
      <xdr:row>18</xdr:row>
      <xdr:rowOff>108702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40242"/>
          <a:ext cx="698500" cy="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106517</xdr:rowOff>
    </xdr:from>
    <xdr:to>
      <xdr:col>18</xdr:col>
      <xdr:colOff>177800</xdr:colOff>
      <xdr:row>18</xdr:row>
      <xdr:rowOff>134577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0242"/>
          <a:ext cx="698500" cy="2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164387</xdr:rowOff>
    </xdr:from>
    <xdr:to>
      <xdr:col>29</xdr:col>
      <xdr:colOff>177800</xdr:colOff>
      <xdr:row>18</xdr:row>
      <xdr:rowOff>94537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136464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9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60917</xdr:rowOff>
    </xdr:from>
    <xdr:to>
      <xdr:col>26</xdr:col>
      <xdr:colOff>101600</xdr:colOff>
      <xdr:row>18</xdr:row>
      <xdr:rowOff>162517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147294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8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57902</xdr:rowOff>
    </xdr:from>
    <xdr:to>
      <xdr:col>22</xdr:col>
      <xdr:colOff>165100</xdr:colOff>
      <xdr:row>18</xdr:row>
      <xdr:rowOff>159503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162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55717</xdr:rowOff>
    </xdr:from>
    <xdr:to>
      <xdr:col>19</xdr:col>
      <xdr:colOff>38100</xdr:colOff>
      <xdr:row>18</xdr:row>
      <xdr:rowOff>157317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8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142093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83777</xdr:rowOff>
    </xdr:from>
    <xdr:to>
      <xdr:col>15</xdr:col>
      <xdr:colOff>101600</xdr:colOff>
      <xdr:row>19</xdr:row>
      <xdr:rowOff>13927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317462</xdr:rowOff>
    </xdr:from>
    <xdr:to>
      <xdr:col>29</xdr:col>
      <xdr:colOff>127000</xdr:colOff>
      <xdr:row>35</xdr:row>
      <xdr:rowOff>321387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27812"/>
          <a:ext cx="6477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316205</xdr:rowOff>
    </xdr:from>
    <xdr:to>
      <xdr:col>26</xdr:col>
      <xdr:colOff>50800</xdr:colOff>
      <xdr:row>35</xdr:row>
      <xdr:rowOff>317462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26555"/>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316205</xdr:rowOff>
    </xdr:from>
    <xdr:to>
      <xdr:col>22</xdr:col>
      <xdr:colOff>114300</xdr:colOff>
      <xdr:row>36</xdr:row>
      <xdr:rowOff>6794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26555"/>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6794</xdr:rowOff>
    </xdr:from>
    <xdr:to>
      <xdr:col>18</xdr:col>
      <xdr:colOff>177800</xdr:colOff>
      <xdr:row>36</xdr:row>
      <xdr:rowOff>30683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6004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270587</xdr:rowOff>
    </xdr:from>
    <xdr:to>
      <xdr:col>29</xdr:col>
      <xdr:colOff>177800</xdr:colOff>
      <xdr:row>36</xdr:row>
      <xdr:rowOff>29287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242664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266662</xdr:rowOff>
    </xdr:from>
    <xdr:to>
      <xdr:col>26</xdr:col>
      <xdr:colOff>101600</xdr:colOff>
      <xdr:row>36</xdr:row>
      <xdr:rowOff>25362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265405</xdr:rowOff>
    </xdr:from>
    <xdr:to>
      <xdr:col>22</xdr:col>
      <xdr:colOff>165100</xdr:colOff>
      <xdr:row>36</xdr:row>
      <xdr:rowOff>24105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298894</xdr:rowOff>
    </xdr:from>
    <xdr:to>
      <xdr:col>19</xdr:col>
      <xdr:colOff>38100</xdr:colOff>
      <xdr:row>36</xdr:row>
      <xdr:rowOff>57594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322783</xdr:rowOff>
    </xdr:from>
    <xdr:to>
      <xdr:col>15</xdr:col>
      <xdr:colOff>101600</xdr:colOff>
      <xdr:row>36</xdr:row>
      <xdr:rowOff>81483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66260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93147</xdr:rowOff>
    </xdr:from>
    <xdr:to>
      <xdr:col>24</xdr:col>
      <xdr:colOff>63500</xdr:colOff>
      <xdr:row>37</xdr:row>
      <xdr:rowOff>150395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6797"/>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140843</xdr:rowOff>
    </xdr:from>
    <xdr:to>
      <xdr:col>19</xdr:col>
      <xdr:colOff>177800</xdr:colOff>
      <xdr:row>37</xdr:row>
      <xdr:rowOff>150395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4493"/>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140843</xdr:rowOff>
    </xdr:from>
    <xdr:to>
      <xdr:col>15</xdr:col>
      <xdr:colOff>50800</xdr:colOff>
      <xdr:row>37</xdr:row>
      <xdr:rowOff>145350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4493"/>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145350</xdr:rowOff>
    </xdr:from>
    <xdr:to>
      <xdr:col>10</xdr:col>
      <xdr:colOff>114300</xdr:colOff>
      <xdr:row>38</xdr:row>
      <xdr:rowOff>135683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9000"/>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42347</xdr:rowOff>
    </xdr:from>
    <xdr:to>
      <xdr:col>24</xdr:col>
      <xdr:colOff>114300</xdr:colOff>
      <xdr:row>37</xdr:row>
      <xdr:rowOff>143947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99595</xdr:rowOff>
    </xdr:from>
    <xdr:to>
      <xdr:col>20</xdr:col>
      <xdr:colOff>38100</xdr:colOff>
      <xdr:row>38</xdr:row>
      <xdr:rowOff>29745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20872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90043</xdr:rowOff>
    </xdr:from>
    <xdr:to>
      <xdr:col>15</xdr:col>
      <xdr:colOff>101600</xdr:colOff>
      <xdr:row>38</xdr:row>
      <xdr:rowOff>20193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94550</xdr:rowOff>
    </xdr:from>
    <xdr:to>
      <xdr:col>10</xdr:col>
      <xdr:colOff>165100</xdr:colOff>
      <xdr:row>38</xdr:row>
      <xdr:rowOff>24699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8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84883</xdr:rowOff>
    </xdr:from>
    <xdr:to>
      <xdr:col>6</xdr:col>
      <xdr:colOff>38100</xdr:colOff>
      <xdr:row>39</xdr:row>
      <xdr:rowOff>15033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119734</xdr:rowOff>
    </xdr:from>
    <xdr:to>
      <xdr:col>24</xdr:col>
      <xdr:colOff>63500</xdr:colOff>
      <xdr:row>56</xdr:row>
      <xdr:rowOff>136692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0934"/>
          <a:ext cx="8382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119734</xdr:rowOff>
    </xdr:from>
    <xdr:to>
      <xdr:col>19</xdr:col>
      <xdr:colOff>177800</xdr:colOff>
      <xdr:row>56</xdr:row>
      <xdr:rowOff>136486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0934"/>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136486</xdr:rowOff>
    </xdr:from>
    <xdr:to>
      <xdr:col>15</xdr:col>
      <xdr:colOff>50800</xdr:colOff>
      <xdr:row>56</xdr:row>
      <xdr:rowOff>145968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7686"/>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137108</xdr:rowOff>
    </xdr:from>
    <xdr:to>
      <xdr:col>10</xdr:col>
      <xdr:colOff>114300</xdr:colOff>
      <xdr:row>56</xdr:row>
      <xdr:rowOff>145968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8308"/>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85892</xdr:rowOff>
    </xdr:from>
    <xdr:to>
      <xdr:col>24</xdr:col>
      <xdr:colOff>114300</xdr:colOff>
      <xdr:row>57</xdr:row>
      <xdr:rowOff>16042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108769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68934</xdr:rowOff>
    </xdr:from>
    <xdr:to>
      <xdr:col>20</xdr:col>
      <xdr:colOff>38100</xdr:colOff>
      <xdr:row>56</xdr:row>
      <xdr:rowOff>170534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85686</xdr:rowOff>
    </xdr:from>
    <xdr:to>
      <xdr:col>15</xdr:col>
      <xdr:colOff>101600</xdr:colOff>
      <xdr:row>57</xdr:row>
      <xdr:rowOff>15836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32363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95168</xdr:rowOff>
    </xdr:from>
    <xdr:to>
      <xdr:col>10</xdr:col>
      <xdr:colOff>165100</xdr:colOff>
      <xdr:row>57</xdr:row>
      <xdr:rowOff>25318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41845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86308</xdr:rowOff>
    </xdr:from>
    <xdr:to>
      <xdr:col>6</xdr:col>
      <xdr:colOff>38100</xdr:colOff>
      <xdr:row>57</xdr:row>
      <xdr:rowOff>16458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32985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75234</xdr:rowOff>
    </xdr:from>
    <xdr:to>
      <xdr:col>24</xdr:col>
      <xdr:colOff>63500</xdr:colOff>
      <xdr:row>78</xdr:row>
      <xdr:rowOff>76149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833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75234</xdr:rowOff>
    </xdr:from>
    <xdr:to>
      <xdr:col>19</xdr:col>
      <xdr:colOff>177800</xdr:colOff>
      <xdr:row>78</xdr:row>
      <xdr:rowOff>77338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33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60696</xdr:rowOff>
    </xdr:from>
    <xdr:to>
      <xdr:col>15</xdr:col>
      <xdr:colOff>50800</xdr:colOff>
      <xdr:row>78</xdr:row>
      <xdr:rowOff>77338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3796"/>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48808</xdr:rowOff>
    </xdr:from>
    <xdr:to>
      <xdr:col>10</xdr:col>
      <xdr:colOff>114300</xdr:colOff>
      <xdr:row>78</xdr:row>
      <xdr:rowOff>60696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19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25349</xdr:rowOff>
    </xdr:from>
    <xdr:to>
      <xdr:col>24</xdr:col>
      <xdr:colOff>114300</xdr:colOff>
      <xdr:row>78</xdr:row>
      <xdr:rowOff>126949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24434</xdr:rowOff>
    </xdr:from>
    <xdr:to>
      <xdr:col>20</xdr:col>
      <xdr:colOff>38100</xdr:colOff>
      <xdr:row>78</xdr:row>
      <xdr:rowOff>126034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117161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26538</xdr:rowOff>
    </xdr:from>
    <xdr:to>
      <xdr:col>15</xdr:col>
      <xdr:colOff>101600</xdr:colOff>
      <xdr:row>78</xdr:row>
      <xdr:rowOff>128138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119265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9896</xdr:rowOff>
    </xdr:from>
    <xdr:to>
      <xdr:col>10</xdr:col>
      <xdr:colOff>165100</xdr:colOff>
      <xdr:row>78</xdr:row>
      <xdr:rowOff>111496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102623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169458</xdr:rowOff>
    </xdr:from>
    <xdr:to>
      <xdr:col>6</xdr:col>
      <xdr:colOff>38100</xdr:colOff>
      <xdr:row>78</xdr:row>
      <xdr:rowOff>99608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90735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134023</xdr:rowOff>
    </xdr:from>
    <xdr:to>
      <xdr:col>24</xdr:col>
      <xdr:colOff>63500</xdr:colOff>
      <xdr:row>98</xdr:row>
      <xdr:rowOff>55575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64673"/>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78563</xdr:rowOff>
    </xdr:from>
    <xdr:to>
      <xdr:col>19</xdr:col>
      <xdr:colOff>177800</xdr:colOff>
      <xdr:row>98</xdr:row>
      <xdr:rowOff>55575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09213"/>
          <a:ext cx="889000" cy="1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78563</xdr:rowOff>
    </xdr:from>
    <xdr:to>
      <xdr:col>15</xdr:col>
      <xdr:colOff>50800</xdr:colOff>
      <xdr:row>99</xdr:row>
      <xdr:rowOff>16511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9213"/>
          <a:ext cx="889000" cy="2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16511</xdr:rowOff>
    </xdr:from>
    <xdr:to>
      <xdr:col>10</xdr:col>
      <xdr:colOff>114300</xdr:colOff>
      <xdr:row>99</xdr:row>
      <xdr:rowOff>66687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0061"/>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83223</xdr:rowOff>
    </xdr:from>
    <xdr:to>
      <xdr:col>24</xdr:col>
      <xdr:colOff>114300</xdr:colOff>
      <xdr:row>98</xdr:row>
      <xdr:rowOff>13373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61650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4775</xdr:rowOff>
    </xdr:from>
    <xdr:to>
      <xdr:col>20</xdr:col>
      <xdr:colOff>38100</xdr:colOff>
      <xdr:row>98</xdr:row>
      <xdr:rowOff>106375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97502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27763</xdr:rowOff>
    </xdr:from>
    <xdr:to>
      <xdr:col>15</xdr:col>
      <xdr:colOff>101600</xdr:colOff>
      <xdr:row>97</xdr:row>
      <xdr:rowOff>129363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137161</xdr:rowOff>
    </xdr:from>
    <xdr:to>
      <xdr:col>10</xdr:col>
      <xdr:colOff>165100</xdr:colOff>
      <xdr:row>99</xdr:row>
      <xdr:rowOff>67311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58438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15887</xdr:rowOff>
    </xdr:from>
    <xdr:to>
      <xdr:col>6</xdr:col>
      <xdr:colOff>38100</xdr:colOff>
      <xdr:row>99</xdr:row>
      <xdr:rowOff>117487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108614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43960</xdr:rowOff>
    </xdr:from>
    <xdr:to>
      <xdr:col>55</xdr:col>
      <xdr:colOff>0</xdr:colOff>
      <xdr:row>38</xdr:row>
      <xdr:rowOff>88341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59060"/>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88341</xdr:rowOff>
    </xdr:from>
    <xdr:to>
      <xdr:col>50</xdr:col>
      <xdr:colOff>114300</xdr:colOff>
      <xdr:row>38</xdr:row>
      <xdr:rowOff>103070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03441"/>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7177</xdr:rowOff>
    </xdr:from>
    <xdr:to>
      <xdr:col>45</xdr:col>
      <xdr:colOff>177800</xdr:colOff>
      <xdr:row>38</xdr:row>
      <xdr:rowOff>103070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93577"/>
          <a:ext cx="889000" cy="11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7177</xdr:rowOff>
    </xdr:from>
    <xdr:to>
      <xdr:col>41</xdr:col>
      <xdr:colOff>50800</xdr:colOff>
      <xdr:row>38</xdr:row>
      <xdr:rowOff>142280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93577"/>
          <a:ext cx="889000" cy="11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164610</xdr:rowOff>
    </xdr:from>
    <xdr:to>
      <xdr:col>55</xdr:col>
      <xdr:colOff>50800</xdr:colOff>
      <xdr:row>38</xdr:row>
      <xdr:rowOff>94760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143037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37541</xdr:rowOff>
    </xdr:from>
    <xdr:to>
      <xdr:col>50</xdr:col>
      <xdr:colOff>165100</xdr:colOff>
      <xdr:row>38</xdr:row>
      <xdr:rowOff>139141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130268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52270</xdr:rowOff>
    </xdr:from>
    <xdr:to>
      <xdr:col>46</xdr:col>
      <xdr:colOff>38100</xdr:colOff>
      <xdr:row>38</xdr:row>
      <xdr:rowOff>153870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144997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127827</xdr:rowOff>
    </xdr:from>
    <xdr:to>
      <xdr:col>41</xdr:col>
      <xdr:colOff>101600</xdr:colOff>
      <xdr:row>32</xdr:row>
      <xdr:rowOff>57977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49104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91480</xdr:rowOff>
    </xdr:from>
    <xdr:to>
      <xdr:col>36</xdr:col>
      <xdr:colOff>165100</xdr:colOff>
      <xdr:row>39</xdr:row>
      <xdr:rowOff>21630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30986</xdr:rowOff>
    </xdr:from>
    <xdr:to>
      <xdr:col>55</xdr:col>
      <xdr:colOff>0</xdr:colOff>
      <xdr:row>58</xdr:row>
      <xdr:rowOff>37851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75086"/>
          <a:ext cx="8382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30986</xdr:rowOff>
    </xdr:from>
    <xdr:to>
      <xdr:col>50</xdr:col>
      <xdr:colOff>114300</xdr:colOff>
      <xdr:row>58</xdr:row>
      <xdr:rowOff>92769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75086"/>
          <a:ext cx="8890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137620</xdr:rowOff>
    </xdr:from>
    <xdr:to>
      <xdr:col>45</xdr:col>
      <xdr:colOff>177800</xdr:colOff>
      <xdr:row>58</xdr:row>
      <xdr:rowOff>92769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0270"/>
          <a:ext cx="8890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129825</xdr:rowOff>
    </xdr:from>
    <xdr:to>
      <xdr:col>41</xdr:col>
      <xdr:colOff>50800</xdr:colOff>
      <xdr:row>57</xdr:row>
      <xdr:rowOff>137620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31025"/>
          <a:ext cx="889000" cy="17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158501</xdr:rowOff>
    </xdr:from>
    <xdr:to>
      <xdr:col>55</xdr:col>
      <xdr:colOff>50800</xdr:colOff>
      <xdr:row>58</xdr:row>
      <xdr:rowOff>88651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73428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151636</xdr:rowOff>
    </xdr:from>
    <xdr:to>
      <xdr:col>50</xdr:col>
      <xdr:colOff>165100</xdr:colOff>
      <xdr:row>58</xdr:row>
      <xdr:rowOff>81786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72913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41969</xdr:rowOff>
    </xdr:from>
    <xdr:to>
      <xdr:col>46</xdr:col>
      <xdr:colOff>38100</xdr:colOff>
      <xdr:row>58</xdr:row>
      <xdr:rowOff>143569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134696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86820</xdr:rowOff>
    </xdr:from>
    <xdr:to>
      <xdr:col>41</xdr:col>
      <xdr:colOff>101600</xdr:colOff>
      <xdr:row>58</xdr:row>
      <xdr:rowOff>16970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79025</xdr:rowOff>
    </xdr:from>
    <xdr:to>
      <xdr:col>36</xdr:col>
      <xdr:colOff>165100</xdr:colOff>
      <xdr:row>57</xdr:row>
      <xdr:rowOff>9175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25702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11818</xdr:rowOff>
    </xdr:from>
    <xdr:to>
      <xdr:col>55</xdr:col>
      <xdr:colOff>0</xdr:colOff>
      <xdr:row>79</xdr:row>
      <xdr:rowOff>42602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6368"/>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11818</xdr:rowOff>
    </xdr:from>
    <xdr:to>
      <xdr:col>50</xdr:col>
      <xdr:colOff>114300</xdr:colOff>
      <xdr:row>79</xdr:row>
      <xdr:rowOff>27705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6368"/>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129356</xdr:rowOff>
    </xdr:from>
    <xdr:to>
      <xdr:col>45</xdr:col>
      <xdr:colOff>177800</xdr:colOff>
      <xdr:row>79</xdr:row>
      <xdr:rowOff>27705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0245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129356</xdr:rowOff>
    </xdr:from>
    <xdr:to>
      <xdr:col>41</xdr:col>
      <xdr:colOff>50800</xdr:colOff>
      <xdr:row>78</xdr:row>
      <xdr:rowOff>140463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2456"/>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163252</xdr:rowOff>
    </xdr:from>
    <xdr:to>
      <xdr:col>55</xdr:col>
      <xdr:colOff>50800</xdr:colOff>
      <xdr:row>79</xdr:row>
      <xdr:rowOff>93402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78179</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132468</xdr:rowOff>
    </xdr:from>
    <xdr:to>
      <xdr:col>50</xdr:col>
      <xdr:colOff>165100</xdr:colOff>
      <xdr:row>79</xdr:row>
      <xdr:rowOff>62618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148355</xdr:rowOff>
    </xdr:from>
    <xdr:to>
      <xdr:col>46</xdr:col>
      <xdr:colOff>38100</xdr:colOff>
      <xdr:row>79</xdr:row>
      <xdr:rowOff>78505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69632</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1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78556</xdr:rowOff>
    </xdr:from>
    <xdr:to>
      <xdr:col>41</xdr:col>
      <xdr:colOff>101600</xdr:colOff>
      <xdr:row>79</xdr:row>
      <xdr:rowOff>8706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171283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89663</xdr:rowOff>
    </xdr:from>
    <xdr:to>
      <xdr:col>36</xdr:col>
      <xdr:colOff>165100</xdr:colOff>
      <xdr:row>79</xdr:row>
      <xdr:rowOff>19813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88364</xdr:rowOff>
    </xdr:from>
    <xdr:to>
      <xdr:col>55</xdr:col>
      <xdr:colOff>0</xdr:colOff>
      <xdr:row>98</xdr:row>
      <xdr:rowOff>162472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90464"/>
          <a:ext cx="8382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88364</xdr:rowOff>
    </xdr:from>
    <xdr:to>
      <xdr:col>50</xdr:col>
      <xdr:colOff>114300</xdr:colOff>
      <xdr:row>98</xdr:row>
      <xdr:rowOff>159218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90464"/>
          <a:ext cx="889000" cy="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58231</xdr:rowOff>
    </xdr:from>
    <xdr:to>
      <xdr:col>45</xdr:col>
      <xdr:colOff>177800</xdr:colOff>
      <xdr:row>98</xdr:row>
      <xdr:rowOff>159218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60331"/>
          <a:ext cx="8890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103146</xdr:rowOff>
    </xdr:from>
    <xdr:to>
      <xdr:col>41</xdr:col>
      <xdr:colOff>50800</xdr:colOff>
      <xdr:row>98</xdr:row>
      <xdr:rowOff>58231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62346"/>
          <a:ext cx="889000" cy="29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111672</xdr:rowOff>
    </xdr:from>
    <xdr:to>
      <xdr:col>55</xdr:col>
      <xdr:colOff>50800</xdr:colOff>
      <xdr:row>99</xdr:row>
      <xdr:rowOff>41822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26599</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37564</xdr:rowOff>
    </xdr:from>
    <xdr:to>
      <xdr:col>50</xdr:col>
      <xdr:colOff>165100</xdr:colOff>
      <xdr:row>98</xdr:row>
      <xdr:rowOff>139164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130291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108418</xdr:rowOff>
    </xdr:from>
    <xdr:to>
      <xdr:col>46</xdr:col>
      <xdr:colOff>38100</xdr:colOff>
      <xdr:row>99</xdr:row>
      <xdr:rowOff>38568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29695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7431</xdr:rowOff>
    </xdr:from>
    <xdr:to>
      <xdr:col>41</xdr:col>
      <xdr:colOff>101600</xdr:colOff>
      <xdr:row>98</xdr:row>
      <xdr:rowOff>109031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100158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52346</xdr:rowOff>
    </xdr:from>
    <xdr:to>
      <xdr:col>36</xdr:col>
      <xdr:colOff>165100</xdr:colOff>
      <xdr:row>96</xdr:row>
      <xdr:rowOff>153946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170473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97866</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4416"/>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97866</xdr:rowOff>
    </xdr:from>
    <xdr:to>
      <xdr:col>81</xdr:col>
      <xdr:colOff>50800</xdr:colOff>
      <xdr:row>39</xdr:row>
      <xdr:rowOff>98095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4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81048</xdr:rowOff>
    </xdr:from>
    <xdr:to>
      <xdr:col>76</xdr:col>
      <xdr:colOff>114300</xdr:colOff>
      <xdr:row>39</xdr:row>
      <xdr:rowOff>98095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6759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81048</xdr:rowOff>
    </xdr:from>
    <xdr:to>
      <xdr:col>71</xdr:col>
      <xdr:colOff>177800</xdr:colOff>
      <xdr:row>39</xdr:row>
      <xdr:rowOff>96527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6759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47066</xdr:rowOff>
    </xdr:from>
    <xdr:to>
      <xdr:col>81</xdr:col>
      <xdr:colOff>101600</xdr:colOff>
      <xdr:row>39</xdr:row>
      <xdr:rowOff>148666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139793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30248</xdr:rowOff>
    </xdr:from>
    <xdr:to>
      <xdr:col>72</xdr:col>
      <xdr:colOff>38100</xdr:colOff>
      <xdr:row>39</xdr:row>
      <xdr:rowOff>131848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122975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0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45727</xdr:rowOff>
    </xdr:from>
    <xdr:to>
      <xdr:col>67</xdr:col>
      <xdr:colOff>101600</xdr:colOff>
      <xdr:row>39</xdr:row>
      <xdr:rowOff>147327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138454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130214</xdr:rowOff>
    </xdr:from>
    <xdr:to>
      <xdr:col>85</xdr:col>
      <xdr:colOff>127000</xdr:colOff>
      <xdr:row>76</xdr:row>
      <xdr:rowOff>134116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6041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130214</xdr:rowOff>
    </xdr:from>
    <xdr:to>
      <xdr:col>81</xdr:col>
      <xdr:colOff>50800</xdr:colOff>
      <xdr:row>76</xdr:row>
      <xdr:rowOff>130736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041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130736</xdr:rowOff>
    </xdr:from>
    <xdr:to>
      <xdr:col>76</xdr:col>
      <xdr:colOff>114300</xdr:colOff>
      <xdr:row>76</xdr:row>
      <xdr:rowOff>163671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60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163671</xdr:rowOff>
    </xdr:from>
    <xdr:to>
      <xdr:col>71</xdr:col>
      <xdr:colOff>177800</xdr:colOff>
      <xdr:row>77</xdr:row>
      <xdr:rowOff>26102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93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83316</xdr:rowOff>
    </xdr:from>
    <xdr:to>
      <xdr:col>85</xdr:col>
      <xdr:colOff>177800</xdr:colOff>
      <xdr:row>77</xdr:row>
      <xdr:rowOff>13466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61743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79414</xdr:rowOff>
    </xdr:from>
    <xdr:to>
      <xdr:col>81</xdr:col>
      <xdr:colOff>101600</xdr:colOff>
      <xdr:row>77</xdr:row>
      <xdr:rowOff>9564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79936</xdr:rowOff>
    </xdr:from>
    <xdr:to>
      <xdr:col>76</xdr:col>
      <xdr:colOff>165100</xdr:colOff>
      <xdr:row>77</xdr:row>
      <xdr:rowOff>10086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112871</xdr:rowOff>
    </xdr:from>
    <xdr:to>
      <xdr:col>72</xdr:col>
      <xdr:colOff>38100</xdr:colOff>
      <xdr:row>77</xdr:row>
      <xdr:rowOff>43021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34148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146752</xdr:rowOff>
    </xdr:from>
    <xdr:to>
      <xdr:col>67</xdr:col>
      <xdr:colOff>101600</xdr:colOff>
      <xdr:row>77</xdr:row>
      <xdr:rowOff>76902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68029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38050</xdr:rowOff>
    </xdr:from>
    <xdr:to>
      <xdr:col>85</xdr:col>
      <xdr:colOff>127000</xdr:colOff>
      <xdr:row>98</xdr:row>
      <xdr:rowOff>77758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40150"/>
          <a:ext cx="8382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38050</xdr:rowOff>
    </xdr:from>
    <xdr:to>
      <xdr:col>81</xdr:col>
      <xdr:colOff>50800</xdr:colOff>
      <xdr:row>98</xdr:row>
      <xdr:rowOff>84717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40150"/>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84717</xdr:rowOff>
    </xdr:from>
    <xdr:to>
      <xdr:col>76</xdr:col>
      <xdr:colOff>114300</xdr:colOff>
      <xdr:row>98</xdr:row>
      <xdr:rowOff>113142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6817"/>
          <a:ext cx="8890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113142</xdr:rowOff>
    </xdr:from>
    <xdr:to>
      <xdr:col>71</xdr:col>
      <xdr:colOff>177800</xdr:colOff>
      <xdr:row>98</xdr:row>
      <xdr:rowOff>115943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15242"/>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26958</xdr:rowOff>
    </xdr:from>
    <xdr:to>
      <xdr:col>85</xdr:col>
      <xdr:colOff>177800</xdr:colOff>
      <xdr:row>98</xdr:row>
      <xdr:rowOff>128558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158700</xdr:rowOff>
    </xdr:from>
    <xdr:to>
      <xdr:col>81</xdr:col>
      <xdr:colOff>101600</xdr:colOff>
      <xdr:row>98</xdr:row>
      <xdr:rowOff>88850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79977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33917</xdr:rowOff>
    </xdr:from>
    <xdr:to>
      <xdr:col>76</xdr:col>
      <xdr:colOff>165100</xdr:colOff>
      <xdr:row>98</xdr:row>
      <xdr:rowOff>135517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62342</xdr:rowOff>
    </xdr:from>
    <xdr:to>
      <xdr:col>72</xdr:col>
      <xdr:colOff>38100</xdr:colOff>
      <xdr:row>98</xdr:row>
      <xdr:rowOff>163942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155069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65143</xdr:rowOff>
    </xdr:from>
    <xdr:to>
      <xdr:col>67</xdr:col>
      <xdr:colOff>101600</xdr:colOff>
      <xdr:row>98</xdr:row>
      <xdr:rowOff>166743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157870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132293</xdr:rowOff>
    </xdr:from>
    <xdr:to>
      <xdr:col>116</xdr:col>
      <xdr:colOff>63500</xdr:colOff>
      <xdr:row>58</xdr:row>
      <xdr:rowOff>133573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639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133573</xdr:rowOff>
    </xdr:from>
    <xdr:to>
      <xdr:col>111</xdr:col>
      <xdr:colOff>177800</xdr:colOff>
      <xdr:row>58</xdr:row>
      <xdr:rowOff>137688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767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137688</xdr:rowOff>
    </xdr:from>
    <xdr:to>
      <xdr:col>107</xdr:col>
      <xdr:colOff>50800</xdr:colOff>
      <xdr:row>58</xdr:row>
      <xdr:rowOff>139060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17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81493</xdr:rowOff>
    </xdr:from>
    <xdr:to>
      <xdr:col>116</xdr:col>
      <xdr:colOff>114300</xdr:colOff>
      <xdr:row>59</xdr:row>
      <xdr:rowOff>11643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167870</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05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82773</xdr:rowOff>
    </xdr:from>
    <xdr:to>
      <xdr:col>112</xdr:col>
      <xdr:colOff>38100</xdr:colOff>
      <xdr:row>59</xdr:row>
      <xdr:rowOff>12923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4050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1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86888</xdr:rowOff>
    </xdr:from>
    <xdr:to>
      <xdr:col>107</xdr:col>
      <xdr:colOff>101600</xdr:colOff>
      <xdr:row>59</xdr:row>
      <xdr:rowOff>17038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8165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9537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32220</xdr:rowOff>
    </xdr:from>
    <xdr:to>
      <xdr:col>116</xdr:col>
      <xdr:colOff>63500</xdr:colOff>
      <xdr:row>78</xdr:row>
      <xdr:rowOff>36697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05320"/>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36697</xdr:rowOff>
    </xdr:from>
    <xdr:to>
      <xdr:col>111</xdr:col>
      <xdr:colOff>177800</xdr:colOff>
      <xdr:row>78</xdr:row>
      <xdr:rowOff>53823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09797"/>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53823</xdr:rowOff>
    </xdr:from>
    <xdr:to>
      <xdr:col>107</xdr:col>
      <xdr:colOff>50800</xdr:colOff>
      <xdr:row>78</xdr:row>
      <xdr:rowOff>58032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26923"/>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58032</xdr:rowOff>
    </xdr:from>
    <xdr:to>
      <xdr:col>102</xdr:col>
      <xdr:colOff>114300</xdr:colOff>
      <xdr:row>78</xdr:row>
      <xdr:rowOff>66815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3113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152870</xdr:rowOff>
    </xdr:from>
    <xdr:to>
      <xdr:col>116</xdr:col>
      <xdr:colOff>114300</xdr:colOff>
      <xdr:row>78</xdr:row>
      <xdr:rowOff>83020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67797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157347</xdr:rowOff>
    </xdr:from>
    <xdr:to>
      <xdr:col>112</xdr:col>
      <xdr:colOff>38100</xdr:colOff>
      <xdr:row>78</xdr:row>
      <xdr:rowOff>87497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78624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3023</xdr:rowOff>
    </xdr:from>
    <xdr:to>
      <xdr:col>107</xdr:col>
      <xdr:colOff>101600</xdr:colOff>
      <xdr:row>78</xdr:row>
      <xdr:rowOff>104623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95750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7232</xdr:rowOff>
    </xdr:from>
    <xdr:to>
      <xdr:col>102</xdr:col>
      <xdr:colOff>165100</xdr:colOff>
      <xdr:row>78</xdr:row>
      <xdr:rowOff>108832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99959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16015</xdr:rowOff>
    </xdr:from>
    <xdr:to>
      <xdr:col>98</xdr:col>
      <xdr:colOff>38100</xdr:colOff>
      <xdr:row>78</xdr:row>
      <xdr:rowOff>117615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108742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令和５年度は、物件費のみ類似団体平均値を上回っている。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物件費の決算額については、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新型コロナウイルスワクチン接種事業やプレミアム商品券発行事業等の完了により、</a:t>
          </a:r>
          <a:r>
            <a:rPr kumimoji="1" lang="ja-JP" altLang="en-US" sz="1300">
              <a:latin typeface="ＭＳ Ｐゴシック" panose="020B0600070205080204" pitchFamily="50" charset="-128"/>
              <a:ea typeface="ＭＳ Ｐゴシック" panose="020B0600070205080204" pitchFamily="50" charset="-128"/>
            </a:rPr>
            <a:t>前年度から微減となっているものの、依然として高い傾向にある。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人件費について、類似団体平均値を下回っているものの、職員数の増や人事院勧告の影響により、増額傾向であり、今後も同様の傾向が想定されるため、適正な定員管理に努める。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また、扶助費においては、障害者介護給付事業やこども医療費助成事業などの経常的経費は今後も増額することが見込まれる。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補助費等の増については、物価高騰対策事業、新型コロナウイルス対策関連補助金及び駿東伊豆消防組合への負担金が主な要因である。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普通建設事業費及び維持補修費は、類似団体平均値を下回っているが、今後は公共施設等総合管理計画に基づく、公共施設の改修工事が続く予定のため、公債費の状況とともに注視していく。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31,823
30,460
8.81
12,015,200
11,619,192
381,141
7,097,072
8,130,974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57785</xdr:rowOff>
    </xdr:from>
    <xdr:to>
      <xdr:col>24</xdr:col>
      <xdr:colOff>63500</xdr:colOff>
      <xdr:row>36</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99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57785</xdr:rowOff>
    </xdr:from>
    <xdr:to>
      <xdr:col>19</xdr:col>
      <xdr:colOff>177800</xdr:colOff>
      <xdr:row>36</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56261</xdr:rowOff>
    </xdr:from>
    <xdr:to>
      <xdr:col>15</xdr:col>
      <xdr:colOff>50800</xdr:colOff>
      <xdr:row>36</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4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56261</xdr:rowOff>
    </xdr:from>
    <xdr:to>
      <xdr:col>10</xdr:col>
      <xdr:colOff>114300</xdr:colOff>
      <xdr:row>36</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8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xdr:rowOff>
    </xdr:from>
    <xdr:to>
      <xdr:col>20</xdr:col>
      <xdr:colOff>38100</xdr:colOff>
      <xdr:row>36</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99712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11557</xdr:rowOff>
    </xdr:from>
    <xdr:to>
      <xdr:col>15</xdr:col>
      <xdr:colOff>101600</xdr:colOff>
      <xdr:row>36</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104284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xdr:rowOff>
    </xdr:from>
    <xdr:to>
      <xdr:col>10</xdr:col>
      <xdr:colOff>165100</xdr:colOff>
      <xdr:row>36</xdr:row>
      <xdr:rowOff>107061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98188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86825</xdr:rowOff>
    </xdr:from>
    <xdr:to>
      <xdr:col>24</xdr:col>
      <xdr:colOff>63500</xdr:colOff>
      <xdr:row>58</xdr:row>
      <xdr:rowOff>101964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0925"/>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86825</xdr:rowOff>
    </xdr:from>
    <xdr:to>
      <xdr:col>19</xdr:col>
      <xdr:colOff>177800</xdr:colOff>
      <xdr:row>58</xdr:row>
      <xdr:rowOff>119031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0925"/>
          <a:ext cx="8890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148723</xdr:rowOff>
    </xdr:from>
    <xdr:to>
      <xdr:col>15</xdr:col>
      <xdr:colOff>50800</xdr:colOff>
      <xdr:row>58</xdr:row>
      <xdr:rowOff>119031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9923"/>
          <a:ext cx="889000" cy="3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148723</xdr:rowOff>
    </xdr:from>
    <xdr:to>
      <xdr:col>10</xdr:col>
      <xdr:colOff>114300</xdr:colOff>
      <xdr:row>58</xdr:row>
      <xdr:rowOff>133061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9923"/>
          <a:ext cx="889000" cy="3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51164</xdr:rowOff>
    </xdr:from>
    <xdr:to>
      <xdr:col>24</xdr:col>
      <xdr:colOff>114300</xdr:colOff>
      <xdr:row>58</xdr:row>
      <xdr:rowOff>152764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36025</xdr:rowOff>
    </xdr:from>
    <xdr:to>
      <xdr:col>20</xdr:col>
      <xdr:colOff>38100</xdr:colOff>
      <xdr:row>58</xdr:row>
      <xdr:rowOff>137625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68231</xdr:rowOff>
    </xdr:from>
    <xdr:to>
      <xdr:col>15</xdr:col>
      <xdr:colOff>101600</xdr:colOff>
      <xdr:row>58</xdr:row>
      <xdr:rowOff>169831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160958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97923</xdr:rowOff>
    </xdr:from>
    <xdr:to>
      <xdr:col>10</xdr:col>
      <xdr:colOff>165100</xdr:colOff>
      <xdr:row>57</xdr:row>
      <xdr:rowOff>28073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19200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82261</xdr:rowOff>
    </xdr:from>
    <xdr:to>
      <xdr:col>6</xdr:col>
      <xdr:colOff>38100</xdr:colOff>
      <xdr:row>59</xdr:row>
      <xdr:rowOff>12411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144737</xdr:rowOff>
    </xdr:from>
    <xdr:to>
      <xdr:col>24</xdr:col>
      <xdr:colOff>63500</xdr:colOff>
      <xdr:row>78</xdr:row>
      <xdr:rowOff>26589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6387"/>
          <a:ext cx="8382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130839</xdr:rowOff>
    </xdr:from>
    <xdr:to>
      <xdr:col>19</xdr:col>
      <xdr:colOff>177800</xdr:colOff>
      <xdr:row>78</xdr:row>
      <xdr:rowOff>26589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32489"/>
          <a:ext cx="889000" cy="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130839</xdr:rowOff>
    </xdr:from>
    <xdr:to>
      <xdr:col>15</xdr:col>
      <xdr:colOff>50800</xdr:colOff>
      <xdr:row>78</xdr:row>
      <xdr:rowOff>123661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2489"/>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123661</xdr:rowOff>
    </xdr:from>
    <xdr:to>
      <xdr:col>10</xdr:col>
      <xdr:colOff>114300</xdr:colOff>
      <xdr:row>78</xdr:row>
      <xdr:rowOff>135784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676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93937</xdr:rowOff>
    </xdr:from>
    <xdr:to>
      <xdr:col>24</xdr:col>
      <xdr:colOff>114300</xdr:colOff>
      <xdr:row>78</xdr:row>
      <xdr:rowOff>24087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147239</xdr:rowOff>
    </xdr:from>
    <xdr:to>
      <xdr:col>20</xdr:col>
      <xdr:colOff>38100</xdr:colOff>
      <xdr:row>78</xdr:row>
      <xdr:rowOff>77389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68516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80039</xdr:rowOff>
    </xdr:from>
    <xdr:to>
      <xdr:col>15</xdr:col>
      <xdr:colOff>101600</xdr:colOff>
      <xdr:row>78</xdr:row>
      <xdr:rowOff>10189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72861</xdr:rowOff>
    </xdr:from>
    <xdr:to>
      <xdr:col>10</xdr:col>
      <xdr:colOff>165100</xdr:colOff>
      <xdr:row>79</xdr:row>
      <xdr:rowOff>3011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84984</xdr:rowOff>
    </xdr:from>
    <xdr:to>
      <xdr:col>6</xdr:col>
      <xdr:colOff>38100</xdr:colOff>
      <xdr:row>79</xdr:row>
      <xdr:rowOff>15134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6261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24975</xdr:rowOff>
    </xdr:from>
    <xdr:to>
      <xdr:col>24</xdr:col>
      <xdr:colOff>63500</xdr:colOff>
      <xdr:row>98</xdr:row>
      <xdr:rowOff>50416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27075"/>
          <a:ext cx="8382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7193</xdr:rowOff>
    </xdr:from>
    <xdr:to>
      <xdr:col>19</xdr:col>
      <xdr:colOff>177800</xdr:colOff>
      <xdr:row>98</xdr:row>
      <xdr:rowOff>24975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9293"/>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7193</xdr:rowOff>
    </xdr:from>
    <xdr:to>
      <xdr:col>15</xdr:col>
      <xdr:colOff>50800</xdr:colOff>
      <xdr:row>98</xdr:row>
      <xdr:rowOff>135911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9293"/>
          <a:ext cx="889000" cy="1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135911</xdr:rowOff>
    </xdr:from>
    <xdr:to>
      <xdr:col>10</xdr:col>
      <xdr:colOff>114300</xdr:colOff>
      <xdr:row>99</xdr:row>
      <xdr:rowOff>1936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8011"/>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171066</xdr:rowOff>
    </xdr:from>
    <xdr:to>
      <xdr:col>24</xdr:col>
      <xdr:colOff>114300</xdr:colOff>
      <xdr:row>98</xdr:row>
      <xdr:rowOff>101216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149493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145625</xdr:rowOff>
    </xdr:from>
    <xdr:to>
      <xdr:col>20</xdr:col>
      <xdr:colOff>38100</xdr:colOff>
      <xdr:row>98</xdr:row>
      <xdr:rowOff>75775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66902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127843</xdr:rowOff>
    </xdr:from>
    <xdr:to>
      <xdr:col>15</xdr:col>
      <xdr:colOff>101600</xdr:colOff>
      <xdr:row>98</xdr:row>
      <xdr:rowOff>57993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49120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85111</xdr:rowOff>
    </xdr:from>
    <xdr:to>
      <xdr:col>10</xdr:col>
      <xdr:colOff>165100</xdr:colOff>
      <xdr:row>99</xdr:row>
      <xdr:rowOff>15261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122586</xdr:rowOff>
    </xdr:from>
    <xdr:to>
      <xdr:col>6</xdr:col>
      <xdr:colOff>38100</xdr:colOff>
      <xdr:row>99</xdr:row>
      <xdr:rowOff>52736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43863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131699</xdr:rowOff>
    </xdr:from>
    <xdr:to>
      <xdr:col>55</xdr:col>
      <xdr:colOff>0</xdr:colOff>
      <xdr:row>38</xdr:row>
      <xdr:rowOff>141415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679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141415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13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136271</xdr:rowOff>
    </xdr:from>
    <xdr:to>
      <xdr:col>45</xdr:col>
      <xdr:colOff>177800</xdr:colOff>
      <xdr:row>38</xdr:row>
      <xdr:rowOff>157226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5137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169228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232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80899</xdr:rowOff>
    </xdr:from>
    <xdr:to>
      <xdr:col>55</xdr:col>
      <xdr:colOff>50800</xdr:colOff>
      <xdr:row>39</xdr:row>
      <xdr:rowOff>11049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90615</xdr:rowOff>
    </xdr:from>
    <xdr:to>
      <xdr:col>50</xdr:col>
      <xdr:colOff>165100</xdr:colOff>
      <xdr:row>39</xdr:row>
      <xdr:rowOff>20765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37292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80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85471</xdr:rowOff>
    </xdr:from>
    <xdr:to>
      <xdr:col>46</xdr:col>
      <xdr:colOff>38100</xdr:colOff>
      <xdr:row>39</xdr:row>
      <xdr:rowOff>15621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118428</xdr:rowOff>
    </xdr:from>
    <xdr:to>
      <xdr:col>36</xdr:col>
      <xdr:colOff>165100</xdr:colOff>
      <xdr:row>39</xdr:row>
      <xdr:rowOff>48578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39705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26606</xdr:rowOff>
    </xdr:from>
    <xdr:to>
      <xdr:col>55</xdr:col>
      <xdr:colOff>0</xdr:colOff>
      <xdr:row>59</xdr:row>
      <xdr:rowOff>29045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4215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29045</xdr:rowOff>
    </xdr:from>
    <xdr:to>
      <xdr:col>50</xdr:col>
      <xdr:colOff>114300</xdr:colOff>
      <xdr:row>59</xdr:row>
      <xdr:rowOff>30861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44595"/>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27711</xdr:rowOff>
    </xdr:from>
    <xdr:to>
      <xdr:col>45</xdr:col>
      <xdr:colOff>177800</xdr:colOff>
      <xdr:row>59</xdr:row>
      <xdr:rowOff>30861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43261"/>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27711</xdr:rowOff>
    </xdr:from>
    <xdr:to>
      <xdr:col>41</xdr:col>
      <xdr:colOff>50800</xdr:colOff>
      <xdr:row>59</xdr:row>
      <xdr:rowOff>28537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43261"/>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147256</xdr:rowOff>
    </xdr:from>
    <xdr:to>
      <xdr:col>55</xdr:col>
      <xdr:colOff>50800</xdr:colOff>
      <xdr:row>59</xdr:row>
      <xdr:rowOff>77406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62183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149695</xdr:rowOff>
    </xdr:from>
    <xdr:to>
      <xdr:col>50</xdr:col>
      <xdr:colOff>165100</xdr:colOff>
      <xdr:row>59</xdr:row>
      <xdr:rowOff>79845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70972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151511</xdr:rowOff>
    </xdr:from>
    <xdr:to>
      <xdr:col>46</xdr:col>
      <xdr:colOff>38100</xdr:colOff>
      <xdr:row>59</xdr:row>
      <xdr:rowOff>81661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72788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148361</xdr:rowOff>
    </xdr:from>
    <xdr:to>
      <xdr:col>41</xdr:col>
      <xdr:colOff>101600</xdr:colOff>
      <xdr:row>59</xdr:row>
      <xdr:rowOff>78511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69638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149187</xdr:rowOff>
    </xdr:from>
    <xdr:to>
      <xdr:col>36</xdr:col>
      <xdr:colOff>165100</xdr:colOff>
      <xdr:row>59</xdr:row>
      <xdr:rowOff>79337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70464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8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150254</xdr:rowOff>
    </xdr:from>
    <xdr:to>
      <xdr:col>55</xdr:col>
      <xdr:colOff>0</xdr:colOff>
      <xdr:row>78</xdr:row>
      <xdr:rowOff>70320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1904"/>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150254</xdr:rowOff>
    </xdr:from>
    <xdr:to>
      <xdr:col>50</xdr:col>
      <xdr:colOff>114300</xdr:colOff>
      <xdr:row>78</xdr:row>
      <xdr:rowOff>75006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1904"/>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55423</xdr:rowOff>
    </xdr:from>
    <xdr:to>
      <xdr:col>45</xdr:col>
      <xdr:colOff>177800</xdr:colOff>
      <xdr:row>78</xdr:row>
      <xdr:rowOff>75006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57073"/>
          <a:ext cx="889000" cy="1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55423</xdr:rowOff>
    </xdr:from>
    <xdr:to>
      <xdr:col>41</xdr:col>
      <xdr:colOff>50800</xdr:colOff>
      <xdr:row>78</xdr:row>
      <xdr:rowOff>118707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7073"/>
          <a:ext cx="889000" cy="2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19520</xdr:rowOff>
    </xdr:from>
    <xdr:to>
      <xdr:col>55</xdr:col>
      <xdr:colOff>50800</xdr:colOff>
      <xdr:row>78</xdr:row>
      <xdr:rowOff>121120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105897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99454</xdr:rowOff>
    </xdr:from>
    <xdr:to>
      <xdr:col>50</xdr:col>
      <xdr:colOff>165100</xdr:colOff>
      <xdr:row>78</xdr:row>
      <xdr:rowOff>29604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24206</xdr:rowOff>
    </xdr:from>
    <xdr:to>
      <xdr:col>46</xdr:col>
      <xdr:colOff>38100</xdr:colOff>
      <xdr:row>78</xdr:row>
      <xdr:rowOff>125806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116933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4623</xdr:rowOff>
    </xdr:from>
    <xdr:to>
      <xdr:col>41</xdr:col>
      <xdr:colOff>101600</xdr:colOff>
      <xdr:row>77</xdr:row>
      <xdr:rowOff>106223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97350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67907</xdr:rowOff>
    </xdr:from>
    <xdr:to>
      <xdr:col>36</xdr:col>
      <xdr:colOff>165100</xdr:colOff>
      <xdr:row>78</xdr:row>
      <xdr:rowOff>169507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26721</xdr:rowOff>
    </xdr:from>
    <xdr:to>
      <xdr:col>55</xdr:col>
      <xdr:colOff>0</xdr:colOff>
      <xdr:row>96</xdr:row>
      <xdr:rowOff>41236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85921"/>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26721</xdr:rowOff>
    </xdr:from>
    <xdr:to>
      <xdr:col>50</xdr:col>
      <xdr:colOff>114300</xdr:colOff>
      <xdr:row>96</xdr:row>
      <xdr:rowOff>95504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85921"/>
          <a:ext cx="889000" cy="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46355</xdr:rowOff>
    </xdr:from>
    <xdr:to>
      <xdr:col>45</xdr:col>
      <xdr:colOff>177800</xdr:colOff>
      <xdr:row>96</xdr:row>
      <xdr:rowOff>95504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0555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46355</xdr:rowOff>
    </xdr:from>
    <xdr:to>
      <xdr:col>41</xdr:col>
      <xdr:colOff>50800</xdr:colOff>
      <xdr:row>96</xdr:row>
      <xdr:rowOff>71310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0555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161886</xdr:rowOff>
    </xdr:from>
    <xdr:to>
      <xdr:col>55</xdr:col>
      <xdr:colOff>50800</xdr:colOff>
      <xdr:row>96</xdr:row>
      <xdr:rowOff>92036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147371</xdr:rowOff>
    </xdr:from>
    <xdr:to>
      <xdr:col>50</xdr:col>
      <xdr:colOff>165100</xdr:colOff>
      <xdr:row>96</xdr:row>
      <xdr:rowOff>77521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68648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44704</xdr:rowOff>
    </xdr:from>
    <xdr:to>
      <xdr:col>46</xdr:col>
      <xdr:colOff>38100</xdr:colOff>
      <xdr:row>96</xdr:row>
      <xdr:rowOff>146304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137431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167005</xdr:rowOff>
    </xdr:from>
    <xdr:to>
      <xdr:col>41</xdr:col>
      <xdr:colOff>101600</xdr:colOff>
      <xdr:row>96</xdr:row>
      <xdr:rowOff>97155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113682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20510</xdr:rowOff>
    </xdr:from>
    <xdr:to>
      <xdr:col>36</xdr:col>
      <xdr:colOff>165100</xdr:colOff>
      <xdr:row>96</xdr:row>
      <xdr:rowOff>122110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113237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17628</xdr:rowOff>
    </xdr:from>
    <xdr:to>
      <xdr:col>85</xdr:col>
      <xdr:colOff>127000</xdr:colOff>
      <xdr:row>37</xdr:row>
      <xdr:rowOff>65215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6127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65215</xdr:rowOff>
    </xdr:from>
    <xdr:to>
      <xdr:col>81</xdr:col>
      <xdr:colOff>50800</xdr:colOff>
      <xdr:row>37</xdr:row>
      <xdr:rowOff>82093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0886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79845</xdr:rowOff>
    </xdr:from>
    <xdr:to>
      <xdr:col>76</xdr:col>
      <xdr:colOff>114300</xdr:colOff>
      <xdr:row>37</xdr:row>
      <xdr:rowOff>82093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52045"/>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79845</xdr:rowOff>
    </xdr:from>
    <xdr:to>
      <xdr:col>71</xdr:col>
      <xdr:colOff>177800</xdr:colOff>
      <xdr:row>36</xdr:row>
      <xdr:rowOff>136347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5204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138278</xdr:rowOff>
    </xdr:from>
    <xdr:to>
      <xdr:col>85</xdr:col>
      <xdr:colOff>177800</xdr:colOff>
      <xdr:row>37</xdr:row>
      <xdr:rowOff>68428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161155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14415</xdr:rowOff>
    </xdr:from>
    <xdr:to>
      <xdr:col>81</xdr:col>
      <xdr:colOff>101600</xdr:colOff>
      <xdr:row>37</xdr:row>
      <xdr:rowOff>116015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132542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31293</xdr:rowOff>
    </xdr:from>
    <xdr:to>
      <xdr:col>76</xdr:col>
      <xdr:colOff>165100</xdr:colOff>
      <xdr:row>37</xdr:row>
      <xdr:rowOff>132893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149420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29045</xdr:rowOff>
    </xdr:from>
    <xdr:to>
      <xdr:col>72</xdr:col>
      <xdr:colOff>38100</xdr:colOff>
      <xdr:row>36</xdr:row>
      <xdr:rowOff>130645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147172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85547</xdr:rowOff>
    </xdr:from>
    <xdr:to>
      <xdr:col>67</xdr:col>
      <xdr:colOff>101600</xdr:colOff>
      <xdr:row>37</xdr:row>
      <xdr:rowOff>15697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32224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10275</xdr:rowOff>
    </xdr:from>
    <xdr:to>
      <xdr:col>85</xdr:col>
      <xdr:colOff>127000</xdr:colOff>
      <xdr:row>57</xdr:row>
      <xdr:rowOff>33912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82925"/>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33912</xdr:rowOff>
    </xdr:from>
    <xdr:to>
      <xdr:col>81</xdr:col>
      <xdr:colOff>50800</xdr:colOff>
      <xdr:row>57</xdr:row>
      <xdr:rowOff>61199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6562"/>
          <a:ext cx="8890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161722</xdr:rowOff>
    </xdr:from>
    <xdr:to>
      <xdr:col>76</xdr:col>
      <xdr:colOff>114300</xdr:colOff>
      <xdr:row>57</xdr:row>
      <xdr:rowOff>61199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62922"/>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26215</xdr:rowOff>
    </xdr:from>
    <xdr:to>
      <xdr:col>71</xdr:col>
      <xdr:colOff>177800</xdr:colOff>
      <xdr:row>56</xdr:row>
      <xdr:rowOff>161722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27415"/>
          <a:ext cx="889000" cy="1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130925</xdr:rowOff>
    </xdr:from>
    <xdr:to>
      <xdr:col>85</xdr:col>
      <xdr:colOff>177800</xdr:colOff>
      <xdr:row>57</xdr:row>
      <xdr:rowOff>61075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109352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154562</xdr:rowOff>
    </xdr:from>
    <xdr:to>
      <xdr:col>81</xdr:col>
      <xdr:colOff>101600</xdr:colOff>
      <xdr:row>57</xdr:row>
      <xdr:rowOff>84712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75839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10399</xdr:rowOff>
    </xdr:from>
    <xdr:to>
      <xdr:col>76</xdr:col>
      <xdr:colOff>165100</xdr:colOff>
      <xdr:row>57</xdr:row>
      <xdr:rowOff>111999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110922</xdr:rowOff>
    </xdr:from>
    <xdr:to>
      <xdr:col>72</xdr:col>
      <xdr:colOff>38100</xdr:colOff>
      <xdr:row>57</xdr:row>
      <xdr:rowOff>41072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32199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146865</xdr:rowOff>
    </xdr:from>
    <xdr:to>
      <xdr:col>67</xdr:col>
      <xdr:colOff>101600</xdr:colOff>
      <xdr:row>56</xdr:row>
      <xdr:rowOff>77015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93542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97867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2417"/>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97867</xdr:rowOff>
    </xdr:from>
    <xdr:to>
      <xdr:col>81</xdr:col>
      <xdr:colOff>50800</xdr:colOff>
      <xdr:row>79</xdr:row>
      <xdr:rowOff>98095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424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81048</xdr:rowOff>
    </xdr:from>
    <xdr:to>
      <xdr:col>76</xdr:col>
      <xdr:colOff>114300</xdr:colOff>
      <xdr:row>79</xdr:row>
      <xdr:rowOff>98095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559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81048</xdr:rowOff>
    </xdr:from>
    <xdr:to>
      <xdr:col>71</xdr:col>
      <xdr:colOff>177800</xdr:colOff>
      <xdr:row>79</xdr:row>
      <xdr:rowOff>96527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559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47067</xdr:rowOff>
    </xdr:from>
    <xdr:to>
      <xdr:col>81</xdr:col>
      <xdr:colOff>101600</xdr:colOff>
      <xdr:row>79</xdr:row>
      <xdr:rowOff>148667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139794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30248</xdr:rowOff>
    </xdr:from>
    <xdr:to>
      <xdr:col>72</xdr:col>
      <xdr:colOff>38100</xdr:colOff>
      <xdr:row>79</xdr:row>
      <xdr:rowOff>131848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122975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6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45727</xdr:rowOff>
    </xdr:from>
    <xdr:to>
      <xdr:col>67</xdr:col>
      <xdr:colOff>101600</xdr:colOff>
      <xdr:row>79</xdr:row>
      <xdr:rowOff>147327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138454</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3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130214</xdr:rowOff>
    </xdr:from>
    <xdr:to>
      <xdr:col>85</xdr:col>
      <xdr:colOff>127000</xdr:colOff>
      <xdr:row>96</xdr:row>
      <xdr:rowOff>134116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941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130214</xdr:rowOff>
    </xdr:from>
    <xdr:to>
      <xdr:col>81</xdr:col>
      <xdr:colOff>50800</xdr:colOff>
      <xdr:row>96</xdr:row>
      <xdr:rowOff>130736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8941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130736</xdr:rowOff>
    </xdr:from>
    <xdr:to>
      <xdr:col>76</xdr:col>
      <xdr:colOff>114300</xdr:colOff>
      <xdr:row>96</xdr:row>
      <xdr:rowOff>163671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8993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163671</xdr:rowOff>
    </xdr:from>
    <xdr:to>
      <xdr:col>71</xdr:col>
      <xdr:colOff>177800</xdr:colOff>
      <xdr:row>97</xdr:row>
      <xdr:rowOff>26102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22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83316</xdr:rowOff>
    </xdr:from>
    <xdr:to>
      <xdr:col>85</xdr:col>
      <xdr:colOff>177800</xdr:colOff>
      <xdr:row>97</xdr:row>
      <xdr:rowOff>13466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61743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79414</xdr:rowOff>
    </xdr:from>
    <xdr:to>
      <xdr:col>81</xdr:col>
      <xdr:colOff>101600</xdr:colOff>
      <xdr:row>97</xdr:row>
      <xdr:rowOff>9564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79936</xdr:rowOff>
    </xdr:from>
    <xdr:to>
      <xdr:col>76</xdr:col>
      <xdr:colOff>165100</xdr:colOff>
      <xdr:row>97</xdr:row>
      <xdr:rowOff>10086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112871</xdr:rowOff>
    </xdr:from>
    <xdr:to>
      <xdr:col>72</xdr:col>
      <xdr:colOff>38100</xdr:colOff>
      <xdr:row>97</xdr:row>
      <xdr:rowOff>43021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34148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146752</xdr:rowOff>
    </xdr:from>
    <xdr:to>
      <xdr:col>67</xdr:col>
      <xdr:colOff>101600</xdr:colOff>
      <xdr:row>97</xdr:row>
      <xdr:rowOff>76902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68029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民生費は、類似団体平均値を下回っているが、経常的な支出である放課後デイサービス等の障害者介護給付事業、民間保育所施設保育事業費の増などが主な要因となり、対前年度では増額となっている。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商工費では、新型コロナウイルス感染症対応事業として実施した、プレミアム商品券発行事業及び運送事業者支援事業の完了などにより、前年度に比べて大幅な減額となっている。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消防費の増については、駿東伊豆消防組合への負担金の増額が主な要因である。人事院勧告等による人件費の増額や設備改修・更新の実施状況が負担金額に大きく影響するため、留意する必要がある。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総務費の決算額については、前年度から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となっているが、これは財政調整基金及び特定目的基金である公共施設等総合管理基金への積立金の減額が主な要因である。今後は、道路の長寿命化事業による土木費や、学校施設の大規模改修等による教育費の増額が想定されるため、行財政改革の取組を通じた経常経費の節減を図り、各種基金への計画的な積立て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分母となる標準財政規模が増加したことに加え、分子となる実質収支額が前年度に比べて減額したため、</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実質収支額の減額要因は、前年度に引続き、町税の増額補正をしたほか、歳出においても不用額を減額補正し、実質収支額の抑制に努めたためである。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これまで全会計ともに黒字であり、赤字額は生じていない。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一般会計については、歳入の大きな割合を占める税収の動向や歳出における大規模事業の実施によって、黒字額及び標準財政規模に対する比率が増減するため、年度によって差が生じている。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a:solidFill>
                <a:sysClr val="windowText" lastClr="000000"/>
              </a:solidFill>
              <a:latin typeface="ＭＳ ゴシック" pitchFamily="49" charset="-128"/>
              <a:ea typeface="ＭＳ ゴシック" pitchFamily="49" charset="-128"/>
            </a:rPr>
            <a:t>　令和５年度は、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町税の増額補正及び歳出において、不用額を減額補正し、実質収支額の抑制に努めたため、一般会計は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下水道事業会計を除く特別会計においては、概ね一定した比率で推移しており、下水道事業会計では、資金不足を生じていないことから、実質赤字比率は生じていない。</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一般会計の元利償還金が減となったことに加えて、下水道事業債の地方債償還に充てた繰出金等である準元利償還金が減となったため、元利償還金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は、都市計画事業債の償還に充てた都市計画税の減などにより</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万円の減となり、実質公債費比率の算定分子は、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満期一括償還地方債については、借入なし。</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については、臨時財政対策債等の元金償還完了により、地方債現在高が減となったため、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決算剰余金や寄附金等を財源とした、財政調整基金及び特定目的基金への積立てによる充当可能基金が増となったものの、下水道事業費等の基準財政需要額に算入される公債費が大幅な減となっ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この結果、将来負担比率の算定分子は、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財政調整基金については、令和３年度以降は、地方税等の歳入の上振れなどにより、取崩額を減少させることができたため、予算規模の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％弱程度まで回復した。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また、減債基金や公共施設等総合管理基金等の特定目的基金についても、決算剰余金及び寄附金を活用した積極的な積立てにより、基金全体の残高は増額となった。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令和３年度以降、基金残高は増額傾向にあるものの、今後は学校施設の大規模改修やごみ処理施設建設負担金など、多額の財政出動が見込まれているため、各基金からの繰入れが予想される。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ことから、今後は未利用財産の売却や税外収入の確保、行政改革と事業のスリム化による一層の経費削減などにより、繰入額の縮減と決算剰余金の捻出を図り、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公共施設等の総合的かつ計画的な更新、統廃合及び長寿命化に要する経費に充てる。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・育英基金：育英に関する事業の財源に充てる。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・森林環境譲与税基金：森林整備及びその促進に関する事業の財源に充てる。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公共施設等総合管理基金については、決算剰余金の一部を積み立てることにより、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社会福祉事業基金については、寄附金を活用し積み立てることにより、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柿田川基金については、柿田川公園整備事業の財源としたことにより、取崩額が増となった。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育英基金については、大学等新幹線通学支援事業貸付金の財源としたことにより、取崩額が増となった。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森林環境譲与税基金については、次年度以降の森林環境整備の財源を確保するため、森林環境譲与税の一部を積み立てたことにより、基金残高は微増となった。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特定目的基金全体の基金残高について、令和５年度は増額となったが、今後実施予定である公共施設の大規模改修事業等により、公共施設等総合管理基金残高の大幅な減少が想定される。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特定目的基金においても、計画的な積立てと安定した基金残高の確保が必須となるため、寄附金や使用料等の資金を積極的に確保し、継続的な基金への積立を行っていくよう努める。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決算剰余金及び寄附金を財源として、財政調整基金に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百万円を積立てた一方で、人事院勧告による人件費や、扶助費の増に対応するための財源として取崩をした結果、基金残高は前年度から１百万円の増となった。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財政調整基金残高については、予算規模が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％程度は確保したいところである。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は、地方税等の歳入の上振れや、普通交付税の追加交付などにより、基金残高は回復傾向にあるが、近年高水準で推移している法人町民税については、為替等の影響に左右されやすいため、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今後も、適正な財政調整基金残高を維持していくため、特定財源の確保や事業の縮小・廃止により、歳出のスリム化に努める。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決算剰余金の一部を積立てたこと及び取崩額を皆減としたことにより、基金残高は前年度から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減債基金は、普通交付税の基準財政需要額に算入されない公債費の利子償還相当額の財源として取崩すとともに、前年度実質収支額の一部を積み立てるルールを策定し運用している。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令和５年度では、決算剰余金の一部を積み立てることができたため、基金残高を回復させることができたが、今後公債費の増加が見込まれるため、継続的かつ計画的な基金への積立を行う。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12015200</v>
      </c>
      <c r="BO4" s="436"/>
      <c r="BP4" s="436"/>
      <c r="BQ4" s="436"/>
      <c r="BR4" s="436"/>
      <c r="BS4" s="436"/>
      <c r="BT4" s="436"/>
      <c r="BU4" s="437"/>
      <c r="BV4" s="435">
        <v>12138151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5.4</v>
      </c>
      <c r="CU4" s="576"/>
      <c r="CV4" s="576"/>
      <c r="CW4" s="576"/>
      <c r="CX4" s="576"/>
      <c r="CY4" s="576"/>
      <c r="CZ4" s="576"/>
      <c r="DA4" s="577"/>
      <c r="DB4" s="575">
        <v>7.6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11619192</v>
      </c>
      <c r="BO5" s="407"/>
      <c r="BP5" s="407"/>
      <c r="BQ5" s="407"/>
      <c r="BR5" s="407"/>
      <c r="BS5" s="407"/>
      <c r="BT5" s="407"/>
      <c r="BU5" s="408"/>
      <c r="BV5" s="406">
        <v>11574329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87.8</v>
      </c>
      <c r="CU5" s="404"/>
      <c r="CV5" s="404"/>
      <c r="CW5" s="404"/>
      <c r="CX5" s="404"/>
      <c r="CY5" s="404"/>
      <c r="CZ5" s="404"/>
      <c r="DA5" s="405"/>
      <c r="DB5" s="403">
        <v>85.1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396008</v>
      </c>
      <c r="BO6" s="407"/>
      <c r="BP6" s="407"/>
      <c r="BQ6" s="407"/>
      <c r="BR6" s="407"/>
      <c r="BS6" s="407"/>
      <c r="BT6" s="407"/>
      <c r="BU6" s="408"/>
      <c r="BV6" s="406">
        <v>563822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88.3</v>
      </c>
      <c r="CU6" s="550"/>
      <c r="CV6" s="550"/>
      <c r="CW6" s="550"/>
      <c r="CX6" s="550"/>
      <c r="CY6" s="550"/>
      <c r="CZ6" s="550"/>
      <c r="DA6" s="551"/>
      <c r="DB6" s="549">
        <v>86.4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14867</v>
      </c>
      <c r="BO7" s="407"/>
      <c r="BP7" s="407"/>
      <c r="BQ7" s="407"/>
      <c r="BR7" s="407"/>
      <c r="BS7" s="407"/>
      <c r="BT7" s="407"/>
      <c r="BU7" s="408"/>
      <c r="BV7" s="406">
        <v>32496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7097072</v>
      </c>
      <c r="CU7" s="407"/>
      <c r="CV7" s="407"/>
      <c r="CW7" s="407"/>
      <c r="CX7" s="407"/>
      <c r="CY7" s="407"/>
      <c r="CZ7" s="407"/>
      <c r="DA7" s="408"/>
      <c r="DB7" s="406">
        <v>6975127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381141</v>
      </c>
      <c r="BO8" s="407"/>
      <c r="BP8" s="407"/>
      <c r="BQ8" s="407"/>
      <c r="BR8" s="407"/>
      <c r="BS8" s="407"/>
      <c r="BT8" s="407"/>
      <c r="BU8" s="408"/>
      <c r="BV8" s="406">
        <v>531326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0.92</v>
      </c>
      <c r="CU8" s="510"/>
      <c r="CV8" s="510"/>
      <c r="CW8" s="510"/>
      <c r="CX8" s="510"/>
      <c r="CY8" s="510"/>
      <c r="CZ8" s="510"/>
      <c r="DA8" s="511"/>
      <c r="DB8" s="509">
        <v>0.93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31710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-150185</v>
      </c>
      <c r="BO9" s="407"/>
      <c r="BP9" s="407"/>
      <c r="BQ9" s="407"/>
      <c r="BR9" s="407"/>
      <c r="BS9" s="407"/>
      <c r="BT9" s="407"/>
      <c r="BU9" s="408"/>
      <c r="BV9" s="406">
        <v>-336106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10.3</v>
      </c>
      <c r="CU9" s="404"/>
      <c r="CV9" s="404"/>
      <c r="CW9" s="404"/>
      <c r="CX9" s="404"/>
      <c r="CY9" s="404"/>
      <c r="CZ9" s="404"/>
      <c r="DA9" s="405"/>
      <c r="DB9" s="403">
        <v>10.6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32118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302554</v>
      </c>
      <c r="BO10" s="407"/>
      <c r="BP10" s="407"/>
      <c r="BQ10" s="407"/>
      <c r="BR10" s="407"/>
      <c r="BS10" s="407"/>
      <c r="BT10" s="407"/>
      <c r="BU10" s="408"/>
      <c r="BV10" s="406">
        <v>553362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31823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301113</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30460</v>
      </c>
      <c r="S13" s="494"/>
      <c r="T13" s="494"/>
      <c r="U13" s="494"/>
      <c r="V13" s="495"/>
      <c r="W13" s="496" t="s">
        <v>131</v>
      </c>
      <c r="X13" s="392"/>
      <c r="Y13" s="392"/>
      <c r="Z13" s="392"/>
      <c r="AA13" s="392"/>
      <c r="AB13" s="393"/>
      <c r="AC13" s="359">
        <v>156</v>
      </c>
      <c r="AD13" s="360"/>
      <c r="AE13" s="360"/>
      <c r="AF13" s="360"/>
      <c r="AG13" s="361"/>
      <c r="AH13" s="359">
        <v>166</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-148744</v>
      </c>
      <c r="BO13" s="407"/>
      <c r="BP13" s="407"/>
      <c r="BQ13" s="407"/>
      <c r="BR13" s="407"/>
      <c r="BS13" s="407"/>
      <c r="BT13" s="407"/>
      <c r="BU13" s="408"/>
      <c r="BV13" s="406">
        <v>217256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6.4</v>
      </c>
      <c r="CU13" s="404"/>
      <c r="CV13" s="404"/>
      <c r="CW13" s="404"/>
      <c r="CX13" s="404"/>
      <c r="CY13" s="404"/>
      <c r="CZ13" s="404"/>
      <c r="DA13" s="405"/>
      <c r="DB13" s="403">
        <v>6.3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31837</v>
      </c>
      <c r="S14" s="494"/>
      <c r="T14" s="494"/>
      <c r="U14" s="494"/>
      <c r="V14" s="495"/>
      <c r="W14" s="497"/>
      <c r="X14" s="395"/>
      <c r="Y14" s="395"/>
      <c r="Z14" s="395"/>
      <c r="AA14" s="395"/>
      <c r="AB14" s="396"/>
      <c r="AC14" s="486">
        <v>1</v>
      </c>
      <c r="AD14" s="487"/>
      <c r="AE14" s="487"/>
      <c r="AF14" s="487"/>
      <c r="AG14" s="488"/>
      <c r="AH14" s="486">
        <v>1.1000000000000001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14.9</v>
      </c>
      <c r="CU14" s="504"/>
      <c r="CV14" s="504"/>
      <c r="CW14" s="504"/>
      <c r="CX14" s="504"/>
      <c r="CY14" s="504"/>
      <c r="CZ14" s="504"/>
      <c r="DA14" s="505"/>
      <c r="DB14" s="503">
        <v>18.399999999999999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30559</v>
      </c>
      <c r="S15" s="494"/>
      <c r="T15" s="494"/>
      <c r="U15" s="494"/>
      <c r="V15" s="495"/>
      <c r="W15" s="496" t="s">
        <v>137</v>
      </c>
      <c r="X15" s="392"/>
      <c r="Y15" s="392"/>
      <c r="Z15" s="392"/>
      <c r="AA15" s="392"/>
      <c r="AB15" s="393"/>
      <c r="AC15" s="359">
        <v>5023</v>
      </c>
      <c r="AD15" s="360"/>
      <c r="AE15" s="360"/>
      <c r="AF15" s="360"/>
      <c r="AG15" s="361"/>
      <c r="AH15" s="359">
        <v>4952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5168159</v>
      </c>
      <c r="BO15" s="436"/>
      <c r="BP15" s="436"/>
      <c r="BQ15" s="436"/>
      <c r="BR15" s="436"/>
      <c r="BS15" s="436"/>
      <c r="BT15" s="436"/>
      <c r="BU15" s="437"/>
      <c r="BV15" s="435">
        <v>5028806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31.1</v>
      </c>
      <c r="AD16" s="487"/>
      <c r="AE16" s="487"/>
      <c r="AF16" s="487"/>
      <c r="AG16" s="488"/>
      <c r="AH16" s="486">
        <v>31.8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5598025</v>
      </c>
      <c r="BO16" s="407"/>
      <c r="BP16" s="407"/>
      <c r="BQ16" s="407"/>
      <c r="BR16" s="407"/>
      <c r="BS16" s="407"/>
      <c r="BT16" s="407"/>
      <c r="BU16" s="408"/>
      <c r="BV16" s="406">
        <v>5458153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10996</v>
      </c>
      <c r="AD17" s="360"/>
      <c r="AE17" s="360"/>
      <c r="AF17" s="360"/>
      <c r="AG17" s="361"/>
      <c r="AH17" s="359">
        <v>10452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6618105</v>
      </c>
      <c r="BO17" s="407"/>
      <c r="BP17" s="407"/>
      <c r="BQ17" s="407"/>
      <c r="BR17" s="407"/>
      <c r="BS17" s="407"/>
      <c r="BT17" s="407"/>
      <c r="BU17" s="408"/>
      <c r="BV17" s="406">
        <v>6439571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8.81</v>
      </c>
      <c r="M18" s="459"/>
      <c r="N18" s="459"/>
      <c r="O18" s="459"/>
      <c r="P18" s="459"/>
      <c r="Q18" s="459"/>
      <c r="R18" s="460"/>
      <c r="S18" s="460"/>
      <c r="T18" s="460"/>
      <c r="U18" s="460"/>
      <c r="V18" s="461"/>
      <c r="W18" s="477"/>
      <c r="X18" s="478"/>
      <c r="Y18" s="478"/>
      <c r="Z18" s="478"/>
      <c r="AA18" s="478"/>
      <c r="AB18" s="502"/>
      <c r="AC18" s="376">
        <v>68</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6286196</v>
      </c>
      <c r="BO18" s="407"/>
      <c r="BP18" s="407"/>
      <c r="BQ18" s="407"/>
      <c r="BR18" s="407"/>
      <c r="BS18" s="407"/>
      <c r="BT18" s="407"/>
      <c r="BU18" s="408"/>
      <c r="BV18" s="406">
        <v>6080517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3599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8957065</v>
      </c>
      <c r="BO19" s="407"/>
      <c r="BP19" s="407"/>
      <c r="BQ19" s="407"/>
      <c r="BR19" s="407"/>
      <c r="BS19" s="407"/>
      <c r="BT19" s="407"/>
      <c r="BU19" s="408"/>
      <c r="BV19" s="406">
        <v>8853310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12973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8130974</v>
      </c>
      <c r="BO22" s="436"/>
      <c r="BP22" s="436"/>
      <c r="BQ22" s="436"/>
      <c r="BR22" s="436"/>
      <c r="BS22" s="436"/>
      <c r="BT22" s="436"/>
      <c r="BU22" s="437"/>
      <c r="BV22" s="435">
        <v>8614382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5583938</v>
      </c>
      <c r="BO23" s="407"/>
      <c r="BP23" s="407"/>
      <c r="BQ23" s="407"/>
      <c r="BR23" s="407"/>
      <c r="BS23" s="407"/>
      <c r="BT23" s="407"/>
      <c r="BU23" s="408"/>
      <c r="BV23" s="406">
        <v>5876703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7800</v>
      </c>
      <c r="R24" s="360"/>
      <c r="S24" s="360"/>
      <c r="T24" s="360"/>
      <c r="U24" s="360"/>
      <c r="V24" s="361"/>
      <c r="W24" s="449"/>
      <c r="X24" s="386"/>
      <c r="Y24" s="387"/>
      <c r="Z24" s="362" t="s">
        <v>162</v>
      </c>
      <c r="AA24" s="363"/>
      <c r="AB24" s="363"/>
      <c r="AC24" s="363"/>
      <c r="AD24" s="363"/>
      <c r="AE24" s="363"/>
      <c r="AF24" s="363"/>
      <c r="AG24" s="364"/>
      <c r="AH24" s="359">
        <v>170</v>
      </c>
      <c r="AI24" s="360"/>
      <c r="AJ24" s="360"/>
      <c r="AK24" s="360"/>
      <c r="AL24" s="361"/>
      <c r="AM24" s="359">
        <v>522750</v>
      </c>
      <c r="AN24" s="360"/>
      <c r="AO24" s="360"/>
      <c r="AP24" s="360"/>
      <c r="AQ24" s="360"/>
      <c r="AR24" s="361"/>
      <c r="AS24" s="359">
        <v>3075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4867905</v>
      </c>
      <c r="BO24" s="407"/>
      <c r="BP24" s="407"/>
      <c r="BQ24" s="407"/>
      <c r="BR24" s="407"/>
      <c r="BS24" s="407"/>
      <c r="BT24" s="407"/>
      <c r="BU24" s="408"/>
      <c r="BV24" s="406">
        <v>5033882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1092320</v>
      </c>
      <c r="BO25" s="436"/>
      <c r="BP25" s="436"/>
      <c r="BQ25" s="436"/>
      <c r="BR25" s="436"/>
      <c r="BS25" s="436"/>
      <c r="BT25" s="436"/>
      <c r="BU25" s="437"/>
      <c r="BV25" s="435">
        <v>989515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3300</v>
      </c>
      <c r="R27" s="360"/>
      <c r="S27" s="360"/>
      <c r="T27" s="360"/>
      <c r="U27" s="360"/>
      <c r="V27" s="361"/>
      <c r="W27" s="449"/>
      <c r="X27" s="386"/>
      <c r="Y27" s="387"/>
      <c r="Z27" s="362" t="s">
        <v>171</v>
      </c>
      <c r="AA27" s="363"/>
      <c r="AB27" s="363"/>
      <c r="AC27" s="363"/>
      <c r="AD27" s="363"/>
      <c r="AE27" s="363"/>
      <c r="AF27" s="363"/>
      <c r="AG27" s="364"/>
      <c r="AH27" s="359">
        <v>23</v>
      </c>
      <c r="AI27" s="360"/>
      <c r="AJ27" s="360"/>
      <c r="AK27" s="360"/>
      <c r="AL27" s="361"/>
      <c r="AM27" s="359">
        <v>71025</v>
      </c>
      <c r="AN27" s="360"/>
      <c r="AO27" s="360"/>
      <c r="AP27" s="360"/>
      <c r="AQ27" s="360"/>
      <c r="AR27" s="361"/>
      <c r="AS27" s="359">
        <v>3088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1137706</v>
      </c>
      <c r="BO27" s="441"/>
      <c r="BP27" s="441"/>
      <c r="BQ27" s="441"/>
      <c r="BR27" s="441"/>
      <c r="BS27" s="441"/>
      <c r="BT27" s="441"/>
      <c r="BU27" s="442"/>
      <c r="BV27" s="440">
        <v>1134355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1090325</v>
      </c>
      <c r="BO28" s="436"/>
      <c r="BP28" s="436"/>
      <c r="BQ28" s="436"/>
      <c r="BR28" s="436"/>
      <c r="BS28" s="436"/>
      <c r="BT28" s="436"/>
      <c r="BU28" s="437"/>
      <c r="BV28" s="435">
        <v>1088884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2600</v>
      </c>
      <c r="R29" s="360"/>
      <c r="S29" s="360"/>
      <c r="T29" s="360"/>
      <c r="U29" s="360"/>
      <c r="V29" s="361"/>
      <c r="W29" s="450"/>
      <c r="X29" s="451"/>
      <c r="Y29" s="452"/>
      <c r="Z29" s="362" t="s">
        <v>177</v>
      </c>
      <c r="AA29" s="363"/>
      <c r="AB29" s="363"/>
      <c r="AC29" s="363"/>
      <c r="AD29" s="363"/>
      <c r="AE29" s="363"/>
      <c r="AF29" s="363"/>
      <c r="AG29" s="364"/>
      <c r="AH29" s="359">
        <v>193</v>
      </c>
      <c r="AI29" s="360"/>
      <c r="AJ29" s="360"/>
      <c r="AK29" s="360"/>
      <c r="AL29" s="361"/>
      <c r="AM29" s="359">
        <v>593775</v>
      </c>
      <c r="AN29" s="360"/>
      <c r="AO29" s="360"/>
      <c r="AP29" s="360"/>
      <c r="AQ29" s="360"/>
      <c r="AR29" s="361"/>
      <c r="AS29" s="359">
        <v>3077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117223</v>
      </c>
      <c r="BO29" s="407"/>
      <c r="BP29" s="407"/>
      <c r="BQ29" s="407"/>
      <c r="BR29" s="407"/>
      <c r="BS29" s="407"/>
      <c r="BT29" s="407"/>
      <c r="BU29" s="408"/>
      <c r="BV29" s="406">
        <v>67223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491897</v>
      </c>
      <c r="BO30" s="441"/>
      <c r="BP30" s="441"/>
      <c r="BQ30" s="441"/>
      <c r="BR30" s="441"/>
      <c r="BS30" s="441"/>
      <c r="BT30" s="441"/>
      <c r="BU30" s="442"/>
      <c r="BV30" s="440">
        <v>437621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静岡県市町総合事務組合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静岡県芦湖水利組合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駿豆学園管理組合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駿東伊豆消防組合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静岡県後期高齢者医療広域連合（普通会計分）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静岡県後期高齢者医療広域連合（事業会計分）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静岡県地方税滞納整理機構</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箱根山御山組合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三島市外五ヶ市町箱根山組合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三島市外三ヶ市町箱根山林組合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J7OlFtxLDtNqFQLTyPo9rKRwv0JxqTDHFBtIM58pyZOhWTFeMQWtvnjSwW7YZIvjy7avUD5e2dcN4xlAXBjdw==" saltValue="g8mqiXAIYQpOAld6d4az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5867019</v>
      </c>
      <c r="S5" s="661"/>
      <c r="T5" s="661"/>
      <c r="U5" s="661"/>
      <c r="V5" s="661"/>
      <c r="W5" s="661"/>
      <c r="X5" s="661"/>
      <c r="Y5" s="689"/>
      <c r="Z5" s="702">
        <v>48.8</v>
      </c>
      <c r="AA5" s="702"/>
      <c r="AB5" s="702"/>
      <c r="AC5" s="702"/>
      <c r="AD5" s="703">
        <v>5520698</v>
      </c>
      <c r="AE5" s="703"/>
      <c r="AF5" s="703"/>
      <c r="AG5" s="703"/>
      <c r="AH5" s="703"/>
      <c r="AI5" s="703"/>
      <c r="AJ5" s="703"/>
      <c r="AK5" s="703"/>
      <c r="AL5" s="690">
        <v>77.5</v>
      </c>
      <c r="AM5" s="672"/>
      <c r="AN5" s="672"/>
      <c r="AO5" s="691"/>
      <c r="AP5" s="663" t="s">
        <v>216</v>
      </c>
      <c r="AQ5" s="664"/>
      <c r="AR5" s="664"/>
      <c r="AS5" s="664"/>
      <c r="AT5" s="664"/>
      <c r="AU5" s="664"/>
      <c r="AV5" s="664"/>
      <c r="AW5" s="664"/>
      <c r="AX5" s="664"/>
      <c r="AY5" s="664"/>
      <c r="AZ5" s="664"/>
      <c r="BA5" s="664"/>
      <c r="BB5" s="664"/>
      <c r="BC5" s="664"/>
      <c r="BD5" s="664"/>
      <c r="BE5" s="664"/>
      <c r="BF5" s="665"/>
      <c r="BG5" s="608">
        <v>5520698</v>
      </c>
      <c r="BH5" s="609"/>
      <c r="BI5" s="609"/>
      <c r="BJ5" s="609"/>
      <c r="BK5" s="609"/>
      <c r="BL5" s="609"/>
      <c r="BM5" s="609"/>
      <c r="BN5" s="610"/>
      <c r="BO5" s="646">
        <v>94.1</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70462</v>
      </c>
      <c r="S6" s="609"/>
      <c r="T6" s="609"/>
      <c r="U6" s="609"/>
      <c r="V6" s="609"/>
      <c r="W6" s="609"/>
      <c r="X6" s="609"/>
      <c r="Y6" s="610"/>
      <c r="Z6" s="646">
        <v>0.6</v>
      </c>
      <c r="AA6" s="646"/>
      <c r="AB6" s="646"/>
      <c r="AC6" s="646"/>
      <c r="AD6" s="647">
        <v>70462</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5520698</v>
      </c>
      <c r="BH6" s="609"/>
      <c r="BI6" s="609"/>
      <c r="BJ6" s="609"/>
      <c r="BK6" s="609"/>
      <c r="BL6" s="609"/>
      <c r="BM6" s="609"/>
      <c r="BN6" s="610"/>
      <c r="BO6" s="646">
        <v>94.1</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105164</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105164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2145</v>
      </c>
      <c r="S7" s="609"/>
      <c r="T7" s="609"/>
      <c r="U7" s="609"/>
      <c r="V7" s="609"/>
      <c r="W7" s="609"/>
      <c r="X7" s="609"/>
      <c r="Y7" s="610"/>
      <c r="Z7" s="646">
        <v>0</v>
      </c>
      <c r="AA7" s="646"/>
      <c r="AB7" s="646"/>
      <c r="AC7" s="646"/>
      <c r="AD7" s="647">
        <v>2145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2480992</v>
      </c>
      <c r="BH7" s="609"/>
      <c r="BI7" s="609"/>
      <c r="BJ7" s="609"/>
      <c r="BK7" s="609"/>
      <c r="BL7" s="609"/>
      <c r="BM7" s="609"/>
      <c r="BN7" s="610"/>
      <c r="BO7" s="646">
        <v>42.3</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1640622</v>
      </c>
      <c r="CS7" s="609"/>
      <c r="CT7" s="609"/>
      <c r="CU7" s="609"/>
      <c r="CV7" s="609"/>
      <c r="CW7" s="609"/>
      <c r="CX7" s="609"/>
      <c r="CY7" s="610"/>
      <c r="CZ7" s="646">
        <v>14.1</v>
      </c>
      <c r="DA7" s="646"/>
      <c r="DB7" s="646"/>
      <c r="DC7" s="646"/>
      <c r="DD7" s="614">
        <v>16249</v>
      </c>
      <c r="DE7" s="609"/>
      <c r="DF7" s="609"/>
      <c r="DG7" s="609"/>
      <c r="DH7" s="609"/>
      <c r="DI7" s="609"/>
      <c r="DJ7" s="609"/>
      <c r="DK7" s="609"/>
      <c r="DL7" s="609"/>
      <c r="DM7" s="609"/>
      <c r="DN7" s="609"/>
      <c r="DO7" s="609"/>
      <c r="DP7" s="610"/>
      <c r="DQ7" s="614">
        <v>1499751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33246</v>
      </c>
      <c r="S8" s="609"/>
      <c r="T8" s="609"/>
      <c r="U8" s="609"/>
      <c r="V8" s="609"/>
      <c r="W8" s="609"/>
      <c r="X8" s="609"/>
      <c r="Y8" s="610"/>
      <c r="Z8" s="646">
        <v>0.3</v>
      </c>
      <c r="AA8" s="646"/>
      <c r="AB8" s="646"/>
      <c r="AC8" s="646"/>
      <c r="AD8" s="647">
        <v>33246</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61468</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4195526</v>
      </c>
      <c r="CS8" s="609"/>
      <c r="CT8" s="609"/>
      <c r="CU8" s="609"/>
      <c r="CV8" s="609"/>
      <c r="CW8" s="609"/>
      <c r="CX8" s="609"/>
      <c r="CY8" s="610"/>
      <c r="CZ8" s="646">
        <v>36.1</v>
      </c>
      <c r="DA8" s="646"/>
      <c r="DB8" s="646"/>
      <c r="DC8" s="646"/>
      <c r="DD8" s="614">
        <v>4278</v>
      </c>
      <c r="DE8" s="609"/>
      <c r="DF8" s="609"/>
      <c r="DG8" s="609"/>
      <c r="DH8" s="609"/>
      <c r="DI8" s="609"/>
      <c r="DJ8" s="609"/>
      <c r="DK8" s="609"/>
      <c r="DL8" s="609"/>
      <c r="DM8" s="609"/>
      <c r="DN8" s="609"/>
      <c r="DO8" s="609"/>
      <c r="DP8" s="610"/>
      <c r="DQ8" s="614">
        <v>2384979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53813</v>
      </c>
      <c r="S9" s="609"/>
      <c r="T9" s="609"/>
      <c r="U9" s="609"/>
      <c r="V9" s="609"/>
      <c r="W9" s="609"/>
      <c r="X9" s="609"/>
      <c r="Y9" s="610"/>
      <c r="Z9" s="646">
        <v>0.4</v>
      </c>
      <c r="AA9" s="646"/>
      <c r="AB9" s="646"/>
      <c r="AC9" s="646"/>
      <c r="AD9" s="647">
        <v>53813</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1950120</v>
      </c>
      <c r="BH9" s="609"/>
      <c r="BI9" s="609"/>
      <c r="BJ9" s="609"/>
      <c r="BK9" s="609"/>
      <c r="BL9" s="609"/>
      <c r="BM9" s="609"/>
      <c r="BN9" s="610"/>
      <c r="BO9" s="646">
        <v>33.200000000000003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1065056</v>
      </c>
      <c r="CS9" s="609"/>
      <c r="CT9" s="609"/>
      <c r="CU9" s="609"/>
      <c r="CV9" s="609"/>
      <c r="CW9" s="609"/>
      <c r="CX9" s="609"/>
      <c r="CY9" s="610"/>
      <c r="CZ9" s="646">
        <v>9.1999999999999993</v>
      </c>
      <c r="DA9" s="646"/>
      <c r="DB9" s="646"/>
      <c r="DC9" s="646"/>
      <c r="DD9" s="614">
        <v>2736</v>
      </c>
      <c r="DE9" s="609"/>
      <c r="DF9" s="609"/>
      <c r="DG9" s="609"/>
      <c r="DH9" s="609"/>
      <c r="DI9" s="609"/>
      <c r="DJ9" s="609"/>
      <c r="DK9" s="609"/>
      <c r="DL9" s="609"/>
      <c r="DM9" s="609"/>
      <c r="DN9" s="609"/>
      <c r="DO9" s="609"/>
      <c r="DP9" s="610"/>
      <c r="DQ9" s="614">
        <v>853680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127816</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14056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10665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825209</v>
      </c>
      <c r="S11" s="609"/>
      <c r="T11" s="609"/>
      <c r="U11" s="609"/>
      <c r="V11" s="609"/>
      <c r="W11" s="609"/>
      <c r="X11" s="609"/>
      <c r="Y11" s="610"/>
      <c r="Z11" s="611">
        <v>6.9</v>
      </c>
      <c r="AA11" s="612"/>
      <c r="AB11" s="612"/>
      <c r="AC11" s="613"/>
      <c r="AD11" s="614">
        <v>825209</v>
      </c>
      <c r="AE11" s="609"/>
      <c r="AF11" s="609"/>
      <c r="AG11" s="609"/>
      <c r="AH11" s="609"/>
      <c r="AI11" s="609"/>
      <c r="AJ11" s="609"/>
      <c r="AK11" s="610"/>
      <c r="AL11" s="611">
        <v>11.6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341588</v>
      </c>
      <c r="BH11" s="609"/>
      <c r="BI11" s="609"/>
      <c r="BJ11" s="609"/>
      <c r="BK11" s="609"/>
      <c r="BL11" s="609"/>
      <c r="BM11" s="609"/>
      <c r="BN11" s="610"/>
      <c r="BO11" s="646">
        <v>5.8</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44725</v>
      </c>
      <c r="CS11" s="609"/>
      <c r="CT11" s="609"/>
      <c r="CU11" s="609"/>
      <c r="CV11" s="609"/>
      <c r="CW11" s="609"/>
      <c r="CX11" s="609"/>
      <c r="CY11" s="610"/>
      <c r="CZ11" s="646">
        <v>0.4</v>
      </c>
      <c r="DA11" s="646"/>
      <c r="DB11" s="646"/>
      <c r="DC11" s="646"/>
      <c r="DD11" s="614">
        <v>3424</v>
      </c>
      <c r="DE11" s="609"/>
      <c r="DF11" s="609"/>
      <c r="DG11" s="609"/>
      <c r="DH11" s="609"/>
      <c r="DI11" s="609"/>
      <c r="DJ11" s="609"/>
      <c r="DK11" s="609"/>
      <c r="DL11" s="609"/>
      <c r="DM11" s="609"/>
      <c r="DN11" s="609"/>
      <c r="DO11" s="609"/>
      <c r="DP11" s="610"/>
      <c r="DQ11" s="614">
        <v>40920</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2679352</v>
      </c>
      <c r="BH12" s="609"/>
      <c r="BI12" s="609"/>
      <c r="BJ12" s="609"/>
      <c r="BK12" s="609"/>
      <c r="BL12" s="609"/>
      <c r="BM12" s="609"/>
      <c r="BN12" s="610"/>
      <c r="BO12" s="646">
        <v>45.7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121586</v>
      </c>
      <c r="CS12" s="609"/>
      <c r="CT12" s="609"/>
      <c r="CU12" s="609"/>
      <c r="CV12" s="609"/>
      <c r="CW12" s="609"/>
      <c r="CX12" s="609"/>
      <c r="CY12" s="610"/>
      <c r="CZ12" s="646">
        <v>1</v>
      </c>
      <c r="DA12" s="646"/>
      <c r="DB12" s="646"/>
      <c r="DC12" s="646"/>
      <c r="DD12" s="614" t="s">
        <v>122</v>
      </c>
      <c r="DE12" s="609"/>
      <c r="DF12" s="609"/>
      <c r="DG12" s="609"/>
      <c r="DH12" s="609"/>
      <c r="DI12" s="609"/>
      <c r="DJ12" s="609"/>
      <c r="DK12" s="609"/>
      <c r="DL12" s="609"/>
      <c r="DM12" s="609"/>
      <c r="DN12" s="609"/>
      <c r="DO12" s="609"/>
      <c r="DP12" s="610"/>
      <c r="DQ12" s="614">
        <v>103327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2668525</v>
      </c>
      <c r="BH13" s="609"/>
      <c r="BI13" s="609"/>
      <c r="BJ13" s="609"/>
      <c r="BK13" s="609"/>
      <c r="BL13" s="609"/>
      <c r="BM13" s="609"/>
      <c r="BN13" s="610"/>
      <c r="BO13" s="646">
        <v>45.5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1296898</v>
      </c>
      <c r="CS13" s="609"/>
      <c r="CT13" s="609"/>
      <c r="CU13" s="609"/>
      <c r="CV13" s="609"/>
      <c r="CW13" s="609"/>
      <c r="CX13" s="609"/>
      <c r="CY13" s="610"/>
      <c r="CZ13" s="646">
        <v>11.2</v>
      </c>
      <c r="DA13" s="646"/>
      <c r="DB13" s="646"/>
      <c r="DC13" s="646"/>
      <c r="DD13" s="614">
        <v>543393</v>
      </c>
      <c r="DE13" s="609"/>
      <c r="DF13" s="609"/>
      <c r="DG13" s="609"/>
      <c r="DH13" s="609"/>
      <c r="DI13" s="609"/>
      <c r="DJ13" s="609"/>
      <c r="DK13" s="609"/>
      <c r="DL13" s="609"/>
      <c r="DM13" s="609"/>
      <c r="DN13" s="609"/>
      <c r="DO13" s="609"/>
      <c r="DP13" s="610"/>
      <c r="DQ13" s="614">
        <v>782438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918</v>
      </c>
      <c r="S14" s="609"/>
      <c r="T14" s="609"/>
      <c r="U14" s="609"/>
      <c r="V14" s="609"/>
      <c r="W14" s="609"/>
      <c r="X14" s="609"/>
      <c r="Y14" s="610"/>
      <c r="Z14" s="646">
        <v>0</v>
      </c>
      <c r="AA14" s="646"/>
      <c r="AB14" s="646"/>
      <c r="AC14" s="646"/>
      <c r="AD14" s="647">
        <v>918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99397</v>
      </c>
      <c r="BH14" s="609"/>
      <c r="BI14" s="609"/>
      <c r="BJ14" s="609"/>
      <c r="BK14" s="609"/>
      <c r="BL14" s="609"/>
      <c r="BM14" s="609"/>
      <c r="BN14" s="610"/>
      <c r="BO14" s="646">
        <v>1.7</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627033</v>
      </c>
      <c r="CS14" s="609"/>
      <c r="CT14" s="609"/>
      <c r="CU14" s="609"/>
      <c r="CV14" s="609"/>
      <c r="CW14" s="609"/>
      <c r="CX14" s="609"/>
      <c r="CY14" s="610"/>
      <c r="CZ14" s="646">
        <v>5.4</v>
      </c>
      <c r="DA14" s="646"/>
      <c r="DB14" s="646"/>
      <c r="DC14" s="646"/>
      <c r="DD14" s="614">
        <v>6645</v>
      </c>
      <c r="DE14" s="609"/>
      <c r="DF14" s="609"/>
      <c r="DG14" s="609"/>
      <c r="DH14" s="609"/>
      <c r="DI14" s="609"/>
      <c r="DJ14" s="609"/>
      <c r="DK14" s="609"/>
      <c r="DL14" s="609"/>
      <c r="DM14" s="609"/>
      <c r="DN14" s="609"/>
      <c r="DO14" s="609"/>
      <c r="DP14" s="610"/>
      <c r="DQ14" s="614">
        <v>610884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260957</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1574765</v>
      </c>
      <c r="CS15" s="609"/>
      <c r="CT15" s="609"/>
      <c r="CU15" s="609"/>
      <c r="CV15" s="609"/>
      <c r="CW15" s="609"/>
      <c r="CX15" s="609"/>
      <c r="CY15" s="610"/>
      <c r="CZ15" s="646">
        <v>13.6</v>
      </c>
      <c r="DA15" s="646"/>
      <c r="DB15" s="646"/>
      <c r="DC15" s="646"/>
      <c r="DD15" s="614">
        <v>166845</v>
      </c>
      <c r="DE15" s="609"/>
      <c r="DF15" s="609"/>
      <c r="DG15" s="609"/>
      <c r="DH15" s="609"/>
      <c r="DI15" s="609"/>
      <c r="DJ15" s="609"/>
      <c r="DK15" s="609"/>
      <c r="DL15" s="609"/>
      <c r="DM15" s="609"/>
      <c r="DN15" s="609"/>
      <c r="DO15" s="609"/>
      <c r="DP15" s="610"/>
      <c r="DQ15" s="614">
        <v>1242881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10591</v>
      </c>
      <c r="S16" s="609"/>
      <c r="T16" s="609"/>
      <c r="U16" s="609"/>
      <c r="V16" s="609"/>
      <c r="W16" s="609"/>
      <c r="X16" s="609"/>
      <c r="Y16" s="610"/>
      <c r="Z16" s="646">
        <v>0.1</v>
      </c>
      <c r="AA16" s="646"/>
      <c r="AB16" s="646"/>
      <c r="AC16" s="646"/>
      <c r="AD16" s="647">
        <v>10591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90277</v>
      </c>
      <c r="S17" s="609"/>
      <c r="T17" s="609"/>
      <c r="U17" s="609"/>
      <c r="V17" s="609"/>
      <c r="W17" s="609"/>
      <c r="X17" s="609"/>
      <c r="Y17" s="610"/>
      <c r="Z17" s="646">
        <v>0.8</v>
      </c>
      <c r="AA17" s="646"/>
      <c r="AB17" s="646"/>
      <c r="AC17" s="646"/>
      <c r="AD17" s="647">
        <v>90277</v>
      </c>
      <c r="AE17" s="647"/>
      <c r="AF17" s="647"/>
      <c r="AG17" s="647"/>
      <c r="AH17" s="647"/>
      <c r="AI17" s="647"/>
      <c r="AJ17" s="647"/>
      <c r="AK17" s="647"/>
      <c r="AL17" s="611">
        <v>1.3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933761</v>
      </c>
      <c r="CS17" s="609"/>
      <c r="CT17" s="609"/>
      <c r="CU17" s="609"/>
      <c r="CV17" s="609"/>
      <c r="CW17" s="609"/>
      <c r="CX17" s="609"/>
      <c r="CY17" s="610"/>
      <c r="CZ17" s="646">
        <v>8</v>
      </c>
      <c r="DA17" s="646"/>
      <c r="DB17" s="646"/>
      <c r="DC17" s="646"/>
      <c r="DD17" s="614" t="s">
        <v>122</v>
      </c>
      <c r="DE17" s="609"/>
      <c r="DF17" s="609"/>
      <c r="DG17" s="609"/>
      <c r="DH17" s="609"/>
      <c r="DI17" s="609"/>
      <c r="DJ17" s="609"/>
      <c r="DK17" s="609"/>
      <c r="DL17" s="609"/>
      <c r="DM17" s="609"/>
      <c r="DN17" s="609"/>
      <c r="DO17" s="609"/>
      <c r="DP17" s="610"/>
      <c r="DQ17" s="614">
        <v>926368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53485</v>
      </c>
      <c r="S18" s="609"/>
      <c r="T18" s="609"/>
      <c r="U18" s="609"/>
      <c r="V18" s="609"/>
      <c r="W18" s="609"/>
      <c r="X18" s="609"/>
      <c r="Y18" s="610"/>
      <c r="Z18" s="646">
        <v>0.4</v>
      </c>
      <c r="AA18" s="646"/>
      <c r="AB18" s="646"/>
      <c r="AC18" s="646"/>
      <c r="AD18" s="647">
        <v>53485</v>
      </c>
      <c r="AE18" s="647"/>
      <c r="AF18" s="647"/>
      <c r="AG18" s="647"/>
      <c r="AH18" s="647"/>
      <c r="AI18" s="647"/>
      <c r="AJ18" s="647"/>
      <c r="AK18" s="647"/>
      <c r="AL18" s="611">
        <v>0.8</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46143</v>
      </c>
      <c r="S19" s="609"/>
      <c r="T19" s="609"/>
      <c r="U19" s="609"/>
      <c r="V19" s="609"/>
      <c r="W19" s="609"/>
      <c r="X19" s="609"/>
      <c r="Y19" s="610"/>
      <c r="Z19" s="646">
        <v>0.4</v>
      </c>
      <c r="AA19" s="646"/>
      <c r="AB19" s="646"/>
      <c r="AC19" s="646"/>
      <c r="AD19" s="647">
        <v>46143</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346321</v>
      </c>
      <c r="BH19" s="609"/>
      <c r="BI19" s="609"/>
      <c r="BJ19" s="609"/>
      <c r="BK19" s="609"/>
      <c r="BL19" s="609"/>
      <c r="BM19" s="609"/>
      <c r="BN19" s="610"/>
      <c r="BO19" s="646">
        <v>5.9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7342</v>
      </c>
      <c r="S20" s="609"/>
      <c r="T20" s="609"/>
      <c r="U20" s="609"/>
      <c r="V20" s="609"/>
      <c r="W20" s="609"/>
      <c r="X20" s="609"/>
      <c r="Y20" s="610"/>
      <c r="Z20" s="646">
        <v>0.1</v>
      </c>
      <c r="AA20" s="646"/>
      <c r="AB20" s="646"/>
      <c r="AC20" s="646"/>
      <c r="AD20" s="647">
        <v>7342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346321</v>
      </c>
      <c r="BH20" s="609"/>
      <c r="BI20" s="609"/>
      <c r="BJ20" s="609"/>
      <c r="BK20" s="609"/>
      <c r="BL20" s="609"/>
      <c r="BM20" s="609"/>
      <c r="BN20" s="610"/>
      <c r="BO20" s="646">
        <v>5.9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11619192</v>
      </c>
      <c r="CS20" s="609"/>
      <c r="CT20" s="609"/>
      <c r="CU20" s="609"/>
      <c r="CV20" s="609"/>
      <c r="CW20" s="609"/>
      <c r="CX20" s="609"/>
      <c r="CY20" s="610"/>
      <c r="CZ20" s="646">
        <v>100</v>
      </c>
      <c r="DA20" s="646"/>
      <c r="DB20" s="646"/>
      <c r="DC20" s="646"/>
      <c r="DD20" s="614">
        <v>743570</v>
      </c>
      <c r="DE20" s="609"/>
      <c r="DF20" s="609"/>
      <c r="DG20" s="609"/>
      <c r="DH20" s="609"/>
      <c r="DI20" s="609"/>
      <c r="DJ20" s="609"/>
      <c r="DK20" s="609"/>
      <c r="DL20" s="609"/>
      <c r="DM20" s="609"/>
      <c r="DN20" s="609"/>
      <c r="DO20" s="609"/>
      <c r="DP20" s="610"/>
      <c r="DQ20" s="614">
        <v>8561057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483335</v>
      </c>
      <c r="S21" s="609"/>
      <c r="T21" s="609"/>
      <c r="U21" s="609"/>
      <c r="V21" s="609"/>
      <c r="W21" s="609"/>
      <c r="X21" s="609"/>
      <c r="Y21" s="610"/>
      <c r="Z21" s="646">
        <v>4</v>
      </c>
      <c r="AA21" s="646"/>
      <c r="AB21" s="646"/>
      <c r="AC21" s="646"/>
      <c r="AD21" s="647">
        <v>437229</v>
      </c>
      <c r="AE21" s="647"/>
      <c r="AF21" s="647"/>
      <c r="AG21" s="647"/>
      <c r="AH21" s="647"/>
      <c r="AI21" s="647"/>
      <c r="AJ21" s="647"/>
      <c r="AK21" s="647"/>
      <c r="AL21" s="611">
        <v>6.1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437229</v>
      </c>
      <c r="S22" s="609"/>
      <c r="T22" s="609"/>
      <c r="U22" s="609"/>
      <c r="V22" s="609"/>
      <c r="W22" s="609"/>
      <c r="X22" s="609"/>
      <c r="Y22" s="610"/>
      <c r="Z22" s="646">
        <v>3.6</v>
      </c>
      <c r="AA22" s="646"/>
      <c r="AB22" s="646"/>
      <c r="AC22" s="646"/>
      <c r="AD22" s="647">
        <v>437229</v>
      </c>
      <c r="AE22" s="647"/>
      <c r="AF22" s="647"/>
      <c r="AG22" s="647"/>
      <c r="AH22" s="647"/>
      <c r="AI22" s="647"/>
      <c r="AJ22" s="647"/>
      <c r="AK22" s="647"/>
      <c r="AL22" s="611">
        <v>6.1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46106</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346321</v>
      </c>
      <c r="BH23" s="609"/>
      <c r="BI23" s="609"/>
      <c r="BJ23" s="609"/>
      <c r="BK23" s="609"/>
      <c r="BL23" s="609"/>
      <c r="BM23" s="609"/>
      <c r="BN23" s="610"/>
      <c r="BO23" s="646">
        <v>5.9</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5430292</v>
      </c>
      <c r="CS24" s="661"/>
      <c r="CT24" s="661"/>
      <c r="CU24" s="661"/>
      <c r="CV24" s="661"/>
      <c r="CW24" s="661"/>
      <c r="CX24" s="661"/>
      <c r="CY24" s="689"/>
      <c r="CZ24" s="690">
        <v>46.7</v>
      </c>
      <c r="DA24" s="672"/>
      <c r="DB24" s="672"/>
      <c r="DC24" s="692"/>
      <c r="DD24" s="688">
        <v>3736670</v>
      </c>
      <c r="DE24" s="661"/>
      <c r="DF24" s="661"/>
      <c r="DG24" s="661"/>
      <c r="DH24" s="661"/>
      <c r="DI24" s="661"/>
      <c r="DJ24" s="661"/>
      <c r="DK24" s="689"/>
      <c r="DL24" s="688">
        <v>3081789</v>
      </c>
      <c r="DM24" s="661"/>
      <c r="DN24" s="661"/>
      <c r="DO24" s="661"/>
      <c r="DP24" s="661"/>
      <c r="DQ24" s="661"/>
      <c r="DR24" s="661"/>
      <c r="DS24" s="661"/>
      <c r="DT24" s="661"/>
      <c r="DU24" s="661"/>
      <c r="DV24" s="689"/>
      <c r="DW24" s="690">
        <v>43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7490500</v>
      </c>
      <c r="S25" s="609"/>
      <c r="T25" s="609"/>
      <c r="U25" s="609"/>
      <c r="V25" s="609"/>
      <c r="W25" s="609"/>
      <c r="X25" s="609"/>
      <c r="Y25" s="610"/>
      <c r="Z25" s="646">
        <v>62.3</v>
      </c>
      <c r="AA25" s="646"/>
      <c r="AB25" s="646"/>
      <c r="AC25" s="646"/>
      <c r="AD25" s="647">
        <v>7098073</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1952384</v>
      </c>
      <c r="CS25" s="621"/>
      <c r="CT25" s="621"/>
      <c r="CU25" s="621"/>
      <c r="CV25" s="621"/>
      <c r="CW25" s="621"/>
      <c r="CX25" s="621"/>
      <c r="CY25" s="622"/>
      <c r="CZ25" s="611">
        <v>16.8</v>
      </c>
      <c r="DA25" s="623"/>
      <c r="DB25" s="623"/>
      <c r="DC25" s="624"/>
      <c r="DD25" s="614">
        <v>1810356</v>
      </c>
      <c r="DE25" s="621"/>
      <c r="DF25" s="621"/>
      <c r="DG25" s="621"/>
      <c r="DH25" s="621"/>
      <c r="DI25" s="621"/>
      <c r="DJ25" s="621"/>
      <c r="DK25" s="622"/>
      <c r="DL25" s="614">
        <v>1428259</v>
      </c>
      <c r="DM25" s="621"/>
      <c r="DN25" s="621"/>
      <c r="DO25" s="621"/>
      <c r="DP25" s="621"/>
      <c r="DQ25" s="621"/>
      <c r="DR25" s="621"/>
      <c r="DS25" s="621"/>
      <c r="DT25" s="621"/>
      <c r="DU25" s="621"/>
      <c r="DV25" s="622"/>
      <c r="DW25" s="611">
        <v>19.899999999999999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6158</v>
      </c>
      <c r="S26" s="609"/>
      <c r="T26" s="609"/>
      <c r="U26" s="609"/>
      <c r="V26" s="609"/>
      <c r="W26" s="609"/>
      <c r="X26" s="609"/>
      <c r="Y26" s="610"/>
      <c r="Z26" s="646">
        <v>0.1</v>
      </c>
      <c r="AA26" s="646"/>
      <c r="AB26" s="646"/>
      <c r="AC26" s="646"/>
      <c r="AD26" s="647">
        <v>6158</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1170499</v>
      </c>
      <c r="CS26" s="609"/>
      <c r="CT26" s="609"/>
      <c r="CU26" s="609"/>
      <c r="CV26" s="609"/>
      <c r="CW26" s="609"/>
      <c r="CX26" s="609"/>
      <c r="CY26" s="610"/>
      <c r="CZ26" s="611">
        <v>10.1</v>
      </c>
      <c r="DA26" s="623"/>
      <c r="DB26" s="623"/>
      <c r="DC26" s="624"/>
      <c r="DD26" s="614">
        <v>1056689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106027</v>
      </c>
      <c r="S27" s="609"/>
      <c r="T27" s="609"/>
      <c r="U27" s="609"/>
      <c r="V27" s="609"/>
      <c r="W27" s="609"/>
      <c r="X27" s="609"/>
      <c r="Y27" s="610"/>
      <c r="Z27" s="646">
        <v>0.9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5867019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2544147</v>
      </c>
      <c r="CS27" s="621"/>
      <c r="CT27" s="621"/>
      <c r="CU27" s="621"/>
      <c r="CV27" s="621"/>
      <c r="CW27" s="621"/>
      <c r="CX27" s="621"/>
      <c r="CY27" s="622"/>
      <c r="CZ27" s="611">
        <v>21.9</v>
      </c>
      <c r="DA27" s="623"/>
      <c r="DB27" s="623"/>
      <c r="DC27" s="624"/>
      <c r="DD27" s="614">
        <v>999946</v>
      </c>
      <c r="DE27" s="621"/>
      <c r="DF27" s="621"/>
      <c r="DG27" s="621"/>
      <c r="DH27" s="621"/>
      <c r="DI27" s="621"/>
      <c r="DJ27" s="621"/>
      <c r="DK27" s="622"/>
      <c r="DL27" s="614">
        <v>727162</v>
      </c>
      <c r="DM27" s="621"/>
      <c r="DN27" s="621"/>
      <c r="DO27" s="621"/>
      <c r="DP27" s="621"/>
      <c r="DQ27" s="621"/>
      <c r="DR27" s="621"/>
      <c r="DS27" s="621"/>
      <c r="DT27" s="621"/>
      <c r="DU27" s="621"/>
      <c r="DV27" s="622"/>
      <c r="DW27" s="611">
        <v>10.199999999999999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65963</v>
      </c>
      <c r="S28" s="609"/>
      <c r="T28" s="609"/>
      <c r="U28" s="609"/>
      <c r="V28" s="609"/>
      <c r="W28" s="609"/>
      <c r="X28" s="609"/>
      <c r="Y28" s="610"/>
      <c r="Z28" s="646">
        <v>0.5</v>
      </c>
      <c r="AA28" s="646"/>
      <c r="AB28" s="646"/>
      <c r="AC28" s="646"/>
      <c r="AD28" s="647">
        <v>16828</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933761</v>
      </c>
      <c r="CS28" s="609"/>
      <c r="CT28" s="609"/>
      <c r="CU28" s="609"/>
      <c r="CV28" s="609"/>
      <c r="CW28" s="609"/>
      <c r="CX28" s="609"/>
      <c r="CY28" s="610"/>
      <c r="CZ28" s="611">
        <v>8</v>
      </c>
      <c r="DA28" s="623"/>
      <c r="DB28" s="623"/>
      <c r="DC28" s="624"/>
      <c r="DD28" s="614">
        <v>926368</v>
      </c>
      <c r="DE28" s="609"/>
      <c r="DF28" s="609"/>
      <c r="DG28" s="609"/>
      <c r="DH28" s="609"/>
      <c r="DI28" s="609"/>
      <c r="DJ28" s="609"/>
      <c r="DK28" s="610"/>
      <c r="DL28" s="614">
        <v>926368</v>
      </c>
      <c r="DM28" s="609"/>
      <c r="DN28" s="609"/>
      <c r="DO28" s="609"/>
      <c r="DP28" s="609"/>
      <c r="DQ28" s="609"/>
      <c r="DR28" s="609"/>
      <c r="DS28" s="609"/>
      <c r="DT28" s="609"/>
      <c r="DU28" s="609"/>
      <c r="DV28" s="610"/>
      <c r="DW28" s="611">
        <v>12.9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39582</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933761</v>
      </c>
      <c r="CS29" s="621"/>
      <c r="CT29" s="621"/>
      <c r="CU29" s="621"/>
      <c r="CV29" s="621"/>
      <c r="CW29" s="621"/>
      <c r="CX29" s="621"/>
      <c r="CY29" s="622"/>
      <c r="CZ29" s="611">
        <v>8</v>
      </c>
      <c r="DA29" s="623"/>
      <c r="DB29" s="623"/>
      <c r="DC29" s="624"/>
      <c r="DD29" s="614">
        <v>926368</v>
      </c>
      <c r="DE29" s="621"/>
      <c r="DF29" s="621"/>
      <c r="DG29" s="621"/>
      <c r="DH29" s="621"/>
      <c r="DI29" s="621"/>
      <c r="DJ29" s="621"/>
      <c r="DK29" s="622"/>
      <c r="DL29" s="614">
        <v>926368</v>
      </c>
      <c r="DM29" s="621"/>
      <c r="DN29" s="621"/>
      <c r="DO29" s="621"/>
      <c r="DP29" s="621"/>
      <c r="DQ29" s="621"/>
      <c r="DR29" s="621"/>
      <c r="DS29" s="621"/>
      <c r="DT29" s="621"/>
      <c r="DU29" s="621"/>
      <c r="DV29" s="622"/>
      <c r="DW29" s="611">
        <v>12.9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1873181</v>
      </c>
      <c r="S30" s="609"/>
      <c r="T30" s="609"/>
      <c r="U30" s="609"/>
      <c r="V30" s="609"/>
      <c r="W30" s="609"/>
      <c r="X30" s="609"/>
      <c r="Y30" s="610"/>
      <c r="Z30" s="646">
        <v>15.6</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914446</v>
      </c>
      <c r="CS30" s="609"/>
      <c r="CT30" s="609"/>
      <c r="CU30" s="609"/>
      <c r="CV30" s="609"/>
      <c r="CW30" s="609"/>
      <c r="CX30" s="609"/>
      <c r="CY30" s="610"/>
      <c r="CZ30" s="611">
        <v>7.9</v>
      </c>
      <c r="DA30" s="623"/>
      <c r="DB30" s="623"/>
      <c r="DC30" s="624"/>
      <c r="DD30" s="614">
        <v>907251</v>
      </c>
      <c r="DE30" s="609"/>
      <c r="DF30" s="609"/>
      <c r="DG30" s="609"/>
      <c r="DH30" s="609"/>
      <c r="DI30" s="609"/>
      <c r="DJ30" s="609"/>
      <c r="DK30" s="610"/>
      <c r="DL30" s="614">
        <v>907251</v>
      </c>
      <c r="DM30" s="609"/>
      <c r="DN30" s="609"/>
      <c r="DO30" s="609"/>
      <c r="DP30" s="609"/>
      <c r="DQ30" s="609"/>
      <c r="DR30" s="609"/>
      <c r="DS30" s="609"/>
      <c r="DT30" s="609"/>
      <c r="DU30" s="609"/>
      <c r="DV30" s="610"/>
      <c r="DW30" s="611">
        <v>12.7</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99.1</v>
      </c>
      <c r="BH31" s="671"/>
      <c r="BI31" s="671"/>
      <c r="BJ31" s="671"/>
      <c r="BK31" s="671"/>
      <c r="BL31" s="671"/>
      <c r="BM31" s="672">
        <v>97.5</v>
      </c>
      <c r="BN31" s="671"/>
      <c r="BO31" s="671"/>
      <c r="BP31" s="671"/>
      <c r="BQ31" s="673"/>
      <c r="BR31" s="670">
        <v>99.2</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19315</v>
      </c>
      <c r="CS31" s="621"/>
      <c r="CT31" s="621"/>
      <c r="CU31" s="621"/>
      <c r="CV31" s="621"/>
      <c r="CW31" s="621"/>
      <c r="CX31" s="621"/>
      <c r="CY31" s="622"/>
      <c r="CZ31" s="611">
        <v>0.2</v>
      </c>
      <c r="DA31" s="623"/>
      <c r="DB31" s="623"/>
      <c r="DC31" s="624"/>
      <c r="DD31" s="614">
        <v>19117</v>
      </c>
      <c r="DE31" s="621"/>
      <c r="DF31" s="621"/>
      <c r="DG31" s="621"/>
      <c r="DH31" s="621"/>
      <c r="DI31" s="621"/>
      <c r="DJ31" s="621"/>
      <c r="DK31" s="622"/>
      <c r="DL31" s="614">
        <v>19117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779813</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98.8</v>
      </c>
      <c r="BH32" s="621"/>
      <c r="BI32" s="621"/>
      <c r="BJ32" s="621"/>
      <c r="BK32" s="621"/>
      <c r="BL32" s="621"/>
      <c r="BM32" s="612">
        <v>96.1</v>
      </c>
      <c r="BN32" s="621"/>
      <c r="BO32" s="621"/>
      <c r="BP32" s="621"/>
      <c r="BQ32" s="644"/>
      <c r="BR32" s="679">
        <v>98.7</v>
      </c>
      <c r="BS32" s="621"/>
      <c r="BT32" s="621"/>
      <c r="BU32" s="621"/>
      <c r="BV32" s="621"/>
      <c r="BW32" s="621"/>
      <c r="BX32" s="612">
        <v>96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11619</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98.4</v>
      </c>
      <c r="BN33" s="593"/>
      <c r="BO33" s="593"/>
      <c r="BP33" s="593"/>
      <c r="BQ33" s="656"/>
      <c r="BR33" s="669">
        <v>99.4</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5445330</v>
      </c>
      <c r="CS33" s="621"/>
      <c r="CT33" s="621"/>
      <c r="CU33" s="621"/>
      <c r="CV33" s="621"/>
      <c r="CW33" s="621"/>
      <c r="CX33" s="621"/>
      <c r="CY33" s="622"/>
      <c r="CZ33" s="611">
        <v>46.9</v>
      </c>
      <c r="DA33" s="623"/>
      <c r="DB33" s="623"/>
      <c r="DC33" s="624"/>
      <c r="DD33" s="614">
        <v>4682831</v>
      </c>
      <c r="DE33" s="621"/>
      <c r="DF33" s="621"/>
      <c r="DG33" s="621"/>
      <c r="DH33" s="621"/>
      <c r="DI33" s="621"/>
      <c r="DJ33" s="621"/>
      <c r="DK33" s="622"/>
      <c r="DL33" s="614">
        <v>3204407</v>
      </c>
      <c r="DM33" s="621"/>
      <c r="DN33" s="621"/>
      <c r="DO33" s="621"/>
      <c r="DP33" s="621"/>
      <c r="DQ33" s="621"/>
      <c r="DR33" s="621"/>
      <c r="DS33" s="621"/>
      <c r="DT33" s="621"/>
      <c r="DU33" s="621"/>
      <c r="DV33" s="622"/>
      <c r="DW33" s="611">
        <v>44.7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51289</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2407654</v>
      </c>
      <c r="CS34" s="609"/>
      <c r="CT34" s="609"/>
      <c r="CU34" s="609"/>
      <c r="CV34" s="609"/>
      <c r="CW34" s="609"/>
      <c r="CX34" s="609"/>
      <c r="CY34" s="610"/>
      <c r="CZ34" s="611">
        <v>20.7</v>
      </c>
      <c r="DA34" s="623"/>
      <c r="DB34" s="623"/>
      <c r="DC34" s="624"/>
      <c r="DD34" s="614">
        <v>1943473</v>
      </c>
      <c r="DE34" s="609"/>
      <c r="DF34" s="609"/>
      <c r="DG34" s="609"/>
      <c r="DH34" s="609"/>
      <c r="DI34" s="609"/>
      <c r="DJ34" s="609"/>
      <c r="DK34" s="610"/>
      <c r="DL34" s="614">
        <v>1473374</v>
      </c>
      <c r="DM34" s="609"/>
      <c r="DN34" s="609"/>
      <c r="DO34" s="609"/>
      <c r="DP34" s="609"/>
      <c r="DQ34" s="609"/>
      <c r="DR34" s="609"/>
      <c r="DS34" s="609"/>
      <c r="DT34" s="609"/>
      <c r="DU34" s="609"/>
      <c r="DV34" s="610"/>
      <c r="DW34" s="611">
        <v>20.6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343381</v>
      </c>
      <c r="S35" s="609"/>
      <c r="T35" s="609"/>
      <c r="U35" s="609"/>
      <c r="V35" s="609"/>
      <c r="W35" s="609"/>
      <c r="X35" s="609"/>
      <c r="Y35" s="610"/>
      <c r="Z35" s="646">
        <v>2.9</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44219</v>
      </c>
      <c r="CS35" s="621"/>
      <c r="CT35" s="621"/>
      <c r="CU35" s="621"/>
      <c r="CV35" s="621"/>
      <c r="CW35" s="621"/>
      <c r="CX35" s="621"/>
      <c r="CY35" s="622"/>
      <c r="CZ35" s="611">
        <v>0.4</v>
      </c>
      <c r="DA35" s="623"/>
      <c r="DB35" s="623"/>
      <c r="DC35" s="624"/>
      <c r="DD35" s="614">
        <v>40631</v>
      </c>
      <c r="DE35" s="621"/>
      <c r="DF35" s="621"/>
      <c r="DG35" s="621"/>
      <c r="DH35" s="621"/>
      <c r="DI35" s="621"/>
      <c r="DJ35" s="621"/>
      <c r="DK35" s="622"/>
      <c r="DL35" s="614">
        <v>40631</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563822</v>
      </c>
      <c r="S36" s="609"/>
      <c r="T36" s="609"/>
      <c r="U36" s="609"/>
      <c r="V36" s="609"/>
      <c r="W36" s="609"/>
      <c r="X36" s="609"/>
      <c r="Y36" s="610"/>
      <c r="Z36" s="646">
        <v>4.7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1443298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6714</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1616444</v>
      </c>
      <c r="CS36" s="609"/>
      <c r="CT36" s="609"/>
      <c r="CU36" s="609"/>
      <c r="CV36" s="609"/>
      <c r="CW36" s="609"/>
      <c r="CX36" s="609"/>
      <c r="CY36" s="610"/>
      <c r="CZ36" s="611">
        <v>13.9</v>
      </c>
      <c r="DA36" s="623"/>
      <c r="DB36" s="623"/>
      <c r="DC36" s="624"/>
      <c r="DD36" s="614">
        <v>1505480</v>
      </c>
      <c r="DE36" s="609"/>
      <c r="DF36" s="609"/>
      <c r="DG36" s="609"/>
      <c r="DH36" s="609"/>
      <c r="DI36" s="609"/>
      <c r="DJ36" s="609"/>
      <c r="DK36" s="610"/>
      <c r="DL36" s="614">
        <v>952991</v>
      </c>
      <c r="DM36" s="609"/>
      <c r="DN36" s="609"/>
      <c r="DO36" s="609"/>
      <c r="DP36" s="609"/>
      <c r="DQ36" s="609"/>
      <c r="DR36" s="609"/>
      <c r="DS36" s="609"/>
      <c r="DT36" s="609"/>
      <c r="DU36" s="609"/>
      <c r="DV36" s="610"/>
      <c r="DW36" s="611">
        <v>13.3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252827</v>
      </c>
      <c r="S37" s="609"/>
      <c r="T37" s="609"/>
      <c r="U37" s="609"/>
      <c r="V37" s="609"/>
      <c r="W37" s="609"/>
      <c r="X37" s="609"/>
      <c r="Y37" s="610"/>
      <c r="Z37" s="646">
        <v>2.1</v>
      </c>
      <c r="AA37" s="646"/>
      <c r="AB37" s="646"/>
      <c r="AC37" s="646"/>
      <c r="AD37" s="647">
        <v>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500000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6714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509193</v>
      </c>
      <c r="CS37" s="621"/>
      <c r="CT37" s="621"/>
      <c r="CU37" s="621"/>
      <c r="CV37" s="621"/>
      <c r="CW37" s="621"/>
      <c r="CX37" s="621"/>
      <c r="CY37" s="622"/>
      <c r="CZ37" s="611">
        <v>4.4000000000000004</v>
      </c>
      <c r="DA37" s="623"/>
      <c r="DB37" s="623"/>
      <c r="DC37" s="624"/>
      <c r="DD37" s="614">
        <v>509193</v>
      </c>
      <c r="DE37" s="621"/>
      <c r="DF37" s="621"/>
      <c r="DG37" s="621"/>
      <c r="DH37" s="621"/>
      <c r="DI37" s="621"/>
      <c r="DJ37" s="621"/>
      <c r="DK37" s="622"/>
      <c r="DL37" s="614">
        <v>476810</v>
      </c>
      <c r="DM37" s="621"/>
      <c r="DN37" s="621"/>
      <c r="DO37" s="621"/>
      <c r="DP37" s="621"/>
      <c r="DQ37" s="621"/>
      <c r="DR37" s="621"/>
      <c r="DS37" s="621"/>
      <c r="DT37" s="621"/>
      <c r="DU37" s="621"/>
      <c r="DV37" s="622"/>
      <c r="DW37" s="611">
        <v>6.7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431038</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3797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943298</v>
      </c>
      <c r="CS38" s="609"/>
      <c r="CT38" s="609"/>
      <c r="CU38" s="609"/>
      <c r="CV38" s="609"/>
      <c r="CW38" s="609"/>
      <c r="CX38" s="609"/>
      <c r="CY38" s="610"/>
      <c r="CZ38" s="611">
        <v>8.1</v>
      </c>
      <c r="DA38" s="623"/>
      <c r="DB38" s="623"/>
      <c r="DC38" s="624"/>
      <c r="DD38" s="614">
        <v>766310</v>
      </c>
      <c r="DE38" s="609"/>
      <c r="DF38" s="609"/>
      <c r="DG38" s="609"/>
      <c r="DH38" s="609"/>
      <c r="DI38" s="609"/>
      <c r="DJ38" s="609"/>
      <c r="DK38" s="610"/>
      <c r="DL38" s="614">
        <v>737411</v>
      </c>
      <c r="DM38" s="609"/>
      <c r="DN38" s="609"/>
      <c r="DO38" s="609"/>
      <c r="DP38" s="609"/>
      <c r="DQ38" s="609"/>
      <c r="DR38" s="609"/>
      <c r="DS38" s="609"/>
      <c r="DT38" s="609"/>
      <c r="DU38" s="609"/>
      <c r="DV38" s="610"/>
      <c r="DW38" s="611">
        <v>10.3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5614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431149</v>
      </c>
      <c r="CS39" s="621"/>
      <c r="CT39" s="621"/>
      <c r="CU39" s="621"/>
      <c r="CV39" s="621"/>
      <c r="CW39" s="621"/>
      <c r="CX39" s="621"/>
      <c r="CY39" s="622"/>
      <c r="CZ39" s="611">
        <v>3.7</v>
      </c>
      <c r="DA39" s="623"/>
      <c r="DB39" s="623"/>
      <c r="DC39" s="624"/>
      <c r="DD39" s="614">
        <v>426937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41738</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2566</v>
      </c>
      <c r="CS40" s="609"/>
      <c r="CT40" s="609"/>
      <c r="CU40" s="609"/>
      <c r="CV40" s="609"/>
      <c r="CW40" s="609"/>
      <c r="CX40" s="609"/>
      <c r="CY40" s="610"/>
      <c r="CZ40" s="611">
        <v>0</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12015200</v>
      </c>
      <c r="S41" s="633"/>
      <c r="T41" s="633"/>
      <c r="U41" s="633"/>
      <c r="V41" s="633"/>
      <c r="W41" s="633"/>
      <c r="X41" s="633"/>
      <c r="Y41" s="636"/>
      <c r="Z41" s="637">
        <v>100</v>
      </c>
      <c r="AA41" s="637"/>
      <c r="AB41" s="637"/>
      <c r="AC41" s="637"/>
      <c r="AD41" s="638">
        <v>7121061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192789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750509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743570</v>
      </c>
      <c r="CS42" s="621"/>
      <c r="CT42" s="621"/>
      <c r="CU42" s="621"/>
      <c r="CV42" s="621"/>
      <c r="CW42" s="621"/>
      <c r="CX42" s="621"/>
      <c r="CY42" s="622"/>
      <c r="CZ42" s="611">
        <v>6.4</v>
      </c>
      <c r="DA42" s="623"/>
      <c r="DB42" s="623"/>
      <c r="DC42" s="624"/>
      <c r="DD42" s="614">
        <v>141556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17248</v>
      </c>
      <c r="CS43" s="621"/>
      <c r="CT43" s="621"/>
      <c r="CU43" s="621"/>
      <c r="CV43" s="621"/>
      <c r="CW43" s="621"/>
      <c r="CX43" s="621"/>
      <c r="CY43" s="622"/>
      <c r="CZ43" s="611">
        <v>0.1</v>
      </c>
      <c r="DA43" s="623"/>
      <c r="DB43" s="623"/>
      <c r="DC43" s="624"/>
      <c r="DD43" s="614">
        <v>17248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743570</v>
      </c>
      <c r="CS44" s="609"/>
      <c r="CT44" s="609"/>
      <c r="CU44" s="609"/>
      <c r="CV44" s="609"/>
      <c r="CW44" s="609"/>
      <c r="CX44" s="609"/>
      <c r="CY44" s="610"/>
      <c r="CZ44" s="611">
        <v>6.4</v>
      </c>
      <c r="DA44" s="612"/>
      <c r="DB44" s="612"/>
      <c r="DC44" s="613"/>
      <c r="DD44" s="614">
        <v>141556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254658</v>
      </c>
      <c r="CS45" s="621"/>
      <c r="CT45" s="621"/>
      <c r="CU45" s="621"/>
      <c r="CV45" s="621"/>
      <c r="CW45" s="621"/>
      <c r="CX45" s="621"/>
      <c r="CY45" s="622"/>
      <c r="CZ45" s="611">
        <v>2.2000000000000002</v>
      </c>
      <c r="DA45" s="623"/>
      <c r="DB45" s="623"/>
      <c r="DC45" s="624"/>
      <c r="DD45" s="614">
        <v>17374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367429</v>
      </c>
      <c r="CS46" s="609"/>
      <c r="CT46" s="609"/>
      <c r="CU46" s="609"/>
      <c r="CV46" s="609"/>
      <c r="CW46" s="609"/>
      <c r="CX46" s="609"/>
      <c r="CY46" s="610"/>
      <c r="CZ46" s="611">
        <v>3.2</v>
      </c>
      <c r="DA46" s="612"/>
      <c r="DB46" s="612"/>
      <c r="DC46" s="613"/>
      <c r="DD46" s="614">
        <v>115515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11619192</v>
      </c>
      <c r="CS49" s="593"/>
      <c r="CT49" s="593"/>
      <c r="CU49" s="593"/>
      <c r="CV49" s="593"/>
      <c r="CW49" s="593"/>
      <c r="CX49" s="593"/>
      <c r="CY49" s="594"/>
      <c r="CZ49" s="595">
        <v>100</v>
      </c>
      <c r="DA49" s="596"/>
      <c r="DB49" s="596"/>
      <c r="DC49" s="597"/>
      <c r="DD49" s="598">
        <v>8561057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GaoKYvql9TklUVnVU1dzOvYLrz2fUkdBWBYkdo6bifrhL9aLdRonYOgDurZrIduA6VrD5IpSSn847u7bBSuhA==" saltValue="Z8ILXV0DuKv8u0EivDsJ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12028</v>
      </c>
      <c r="R7" s="1090"/>
      <c r="S7" s="1090"/>
      <c r="T7" s="1090"/>
      <c r="U7" s="1090"/>
      <c r="V7" s="1090">
        <v>11632</v>
      </c>
      <c r="W7" s="1090"/>
      <c r="X7" s="1090"/>
      <c r="Y7" s="1090"/>
      <c r="Z7" s="1090"/>
      <c r="AA7" s="1090">
        <v>396</v>
      </c>
      <c r="AB7" s="1090"/>
      <c r="AC7" s="1090"/>
      <c r="AD7" s="1090"/>
      <c r="AE7" s="1091"/>
      <c r="AF7" s="1092">
        <v>381</v>
      </c>
      <c r="AG7" s="1093"/>
      <c r="AH7" s="1093"/>
      <c r="AI7" s="1093"/>
      <c r="AJ7" s="1094"/>
      <c r="AK7" s="1095">
        <v>343</v>
      </c>
      <c r="AL7" s="1096"/>
      <c r="AM7" s="1096"/>
      <c r="AN7" s="1096"/>
      <c r="AO7" s="1096"/>
      <c r="AP7" s="1096">
        <v>8131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3</v>
      </c>
      <c r="R8" s="1026"/>
      <c r="S8" s="1026"/>
      <c r="T8" s="1026"/>
      <c r="U8" s="1026"/>
      <c r="V8" s="1026">
        <v>3</v>
      </c>
      <c r="W8" s="1026"/>
      <c r="X8" s="1026"/>
      <c r="Y8" s="1026"/>
      <c r="Z8" s="1026"/>
      <c r="AA8" s="1026" t="s">
        <v>545</v>
      </c>
      <c r="AB8" s="1026"/>
      <c r="AC8" s="1026"/>
      <c r="AD8" s="1026"/>
      <c r="AE8" s="1027"/>
      <c r="AF8" s="1022" t="s">
        <v>122</v>
      </c>
      <c r="AG8" s="1023"/>
      <c r="AH8" s="1023"/>
      <c r="AI8" s="1023"/>
      <c r="AJ8" s="1024"/>
      <c r="AK8" s="1067" t="s">
        <v>545</v>
      </c>
      <c r="AL8" s="1068"/>
      <c r="AM8" s="1068"/>
      <c r="AN8" s="1068"/>
      <c r="AO8" s="1068"/>
      <c r="AP8" s="1068" t="s">
        <v>545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12031</v>
      </c>
      <c r="R23" s="1048"/>
      <c r="S23" s="1048"/>
      <c r="T23" s="1048"/>
      <c r="U23" s="1048"/>
      <c r="V23" s="1048">
        <v>11635</v>
      </c>
      <c r="W23" s="1048"/>
      <c r="X23" s="1048"/>
      <c r="Y23" s="1048"/>
      <c r="Z23" s="1048"/>
      <c r="AA23" s="1048">
        <v>396</v>
      </c>
      <c r="AB23" s="1048"/>
      <c r="AC23" s="1048"/>
      <c r="AD23" s="1048"/>
      <c r="AE23" s="1055"/>
      <c r="AF23" s="1056">
        <v>381</v>
      </c>
      <c r="AG23" s="1048"/>
      <c r="AH23" s="1048"/>
      <c r="AI23" s="1048"/>
      <c r="AJ23" s="1057"/>
      <c r="AK23" s="1058"/>
      <c r="AL23" s="1059"/>
      <c r="AM23" s="1059"/>
      <c r="AN23" s="1059"/>
      <c r="AO23" s="1059"/>
      <c r="AP23" s="1048">
        <v>8131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2812</v>
      </c>
      <c r="R28" s="1038"/>
      <c r="S28" s="1038"/>
      <c r="T28" s="1038"/>
      <c r="U28" s="1038"/>
      <c r="V28" s="1038">
        <v>2805</v>
      </c>
      <c r="W28" s="1038"/>
      <c r="X28" s="1038"/>
      <c r="Y28" s="1038"/>
      <c r="Z28" s="1038"/>
      <c r="AA28" s="1038">
        <v>7</v>
      </c>
      <c r="AB28" s="1038"/>
      <c r="AC28" s="1038"/>
      <c r="AD28" s="1038"/>
      <c r="AE28" s="1039"/>
      <c r="AF28" s="1040">
        <v>7</v>
      </c>
      <c r="AG28" s="1038"/>
      <c r="AH28" s="1038"/>
      <c r="AI28" s="1038"/>
      <c r="AJ28" s="1041"/>
      <c r="AK28" s="1029">
        <v>193</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2550</v>
      </c>
      <c r="R29" s="1026"/>
      <c r="S29" s="1026"/>
      <c r="T29" s="1026"/>
      <c r="U29" s="1026"/>
      <c r="V29" s="1026">
        <v>2445</v>
      </c>
      <c r="W29" s="1026"/>
      <c r="X29" s="1026"/>
      <c r="Y29" s="1026"/>
      <c r="Z29" s="1026"/>
      <c r="AA29" s="1026">
        <v>105</v>
      </c>
      <c r="AB29" s="1026"/>
      <c r="AC29" s="1026"/>
      <c r="AD29" s="1026"/>
      <c r="AE29" s="1027"/>
      <c r="AF29" s="1022">
        <v>105</v>
      </c>
      <c r="AG29" s="1023"/>
      <c r="AH29" s="1023"/>
      <c r="AI29" s="1023"/>
      <c r="AJ29" s="1024"/>
      <c r="AK29" s="967">
        <v>374</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463</v>
      </c>
      <c r="R30" s="1026"/>
      <c r="S30" s="1026"/>
      <c r="T30" s="1026"/>
      <c r="U30" s="1026"/>
      <c r="V30" s="1026">
        <v>448</v>
      </c>
      <c r="W30" s="1026"/>
      <c r="X30" s="1026"/>
      <c r="Y30" s="1026"/>
      <c r="Z30" s="1026"/>
      <c r="AA30" s="1026">
        <v>15</v>
      </c>
      <c r="AB30" s="1026"/>
      <c r="AC30" s="1026"/>
      <c r="AD30" s="1026"/>
      <c r="AE30" s="1027"/>
      <c r="AF30" s="1022">
        <v>15</v>
      </c>
      <c r="AG30" s="1023"/>
      <c r="AH30" s="1023"/>
      <c r="AI30" s="1023"/>
      <c r="AJ30" s="1024"/>
      <c r="AK30" s="967">
        <v>374</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133</v>
      </c>
      <c r="R31" s="1026"/>
      <c r="S31" s="1026"/>
      <c r="T31" s="1026"/>
      <c r="U31" s="1026"/>
      <c r="V31" s="1026">
        <v>495</v>
      </c>
      <c r="W31" s="1026"/>
      <c r="X31" s="1026"/>
      <c r="Y31" s="1026"/>
      <c r="Z31" s="1026"/>
      <c r="AA31" s="1026">
        <v>-362</v>
      </c>
      <c r="AB31" s="1026"/>
      <c r="AC31" s="1026"/>
      <c r="AD31" s="1026"/>
      <c r="AE31" s="1027"/>
      <c r="AF31" s="1022">
        <v>-362</v>
      </c>
      <c r="AG31" s="1023"/>
      <c r="AH31" s="1023"/>
      <c r="AI31" s="1023"/>
      <c r="AJ31" s="1024"/>
      <c r="AK31" s="967">
        <v>500</v>
      </c>
      <c r="AL31" s="958"/>
      <c r="AM31" s="958"/>
      <c r="AN31" s="958"/>
      <c r="AO31" s="958"/>
      <c r="AP31" s="958">
        <v>6845</v>
      </c>
      <c r="AQ31" s="958"/>
      <c r="AR31" s="958"/>
      <c r="AS31" s="958"/>
      <c r="AT31" s="958"/>
      <c r="AU31" s="958">
        <v>4928</v>
      </c>
      <c r="AV31" s="958"/>
      <c r="AW31" s="958"/>
      <c r="AX31" s="958"/>
      <c r="AY31" s="958"/>
      <c r="AZ31" s="1028" t="s">
        <v>545</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-235</v>
      </c>
      <c r="AG63" s="946"/>
      <c r="AH63" s="946"/>
      <c r="AI63" s="946"/>
      <c r="AJ63" s="1009"/>
      <c r="AK63" s="1010"/>
      <c r="AL63" s="950"/>
      <c r="AM63" s="950"/>
      <c r="AN63" s="950"/>
      <c r="AO63" s="950"/>
      <c r="AP63" s="946">
        <v>6845</v>
      </c>
      <c r="AQ63" s="946"/>
      <c r="AR63" s="946"/>
      <c r="AS63" s="946"/>
      <c r="AT63" s="946"/>
      <c r="AU63" s="946">
        <v>4928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v>4696</v>
      </c>
      <c r="R68" s="969"/>
      <c r="S68" s="969"/>
      <c r="T68" s="969"/>
      <c r="U68" s="969"/>
      <c r="V68" s="969">
        <v>4203</v>
      </c>
      <c r="W68" s="969"/>
      <c r="X68" s="969"/>
      <c r="Y68" s="969"/>
      <c r="Z68" s="969"/>
      <c r="AA68" s="969">
        <v>494</v>
      </c>
      <c r="AB68" s="969"/>
      <c r="AC68" s="969"/>
      <c r="AD68" s="969"/>
      <c r="AE68" s="969"/>
      <c r="AF68" s="969">
        <v>494</v>
      </c>
      <c r="AG68" s="969"/>
      <c r="AH68" s="969"/>
      <c r="AI68" s="969"/>
      <c r="AJ68" s="969"/>
      <c r="AK68" s="969" t="s">
        <v>545</v>
      </c>
      <c r="AL68" s="969"/>
      <c r="AM68" s="969"/>
      <c r="AN68" s="969"/>
      <c r="AO68" s="969"/>
      <c r="AP68" s="969" t="s">
        <v>545</v>
      </c>
      <c r="AQ68" s="969"/>
      <c r="AR68" s="969"/>
      <c r="AS68" s="969"/>
      <c r="AT68" s="969"/>
      <c r="AU68" s="969" t="s">
        <v>545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9</v>
      </c>
      <c r="R69" s="958"/>
      <c r="S69" s="958"/>
      <c r="T69" s="958"/>
      <c r="U69" s="958"/>
      <c r="V69" s="958">
        <v>4</v>
      </c>
      <c r="W69" s="958"/>
      <c r="X69" s="958"/>
      <c r="Y69" s="958"/>
      <c r="Z69" s="958"/>
      <c r="AA69" s="958">
        <v>5</v>
      </c>
      <c r="AB69" s="958"/>
      <c r="AC69" s="958"/>
      <c r="AD69" s="958"/>
      <c r="AE69" s="958"/>
      <c r="AF69" s="958">
        <v>5</v>
      </c>
      <c r="AG69" s="958"/>
      <c r="AH69" s="958"/>
      <c r="AI69" s="958"/>
      <c r="AJ69" s="958"/>
      <c r="AK69" s="958" t="s">
        <v>545</v>
      </c>
      <c r="AL69" s="958"/>
      <c r="AM69" s="958"/>
      <c r="AN69" s="958"/>
      <c r="AO69" s="958"/>
      <c r="AP69" s="958" t="s">
        <v>545</v>
      </c>
      <c r="AQ69" s="958"/>
      <c r="AR69" s="958"/>
      <c r="AS69" s="958"/>
      <c r="AT69" s="958"/>
      <c r="AU69" s="958" t="s">
        <v>545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327</v>
      </c>
      <c r="R70" s="958"/>
      <c r="S70" s="958"/>
      <c r="T70" s="958"/>
      <c r="U70" s="958"/>
      <c r="V70" s="958">
        <v>293</v>
      </c>
      <c r="W70" s="958"/>
      <c r="X70" s="958"/>
      <c r="Y70" s="958"/>
      <c r="Z70" s="958"/>
      <c r="AA70" s="958">
        <v>34</v>
      </c>
      <c r="AB70" s="958"/>
      <c r="AC70" s="958"/>
      <c r="AD70" s="958"/>
      <c r="AE70" s="958"/>
      <c r="AF70" s="958">
        <v>28</v>
      </c>
      <c r="AG70" s="958"/>
      <c r="AH70" s="958"/>
      <c r="AI70" s="958"/>
      <c r="AJ70" s="958"/>
      <c r="AK70" s="958">
        <v>28</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6489</v>
      </c>
      <c r="R71" s="958"/>
      <c r="S71" s="958"/>
      <c r="T71" s="958"/>
      <c r="U71" s="958"/>
      <c r="V71" s="958">
        <v>6388</v>
      </c>
      <c r="W71" s="958"/>
      <c r="X71" s="958"/>
      <c r="Y71" s="958"/>
      <c r="Z71" s="958"/>
      <c r="AA71" s="958">
        <v>101</v>
      </c>
      <c r="AB71" s="958"/>
      <c r="AC71" s="958"/>
      <c r="AD71" s="958"/>
      <c r="AE71" s="958"/>
      <c r="AF71" s="958">
        <v>95</v>
      </c>
      <c r="AG71" s="958"/>
      <c r="AH71" s="958"/>
      <c r="AI71" s="958"/>
      <c r="AJ71" s="958"/>
      <c r="AK71" s="958">
        <v>44</v>
      </c>
      <c r="AL71" s="958"/>
      <c r="AM71" s="958"/>
      <c r="AN71" s="958"/>
      <c r="AO71" s="958"/>
      <c r="AP71" s="958">
        <v>1964</v>
      </c>
      <c r="AQ71" s="958"/>
      <c r="AR71" s="958"/>
      <c r="AS71" s="958"/>
      <c r="AT71" s="958"/>
      <c r="AU71" s="958">
        <v>130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550</v>
      </c>
      <c r="C72" s="962"/>
      <c r="D72" s="962"/>
      <c r="E72" s="962"/>
      <c r="F72" s="962"/>
      <c r="G72" s="962"/>
      <c r="H72" s="962"/>
      <c r="I72" s="962"/>
      <c r="J72" s="962"/>
      <c r="K72" s="962"/>
      <c r="L72" s="962"/>
      <c r="M72" s="962"/>
      <c r="N72" s="962"/>
      <c r="O72" s="962"/>
      <c r="P72" s="963"/>
      <c r="Q72" s="964">
        <v>150</v>
      </c>
      <c r="R72" s="958"/>
      <c r="S72" s="958"/>
      <c r="T72" s="958"/>
      <c r="U72" s="958"/>
      <c r="V72" s="958">
        <v>143</v>
      </c>
      <c r="W72" s="958"/>
      <c r="X72" s="958"/>
      <c r="Y72" s="958"/>
      <c r="Z72" s="958"/>
      <c r="AA72" s="958">
        <v>7</v>
      </c>
      <c r="AB72" s="958"/>
      <c r="AC72" s="958"/>
      <c r="AD72" s="958"/>
      <c r="AE72" s="958"/>
      <c r="AF72" s="958">
        <v>7</v>
      </c>
      <c r="AG72" s="958"/>
      <c r="AH72" s="958"/>
      <c r="AI72" s="958"/>
      <c r="AJ72" s="958"/>
      <c r="AK72" s="958" t="s">
        <v>545</v>
      </c>
      <c r="AL72" s="958"/>
      <c r="AM72" s="958"/>
      <c r="AN72" s="958"/>
      <c r="AO72" s="958"/>
      <c r="AP72" s="958" t="s">
        <v>545</v>
      </c>
      <c r="AQ72" s="958"/>
      <c r="AR72" s="958"/>
      <c r="AS72" s="958"/>
      <c r="AT72" s="958"/>
      <c r="AU72" s="958" t="s">
        <v>545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c r="D73" s="962"/>
      <c r="E73" s="962"/>
      <c r="F73" s="962"/>
      <c r="G73" s="962"/>
      <c r="H73" s="962"/>
      <c r="I73" s="962"/>
      <c r="J73" s="962"/>
      <c r="K73" s="962"/>
      <c r="L73" s="962"/>
      <c r="M73" s="962"/>
      <c r="N73" s="962"/>
      <c r="O73" s="962"/>
      <c r="P73" s="963"/>
      <c r="Q73" s="964">
        <v>487502</v>
      </c>
      <c r="R73" s="958"/>
      <c r="S73" s="958"/>
      <c r="T73" s="958"/>
      <c r="U73" s="958"/>
      <c r="V73" s="958">
        <v>478943</v>
      </c>
      <c r="W73" s="958"/>
      <c r="X73" s="958"/>
      <c r="Y73" s="958"/>
      <c r="Z73" s="958"/>
      <c r="AA73" s="958">
        <v>8559</v>
      </c>
      <c r="AB73" s="958"/>
      <c r="AC73" s="958"/>
      <c r="AD73" s="958"/>
      <c r="AE73" s="958"/>
      <c r="AF73" s="958">
        <v>8559</v>
      </c>
      <c r="AG73" s="958"/>
      <c r="AH73" s="958"/>
      <c r="AI73" s="958"/>
      <c r="AJ73" s="958"/>
      <c r="AK73" s="958" t="s">
        <v>545</v>
      </c>
      <c r="AL73" s="958"/>
      <c r="AM73" s="958"/>
      <c r="AN73" s="958"/>
      <c r="AO73" s="958"/>
      <c r="AP73" s="958" t="s">
        <v>545</v>
      </c>
      <c r="AQ73" s="958"/>
      <c r="AR73" s="958"/>
      <c r="AS73" s="958"/>
      <c r="AT73" s="958"/>
      <c r="AU73" s="958" t="s">
        <v>545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552</v>
      </c>
      <c r="C74" s="962"/>
      <c r="D74" s="962"/>
      <c r="E74" s="962"/>
      <c r="F74" s="962"/>
      <c r="G74" s="962"/>
      <c r="H74" s="962"/>
      <c r="I74" s="962"/>
      <c r="J74" s="962"/>
      <c r="K74" s="962"/>
      <c r="L74" s="962"/>
      <c r="M74" s="962"/>
      <c r="N74" s="962"/>
      <c r="O74" s="962"/>
      <c r="P74" s="963"/>
      <c r="Q74" s="964">
        <v>308</v>
      </c>
      <c r="R74" s="958"/>
      <c r="S74" s="958"/>
      <c r="T74" s="958"/>
      <c r="U74" s="958"/>
      <c r="V74" s="958">
        <v>297</v>
      </c>
      <c r="W74" s="958"/>
      <c r="X74" s="958"/>
      <c r="Y74" s="958"/>
      <c r="Z74" s="958"/>
      <c r="AA74" s="958">
        <v>11</v>
      </c>
      <c r="AB74" s="958"/>
      <c r="AC74" s="958"/>
      <c r="AD74" s="958"/>
      <c r="AE74" s="958"/>
      <c r="AF74" s="958">
        <v>11</v>
      </c>
      <c r="AG74" s="958"/>
      <c r="AH74" s="958"/>
      <c r="AI74" s="958"/>
      <c r="AJ74" s="958"/>
      <c r="AK74" s="958">
        <v>27</v>
      </c>
      <c r="AL74" s="958"/>
      <c r="AM74" s="958"/>
      <c r="AN74" s="958"/>
      <c r="AO74" s="958"/>
      <c r="AP74" s="958" t="s">
        <v>545</v>
      </c>
      <c r="AQ74" s="958"/>
      <c r="AR74" s="958"/>
      <c r="AS74" s="958"/>
      <c r="AT74" s="958"/>
      <c r="AU74" s="958" t="s">
        <v>545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553</v>
      </c>
      <c r="C75" s="962"/>
      <c r="D75" s="962"/>
      <c r="E75" s="962"/>
      <c r="F75" s="962"/>
      <c r="G75" s="962"/>
      <c r="H75" s="962"/>
      <c r="I75" s="962"/>
      <c r="J75" s="962"/>
      <c r="K75" s="962"/>
      <c r="L75" s="962"/>
      <c r="M75" s="962"/>
      <c r="N75" s="962"/>
      <c r="O75" s="962"/>
      <c r="P75" s="963"/>
      <c r="Q75" s="965">
        <v>68</v>
      </c>
      <c r="R75" s="966"/>
      <c r="S75" s="966"/>
      <c r="T75" s="966"/>
      <c r="U75" s="967"/>
      <c r="V75" s="968">
        <v>47</v>
      </c>
      <c r="W75" s="966"/>
      <c r="X75" s="966"/>
      <c r="Y75" s="966"/>
      <c r="Z75" s="967"/>
      <c r="AA75" s="968">
        <v>22</v>
      </c>
      <c r="AB75" s="966"/>
      <c r="AC75" s="966"/>
      <c r="AD75" s="966"/>
      <c r="AE75" s="967"/>
      <c r="AF75" s="968">
        <v>22</v>
      </c>
      <c r="AG75" s="966"/>
      <c r="AH75" s="966"/>
      <c r="AI75" s="966"/>
      <c r="AJ75" s="967"/>
      <c r="AK75" s="968" t="s">
        <v>545</v>
      </c>
      <c r="AL75" s="966"/>
      <c r="AM75" s="966"/>
      <c r="AN75" s="966"/>
      <c r="AO75" s="967"/>
      <c r="AP75" s="968" t="s">
        <v>545</v>
      </c>
      <c r="AQ75" s="966"/>
      <c r="AR75" s="966"/>
      <c r="AS75" s="966"/>
      <c r="AT75" s="967"/>
      <c r="AU75" s="968" t="s">
        <v>545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554</v>
      </c>
      <c r="C76" s="962"/>
      <c r="D76" s="962"/>
      <c r="E76" s="962"/>
      <c r="F76" s="962"/>
      <c r="G76" s="962"/>
      <c r="H76" s="962"/>
      <c r="I76" s="962"/>
      <c r="J76" s="962"/>
      <c r="K76" s="962"/>
      <c r="L76" s="962"/>
      <c r="M76" s="962"/>
      <c r="N76" s="962"/>
      <c r="O76" s="962"/>
      <c r="P76" s="963"/>
      <c r="Q76" s="965">
        <v>84</v>
      </c>
      <c r="R76" s="966"/>
      <c r="S76" s="966"/>
      <c r="T76" s="966"/>
      <c r="U76" s="967"/>
      <c r="V76" s="968">
        <v>75</v>
      </c>
      <c r="W76" s="966"/>
      <c r="X76" s="966"/>
      <c r="Y76" s="966"/>
      <c r="Z76" s="967"/>
      <c r="AA76" s="968">
        <v>9</v>
      </c>
      <c r="AB76" s="966"/>
      <c r="AC76" s="966"/>
      <c r="AD76" s="966"/>
      <c r="AE76" s="967"/>
      <c r="AF76" s="968">
        <v>9</v>
      </c>
      <c r="AG76" s="966"/>
      <c r="AH76" s="966"/>
      <c r="AI76" s="966"/>
      <c r="AJ76" s="967"/>
      <c r="AK76" s="968" t="s">
        <v>545</v>
      </c>
      <c r="AL76" s="966"/>
      <c r="AM76" s="966"/>
      <c r="AN76" s="966"/>
      <c r="AO76" s="967"/>
      <c r="AP76" s="968" t="s">
        <v>545</v>
      </c>
      <c r="AQ76" s="966"/>
      <c r="AR76" s="966"/>
      <c r="AS76" s="966"/>
      <c r="AT76" s="967"/>
      <c r="AU76" s="968" t="s">
        <v>545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555</v>
      </c>
      <c r="C77" s="962"/>
      <c r="D77" s="962"/>
      <c r="E77" s="962"/>
      <c r="F77" s="962"/>
      <c r="G77" s="962"/>
      <c r="H77" s="962"/>
      <c r="I77" s="962"/>
      <c r="J77" s="962"/>
      <c r="K77" s="962"/>
      <c r="L77" s="962"/>
      <c r="M77" s="962"/>
      <c r="N77" s="962"/>
      <c r="O77" s="962"/>
      <c r="P77" s="963"/>
      <c r="Q77" s="965">
        <v>27</v>
      </c>
      <c r="R77" s="966"/>
      <c r="S77" s="966"/>
      <c r="T77" s="966"/>
      <c r="U77" s="967"/>
      <c r="V77" s="968">
        <v>24</v>
      </c>
      <c r="W77" s="966"/>
      <c r="X77" s="966"/>
      <c r="Y77" s="966"/>
      <c r="Z77" s="967"/>
      <c r="AA77" s="968">
        <v>3</v>
      </c>
      <c r="AB77" s="966"/>
      <c r="AC77" s="966"/>
      <c r="AD77" s="966"/>
      <c r="AE77" s="967"/>
      <c r="AF77" s="968">
        <v>3</v>
      </c>
      <c r="AG77" s="966"/>
      <c r="AH77" s="966"/>
      <c r="AI77" s="966"/>
      <c r="AJ77" s="967"/>
      <c r="AK77" s="968" t="s">
        <v>545</v>
      </c>
      <c r="AL77" s="966"/>
      <c r="AM77" s="966"/>
      <c r="AN77" s="966"/>
      <c r="AO77" s="967"/>
      <c r="AP77" s="968" t="s">
        <v>545</v>
      </c>
      <c r="AQ77" s="966"/>
      <c r="AR77" s="966"/>
      <c r="AS77" s="966"/>
      <c r="AT77" s="967"/>
      <c r="AU77" s="968" t="s">
        <v>545</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556</v>
      </c>
      <c r="C78" s="962"/>
      <c r="D78" s="962"/>
      <c r="E78" s="962"/>
      <c r="F78" s="962"/>
      <c r="G78" s="962"/>
      <c r="H78" s="962"/>
      <c r="I78" s="962"/>
      <c r="J78" s="962"/>
      <c r="K78" s="962"/>
      <c r="L78" s="962"/>
      <c r="M78" s="962"/>
      <c r="N78" s="962"/>
      <c r="O78" s="962"/>
      <c r="P78" s="963"/>
      <c r="Q78" s="964">
        <v>3</v>
      </c>
      <c r="R78" s="958"/>
      <c r="S78" s="958"/>
      <c r="T78" s="958"/>
      <c r="U78" s="958"/>
      <c r="V78" s="958">
        <v>2</v>
      </c>
      <c r="W78" s="958"/>
      <c r="X78" s="958"/>
      <c r="Y78" s="958"/>
      <c r="Z78" s="958"/>
      <c r="AA78" s="958">
        <v>0</v>
      </c>
      <c r="AB78" s="958"/>
      <c r="AC78" s="958"/>
      <c r="AD78" s="958"/>
      <c r="AE78" s="958"/>
      <c r="AF78" s="958">
        <v>0</v>
      </c>
      <c r="AG78" s="958"/>
      <c r="AH78" s="958"/>
      <c r="AI78" s="958"/>
      <c r="AJ78" s="958"/>
      <c r="AK78" s="958">
        <v>1</v>
      </c>
      <c r="AL78" s="958"/>
      <c r="AM78" s="958"/>
      <c r="AN78" s="958"/>
      <c r="AO78" s="958"/>
      <c r="AP78" s="958" t="s">
        <v>545</v>
      </c>
      <c r="AQ78" s="958"/>
      <c r="AR78" s="958"/>
      <c r="AS78" s="958"/>
      <c r="AT78" s="958"/>
      <c r="AU78" s="958" t="s">
        <v>545</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557</v>
      </c>
      <c r="C79" s="962"/>
      <c r="D79" s="962"/>
      <c r="E79" s="962"/>
      <c r="F79" s="962"/>
      <c r="G79" s="962"/>
      <c r="H79" s="962"/>
      <c r="I79" s="962"/>
      <c r="J79" s="962"/>
      <c r="K79" s="962"/>
      <c r="L79" s="962"/>
      <c r="M79" s="962"/>
      <c r="N79" s="962"/>
      <c r="O79" s="962"/>
      <c r="P79" s="963"/>
      <c r="Q79" s="964">
        <v>1</v>
      </c>
      <c r="R79" s="958"/>
      <c r="S79" s="958"/>
      <c r="T79" s="958"/>
      <c r="U79" s="958"/>
      <c r="V79" s="958">
        <v>0</v>
      </c>
      <c r="W79" s="958"/>
      <c r="X79" s="958"/>
      <c r="Y79" s="958"/>
      <c r="Z79" s="958"/>
      <c r="AA79" s="958">
        <v>0</v>
      </c>
      <c r="AB79" s="958"/>
      <c r="AC79" s="958"/>
      <c r="AD79" s="958"/>
      <c r="AE79" s="958"/>
      <c r="AF79" s="958">
        <v>0</v>
      </c>
      <c r="AG79" s="958"/>
      <c r="AH79" s="958"/>
      <c r="AI79" s="958"/>
      <c r="AJ79" s="958"/>
      <c r="AK79" s="958" t="s">
        <v>545</v>
      </c>
      <c r="AL79" s="958"/>
      <c r="AM79" s="958"/>
      <c r="AN79" s="958"/>
      <c r="AO79" s="958"/>
      <c r="AP79" s="958" t="s">
        <v>545</v>
      </c>
      <c r="AQ79" s="958"/>
      <c r="AR79" s="958"/>
      <c r="AS79" s="958"/>
      <c r="AT79" s="958"/>
      <c r="AU79" s="958" t="s">
        <v>545</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558</v>
      </c>
      <c r="C80" s="962"/>
      <c r="D80" s="962"/>
      <c r="E80" s="962"/>
      <c r="F80" s="962"/>
      <c r="G80" s="962"/>
      <c r="H80" s="962"/>
      <c r="I80" s="962"/>
      <c r="J80" s="962"/>
      <c r="K80" s="962"/>
      <c r="L80" s="962"/>
      <c r="M80" s="962"/>
      <c r="N80" s="962"/>
      <c r="O80" s="962"/>
      <c r="P80" s="963"/>
      <c r="Q80" s="964">
        <v>26</v>
      </c>
      <c r="R80" s="958"/>
      <c r="S80" s="958"/>
      <c r="T80" s="958"/>
      <c r="U80" s="958"/>
      <c r="V80" s="958">
        <v>25</v>
      </c>
      <c r="W80" s="958"/>
      <c r="X80" s="958"/>
      <c r="Y80" s="958"/>
      <c r="Z80" s="958"/>
      <c r="AA80" s="958">
        <v>1</v>
      </c>
      <c r="AB80" s="958"/>
      <c r="AC80" s="958"/>
      <c r="AD80" s="958"/>
      <c r="AE80" s="958"/>
      <c r="AF80" s="958" t="s">
        <v>545</v>
      </c>
      <c r="AG80" s="958"/>
      <c r="AH80" s="958"/>
      <c r="AI80" s="958"/>
      <c r="AJ80" s="958"/>
      <c r="AK80" s="958" t="s">
        <v>545</v>
      </c>
      <c r="AL80" s="958"/>
      <c r="AM80" s="958"/>
      <c r="AN80" s="958"/>
      <c r="AO80" s="958"/>
      <c r="AP80" s="958" t="s">
        <v>545</v>
      </c>
      <c r="AQ80" s="958"/>
      <c r="AR80" s="958"/>
      <c r="AS80" s="958"/>
      <c r="AT80" s="958"/>
      <c r="AU80" s="958" t="s">
        <v>545</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9233</v>
      </c>
      <c r="AG88" s="946"/>
      <c r="AH88" s="946"/>
      <c r="AI88" s="946"/>
      <c r="AJ88" s="946"/>
      <c r="AK88" s="950"/>
      <c r="AL88" s="950"/>
      <c r="AM88" s="950"/>
      <c r="AN88" s="950"/>
      <c r="AO88" s="950"/>
      <c r="AP88" s="946">
        <v>1964</v>
      </c>
      <c r="AQ88" s="946"/>
      <c r="AR88" s="946"/>
      <c r="AS88" s="946"/>
      <c r="AT88" s="946"/>
      <c r="AU88" s="946">
        <v>130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943423</v>
      </c>
      <c r="AB110" s="876"/>
      <c r="AC110" s="876"/>
      <c r="AD110" s="876"/>
      <c r="AE110" s="877"/>
      <c r="AF110" s="878">
        <v>941756</v>
      </c>
      <c r="AG110" s="876"/>
      <c r="AH110" s="876"/>
      <c r="AI110" s="876"/>
      <c r="AJ110" s="877"/>
      <c r="AK110" s="878">
        <v>933761</v>
      </c>
      <c r="AL110" s="876"/>
      <c r="AM110" s="876"/>
      <c r="AN110" s="876"/>
      <c r="AO110" s="877"/>
      <c r="AP110" s="879">
        <v>14.5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9038890</v>
      </c>
      <c r="BR110" s="829"/>
      <c r="BS110" s="829"/>
      <c r="BT110" s="829"/>
      <c r="BU110" s="829"/>
      <c r="BV110" s="829">
        <v>8614382</v>
      </c>
      <c r="BW110" s="829"/>
      <c r="BX110" s="829"/>
      <c r="BY110" s="829"/>
      <c r="BZ110" s="829"/>
      <c r="CA110" s="829">
        <v>8130974</v>
      </c>
      <c r="CB110" s="829"/>
      <c r="CC110" s="829"/>
      <c r="CD110" s="829"/>
      <c r="CE110" s="829"/>
      <c r="CF110" s="853">
        <v>126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4914531</v>
      </c>
      <c r="BR112" s="804"/>
      <c r="BS112" s="804"/>
      <c r="BT112" s="804"/>
      <c r="BU112" s="804"/>
      <c r="BV112" s="804">
        <v>4968630</v>
      </c>
      <c r="BW112" s="804"/>
      <c r="BX112" s="804"/>
      <c r="BY112" s="804"/>
      <c r="BZ112" s="804"/>
      <c r="CA112" s="804">
        <v>4928092</v>
      </c>
      <c r="CB112" s="804"/>
      <c r="CC112" s="804"/>
      <c r="CD112" s="804"/>
      <c r="CE112" s="804"/>
      <c r="CF112" s="862">
        <v>76.3</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387157</v>
      </c>
      <c r="AB113" s="906"/>
      <c r="AC113" s="906"/>
      <c r="AD113" s="906"/>
      <c r="AE113" s="907"/>
      <c r="AF113" s="908">
        <v>388931</v>
      </c>
      <c r="AG113" s="906"/>
      <c r="AH113" s="906"/>
      <c r="AI113" s="906"/>
      <c r="AJ113" s="907"/>
      <c r="AK113" s="908">
        <v>383218</v>
      </c>
      <c r="AL113" s="906"/>
      <c r="AM113" s="906"/>
      <c r="AN113" s="906"/>
      <c r="AO113" s="907"/>
      <c r="AP113" s="909">
        <v>5.9</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83608</v>
      </c>
      <c r="BR113" s="804"/>
      <c r="BS113" s="804"/>
      <c r="BT113" s="804"/>
      <c r="BU113" s="804"/>
      <c r="BV113" s="804">
        <v>118469</v>
      </c>
      <c r="BW113" s="804"/>
      <c r="BX113" s="804"/>
      <c r="BY113" s="804"/>
      <c r="BZ113" s="804"/>
      <c r="CA113" s="804">
        <v>130205</v>
      </c>
      <c r="CB113" s="804"/>
      <c r="CC113" s="804"/>
      <c r="CD113" s="804"/>
      <c r="CE113" s="804"/>
      <c r="CF113" s="862">
        <v>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5531</v>
      </c>
      <c r="AB114" s="767"/>
      <c r="AC114" s="767"/>
      <c r="AD114" s="767"/>
      <c r="AE114" s="768"/>
      <c r="AF114" s="769">
        <v>5728</v>
      </c>
      <c r="AG114" s="767"/>
      <c r="AH114" s="767"/>
      <c r="AI114" s="767"/>
      <c r="AJ114" s="768"/>
      <c r="AK114" s="769">
        <v>7857</v>
      </c>
      <c r="AL114" s="767"/>
      <c r="AM114" s="767"/>
      <c r="AN114" s="767"/>
      <c r="AO114" s="768"/>
      <c r="AP114" s="811">
        <v>0.1</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t="s">
        <v>122</v>
      </c>
      <c r="BW114" s="804"/>
      <c r="BX114" s="804"/>
      <c r="BY114" s="804"/>
      <c r="BZ114" s="804"/>
      <c r="CA114" s="804" t="s">
        <v>122</v>
      </c>
      <c r="CB114" s="804"/>
      <c r="CC114" s="804"/>
      <c r="CD114" s="804"/>
      <c r="CE114" s="804"/>
      <c r="CF114" s="862" t="s">
        <v>122</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67</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1336178</v>
      </c>
      <c r="AB117" s="890"/>
      <c r="AC117" s="890"/>
      <c r="AD117" s="890"/>
      <c r="AE117" s="891"/>
      <c r="AF117" s="892">
        <v>1336415</v>
      </c>
      <c r="AG117" s="890"/>
      <c r="AH117" s="890"/>
      <c r="AI117" s="890"/>
      <c r="AJ117" s="891"/>
      <c r="AK117" s="892">
        <v>1324836</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14037029</v>
      </c>
      <c r="BR119" s="832"/>
      <c r="BS119" s="832"/>
      <c r="BT119" s="832"/>
      <c r="BU119" s="832"/>
      <c r="BV119" s="832">
        <v>13701481</v>
      </c>
      <c r="BW119" s="832"/>
      <c r="BX119" s="832"/>
      <c r="BY119" s="832"/>
      <c r="BZ119" s="832"/>
      <c r="CA119" s="832">
        <v>13189271</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1098262</v>
      </c>
      <c r="BR120" s="829"/>
      <c r="BS120" s="829"/>
      <c r="BT120" s="829"/>
      <c r="BU120" s="829"/>
      <c r="BV120" s="829">
        <v>1762338</v>
      </c>
      <c r="BW120" s="829"/>
      <c r="BX120" s="829"/>
      <c r="BY120" s="829"/>
      <c r="BZ120" s="829"/>
      <c r="CA120" s="829">
        <v>1779775</v>
      </c>
      <c r="CB120" s="829"/>
      <c r="CC120" s="829"/>
      <c r="CD120" s="829"/>
      <c r="CE120" s="829"/>
      <c r="CF120" s="853">
        <v>27.6</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4914531</v>
      </c>
      <c r="DH120" s="829"/>
      <c r="DI120" s="829"/>
      <c r="DJ120" s="829"/>
      <c r="DK120" s="829"/>
      <c r="DL120" s="829">
        <v>4968630</v>
      </c>
      <c r="DM120" s="829"/>
      <c r="DN120" s="829"/>
      <c r="DO120" s="829"/>
      <c r="DP120" s="829"/>
      <c r="DQ120" s="829">
        <v>4928092</v>
      </c>
      <c r="DR120" s="829"/>
      <c r="DS120" s="829"/>
      <c r="DT120" s="829"/>
      <c r="DU120" s="829"/>
      <c r="DV120" s="830">
        <v>76.3</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3132224</v>
      </c>
      <c r="BR121" s="804"/>
      <c r="BS121" s="804"/>
      <c r="BT121" s="804"/>
      <c r="BU121" s="804"/>
      <c r="BV121" s="804">
        <v>3247461</v>
      </c>
      <c r="BW121" s="804"/>
      <c r="BX121" s="804"/>
      <c r="BY121" s="804"/>
      <c r="BZ121" s="804"/>
      <c r="CA121" s="804">
        <v>3274212</v>
      </c>
      <c r="CB121" s="804"/>
      <c r="CC121" s="804"/>
      <c r="CD121" s="804"/>
      <c r="CE121" s="804"/>
      <c r="CF121" s="862">
        <v>50.7</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7756945</v>
      </c>
      <c r="BR122" s="832"/>
      <c r="BS122" s="832"/>
      <c r="BT122" s="832"/>
      <c r="BU122" s="832"/>
      <c r="BV122" s="832">
        <v>7525804</v>
      </c>
      <c r="BW122" s="832"/>
      <c r="BX122" s="832"/>
      <c r="BY122" s="832"/>
      <c r="BZ122" s="832"/>
      <c r="CA122" s="832">
        <v>7169545</v>
      </c>
      <c r="CB122" s="832"/>
      <c r="CC122" s="832"/>
      <c r="CD122" s="832"/>
      <c r="CE122" s="832"/>
      <c r="CF122" s="833">
        <v>111.1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11987431</v>
      </c>
      <c r="BR123" s="820"/>
      <c r="BS123" s="820"/>
      <c r="BT123" s="820"/>
      <c r="BU123" s="820"/>
      <c r="BV123" s="820">
        <v>12535603</v>
      </c>
      <c r="BW123" s="820"/>
      <c r="BX123" s="820"/>
      <c r="BY123" s="820"/>
      <c r="BZ123" s="820"/>
      <c r="CA123" s="820">
        <v>12223532</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32.1</v>
      </c>
      <c r="BR124" s="818"/>
      <c r="BS124" s="818"/>
      <c r="BT124" s="818"/>
      <c r="BU124" s="818"/>
      <c r="BV124" s="818">
        <v>18.399999999999999</v>
      </c>
      <c r="BW124" s="818"/>
      <c r="BX124" s="818"/>
      <c r="BY124" s="818"/>
      <c r="BZ124" s="818"/>
      <c r="CA124" s="818">
        <v>14.9</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278695</v>
      </c>
      <c r="AB128" s="788"/>
      <c r="AC128" s="788"/>
      <c r="AD128" s="788"/>
      <c r="AE128" s="789"/>
      <c r="AF128" s="790">
        <v>277602</v>
      </c>
      <c r="AG128" s="788"/>
      <c r="AH128" s="788"/>
      <c r="AI128" s="788"/>
      <c r="AJ128" s="789"/>
      <c r="AK128" s="790">
        <v>275703</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14.02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7022767</v>
      </c>
      <c r="AB129" s="767"/>
      <c r="AC129" s="767"/>
      <c r="AD129" s="767"/>
      <c r="AE129" s="768"/>
      <c r="AF129" s="769">
        <v>6975127</v>
      </c>
      <c r="AG129" s="767"/>
      <c r="AH129" s="767"/>
      <c r="AI129" s="767"/>
      <c r="AJ129" s="768"/>
      <c r="AK129" s="769">
        <v>7097072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19.02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640235</v>
      </c>
      <c r="AB130" s="767"/>
      <c r="AC130" s="767"/>
      <c r="AD130" s="767"/>
      <c r="AE130" s="768"/>
      <c r="AF130" s="769">
        <v>644872</v>
      </c>
      <c r="AG130" s="767"/>
      <c r="AH130" s="767"/>
      <c r="AI130" s="767"/>
      <c r="AJ130" s="768"/>
      <c r="AK130" s="769">
        <v>641917</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6382532</v>
      </c>
      <c r="AB131" s="751"/>
      <c r="AC131" s="751"/>
      <c r="AD131" s="751"/>
      <c r="AE131" s="752"/>
      <c r="AF131" s="753">
        <v>6330255</v>
      </c>
      <c r="AG131" s="751"/>
      <c r="AH131" s="751"/>
      <c r="AI131" s="751"/>
      <c r="AJ131" s="752"/>
      <c r="AK131" s="753">
        <v>6455155</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14.9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6.5373428599999999</v>
      </c>
      <c r="AB132" s="732"/>
      <c r="AC132" s="732"/>
      <c r="AD132" s="732"/>
      <c r="AE132" s="733"/>
      <c r="AF132" s="734">
        <v>6.5390888680000003</v>
      </c>
      <c r="AG132" s="732"/>
      <c r="AH132" s="732"/>
      <c r="AI132" s="732"/>
      <c r="AJ132" s="733"/>
      <c r="AK132" s="734">
        <v>6.3083845390000004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6</v>
      </c>
      <c r="AB133" s="711"/>
      <c r="AC133" s="711"/>
      <c r="AD133" s="711"/>
      <c r="AE133" s="712"/>
      <c r="AF133" s="710">
        <v>6.3</v>
      </c>
      <c r="AG133" s="711"/>
      <c r="AH133" s="711"/>
      <c r="AI133" s="711"/>
      <c r="AJ133" s="712"/>
      <c r="AK133" s="710">
        <v>6.4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WICTamGth0dWeW9xcQVSpIuKdFd3tfWUpr10PSrPvhRcGK/2j73ucTk6iC3eoheV9vTqRTinobQu8J+bWMtpw==" saltValue="gKmeEcbB03Un95cNlnwy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xzOJmTINHjAwGrI1qICvC0XIOhc5b78n7zXYrE+ePASecpWPviUC87nJVOviZWfPmFClL8K+VoX0E4YCtBGYg==" saltValue="kxzg1C5DGLSWYzvKUDXr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NL9lHvN6MSkz1PXFbSSf2So2nDsCuQPa4na5YT6moShn2DEwNYy9vD58tDsY2ob89/P1tDDvVa4JWTCGA+Qg==" saltValue="FZf7HU7CwBF5dqF8pcGA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1952384</v>
      </c>
      <c r="AP9" s="274">
        <v>61351</v>
      </c>
      <c r="AQ9" s="275">
        <v>67248</v>
      </c>
      <c r="AR9" s="276">
        <v>-8.8000000000000007</v>
      </c>
    </row>
    <row r="10" spans="1:46" ht="13.5" customHeight="1" x14ac:dyDescent="0.15">
      <c r="A10" s="259"/>
      <c r="AK10" s="1117" t="s">
        <v>483</v>
      </c>
      <c r="AL10" s="1118"/>
      <c r="AM10" s="1118"/>
      <c r="AN10" s="1119"/>
      <c r="AO10" s="277">
        <v>411732</v>
      </c>
      <c r="AP10" s="277">
        <v>12938</v>
      </c>
      <c r="AQ10" s="278">
        <v>9038</v>
      </c>
      <c r="AR10" s="279">
        <v>43.2</v>
      </c>
    </row>
    <row r="11" spans="1:46" ht="13.5" customHeight="1" x14ac:dyDescent="0.15">
      <c r="A11" s="259"/>
      <c r="AK11" s="1117" t="s">
        <v>484</v>
      </c>
      <c r="AL11" s="1118"/>
      <c r="AM11" s="1118"/>
      <c r="AN11" s="1119"/>
      <c r="AO11" s="277">
        <v>2025</v>
      </c>
      <c r="AP11" s="277">
        <v>64</v>
      </c>
      <c r="AQ11" s="278">
        <v>320</v>
      </c>
      <c r="AR11" s="279">
        <v>-80</v>
      </c>
    </row>
    <row r="12" spans="1:46" ht="13.5" customHeight="1" x14ac:dyDescent="0.15">
      <c r="A12" s="259"/>
      <c r="AK12" s="1117" t="s">
        <v>485</v>
      </c>
      <c r="AL12" s="1118"/>
      <c r="AM12" s="1118"/>
      <c r="AN12" s="1119"/>
      <c r="AO12" s="277" t="s">
        <v>486</v>
      </c>
      <c r="AP12" s="277" t="s">
        <v>486</v>
      </c>
      <c r="AQ12" s="278">
        <v>22</v>
      </c>
      <c r="AR12" s="279" t="s">
        <v>486</v>
      </c>
    </row>
    <row r="13" spans="1:46" ht="13.5" customHeight="1" x14ac:dyDescent="0.15">
      <c r="A13" s="259"/>
      <c r="AK13" s="1117" t="s">
        <v>487</v>
      </c>
      <c r="AL13" s="1118"/>
      <c r="AM13" s="1118"/>
      <c r="AN13" s="1119"/>
      <c r="AO13" s="277">
        <v>64974</v>
      </c>
      <c r="AP13" s="277">
        <v>2042</v>
      </c>
      <c r="AQ13" s="278">
        <v>2764</v>
      </c>
      <c r="AR13" s="279">
        <v>-26.1</v>
      </c>
    </row>
    <row r="14" spans="1:46" ht="13.5" customHeight="1" x14ac:dyDescent="0.15">
      <c r="A14" s="259"/>
      <c r="AK14" s="1117" t="s">
        <v>488</v>
      </c>
      <c r="AL14" s="1118"/>
      <c r="AM14" s="1118"/>
      <c r="AN14" s="1119"/>
      <c r="AO14" s="277">
        <v>17248</v>
      </c>
      <c r="AP14" s="277">
        <v>542</v>
      </c>
      <c r="AQ14" s="278">
        <v>1165</v>
      </c>
      <c r="AR14" s="279">
        <v>-53.5</v>
      </c>
    </row>
    <row r="15" spans="1:46" ht="13.5" customHeight="1" x14ac:dyDescent="0.15">
      <c r="A15" s="259"/>
      <c r="AK15" s="1120" t="s">
        <v>489</v>
      </c>
      <c r="AL15" s="1121"/>
      <c r="AM15" s="1121"/>
      <c r="AN15" s="1122"/>
      <c r="AO15" s="277">
        <v>-120154</v>
      </c>
      <c r="AP15" s="277">
        <v>-3776</v>
      </c>
      <c r="AQ15" s="278">
        <v>-3941</v>
      </c>
      <c r="AR15" s="279">
        <v>-4.2</v>
      </c>
    </row>
    <row r="16" spans="1:46" x14ac:dyDescent="0.15">
      <c r="A16" s="259"/>
      <c r="AK16" s="1120" t="s">
        <v>177</v>
      </c>
      <c r="AL16" s="1121"/>
      <c r="AM16" s="1121"/>
      <c r="AN16" s="1122"/>
      <c r="AO16" s="277">
        <v>2328209</v>
      </c>
      <c r="AP16" s="277">
        <v>73161</v>
      </c>
      <c r="AQ16" s="278">
        <v>76616</v>
      </c>
      <c r="AR16" s="279">
        <v>-4.5</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6.06</v>
      </c>
      <c r="AP21" s="290">
        <v>6.73</v>
      </c>
      <c r="AQ21" s="291">
        <v>-0.67</v>
      </c>
      <c r="AS21" s="292"/>
      <c r="AT21" s="288"/>
    </row>
    <row r="22" spans="1:46" s="260" customFormat="1" x14ac:dyDescent="0.15">
      <c r="A22" s="288"/>
      <c r="AK22" s="1123" t="s">
        <v>495</v>
      </c>
      <c r="AL22" s="1124"/>
      <c r="AM22" s="1124"/>
      <c r="AN22" s="1125"/>
      <c r="AO22" s="293">
        <v>94.9</v>
      </c>
      <c r="AP22" s="294">
        <v>96.9</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933761</v>
      </c>
      <c r="AP32" s="303">
        <v>29342</v>
      </c>
      <c r="AQ32" s="304">
        <v>33390</v>
      </c>
      <c r="AR32" s="305">
        <v>-12.1</v>
      </c>
    </row>
    <row r="33" spans="1:46" ht="13.5" customHeight="1" x14ac:dyDescent="0.15">
      <c r="A33" s="259"/>
      <c r="AK33" s="1107" t="s">
        <v>500</v>
      </c>
      <c r="AL33" s="1108"/>
      <c r="AM33" s="1108"/>
      <c r="AN33" s="1109"/>
      <c r="AO33" s="303" t="s">
        <v>486</v>
      </c>
      <c r="AP33" s="303" t="s">
        <v>486</v>
      </c>
      <c r="AQ33" s="304" t="s">
        <v>486</v>
      </c>
      <c r="AR33" s="305" t="s">
        <v>486</v>
      </c>
    </row>
    <row r="34" spans="1:46" ht="27" customHeight="1" x14ac:dyDescent="0.15">
      <c r="A34" s="259"/>
      <c r="AK34" s="1107" t="s">
        <v>501</v>
      </c>
      <c r="AL34" s="1108"/>
      <c r="AM34" s="1108"/>
      <c r="AN34" s="1109"/>
      <c r="AO34" s="303" t="s">
        <v>486</v>
      </c>
      <c r="AP34" s="303" t="s">
        <v>486</v>
      </c>
      <c r="AQ34" s="304" t="s">
        <v>486</v>
      </c>
      <c r="AR34" s="305" t="s">
        <v>486</v>
      </c>
    </row>
    <row r="35" spans="1:46" ht="27" customHeight="1" x14ac:dyDescent="0.15">
      <c r="A35" s="259"/>
      <c r="AK35" s="1107" t="s">
        <v>502</v>
      </c>
      <c r="AL35" s="1108"/>
      <c r="AM35" s="1108"/>
      <c r="AN35" s="1109"/>
      <c r="AO35" s="303">
        <v>383218</v>
      </c>
      <c r="AP35" s="303">
        <v>12042</v>
      </c>
      <c r="AQ35" s="304">
        <v>8851</v>
      </c>
      <c r="AR35" s="305">
        <v>36.1</v>
      </c>
    </row>
    <row r="36" spans="1:46" ht="27" customHeight="1" x14ac:dyDescent="0.15">
      <c r="A36" s="259"/>
      <c r="AK36" s="1107" t="s">
        <v>503</v>
      </c>
      <c r="AL36" s="1108"/>
      <c r="AM36" s="1108"/>
      <c r="AN36" s="1109"/>
      <c r="AO36" s="303">
        <v>7857</v>
      </c>
      <c r="AP36" s="303">
        <v>247</v>
      </c>
      <c r="AQ36" s="304">
        <v>2033</v>
      </c>
      <c r="AR36" s="305">
        <v>-87.9</v>
      </c>
    </row>
    <row r="37" spans="1:46" ht="13.5" customHeight="1" x14ac:dyDescent="0.15">
      <c r="A37" s="259"/>
      <c r="AK37" s="1107" t="s">
        <v>504</v>
      </c>
      <c r="AL37" s="1108"/>
      <c r="AM37" s="1108"/>
      <c r="AN37" s="1109"/>
      <c r="AO37" s="303" t="s">
        <v>486</v>
      </c>
      <c r="AP37" s="303" t="s">
        <v>486</v>
      </c>
      <c r="AQ37" s="304">
        <v>640</v>
      </c>
      <c r="AR37" s="305" t="s">
        <v>486</v>
      </c>
    </row>
    <row r="38" spans="1:46" ht="27" customHeight="1" x14ac:dyDescent="0.15">
      <c r="A38" s="259"/>
      <c r="AK38" s="1110" t="s">
        <v>505</v>
      </c>
      <c r="AL38" s="1111"/>
      <c r="AM38" s="1111"/>
      <c r="AN38" s="1112"/>
      <c r="AO38" s="306" t="s">
        <v>486</v>
      </c>
      <c r="AP38" s="306" t="s">
        <v>486</v>
      </c>
      <c r="AQ38" s="307">
        <v>1</v>
      </c>
      <c r="AR38" s="295" t="s">
        <v>486</v>
      </c>
      <c r="AS38" s="302"/>
    </row>
    <row r="39" spans="1:46" x14ac:dyDescent="0.15">
      <c r="A39" s="259"/>
      <c r="AK39" s="1110" t="s">
        <v>506</v>
      </c>
      <c r="AL39" s="1111"/>
      <c r="AM39" s="1111"/>
      <c r="AN39" s="1112"/>
      <c r="AO39" s="303">
        <v>-275703</v>
      </c>
      <c r="AP39" s="303">
        <v>-8664</v>
      </c>
      <c r="AQ39" s="304">
        <v>-3025</v>
      </c>
      <c r="AR39" s="305">
        <v>186.4</v>
      </c>
      <c r="AS39" s="302"/>
    </row>
    <row r="40" spans="1:46" ht="27" customHeight="1" x14ac:dyDescent="0.15">
      <c r="A40" s="259"/>
      <c r="AK40" s="1107" t="s">
        <v>507</v>
      </c>
      <c r="AL40" s="1108"/>
      <c r="AM40" s="1108"/>
      <c r="AN40" s="1109"/>
      <c r="AO40" s="303">
        <v>-641917</v>
      </c>
      <c r="AP40" s="303">
        <v>-20171</v>
      </c>
      <c r="AQ40" s="304">
        <v>-26876</v>
      </c>
      <c r="AR40" s="305">
        <v>-24.9</v>
      </c>
      <c r="AS40" s="302"/>
    </row>
    <row r="41" spans="1:46" x14ac:dyDescent="0.15">
      <c r="A41" s="259"/>
      <c r="AK41" s="1113" t="s">
        <v>287</v>
      </c>
      <c r="AL41" s="1114"/>
      <c r="AM41" s="1114"/>
      <c r="AN41" s="1115"/>
      <c r="AO41" s="303">
        <v>407216</v>
      </c>
      <c r="AP41" s="303">
        <v>12796</v>
      </c>
      <c r="AQ41" s="304">
        <v>15015</v>
      </c>
      <c r="AR41" s="305">
        <v>-14.8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1817620</v>
      </c>
      <c r="AN51" s="325">
        <v>56296</v>
      </c>
      <c r="AO51" s="326">
        <v>0.9</v>
      </c>
      <c r="AP51" s="327">
        <v>51264</v>
      </c>
      <c r="AQ51" s="328">
        <v>8.1999999999999993</v>
      </c>
      <c r="AR51" s="329">
        <v>-7.3</v>
      </c>
    </row>
    <row r="52" spans="1:44" x14ac:dyDescent="0.15">
      <c r="A52" s="259"/>
      <c r="AK52" s="330"/>
      <c r="AL52" s="331" t="s">
        <v>517</v>
      </c>
      <c r="AM52" s="332">
        <v>559908</v>
      </c>
      <c r="AN52" s="333">
        <v>17342</v>
      </c>
      <c r="AO52" s="334">
        <v>-50.1</v>
      </c>
      <c r="AP52" s="335">
        <v>26040</v>
      </c>
      <c r="AQ52" s="336">
        <v>4.5</v>
      </c>
      <c r="AR52" s="337">
        <v>-54.6</v>
      </c>
    </row>
    <row r="53" spans="1:44" x14ac:dyDescent="0.15">
      <c r="A53" s="259"/>
      <c r="AK53" s="315" t="s">
        <v>518</v>
      </c>
      <c r="AL53" s="316"/>
      <c r="AM53" s="324">
        <v>1052231</v>
      </c>
      <c r="AN53" s="325">
        <v>32773</v>
      </c>
      <c r="AO53" s="326">
        <v>-41.8</v>
      </c>
      <c r="AP53" s="327">
        <v>52068</v>
      </c>
      <c r="AQ53" s="328">
        <v>1.6</v>
      </c>
      <c r="AR53" s="329">
        <v>-43.4</v>
      </c>
    </row>
    <row r="54" spans="1:44" x14ac:dyDescent="0.15">
      <c r="A54" s="259"/>
      <c r="AK54" s="330"/>
      <c r="AL54" s="331" t="s">
        <v>517</v>
      </c>
      <c r="AM54" s="332">
        <v>698478</v>
      </c>
      <c r="AN54" s="333">
        <v>21755</v>
      </c>
      <c r="AO54" s="334">
        <v>25.4</v>
      </c>
      <c r="AP54" s="335">
        <v>26936</v>
      </c>
      <c r="AQ54" s="336">
        <v>3.4</v>
      </c>
      <c r="AR54" s="337">
        <v>22</v>
      </c>
    </row>
    <row r="55" spans="1:44" x14ac:dyDescent="0.15">
      <c r="A55" s="259"/>
      <c r="AK55" s="315" t="s">
        <v>519</v>
      </c>
      <c r="AL55" s="316"/>
      <c r="AM55" s="324">
        <v>515941</v>
      </c>
      <c r="AN55" s="325">
        <v>16159</v>
      </c>
      <c r="AO55" s="326">
        <v>-50.7</v>
      </c>
      <c r="AP55" s="327">
        <v>47161</v>
      </c>
      <c r="AQ55" s="328">
        <v>-9.4</v>
      </c>
      <c r="AR55" s="329">
        <v>-41.3</v>
      </c>
    </row>
    <row r="56" spans="1:44" x14ac:dyDescent="0.15">
      <c r="A56" s="259"/>
      <c r="AK56" s="330"/>
      <c r="AL56" s="331" t="s">
        <v>517</v>
      </c>
      <c r="AM56" s="332">
        <v>237585</v>
      </c>
      <c r="AN56" s="333">
        <v>7441</v>
      </c>
      <c r="AO56" s="334">
        <v>-65.8</v>
      </c>
      <c r="AP56" s="335">
        <v>24595</v>
      </c>
      <c r="AQ56" s="336">
        <v>-8.6999999999999993</v>
      </c>
      <c r="AR56" s="337">
        <v>-57.1</v>
      </c>
    </row>
    <row r="57" spans="1:44" x14ac:dyDescent="0.15">
      <c r="A57" s="259"/>
      <c r="AK57" s="315" t="s">
        <v>520</v>
      </c>
      <c r="AL57" s="316"/>
      <c r="AM57" s="324">
        <v>772599</v>
      </c>
      <c r="AN57" s="325">
        <v>24267</v>
      </c>
      <c r="AO57" s="326">
        <v>50.2</v>
      </c>
      <c r="AP57" s="327">
        <v>43423</v>
      </c>
      <c r="AQ57" s="328">
        <v>-7.9</v>
      </c>
      <c r="AR57" s="329">
        <v>58.1</v>
      </c>
    </row>
    <row r="58" spans="1:44" x14ac:dyDescent="0.15">
      <c r="A58" s="259"/>
      <c r="AK58" s="330"/>
      <c r="AL58" s="331" t="s">
        <v>517</v>
      </c>
      <c r="AM58" s="332">
        <v>309937</v>
      </c>
      <c r="AN58" s="333">
        <v>9735</v>
      </c>
      <c r="AO58" s="334">
        <v>30.8</v>
      </c>
      <c r="AP58" s="335">
        <v>22207</v>
      </c>
      <c r="AQ58" s="336">
        <v>-9.6999999999999993</v>
      </c>
      <c r="AR58" s="337">
        <v>40.5</v>
      </c>
    </row>
    <row r="59" spans="1:44" x14ac:dyDescent="0.15">
      <c r="A59" s="259"/>
      <c r="AK59" s="315" t="s">
        <v>521</v>
      </c>
      <c r="AL59" s="316"/>
      <c r="AM59" s="324">
        <v>743570</v>
      </c>
      <c r="AN59" s="325">
        <v>23366</v>
      </c>
      <c r="AO59" s="326">
        <v>-3.7</v>
      </c>
      <c r="AP59" s="327">
        <v>45265</v>
      </c>
      <c r="AQ59" s="328">
        <v>4.2</v>
      </c>
      <c r="AR59" s="329">
        <v>-7.9</v>
      </c>
    </row>
    <row r="60" spans="1:44" x14ac:dyDescent="0.15">
      <c r="A60" s="259"/>
      <c r="AK60" s="330"/>
      <c r="AL60" s="331" t="s">
        <v>517</v>
      </c>
      <c r="AM60" s="332">
        <v>367429</v>
      </c>
      <c r="AN60" s="333">
        <v>11546</v>
      </c>
      <c r="AO60" s="334">
        <v>18.600000000000001</v>
      </c>
      <c r="AP60" s="335">
        <v>22600</v>
      </c>
      <c r="AQ60" s="336">
        <v>1.8</v>
      </c>
      <c r="AR60" s="337">
        <v>16.8</v>
      </c>
    </row>
    <row r="61" spans="1:44" x14ac:dyDescent="0.15">
      <c r="A61" s="259"/>
      <c r="AK61" s="315" t="s">
        <v>522</v>
      </c>
      <c r="AL61" s="338"/>
      <c r="AM61" s="324">
        <v>980392</v>
      </c>
      <c r="AN61" s="325">
        <v>30572</v>
      </c>
      <c r="AO61" s="326">
        <v>-9</v>
      </c>
      <c r="AP61" s="327">
        <v>47836</v>
      </c>
      <c r="AQ61" s="339">
        <v>-0.7</v>
      </c>
      <c r="AR61" s="329">
        <v>-8.3000000000000007</v>
      </c>
    </row>
    <row r="62" spans="1:44" x14ac:dyDescent="0.15">
      <c r="A62" s="259"/>
      <c r="AK62" s="330"/>
      <c r="AL62" s="331" t="s">
        <v>517</v>
      </c>
      <c r="AM62" s="332">
        <v>434667</v>
      </c>
      <c r="AN62" s="333">
        <v>13564</v>
      </c>
      <c r="AO62" s="334">
        <v>-8.1999999999999993</v>
      </c>
      <c r="AP62" s="335">
        <v>24476</v>
      </c>
      <c r="AQ62" s="336">
        <v>-1.7</v>
      </c>
      <c r="AR62" s="337">
        <v>-6.5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qIZRLRZuFq27QYt4upnqoYcszlW2L4PIhZTH3jo5Do6y6GqjhOJeTNGv7l7IA9HMubL1HJE84cn1DITOrar+g==" saltValue="LhpzXMGl/PbpiFyL0rbU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PsVDztyPhGwBY0jxHMv+BUAcrLSSAoHyG3u/80Ws9+nEUyhNFWM2LorblHEFg5v5v8BMaXQCL9X4ZZqoqcmkog==" saltValue="M52u+F4uNrFotf1LfP9w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gzlMVhu8HBMk1pq3BwkYgc872GkqdjOn/CmWKa/yL4i0RKHb2P0zO+aJ2gLD2wHgQ1ta+oPpTeSbtEBmEdeV6w==" saltValue="rLjGwH13g8nrD7or1xm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5.84</v>
      </c>
      <c r="G47" s="12">
        <v>4.68</v>
      </c>
      <c r="H47" s="12">
        <v>7.63</v>
      </c>
      <c r="I47" s="12">
        <v>15.61</v>
      </c>
      <c r="J47" s="13">
        <v>15.36</v>
      </c>
    </row>
    <row r="48" spans="2:10" ht="57.75" customHeight="1" x14ac:dyDescent="0.15">
      <c r="B48" s="14"/>
      <c r="C48" s="1128" t="s">
        <v>4</v>
      </c>
      <c r="D48" s="1128"/>
      <c r="E48" s="1129"/>
      <c r="F48" s="15">
        <v>4.7699999999999996</v>
      </c>
      <c r="G48" s="16">
        <v>5.07</v>
      </c>
      <c r="H48" s="16">
        <v>12.35</v>
      </c>
      <c r="I48" s="16">
        <v>7.62</v>
      </c>
      <c r="J48" s="17">
        <v>5.37</v>
      </c>
    </row>
    <row r="49" spans="2:10" ht="57.75" customHeight="1" thickBot="1" x14ac:dyDescent="0.2">
      <c r="B49" s="18"/>
      <c r="C49" s="1130" t="s">
        <v>5</v>
      </c>
      <c r="D49" s="1130"/>
      <c r="E49" s="1131"/>
      <c r="F49" s="19" t="s">
        <v>529</v>
      </c>
      <c r="G49" s="20" t="s">
        <v>530</v>
      </c>
      <c r="H49" s="20">
        <v>10.61</v>
      </c>
      <c r="I49" s="20">
        <v>3.11</v>
      </c>
      <c r="J49" s="21" t="s">
        <v>531</v>
      </c>
    </row>
    <row r="50" spans="2:10" x14ac:dyDescent="0.15"/>
  </sheetData>
  <sheetProtection algorithmName="SHA-512" hashValue="tHrN2LE7U/QWvhdCE6cxmsbQXsopsYSGZOZ5qB7pifK3BJTGSWmhA61EF6SJe8IgkY/EHgPKueu6UcDmrlbjQw==" saltValue="R0HXHaHvKUSZQ6fsIHxy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4.76</v>
      </c>
      <c r="G34" s="33">
        <v>5.0599999999999996</v>
      </c>
      <c r="H34" s="33">
        <v>12.35</v>
      </c>
      <c r="I34" s="33">
        <v>7.61</v>
      </c>
      <c r="J34" s="34">
        <v>5.37</v>
      </c>
      <c r="K34" s="22"/>
      <c r="L34" s="22"/>
      <c r="M34" s="22"/>
      <c r="N34" s="22"/>
      <c r="O34" s="22"/>
      <c r="P34" s="22"/>
    </row>
    <row r="35" spans="1:16" ht="39" customHeight="1" x14ac:dyDescent="0.15">
      <c r="A35" s="22"/>
      <c r="B35" s="35"/>
      <c r="C35" s="1132" t="s">
        <v>533</v>
      </c>
      <c r="D35" s="1132"/>
      <c r="E35" s="1133"/>
      <c r="F35" s="36">
        <v>2.54</v>
      </c>
      <c r="G35" s="37">
        <v>3.22</v>
      </c>
      <c r="H35" s="37">
        <v>3.94</v>
      </c>
      <c r="I35" s="37">
        <v>4.4000000000000004</v>
      </c>
      <c r="J35" s="38">
        <v>5.09</v>
      </c>
      <c r="K35" s="22"/>
      <c r="L35" s="22"/>
      <c r="M35" s="22"/>
      <c r="N35" s="22"/>
      <c r="O35" s="22"/>
      <c r="P35" s="22"/>
    </row>
    <row r="36" spans="1:16" ht="39" customHeight="1" x14ac:dyDescent="0.15">
      <c r="A36" s="22"/>
      <c r="B36" s="35"/>
      <c r="C36" s="1132" t="s">
        <v>534</v>
      </c>
      <c r="D36" s="1132"/>
      <c r="E36" s="1133"/>
      <c r="F36" s="36">
        <v>0.6</v>
      </c>
      <c r="G36" s="37">
        <v>1.52</v>
      </c>
      <c r="H36" s="37">
        <v>1.87</v>
      </c>
      <c r="I36" s="37">
        <v>1.65</v>
      </c>
      <c r="J36" s="38">
        <v>1.47</v>
      </c>
      <c r="K36" s="22"/>
      <c r="L36" s="22"/>
      <c r="M36" s="22"/>
      <c r="N36" s="22"/>
      <c r="O36" s="22"/>
      <c r="P36" s="22"/>
    </row>
    <row r="37" spans="1:16" ht="39" customHeight="1" x14ac:dyDescent="0.15">
      <c r="A37" s="22"/>
      <c r="B37" s="35"/>
      <c r="C37" s="1132" t="s">
        <v>535</v>
      </c>
      <c r="D37" s="1132"/>
      <c r="E37" s="1133"/>
      <c r="F37" s="36">
        <v>0.19</v>
      </c>
      <c r="G37" s="37">
        <v>0.21</v>
      </c>
      <c r="H37" s="37">
        <v>0.21</v>
      </c>
      <c r="I37" s="37">
        <v>0.23</v>
      </c>
      <c r="J37" s="38">
        <v>0.21</v>
      </c>
      <c r="K37" s="22"/>
      <c r="L37" s="22"/>
      <c r="M37" s="22"/>
      <c r="N37" s="22"/>
      <c r="O37" s="22"/>
      <c r="P37" s="22"/>
    </row>
    <row r="38" spans="1:16" ht="39" customHeight="1" x14ac:dyDescent="0.15">
      <c r="A38" s="22"/>
      <c r="B38" s="35"/>
      <c r="C38" s="1132" t="s">
        <v>536</v>
      </c>
      <c r="D38" s="1132"/>
      <c r="E38" s="1133"/>
      <c r="F38" s="36">
        <v>0.42</v>
      </c>
      <c r="G38" s="37">
        <v>1.03</v>
      </c>
      <c r="H38" s="37">
        <v>0.69</v>
      </c>
      <c r="I38" s="37">
        <v>0.28000000000000003</v>
      </c>
      <c r="J38" s="38">
        <v>0.09</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Ew42nLGn+NeNzyTO4+rwdLMbnXj+iLAl74zn5P91mnTVoPoE3qRvHDmjl5NG7a+2zw6nfVPQS6YVfcxXOPXcw==" saltValue="5XY01pXZO3G0tonsZ38Z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822</v>
      </c>
      <c r="L45" s="58">
        <v>884</v>
      </c>
      <c r="M45" s="58">
        <v>943</v>
      </c>
      <c r="N45" s="58">
        <v>942</v>
      </c>
      <c r="O45" s="59">
        <v>934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400</v>
      </c>
      <c r="L48" s="62">
        <v>390</v>
      </c>
      <c r="M48" s="62">
        <v>387</v>
      </c>
      <c r="N48" s="62">
        <v>389</v>
      </c>
      <c r="O48" s="63">
        <v>383</v>
      </c>
      <c r="P48" s="46"/>
      <c r="Q48" s="46"/>
      <c r="R48" s="46"/>
      <c r="S48" s="46"/>
      <c r="T48" s="46"/>
      <c r="U48" s="46"/>
    </row>
    <row r="49" spans="1:21" ht="30.75" customHeight="1" x14ac:dyDescent="0.15">
      <c r="A49" s="46"/>
      <c r="B49" s="1163"/>
      <c r="C49" s="1164"/>
      <c r="D49" s="60"/>
      <c r="E49" s="1140" t="s">
        <v>14</v>
      </c>
      <c r="F49" s="1140"/>
      <c r="G49" s="1140"/>
      <c r="H49" s="1140"/>
      <c r="I49" s="1140"/>
      <c r="J49" s="1141"/>
      <c r="K49" s="61">
        <v>3</v>
      </c>
      <c r="L49" s="62">
        <v>5</v>
      </c>
      <c r="M49" s="62">
        <v>6</v>
      </c>
      <c r="N49" s="62">
        <v>6</v>
      </c>
      <c r="O49" s="63">
        <v>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900</v>
      </c>
      <c r="L52" s="62">
        <v>916</v>
      </c>
      <c r="M52" s="62">
        <v>919</v>
      </c>
      <c r="N52" s="62">
        <v>923</v>
      </c>
      <c r="O52" s="63">
        <v>917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325</v>
      </c>
      <c r="L53" s="67">
        <v>363</v>
      </c>
      <c r="M53" s="67">
        <v>417</v>
      </c>
      <c r="N53" s="67">
        <v>414</v>
      </c>
      <c r="O53" s="68">
        <v>408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91lfGYp08pTkA7GMvQjGQmSoIrkuKt2B/oCeGOTk3/XUl2xiNxtpJZjBFDwyejxPAqHELnoo4FdDrdujPaejA==" saltValue="wnZA5hpPqtPRxy1IIzov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8915</v>
      </c>
      <c r="J41" s="343">
        <v>9075</v>
      </c>
      <c r="K41" s="343">
        <v>9039</v>
      </c>
      <c r="L41" s="343">
        <v>8614</v>
      </c>
      <c r="M41" s="344">
        <v>8131</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4869</v>
      </c>
      <c r="J43" s="346">
        <v>4950</v>
      </c>
      <c r="K43" s="346">
        <v>4915</v>
      </c>
      <c r="L43" s="346">
        <v>4969</v>
      </c>
      <c r="M43" s="347">
        <v>4928</v>
      </c>
    </row>
    <row r="44" spans="2:13" ht="27.75" customHeight="1" x14ac:dyDescent="0.15">
      <c r="B44" s="1171"/>
      <c r="C44" s="1172"/>
      <c r="D44" s="104"/>
      <c r="E44" s="1175" t="s">
        <v>34</v>
      </c>
      <c r="F44" s="1175"/>
      <c r="G44" s="1175"/>
      <c r="H44" s="1176"/>
      <c r="I44" s="345">
        <v>58</v>
      </c>
      <c r="J44" s="346">
        <v>75</v>
      </c>
      <c r="K44" s="346">
        <v>84</v>
      </c>
      <c r="L44" s="346">
        <v>118</v>
      </c>
      <c r="M44" s="347">
        <v>130</v>
      </c>
    </row>
    <row r="45" spans="2:13" ht="27.75" customHeight="1" x14ac:dyDescent="0.15">
      <c r="B45" s="1171"/>
      <c r="C45" s="1172"/>
      <c r="D45" s="104"/>
      <c r="E45" s="1175" t="s">
        <v>35</v>
      </c>
      <c r="F45" s="1175"/>
      <c r="G45" s="1175"/>
      <c r="H45" s="1176"/>
      <c r="I45" s="345" t="s">
        <v>486</v>
      </c>
      <c r="J45" s="346" t="s">
        <v>486</v>
      </c>
      <c r="K45" s="346" t="s">
        <v>486</v>
      </c>
      <c r="L45" s="346" t="s">
        <v>486</v>
      </c>
      <c r="M45" s="347" t="s">
        <v>486</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903</v>
      </c>
      <c r="J50" s="346">
        <v>731</v>
      </c>
      <c r="K50" s="346">
        <v>1098</v>
      </c>
      <c r="L50" s="346">
        <v>1762</v>
      </c>
      <c r="M50" s="347">
        <v>1780</v>
      </c>
    </row>
    <row r="51" spans="2:13" ht="27.75" customHeight="1" x14ac:dyDescent="0.15">
      <c r="B51" s="1171"/>
      <c r="C51" s="1172"/>
      <c r="D51" s="104"/>
      <c r="E51" s="1175" t="s">
        <v>42</v>
      </c>
      <c r="F51" s="1175"/>
      <c r="G51" s="1175"/>
      <c r="H51" s="1176"/>
      <c r="I51" s="345">
        <v>3124</v>
      </c>
      <c r="J51" s="346">
        <v>3071</v>
      </c>
      <c r="K51" s="346">
        <v>3132</v>
      </c>
      <c r="L51" s="346">
        <v>3247</v>
      </c>
      <c r="M51" s="347">
        <v>3274</v>
      </c>
    </row>
    <row r="52" spans="2:13" ht="27.75" customHeight="1" x14ac:dyDescent="0.15">
      <c r="B52" s="1173"/>
      <c r="C52" s="1174"/>
      <c r="D52" s="104"/>
      <c r="E52" s="1175" t="s">
        <v>43</v>
      </c>
      <c r="F52" s="1175"/>
      <c r="G52" s="1175"/>
      <c r="H52" s="1176"/>
      <c r="I52" s="345">
        <v>7705</v>
      </c>
      <c r="J52" s="346">
        <v>7747</v>
      </c>
      <c r="K52" s="346">
        <v>7757</v>
      </c>
      <c r="L52" s="346">
        <v>7526</v>
      </c>
      <c r="M52" s="347">
        <v>7170</v>
      </c>
    </row>
    <row r="53" spans="2:13" ht="27.75" customHeight="1" thickBot="1" x14ac:dyDescent="0.2">
      <c r="B53" s="1177" t="s">
        <v>19</v>
      </c>
      <c r="C53" s="1178"/>
      <c r="D53" s="108"/>
      <c r="E53" s="1179" t="s">
        <v>44</v>
      </c>
      <c r="F53" s="1179"/>
      <c r="G53" s="1179"/>
      <c r="H53" s="1180"/>
      <c r="I53" s="348">
        <v>2110</v>
      </c>
      <c r="J53" s="349">
        <v>2550</v>
      </c>
      <c r="K53" s="349">
        <v>2050</v>
      </c>
      <c r="L53" s="349">
        <v>1166</v>
      </c>
      <c r="M53" s="350">
        <v>966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dGhbcFAHG8jbqsSJF0k1XGQx3K65b7z8nkyTwdi4glZClmd+1bcQOjbENCK4CpDt2L3e0bwCQJDJWDDLRZLLA==" saltValue="FScjDA05c+VeMktDVTh3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536</v>
      </c>
      <c r="G55" s="120">
        <v>1089</v>
      </c>
      <c r="H55" s="121">
        <v>1090</v>
      </c>
    </row>
    <row r="56" spans="2:8" ht="52.5" customHeight="1" x14ac:dyDescent="0.15">
      <c r="B56" s="122"/>
      <c r="C56" s="1198" t="s">
        <v>47</v>
      </c>
      <c r="D56" s="1198"/>
      <c r="E56" s="1199"/>
      <c r="F56" s="123">
        <v>37</v>
      </c>
      <c r="G56" s="123">
        <v>67</v>
      </c>
      <c r="H56" s="124">
        <v>117</v>
      </c>
    </row>
    <row r="57" spans="2:8" ht="53.25" customHeight="1" x14ac:dyDescent="0.15">
      <c r="B57" s="122"/>
      <c r="C57" s="1200" t="s">
        <v>48</v>
      </c>
      <c r="D57" s="1200"/>
      <c r="E57" s="1201"/>
      <c r="F57" s="125">
        <v>338</v>
      </c>
      <c r="G57" s="125">
        <v>438</v>
      </c>
      <c r="H57" s="126">
        <v>492</v>
      </c>
    </row>
    <row r="58" spans="2:8" ht="45.75" customHeight="1" x14ac:dyDescent="0.15">
      <c r="B58" s="127"/>
      <c r="C58" s="1188" t="s">
        <v>559</v>
      </c>
      <c r="D58" s="1189"/>
      <c r="E58" s="1190"/>
      <c r="F58" s="128">
        <v>187</v>
      </c>
      <c r="G58" s="128">
        <v>287</v>
      </c>
      <c r="H58" s="129">
        <v>337</v>
      </c>
    </row>
    <row r="59" spans="2:8" ht="45.75" customHeight="1" x14ac:dyDescent="0.15">
      <c r="B59" s="127"/>
      <c r="C59" s="1188" t="s">
        <v>560</v>
      </c>
      <c r="D59" s="1189"/>
      <c r="E59" s="1190"/>
      <c r="F59" s="128">
        <v>39</v>
      </c>
      <c r="G59" s="128">
        <v>52</v>
      </c>
      <c r="H59" s="129">
        <v>65</v>
      </c>
    </row>
    <row r="60" spans="2:8" ht="45.75" customHeight="1" x14ac:dyDescent="0.15">
      <c r="B60" s="127"/>
      <c r="C60" s="1188" t="s">
        <v>561</v>
      </c>
      <c r="D60" s="1189"/>
      <c r="E60" s="1190"/>
      <c r="F60" s="128">
        <v>56</v>
      </c>
      <c r="G60" s="128">
        <v>49</v>
      </c>
      <c r="H60" s="129">
        <v>42</v>
      </c>
    </row>
    <row r="61" spans="2:8" ht="45.75" customHeight="1" x14ac:dyDescent="0.15">
      <c r="B61" s="127"/>
      <c r="C61" s="1188" t="s">
        <v>562</v>
      </c>
      <c r="D61" s="1189"/>
      <c r="E61" s="1190"/>
      <c r="F61" s="128">
        <v>45</v>
      </c>
      <c r="G61" s="128">
        <v>42</v>
      </c>
      <c r="H61" s="129">
        <v>39</v>
      </c>
    </row>
    <row r="62" spans="2:8" ht="45.75" customHeight="1" thickBot="1" x14ac:dyDescent="0.2">
      <c r="B62" s="130"/>
      <c r="C62" s="1191" t="s">
        <v>563</v>
      </c>
      <c r="D62" s="1192"/>
      <c r="E62" s="1193"/>
      <c r="F62" s="131">
        <v>2</v>
      </c>
      <c r="G62" s="131">
        <v>4</v>
      </c>
      <c r="H62" s="132">
        <v>6</v>
      </c>
    </row>
    <row r="63" spans="2:8" ht="52.5" customHeight="1" thickBot="1" x14ac:dyDescent="0.2">
      <c r="B63" s="133"/>
      <c r="C63" s="1194" t="s">
        <v>49</v>
      </c>
      <c r="D63" s="1194"/>
      <c r="E63" s="1195"/>
      <c r="F63" s="134">
        <v>911</v>
      </c>
      <c r="G63" s="134">
        <v>1594</v>
      </c>
      <c r="H63" s="135">
        <v>1699</v>
      </c>
    </row>
    <row r="64" spans="2:8" x14ac:dyDescent="0.15"/>
  </sheetData>
  <sheetProtection algorithmName="SHA-512" hashValue="akgnKWlx6H/ggMuxU0u721ApK6ojvWjAZKdz/l9eS8SPP/OFtO/W5bjI2Y6/tjYegpooNCim0r1+MWcZp9hzkA==" saltValue="zwF0MVLEH/BhHHHSltCQ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56296</v>
      </c>
      <c r="E3" s="154"/>
      <c r="F3" s="155">
        <v>51264</v>
      </c>
      <c r="G3" s="156"/>
      <c r="H3" s="157"/>
    </row>
    <row r="4" spans="1:8" x14ac:dyDescent="0.15">
      <c r="A4" s="158"/>
      <c r="B4" s="159"/>
      <c r="C4" s="160"/>
      <c r="D4" s="161">
        <v>17342</v>
      </c>
      <c r="E4" s="162"/>
      <c r="F4" s="163">
        <v>26040</v>
      </c>
      <c r="G4" s="164"/>
      <c r="H4" s="165"/>
    </row>
    <row r="5" spans="1:8" x14ac:dyDescent="0.15">
      <c r="A5" s="146" t="s">
        <v>518</v>
      </c>
      <c r="B5" s="151"/>
      <c r="C5" s="152"/>
      <c r="D5" s="153">
        <v>32773</v>
      </c>
      <c r="E5" s="154"/>
      <c r="F5" s="155">
        <v>52068</v>
      </c>
      <c r="G5" s="156"/>
      <c r="H5" s="157"/>
    </row>
    <row r="6" spans="1:8" x14ac:dyDescent="0.15">
      <c r="A6" s="158"/>
      <c r="B6" s="159"/>
      <c r="C6" s="160"/>
      <c r="D6" s="161">
        <v>21755</v>
      </c>
      <c r="E6" s="162"/>
      <c r="F6" s="163">
        <v>26936</v>
      </c>
      <c r="G6" s="164"/>
      <c r="H6" s="165"/>
    </row>
    <row r="7" spans="1:8" x14ac:dyDescent="0.15">
      <c r="A7" s="146" t="s">
        <v>519</v>
      </c>
      <c r="B7" s="151"/>
      <c r="C7" s="152"/>
      <c r="D7" s="153">
        <v>16159</v>
      </c>
      <c r="E7" s="154"/>
      <c r="F7" s="155">
        <v>47161</v>
      </c>
      <c r="G7" s="156"/>
      <c r="H7" s="157"/>
    </row>
    <row r="8" spans="1:8" x14ac:dyDescent="0.15">
      <c r="A8" s="158"/>
      <c r="B8" s="159"/>
      <c r="C8" s="160"/>
      <c r="D8" s="161">
        <v>7441</v>
      </c>
      <c r="E8" s="162"/>
      <c r="F8" s="163">
        <v>24595</v>
      </c>
      <c r="G8" s="164"/>
      <c r="H8" s="165"/>
    </row>
    <row r="9" spans="1:8" x14ac:dyDescent="0.15">
      <c r="A9" s="146" t="s">
        <v>520</v>
      </c>
      <c r="B9" s="151"/>
      <c r="C9" s="152"/>
      <c r="D9" s="153">
        <v>24267</v>
      </c>
      <c r="E9" s="154"/>
      <c r="F9" s="155">
        <v>43423</v>
      </c>
      <c r="G9" s="156"/>
      <c r="H9" s="157"/>
    </row>
    <row r="10" spans="1:8" x14ac:dyDescent="0.15">
      <c r="A10" s="158"/>
      <c r="B10" s="159"/>
      <c r="C10" s="160"/>
      <c r="D10" s="161">
        <v>9735</v>
      </c>
      <c r="E10" s="162"/>
      <c r="F10" s="163">
        <v>22207</v>
      </c>
      <c r="G10" s="164"/>
      <c r="H10" s="165"/>
    </row>
    <row r="11" spans="1:8" x14ac:dyDescent="0.15">
      <c r="A11" s="146" t="s">
        <v>521</v>
      </c>
      <c r="B11" s="151"/>
      <c r="C11" s="152"/>
      <c r="D11" s="153">
        <v>23366</v>
      </c>
      <c r="E11" s="154"/>
      <c r="F11" s="155">
        <v>45265</v>
      </c>
      <c r="G11" s="156"/>
      <c r="H11" s="157"/>
    </row>
    <row r="12" spans="1:8" x14ac:dyDescent="0.15">
      <c r="A12" s="158"/>
      <c r="B12" s="159"/>
      <c r="C12" s="166"/>
      <c r="D12" s="161">
        <v>11546</v>
      </c>
      <c r="E12" s="162"/>
      <c r="F12" s="163">
        <v>22600</v>
      </c>
      <c r="G12" s="164"/>
      <c r="H12" s="165"/>
    </row>
    <row r="13" spans="1:8" x14ac:dyDescent="0.15">
      <c r="A13" s="146"/>
      <c r="B13" s="151"/>
      <c r="C13" s="152"/>
      <c r="D13" s="153">
        <v>30572</v>
      </c>
      <c r="E13" s="154"/>
      <c r="F13" s="155">
        <v>47836</v>
      </c>
      <c r="G13" s="167"/>
      <c r="H13" s="157"/>
    </row>
    <row r="14" spans="1:8" x14ac:dyDescent="0.15">
      <c r="A14" s="158"/>
      <c r="B14" s="159"/>
      <c r="C14" s="160"/>
      <c r="D14" s="161">
        <v>13564</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4.7699999999999996</v>
      </c>
      <c r="C19" s="168">
        <f>ROUND(VALUE(SUBSTITUTE(実質収支比率等に係る経年分析!G$48,"▲","-")),2)</f>
        <v>5.07</v>
      </c>
      <c r="D19" s="168">
        <f>ROUND(VALUE(SUBSTITUTE(実質収支比率等に係る経年分析!H$48,"▲","-")),2)</f>
        <v>12.35</v>
      </c>
      <c r="E19" s="168">
        <f>ROUND(VALUE(SUBSTITUTE(実質収支比率等に係る経年分析!I$48,"▲","-")),2)</f>
        <v>7.62</v>
      </c>
      <c r="F19" s="168">
        <f>ROUND(VALUE(SUBSTITUTE(実質収支比率等に係る経年分析!J$48,"▲","-")),2)</f>
        <v>5.37</v>
      </c>
    </row>
    <row r="20" spans="1:11" x14ac:dyDescent="0.15">
      <c r="A20" s="168" t="s">
        <v>53</v>
      </c>
      <c r="B20" s="168">
        <f>ROUND(VALUE(SUBSTITUTE(実質収支比率等に係る経年分析!F$47,"▲","-")),2)</f>
        <v>5.84</v>
      </c>
      <c r="C20" s="168">
        <f>ROUND(VALUE(SUBSTITUTE(実質収支比率等に係る経年分析!G$47,"▲","-")),2)</f>
        <v>4.68</v>
      </c>
      <c r="D20" s="168">
        <f>ROUND(VALUE(SUBSTITUTE(実質収支比率等に係る経年分析!H$47,"▲","-")),2)</f>
        <v>7.63</v>
      </c>
      <c r="E20" s="168">
        <f>ROUND(VALUE(SUBSTITUTE(実質収支比率等に係る経年分析!I$47,"▲","-")),2)</f>
        <v>15.61</v>
      </c>
      <c r="F20" s="168">
        <f>ROUND(VALUE(SUBSTITUTE(実質収支比率等に係る経年分析!J$47,"▲","-")),2)</f>
        <v>15.36</v>
      </c>
    </row>
    <row r="21" spans="1:11" x14ac:dyDescent="0.15">
      <c r="A21" s="168" t="s">
        <v>54</v>
      </c>
      <c r="B21" s="168">
        <f>IF(ISNUMBER(VALUE(SUBSTITUTE(実質収支比率等に係る経年分析!F$49,"▲","-"))),ROUND(VALUE(SUBSTITUTE(実質収支比率等に係る経年分析!F$49,"▲","-")),2),NA())</f>
        <v>-5.83</v>
      </c>
      <c r="C21" s="168">
        <f>IF(ISNUMBER(VALUE(SUBSTITUTE(実質収支比率等に係る経年分析!G$49,"▲","-"))),ROUND(VALUE(SUBSTITUTE(実質収支比率等に係る経年分析!G$49,"▲","-")),2),NA())</f>
        <v>-0.31</v>
      </c>
      <c r="D21" s="168">
        <f>IF(ISNUMBER(VALUE(SUBSTITUTE(実質収支比率等に係る経年分析!H$49,"▲","-"))),ROUND(VALUE(SUBSTITUTE(実質収支比率等に係る経年分析!H$49,"▲","-")),2),NA())</f>
        <v>10.61</v>
      </c>
      <c r="E21" s="168">
        <f>IF(ISNUMBER(VALUE(SUBSTITUTE(実質収支比率等に係る経年分析!I$49,"▲","-"))),ROUND(VALUE(SUBSTITUTE(実質収支比率等に係る経年分析!I$49,"▲","-")),2),NA())</f>
        <v>3.11</v>
      </c>
      <c r="F21" s="168">
        <f>IF(ISNUMBER(VALUE(SUBSTITUTE(実質収支比率等に係る経年分析!J$49,"▲","-"))),ROUND(VALUE(SUBSTITUTE(実質収支比率等に係る経年分析!J$49,"▲","-")),2),NA())</f>
        <v>-2.1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土地取得特別会計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0.28000000000000003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4.4000000000000004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900</v>
      </c>
      <c r="E42" s="170"/>
      <c r="F42" s="170"/>
      <c r="G42" s="170">
        <f>'実質公債費比率（分子）の構造'!L$52</f>
        <v>916</v>
      </c>
      <c r="H42" s="170"/>
      <c r="I42" s="170"/>
      <c r="J42" s="170">
        <f>'実質公債費比率（分子）の構造'!M$52</f>
        <v>919</v>
      </c>
      <c r="K42" s="170"/>
      <c r="L42" s="170"/>
      <c r="M42" s="170">
        <f>'実質公債費比率（分子）の構造'!N$52</f>
        <v>923</v>
      </c>
      <c r="N42" s="170"/>
      <c r="O42" s="170"/>
      <c r="P42" s="170">
        <f>'実質公債費比率（分子）の構造'!O$52</f>
        <v>917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v>
      </c>
      <c r="C45" s="170"/>
      <c r="D45" s="170"/>
      <c r="E45" s="170">
        <f>'実質公債費比率（分子）の構造'!L$49</f>
        <v>5</v>
      </c>
      <c r="F45" s="170"/>
      <c r="G45" s="170"/>
      <c r="H45" s="170">
        <f>'実質公債費比率（分子）の構造'!M$49</f>
        <v>6</v>
      </c>
      <c r="I45" s="170"/>
      <c r="J45" s="170"/>
      <c r="K45" s="170">
        <f>'実質公債費比率（分子）の構造'!N$49</f>
        <v>6</v>
      </c>
      <c r="L45" s="170"/>
      <c r="M45" s="170"/>
      <c r="N45" s="170">
        <f>'実質公債費比率（分子）の構造'!O$49</f>
        <v>8</v>
      </c>
      <c r="O45" s="170"/>
      <c r="P45" s="170"/>
    </row>
    <row r="46" spans="1:16" x14ac:dyDescent="0.15">
      <c r="A46" s="170" t="s">
        <v>64</v>
      </c>
      <c r="B46" s="170">
        <f>'実質公債費比率（分子）の構造'!K$48</f>
        <v>400</v>
      </c>
      <c r="C46" s="170"/>
      <c r="D46" s="170"/>
      <c r="E46" s="170">
        <f>'実質公債費比率（分子）の構造'!L$48</f>
        <v>390</v>
      </c>
      <c r="F46" s="170"/>
      <c r="G46" s="170"/>
      <c r="H46" s="170">
        <f>'実質公債費比率（分子）の構造'!M$48</f>
        <v>387</v>
      </c>
      <c r="I46" s="170"/>
      <c r="J46" s="170"/>
      <c r="K46" s="170">
        <f>'実質公債費比率（分子）の構造'!N$48</f>
        <v>389</v>
      </c>
      <c r="L46" s="170"/>
      <c r="M46" s="170"/>
      <c r="N46" s="170">
        <f>'実質公債費比率（分子）の構造'!O$48</f>
        <v>383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822</v>
      </c>
      <c r="C49" s="170"/>
      <c r="D49" s="170"/>
      <c r="E49" s="170">
        <f>'実質公債費比率（分子）の構造'!L$45</f>
        <v>884</v>
      </c>
      <c r="F49" s="170"/>
      <c r="G49" s="170"/>
      <c r="H49" s="170">
        <f>'実質公債費比率（分子）の構造'!M$45</f>
        <v>943</v>
      </c>
      <c r="I49" s="170"/>
      <c r="J49" s="170"/>
      <c r="K49" s="170">
        <f>'実質公債費比率（分子）の構造'!N$45</f>
        <v>942</v>
      </c>
      <c r="L49" s="170"/>
      <c r="M49" s="170"/>
      <c r="N49" s="170">
        <f>'実質公債費比率（分子）の構造'!O$45</f>
        <v>934</v>
      </c>
      <c r="O49" s="170"/>
      <c r="P49" s="170"/>
    </row>
    <row r="50" spans="1:16" x14ac:dyDescent="0.15">
      <c r="A50" s="170" t="s">
        <v>67</v>
      </c>
      <c r="B50" s="170" t="e">
        <f>NA()</f>
        <v>#N/A</v>
      </c>
      <c r="C50" s="170">
        <f>IF(ISNUMBER('実質公債費比率（分子）の構造'!K$53),'実質公債費比率（分子）の構造'!K$53,NA())</f>
        <v>325</v>
      </c>
      <c r="D50" s="170" t="e">
        <f>NA()</f>
        <v>#N/A</v>
      </c>
      <c r="E50" s="170" t="e">
        <f>NA()</f>
        <v>#N/A</v>
      </c>
      <c r="F50" s="170">
        <f>IF(ISNUMBER('実質公債費比率（分子）の構造'!L$53),'実質公債費比率（分子）の構造'!L$53,NA())</f>
        <v>363</v>
      </c>
      <c r="G50" s="170" t="e">
        <f>NA()</f>
        <v>#N/A</v>
      </c>
      <c r="H50" s="170" t="e">
        <f>NA()</f>
        <v>#N/A</v>
      </c>
      <c r="I50" s="170">
        <f>IF(ISNUMBER('実質公債費比率（分子）の構造'!M$53),'実質公債費比率（分子）の構造'!M$53,NA())</f>
        <v>417</v>
      </c>
      <c r="J50" s="170" t="e">
        <f>NA()</f>
        <v>#N/A</v>
      </c>
      <c r="K50" s="170" t="e">
        <f>NA()</f>
        <v>#N/A</v>
      </c>
      <c r="L50" s="170">
        <f>IF(ISNUMBER('実質公債費比率（分子）の構造'!N$53),'実質公債費比率（分子）の構造'!N$53,NA())</f>
        <v>414</v>
      </c>
      <c r="M50" s="170" t="e">
        <f>NA()</f>
        <v>#N/A</v>
      </c>
      <c r="N50" s="170" t="e">
        <f>NA()</f>
        <v>#N/A</v>
      </c>
      <c r="O50" s="170">
        <f>IF(ISNUMBER('実質公債費比率（分子）の構造'!O$53),'実質公債費比率（分子）の構造'!O$53,NA())</f>
        <v>408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7705</v>
      </c>
      <c r="E56" s="169"/>
      <c r="F56" s="169"/>
      <c r="G56" s="169">
        <f>'将来負担比率（分子）の構造'!J$52</f>
        <v>7747</v>
      </c>
      <c r="H56" s="169"/>
      <c r="I56" s="169"/>
      <c r="J56" s="169">
        <f>'将来負担比率（分子）の構造'!K$52</f>
        <v>7757</v>
      </c>
      <c r="K56" s="169"/>
      <c r="L56" s="169"/>
      <c r="M56" s="169">
        <f>'将来負担比率（分子）の構造'!L$52</f>
        <v>7526</v>
      </c>
      <c r="N56" s="169"/>
      <c r="O56" s="169"/>
      <c r="P56" s="169">
        <f>'将来負担比率（分子）の構造'!M$52</f>
        <v>7170</v>
      </c>
    </row>
    <row r="57" spans="1:16" x14ac:dyDescent="0.15">
      <c r="A57" s="169" t="s">
        <v>42</v>
      </c>
      <c r="B57" s="169"/>
      <c r="C57" s="169"/>
      <c r="D57" s="169">
        <f>'将来負担比率（分子）の構造'!I$51</f>
        <v>3124</v>
      </c>
      <c r="E57" s="169"/>
      <c r="F57" s="169"/>
      <c r="G57" s="169">
        <f>'将来負担比率（分子）の構造'!J$51</f>
        <v>3071</v>
      </c>
      <c r="H57" s="169"/>
      <c r="I57" s="169"/>
      <c r="J57" s="169">
        <f>'将来負担比率（分子）の構造'!K$51</f>
        <v>3132</v>
      </c>
      <c r="K57" s="169"/>
      <c r="L57" s="169"/>
      <c r="M57" s="169">
        <f>'将来負担比率（分子）の構造'!L$51</f>
        <v>3247</v>
      </c>
      <c r="N57" s="169"/>
      <c r="O57" s="169"/>
      <c r="P57" s="169">
        <f>'将来負担比率（分子）の構造'!M$51</f>
        <v>3274</v>
      </c>
    </row>
    <row r="58" spans="1:16" x14ac:dyDescent="0.15">
      <c r="A58" s="169" t="s">
        <v>41</v>
      </c>
      <c r="B58" s="169"/>
      <c r="C58" s="169"/>
      <c r="D58" s="169">
        <f>'将来負担比率（分子）の構造'!I$50</f>
        <v>903</v>
      </c>
      <c r="E58" s="169"/>
      <c r="F58" s="169"/>
      <c r="G58" s="169">
        <f>'将来負担比率（分子）の構造'!J$50</f>
        <v>731</v>
      </c>
      <c r="H58" s="169"/>
      <c r="I58" s="169"/>
      <c r="J58" s="169">
        <f>'将来負担比率（分子）の構造'!K$50</f>
        <v>1098</v>
      </c>
      <c r="K58" s="169"/>
      <c r="L58" s="169"/>
      <c r="M58" s="169">
        <f>'将来負担比率（分子）の構造'!L$50</f>
        <v>1762</v>
      </c>
      <c r="N58" s="169"/>
      <c r="O58" s="169"/>
      <c r="P58" s="169">
        <f>'将来負担比率（分子）の構造'!M$50</f>
        <v>1780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58</v>
      </c>
      <c r="C63" s="169"/>
      <c r="D63" s="169"/>
      <c r="E63" s="169">
        <f>'将来負担比率（分子）の構造'!J$44</f>
        <v>75</v>
      </c>
      <c r="F63" s="169"/>
      <c r="G63" s="169"/>
      <c r="H63" s="169">
        <f>'将来負担比率（分子）の構造'!K$44</f>
        <v>84</v>
      </c>
      <c r="I63" s="169"/>
      <c r="J63" s="169"/>
      <c r="K63" s="169">
        <f>'将来負担比率（分子）の構造'!L$44</f>
        <v>118</v>
      </c>
      <c r="L63" s="169"/>
      <c r="M63" s="169"/>
      <c r="N63" s="169">
        <f>'将来負担比率（分子）の構造'!M$44</f>
        <v>130</v>
      </c>
      <c r="O63" s="169"/>
      <c r="P63" s="169"/>
    </row>
    <row r="64" spans="1:16" x14ac:dyDescent="0.15">
      <c r="A64" s="169" t="s">
        <v>33</v>
      </c>
      <c r="B64" s="169">
        <f>'将来負担比率（分子）の構造'!I$43</f>
        <v>4869</v>
      </c>
      <c r="C64" s="169"/>
      <c r="D64" s="169"/>
      <c r="E64" s="169">
        <f>'将来負担比率（分子）の構造'!J$43</f>
        <v>4950</v>
      </c>
      <c r="F64" s="169"/>
      <c r="G64" s="169"/>
      <c r="H64" s="169">
        <f>'将来負担比率（分子）の構造'!K$43</f>
        <v>4915</v>
      </c>
      <c r="I64" s="169"/>
      <c r="J64" s="169"/>
      <c r="K64" s="169">
        <f>'将来負担比率（分子）の構造'!L$43</f>
        <v>4969</v>
      </c>
      <c r="L64" s="169"/>
      <c r="M64" s="169"/>
      <c r="N64" s="169">
        <f>'将来負担比率（分子）の構造'!M$43</f>
        <v>4928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8915</v>
      </c>
      <c r="C66" s="169"/>
      <c r="D66" s="169"/>
      <c r="E66" s="169">
        <f>'将来負担比率（分子）の構造'!J$41</f>
        <v>9075</v>
      </c>
      <c r="F66" s="169"/>
      <c r="G66" s="169"/>
      <c r="H66" s="169">
        <f>'将来負担比率（分子）の構造'!K$41</f>
        <v>9039</v>
      </c>
      <c r="I66" s="169"/>
      <c r="J66" s="169"/>
      <c r="K66" s="169">
        <f>'将来負担比率（分子）の構造'!L$41</f>
        <v>8614</v>
      </c>
      <c r="L66" s="169"/>
      <c r="M66" s="169"/>
      <c r="N66" s="169">
        <f>'将来負担比率（分子）の構造'!M$41</f>
        <v>8131</v>
      </c>
      <c r="O66" s="169"/>
      <c r="P66" s="169"/>
    </row>
    <row r="67" spans="1:16" x14ac:dyDescent="0.15">
      <c r="A67" s="169" t="s">
        <v>71</v>
      </c>
      <c r="B67" s="169" t="e">
        <f>NA()</f>
        <v>#N/A</v>
      </c>
      <c r="C67" s="169">
        <f>IF(ISNUMBER('将来負担比率（分子）の構造'!I$53), IF('将来負担比率（分子）の構造'!I$53 &lt; 0, 0, '将来負担比率（分子）の構造'!I$53), NA())</f>
        <v>2110</v>
      </c>
      <c r="D67" s="169" t="e">
        <f>NA()</f>
        <v>#N/A</v>
      </c>
      <c r="E67" s="169" t="e">
        <f>NA()</f>
        <v>#N/A</v>
      </c>
      <c r="F67" s="169">
        <f>IF(ISNUMBER('将来負担比率（分子）の構造'!J$53), IF('将来負担比率（分子）の構造'!J$53 &lt; 0, 0, '将来負担比率（分子）の構造'!J$53), NA())</f>
        <v>2550</v>
      </c>
      <c r="G67" s="169" t="e">
        <f>NA()</f>
        <v>#N/A</v>
      </c>
      <c r="H67" s="169" t="e">
        <f>NA()</f>
        <v>#N/A</v>
      </c>
      <c r="I67" s="169">
        <f>IF(ISNUMBER('将来負担比率（分子）の構造'!K$53), IF('将来負担比率（分子）の構造'!K$53 &lt; 0, 0, '将来負担比率（分子）の構造'!K$53), NA())</f>
        <v>2050</v>
      </c>
      <c r="J67" s="169" t="e">
        <f>NA()</f>
        <v>#N/A</v>
      </c>
      <c r="K67" s="169" t="e">
        <f>NA()</f>
        <v>#N/A</v>
      </c>
      <c r="L67" s="169">
        <f>IF(ISNUMBER('将来負担比率（分子）の構造'!L$53), IF('将来負担比率（分子）の構造'!L$53 &lt; 0, 0, '将来負担比率（分子）の構造'!L$53), NA())</f>
        <v>1166</v>
      </c>
      <c r="M67" s="169" t="e">
        <f>NA()</f>
        <v>#N/A</v>
      </c>
      <c r="N67" s="169" t="e">
        <f>NA()</f>
        <v>#N/A</v>
      </c>
      <c r="O67" s="169">
        <f>IF(ISNUMBER('将来負担比率（分子）の構造'!M$53), IF('将来負担比率（分子）の構造'!M$53 &lt; 0, 0, '将来負担比率（分子）の構造'!M$53), NA())</f>
        <v>966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536</v>
      </c>
      <c r="C72" s="173">
        <f>基金残高に係る経年分析!G55</f>
        <v>1089</v>
      </c>
      <c r="D72" s="173">
        <f>基金残高に係る経年分析!H55</f>
        <v>1090</v>
      </c>
    </row>
    <row r="73" spans="1:16" x14ac:dyDescent="0.15">
      <c r="A73" s="172" t="s">
        <v>74</v>
      </c>
      <c r="B73" s="173">
        <f>基金残高に係る経年分析!F56</f>
        <v>37</v>
      </c>
      <c r="C73" s="173">
        <f>基金残高に係る経年分析!G56</f>
        <v>67</v>
      </c>
      <c r="D73" s="173">
        <f>基金残高に係る経年分析!H56</f>
        <v>117</v>
      </c>
    </row>
    <row r="74" spans="1:16" x14ac:dyDescent="0.15">
      <c r="A74" s="172" t="s">
        <v>75</v>
      </c>
      <c r="B74" s="173">
        <f>基金残高に係る経年分析!F57</f>
        <v>338</v>
      </c>
      <c r="C74" s="173">
        <f>基金残高に係る経年分析!G57</f>
        <v>438</v>
      </c>
      <c r="D74" s="173">
        <f>基金残高に係る経年分析!H57</f>
        <v>492</v>
      </c>
    </row>
  </sheetData>
  <sheetProtection algorithmName="SHA-512" hashValue="Ru+zDYEYNPX/B7FXZ85GLQJCqdw/OF96fepf2oe3bzS57uuG14HvaUzotAISbskg8LBWg8ZB0+gIx+vsfaDygQ==" saltValue="KzIRDfx+k38RqNGJ6aX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2025-03-18T06:48:31Z</cp:lastPrinted>
  <dcterms:created xsi:type="dcterms:W3CDTF">2025-02-19T02:56:17Z</dcterms:created>
  <dcterms:modified xsi:type="dcterms:W3CDTF">2025-03-18T06:48:40Z</dcterms:modified>
  <cp:category/>
</cp:coreProperties>
</file>