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8800" windowHeight="141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7"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<sst xmlns="http://schemas.openxmlformats.org/spreadsheetml/2006/main" count="1100" uniqueCount="566">
  <si>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</si>
  <si>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</si>
  <si>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</si>
  <si>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</si>
  <si>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</si>
  <si>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</si>
  <si>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</si>
  <si>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</si>
  <si>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</si>
  <si>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</si>
  <si>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</si>
  <si>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</si>
  <si>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</si>
  <si>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</si>
  <si>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</si>
  <si>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</si>
  <si>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</si>
  <si>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</si>
  <si>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</si>
  <si>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</si>
  <si>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</si>
  <si>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</si>
  <si>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</si>
  <si>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</si>
  <si>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</si>
  <si>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</si>
  <si>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</si>
  <si>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</si>
  <si>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</si>
  <si>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</si>
  <si>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</si>
  <si>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</si>
  <si>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</si>
  <si>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</si>
  <si>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</si>
  <si>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</si>
  <si>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</si>
  <si>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</si>
  <si>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</si>
  <si>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</si>
  <si>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</si>
  <si>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</si>
  <si>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</si>
  <si>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</si>
  <si>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</si>
  <si>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</si>
  <si>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</si>
  <si>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</si>
  <si>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</si>
  <si>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</si>
  <si>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</si>
  <si>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</si>
  <si>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</si>
  <si>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</si>
  <si>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</si>
  <si>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</si>
  <si>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</si>
  <si>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</si>
  <si>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</si>
  <si>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</si>
  <si>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</si>
  <si>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</si>
  <si>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</si>
  <si>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</si>
  <si>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</si>
  <si>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</si>
  <si>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</si>
  <si>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</si>
  <si>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</si>
  <si>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</si>
  <si>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</si>
  <si>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</si>
  <si>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</si>
  <si>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</si>
  <si>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</si>
  <si>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</si>
  <si>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</si>
  <si>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</si>
  <si>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</si>
  <si>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</si>
  <si>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</si>
  <si>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Ⅴ－２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</si>
  <si>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</si>
  <si>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</si>
  <si>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</si>
  <si>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</si>
  <si>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</si>
  <si>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</si>
  <si>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</si>
  <si>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</si>
  <si>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</si>
  <si>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</si>
  <si>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</si>
  <si>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</si>
  <si>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函南町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</si>
  <si>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</si>
  <si>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</si>
  <si>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</si>
  <si>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</si>
  <si>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</si>
  <si>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</si>
  <si>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</si>
  <si>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</si>
  <si>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</si>
  <si>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</si>
  <si>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</si>
  <si>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</si>
  <si>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</si>
  <si>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</si>
  <si>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</si>
  <si>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</si>
  <si>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</si>
  <si>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</si>
  <si>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</si>
  <si>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</si>
  <si>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</si>
  <si>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</si>
  <si>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</si>
  <si>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-2.3</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</si>
  <si>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</si>
  <si>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</si>
  <si>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</si>
  <si>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</si>
  <si>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</si>
  <si>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</si>
  <si>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</si>
  <si>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</si>
  <si>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</si>
  <si>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</si>
  <si>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</si>
  <si>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</si>
  <si>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</si>
  <si>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</si>
  <si>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</si>
  <si>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</si>
  <si>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</si>
  <si>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</si>
  <si>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</si>
  <si>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</si>
  <si>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</si>
  <si>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</si>
  <si>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</si>
  <si>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6"/>
  </si>
  <si>
    <t>うち日本人(％)</t>
    <phoneticPr fontId="5"/>
  </si>
  <si>
    <t>-1.2</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</si>
  <si>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</si>
  <si>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</si>
  <si>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</si>
  <si>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</si>
  <si>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</si>
  <si>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</si>
  <si>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</si>
  <si>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</si>
  <si>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</si>
  <si>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</si>
  <si>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</si>
  <si>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</si>
  <si>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</si>
  <si>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</si>
  <si>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</si>
  <si>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</si>
  <si>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</si>
  <si>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</si>
  <si>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</si>
  <si>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</si>
  <si>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</si>
  <si>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</si>
  <si>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</si>
  <si>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</si>
  <si>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</si>
  <si>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</si>
  <si>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</si>
  <si>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</si>
  <si>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</si>
  <si>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</si>
  <si>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</si>
  <si>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</si>
  <si>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</si>
  <si>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</si>
  <si>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</si>
  <si>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</si>
  <si>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</si>
  <si>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</si>
  <si>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</si>
  <si>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</si>
  <si>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</si>
  <si>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</si>
  <si>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</si>
  <si>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</si>
  <si>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</si>
  <si>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</si>
  <si>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</si>
  <si>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</si>
  <si>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</si>
  <si>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</si>
  <si>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</si>
  <si>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</si>
  <si>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</si>
  <si>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</si>
  <si>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</si>
  <si>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</si>
  <si>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</si>
  <si>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</si>
  <si>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静岡県函南町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</si>
  <si>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</si>
  <si>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</si>
  <si>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</si>
  <si>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</si>
  <si>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</si>
  <si>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</si>
  <si>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</si>
  <si>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</si>
  <si>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</si>
  <si>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</si>
  <si>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</si>
  <si>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</si>
  <si>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</si>
  <si>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</si>
  <si>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</si>
  <si>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</si>
  <si>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</si>
  <si>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</si>
  <si>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</si>
  <si>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</si>
  <si>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</si>
  <si>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</si>
  <si>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</si>
  <si>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</si>
  <si>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</si>
  <si>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</si>
  <si>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</si>
  <si>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</si>
  <si>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</si>
  <si>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</si>
  <si>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</si>
  <si>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</si>
  <si>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</si>
  <si>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</si>
  <si>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</si>
  <si>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</si>
  <si>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</si>
  <si>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</si>
  <si>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</si>
  <si>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</si>
  <si>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</si>
  <si>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</si>
  <si>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</si>
  <si>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</si>
  <si>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</si>
  <si>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</si>
  <si>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</si>
  <si>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</si>
  <si>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</si>
  <si>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</si>
  <si>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</si>
  <si>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</si>
  <si>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</si>
  <si>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</si>
  <si>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</si>
  <si>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</si>
  <si>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</si>
  <si>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</si>
  <si>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</si>
  <si>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</si>
  <si>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</si>
  <si>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</si>
  <si>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</si>
  <si>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</si>
  <si>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</si>
  <si>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</si>
  <si>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</si>
  <si>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</si>
  <si>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</si>
  <si>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</si>
  <si>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</si>
  <si>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</si>
  <si>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</si>
  <si>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</si>
  <si>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</si>
  <si>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</si>
  <si>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</si>
  <si>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</si>
  <si>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</si>
  <si>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</si>
  <si>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</si>
  <si>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</si>
  <si>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</si>
  <si>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</si>
  <si>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</si>
  <si>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</si>
  <si>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</si>
  <si>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</si>
  <si>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</si>
  <si>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</si>
  <si>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</si>
  <si>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</si>
  <si>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</si>
  <si>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</si>
  <si>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</si>
  <si>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</si>
  <si>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</si>
  <si>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</si>
  <si>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</si>
  <si>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</si>
  <si>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</si>
  <si>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</si>
  <si>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</si>
  <si>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</si>
  <si>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</si>
  <si>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</si>
  <si>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</si>
  <si>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</si>
  <si>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</si>
  <si>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</si>
  <si>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</si>
  <si>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</si>
  <si>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</si>
  <si>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</si>
  <si>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</si>
  <si>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</si>
  <si>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</si>
  <si>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</si>
  <si>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</si>
  <si>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</si>
  <si>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</si>
  <si>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</si>
  <si>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</si>
  <si>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</si>
  <si>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</si>
  <si>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</si>
  <si>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</si>
  <si>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</si>
  <si>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</si>
  <si>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</si>
  <si>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</si>
  <si>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</si>
  <si>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</si>
  <si>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</si>
  <si>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</si>
  <si>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</si>
  <si>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</si>
  <si>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</si>
  <si>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</si>
  <si>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</si>
  <si>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</si>
  <si>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</si>
  <si>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</si>
  <si>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</si>
  <si>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</si>
  <si>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</si>
  <si>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</si>
  <si>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</si>
  <si>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</si>
  <si>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</si>
  <si>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静岡県函南町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</si>
  <si>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</si>
  <si>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</si>
  <si>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</si>
  <si>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</si>
  <si>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</si>
  <si>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</si>
  <si>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</si>
  <si>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</si>
  <si>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</si>
  <si>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</si>
  <si>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</si>
  <si>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</si>
  <si>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</si>
  <si>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</si>
  <si>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</si>
  <si>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</si>
  <si>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</si>
  <si>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</si>
  <si>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</si>
  <si>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</si>
  <si>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</si>
  <si>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</si>
  <si>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</si>
  <si>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</si>
  <si>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</si>
  <si>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</si>
  <si>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</si>
  <si>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</si>
  <si>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</si>
  <si>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</si>
  <si>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</si>
  <si>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</si>
  <si>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</si>
  <si>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</si>
  <si>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</si>
  <si>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</si>
  <si>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</si>
  <si>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上水道事業特別会計</t>
    <phoneticPr fontId="5"/>
  </si>
  <si>
    <t>法適用企業</t>
    <phoneticPr fontId="5"/>
  </si>
  <si>
    <t>簡易水道事業特別会計</t>
    <phoneticPr fontId="5"/>
  </si>
  <si>
    <t>下水道事業特別会計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</si>
  <si>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</si>
  <si>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</si>
  <si>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</si>
  <si>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</si>
  <si>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</si>
  <si>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</si>
  <si>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</si>
  <si>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</si>
  <si>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</si>
  <si>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</si>
  <si>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</si>
  <si>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</si>
  <si>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</si>
  <si>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</si>
  <si>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</si>
  <si>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</si>
  <si>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</si>
  <si>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</si>
  <si>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</si>
  <si>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</si>
  <si>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</si>
  <si>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</si>
  <si>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</si>
  <si>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</si>
  <si>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</si>
  <si>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</si>
  <si>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</si>
  <si>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</si>
  <si>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</si>
  <si>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</si>
  <si>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</si>
  <si>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</si>
  <si>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</si>
  <si>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</si>
  <si>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</si>
  <si>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</si>
  <si>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</si>
  <si>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</si>
  <si>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</si>
  <si>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</si>
  <si>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</si>
  <si>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</si>
  <si>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</si>
  <si>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</si>
  <si>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</si>
  <si>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</si>
  <si>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</si>
  <si>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</si>
  <si>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</si>
  <si>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</si>
  <si>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</si>
  <si>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</si>
  <si>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</si>
  <si>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</si>
  <si>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</si>
  <si>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</si>
  <si>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</si>
  <si>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</si>
  <si>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</si>
  <si>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</si>
  <si>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</si>
  <si>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</si>
  <si>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</si>
  <si>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</si>
  <si>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</si>
  <si>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</si>
  <si>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</si>
  <si>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</si>
  <si>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</si>
  <si>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</si>
  <si>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</si>
  <si>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</si>
  <si>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</si>
  <si>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</si>
  <si>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</si>
  <si>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</si>
  <si>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</si>
  <si>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</si>
  <si>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</si>
  <si>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</si>
  <si>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</si>
  <si>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</si>
  <si>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</si>
  <si>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</si>
  <si>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</si>
  <si>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</si>
  <si>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</si>
  <si>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</si>
  <si>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</si>
  <si>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</si>
  <si>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</si>
  <si>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</si>
  <si>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</si>
  <si>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</si>
  <si>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</si>
  <si>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</si>
  <si>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</si>
  <si>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</si>
  <si>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</si>
  <si>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</si>
  <si>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</si>
  <si>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</si>
  <si>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</si>
  <si>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</si>
  <si>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</si>
  <si>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</si>
  <si>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</si>
  <si>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</si>
  <si>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</si>
  <si>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</si>
  <si>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</si>
  <si>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</si>
  <si>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</si>
  <si>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</si>
  <si>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</si>
  <si>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</si>
  <si>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</si>
  <si>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</si>
  <si>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</si>
  <si>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</si>
  <si>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</si>
  <si>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</si>
  <si>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</si>
  <si>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</si>
  <si>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</si>
  <si>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</si>
  <si>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</si>
  <si>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</si>
  <si>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</si>
  <si>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</si>
  <si>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</si>
  <si>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</si>
  <si>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</si>
  <si>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</si>
  <si>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</si>
  <si>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</si>
  <si>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7.21</t>
  </si>
  <si>
    <t>▲ 3.38</t>
  </si>
  <si>
    <t>上水道事業特別会計</t>
  </si>
  <si>
    <t>一般会計</t>
  </si>
  <si>
    <t>下水道事業特別会計</t>
  </si>
  <si>
    <t>介護保険特別会計</t>
  </si>
  <si>
    <t>簡易水道事業特別会計</t>
  </si>
  <si>
    <t>国民健康保険特別会計</t>
  </si>
  <si>
    <t>農業集落排水事業特別会計</t>
  </si>
  <si>
    <t>後期高齢者医療特別会計</t>
  </si>
  <si>
    <t>その他会計（赤字）</t>
  </si>
  <si>
    <t>その他会計（黒字）</t>
  </si>
  <si>
    <t>R01</t>
    <phoneticPr fontId="5"/>
  </si>
  <si>
    <t>R02</t>
    <phoneticPr fontId="5"/>
  </si>
  <si>
    <t>R03</t>
    <phoneticPr fontId="5"/>
  </si>
  <si>
    <t>R04</t>
    <phoneticPr fontId="5"/>
  </si>
  <si>
    <t>R05</t>
    <phoneticPr fontId="5"/>
  </si>
  <si>
    <t>静岡県市町総合事務組合</t>
    <rPh sb="0" eb="3">
      <t>シズオカケン</t>
    </rPh>
    <rPh sb="3" eb="5">
      <t>シチョウ</t>
    </rPh>
    <rPh sb="5" eb="7">
      <t>ソウゴウ</t>
    </rPh>
    <rPh sb="7" eb="9">
      <t>ジム</t>
    </rPh>
    <rPh sb="9" eb="11">
      <t>クミアイ</t>
    </rPh>
    <phoneticPr fontId="5"/>
  </si>
  <si>
    <t>三島函南広域行政組合</t>
    <rPh sb="0" eb="2">
      <t>ミシマ</t>
    </rPh>
    <rPh sb="2" eb="4">
      <t>カンナミ</t>
    </rPh>
    <rPh sb="4" eb="6">
      <t>コウイキ</t>
    </rPh>
    <rPh sb="6" eb="8">
      <t>ギョウセイ</t>
    </rPh>
    <rPh sb="8" eb="10">
      <t>クミアイ</t>
    </rPh>
    <phoneticPr fontId="5"/>
  </si>
  <si>
    <t>駿豆学園管理組合</t>
    <rPh sb="0" eb="2">
      <t>スンズ</t>
    </rPh>
    <rPh sb="2" eb="4">
      <t>ガクエン</t>
    </rPh>
    <rPh sb="4" eb="6">
      <t>カンリ</t>
    </rPh>
    <rPh sb="6" eb="8">
      <t>クミアイ</t>
    </rPh>
    <phoneticPr fontId="5"/>
  </si>
  <si>
    <t>駿東伊豆消防組合</t>
    <rPh sb="0" eb="2">
      <t>スントウ</t>
    </rPh>
    <rPh sb="2" eb="4">
      <t>イズ</t>
    </rPh>
    <rPh sb="4" eb="6">
      <t>ショウボウ</t>
    </rPh>
    <rPh sb="6" eb="8">
      <t>クミアイ</t>
    </rPh>
    <phoneticPr fontId="5"/>
  </si>
  <si>
    <t>静岡県後期高齢者医療広域連合</t>
    <rPh sb="0" eb="2">
      <t>シズオカ</t>
    </rPh>
    <rPh sb="2" eb="3">
      <t>ケン</t>
    </rPh>
    <rPh sb="3" eb="5">
      <t>コウキ</t>
    </rPh>
    <rPh sb="5" eb="8">
      <t>コウレイシャ</t>
    </rPh>
    <rPh sb="8" eb="10">
      <t>イリョウ</t>
    </rPh>
    <rPh sb="10" eb="12">
      <t>コウイキ</t>
    </rPh>
    <rPh sb="12" eb="14">
      <t>レンゴウ</t>
    </rPh>
    <phoneticPr fontId="5"/>
  </si>
  <si>
    <t>静岡地方税滞納整理機構</t>
    <rPh sb="0" eb="2">
      <t>シズオカ</t>
    </rPh>
    <rPh sb="2" eb="4">
      <t>チホウ</t>
    </rPh>
    <rPh sb="4" eb="5">
      <t>ゼイ</t>
    </rPh>
    <rPh sb="5" eb="7">
      <t>タイノウ</t>
    </rPh>
    <rPh sb="7" eb="9">
      <t>セイリ</t>
    </rPh>
    <rPh sb="9" eb="11">
      <t>キコウ</t>
    </rPh>
    <phoneticPr fontId="5"/>
  </si>
  <si>
    <t>箱根山御山組合</t>
    <rPh sb="0" eb="2">
      <t>ハコネ</t>
    </rPh>
    <rPh sb="2" eb="3">
      <t>ヤマ</t>
    </rPh>
    <rPh sb="3" eb="5">
      <t>オヤマ</t>
    </rPh>
    <rPh sb="5" eb="7">
      <t>クミアイ</t>
    </rPh>
    <phoneticPr fontId="5"/>
  </si>
  <si>
    <t>三島市外五ヶ市町箱根山組合</t>
    <rPh sb="0" eb="3">
      <t>ミシマシ</t>
    </rPh>
    <rPh sb="3" eb="4">
      <t>ホカ</t>
    </rPh>
    <rPh sb="4" eb="5">
      <t>ゴ</t>
    </rPh>
    <rPh sb="6" eb="7">
      <t>シ</t>
    </rPh>
    <rPh sb="7" eb="8">
      <t>マチ</t>
    </rPh>
    <rPh sb="8" eb="10">
      <t>ハコネ</t>
    </rPh>
    <rPh sb="10" eb="11">
      <t>サン</t>
    </rPh>
    <rPh sb="11" eb="13">
      <t>クミアイ</t>
    </rPh>
    <phoneticPr fontId="5"/>
  </si>
  <si>
    <t>箱根山禁伐林組合</t>
    <rPh sb="0" eb="2">
      <t>ハコネ</t>
    </rPh>
    <rPh sb="2" eb="3">
      <t>サン</t>
    </rPh>
    <rPh sb="3" eb="4">
      <t>キン</t>
    </rPh>
    <rPh sb="4" eb="5">
      <t>バツ</t>
    </rPh>
    <rPh sb="5" eb="6">
      <t>リン</t>
    </rPh>
    <rPh sb="6" eb="8">
      <t>クミアイ</t>
    </rPh>
    <phoneticPr fontId="5"/>
  </si>
  <si>
    <t>箱根山殖産林組合</t>
    <rPh sb="0" eb="2">
      <t>ハコネ</t>
    </rPh>
    <rPh sb="2" eb="3">
      <t>サン</t>
    </rPh>
    <rPh sb="3" eb="5">
      <t>ショクサン</t>
    </rPh>
    <rPh sb="5" eb="6">
      <t>リン</t>
    </rPh>
    <rPh sb="6" eb="8">
      <t>クミアイ</t>
    </rPh>
    <phoneticPr fontId="5"/>
  </si>
  <si>
    <t>静岡県後期高齢者医療広域連合(事業会計分)</t>
    <rPh sb="0" eb="3">
      <t>シズオカケン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5"/>
  </si>
  <si>
    <t>酪農王国株式会社</t>
    <rPh sb="0" eb="2">
      <t>ラクノウ</t>
    </rPh>
    <rPh sb="2" eb="4">
      <t>オウコク</t>
    </rPh>
    <rPh sb="4" eb="8">
      <t>カブシキガイシャ</t>
    </rPh>
    <phoneticPr fontId="5"/>
  </si>
  <si>
    <t>町営住宅建設基金</t>
    <rPh sb="0" eb="2">
      <t>チョウエイ</t>
    </rPh>
    <rPh sb="2" eb="4">
      <t>ジュウタク</t>
    </rPh>
    <rPh sb="4" eb="6">
      <t>ケンセツ</t>
    </rPh>
    <rPh sb="6" eb="8">
      <t>キキン</t>
    </rPh>
    <phoneticPr fontId="5"/>
  </si>
  <si>
    <t>新型コロナウイルス感染症対策利子補給基金</t>
    <rPh sb="0" eb="2">
      <t>シンガタ</t>
    </rPh>
    <rPh sb="9" eb="12">
      <t>カンセンショウ</t>
    </rPh>
    <rPh sb="12" eb="14">
      <t>タイサク</t>
    </rPh>
    <rPh sb="14" eb="16">
      <t>リシ</t>
    </rPh>
    <rPh sb="16" eb="18">
      <t>ホキュウ</t>
    </rPh>
    <rPh sb="18" eb="20">
      <t>キキン</t>
    </rPh>
    <phoneticPr fontId="5"/>
  </si>
  <si>
    <t>運動公園建設基金</t>
    <rPh sb="0" eb="2">
      <t>ウンドウ</t>
    </rPh>
    <rPh sb="2" eb="4">
      <t>コウエン</t>
    </rPh>
    <rPh sb="4" eb="6">
      <t>ケンセツ</t>
    </rPh>
    <rPh sb="6" eb="8">
      <t>キキン</t>
    </rPh>
    <phoneticPr fontId="5"/>
  </si>
  <si>
    <t>廃棄物処理場建設基金</t>
    <phoneticPr fontId="2"/>
  </si>
  <si>
    <t>町立学校建設基金</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</si>
</sst>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51264</c:v>
                </c:pt>
                <c:pt idx="1">
                  <c:v>52068</c:v>
                </c:pt>
                <c:pt idx="2">
                  <c:v>47161</c:v>
                </c:pt>
                <c:pt idx="3">
                  <c:v>43423</c:v>
                </c:pt>
                <c:pt idx="4">
                  <c:v>45265</c:v>
                </c:pt>
              </c:numCache>
            </c:numRef>
          </c:val>
          <c:smooth val="0"/>
          <c:extLst xmlns:c16r2="http://schemas.microsoft.com/office/drawing/2015/06/chart">
            <c:ext xmlns:c16="http://schemas.microsoft.com/office/drawing/2014/chart" uri="{C3380CC4-5D6E-409C-BE32-E72D297353CC}">
              <c16:uniqueId val="{00000000-C283-4E44-96B3-D89D9FBDD50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52067</c:v>
                </c:pt>
                <c:pt idx="1">
                  <c:v>27650</c:v>
                </c:pt>
                <c:pt idx="2">
                  <c:v>27007</c:v>
                </c:pt>
                <c:pt idx="3">
                  <c:v>25462</c:v>
                </c:pt>
                <c:pt idx="4">
                  <c:v>26416</c:v>
                </c:pt>
              </c:numCache>
            </c:numRef>
          </c:val>
          <c:smooth val="0"/>
          <c:extLst xmlns:c16r2="http://schemas.microsoft.com/office/drawing/2015/06/chart">
            <c:ext xmlns:c16="http://schemas.microsoft.com/office/drawing/2014/chart" uri="{C3380CC4-5D6E-409C-BE32-E72D297353CC}">
              <c16:uniqueId val="{00000001-C283-4E44-96B3-D89D9FBDD509}"/>
            </c:ext>
          </c:extLst>
        </c:ser>
        <c:dLbls>
          <c:showLegendKey val="0"/>
          <c:showVal val="0"/>
          <c:showCatName val="0"/>
          <c:showSerName val="0"/>
          <c:showPercent val="0"/>
          <c:showBubbleSize val="0"/>
        </c:dLbls>
        <c:marker val="1"/>
        <c:smooth val="0"/>
        <c:axId val="230747136"/>
        <c:axId val="223944704"/>
      </c:lineChart>
      <c:catAx>
        <c:axId val="23074713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3944704"/>
        <c:crosses val="autoZero"/>
        <c:auto val="1"/>
        <c:lblAlgn val="ctr"/>
        <c:lblOffset val="100"/>
        <c:tickLblSkip val="1"/>
        <c:tickMarkSkip val="1"/>
        <c:noMultiLvlLbl val="0"/>
      </c:catAx>
      <c:valAx>
        <c:axId val="223944704"/>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07471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6.74</c:v>
                </c:pt>
                <c:pt idx="1">
                  <c:v>6.49</c:v>
                </c:pt>
                <c:pt idx="2">
                  <c:v>7.88</c:v>
                </c:pt>
                <c:pt idx="3">
                  <c:v>8.42</c:v>
                </c:pt>
                <c:pt idx="4">
                  <c:v>6.09</c:v>
                </c:pt>
              </c:numCache>
            </c:numRef>
          </c:val>
          <c:extLst xmlns:c16r2="http://schemas.microsoft.com/office/drawing/2015/06/chart">
            <c:ext xmlns:c16="http://schemas.microsoft.com/office/drawing/2014/chart" uri="{C3380CC4-5D6E-409C-BE32-E72D297353CC}">
              <c16:uniqueId val="{00000000-B72E-4994-991C-75851486857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8.25</c:v>
                </c:pt>
                <c:pt idx="1">
                  <c:v>10.119999999999999</c:v>
                </c:pt>
                <c:pt idx="2">
                  <c:v>18.47</c:v>
                </c:pt>
                <c:pt idx="3">
                  <c:v>20.04</c:v>
                </c:pt>
                <c:pt idx="4">
                  <c:v>18.61</c:v>
                </c:pt>
              </c:numCache>
            </c:numRef>
          </c:val>
          <c:extLst xmlns:c16r2="http://schemas.microsoft.com/office/drawing/2015/06/chart">
            <c:ext xmlns:c16="http://schemas.microsoft.com/office/drawing/2014/chart" uri="{C3380CC4-5D6E-409C-BE32-E72D297353CC}">
              <c16:uniqueId val="{00000001-B72E-4994-991C-758514868570}"/>
            </c:ext>
          </c:extLst>
        </c:ser>
        <c:dLbls>
          <c:showLegendKey val="0"/>
          <c:showVal val="0"/>
          <c:showCatName val="0"/>
          <c:showSerName val="0"/>
          <c:showPercent val="0"/>
          <c:showBubbleSize val="0"/>
        </c:dLbls>
        <c:gapWidth val="250"/>
        <c:overlap val="100"/>
        <c:axId val="242460672"/>
        <c:axId val="2239481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-7.21</c:v>
                </c:pt>
                <c:pt idx="1">
                  <c:v>2.36</c:v>
                </c:pt>
                <c:pt idx="2">
                  <c:v>10.67</c:v>
                </c:pt>
                <c:pt idx="3">
                  <c:v>1.5</c:v>
                </c:pt>
                <c:pt idx="4">
                  <c:v>-3.38</c:v>
                </c:pt>
              </c:numCache>
            </c:numRef>
          </c:val>
          <c:smooth val="0"/>
          <c:extLst xmlns:c16r2="http://schemas.microsoft.com/office/drawing/2015/06/chart">
            <c:ext xmlns:c16="http://schemas.microsoft.com/office/drawing/2014/chart" uri="{C3380CC4-5D6E-409C-BE32-E72D297353CC}">
              <c16:uniqueId val="{00000002-B72E-4994-991C-758514868570}"/>
            </c:ext>
          </c:extLst>
        </c:ser>
        <c:dLbls>
          <c:showLegendKey val="0"/>
          <c:showVal val="0"/>
          <c:showCatName val="0"/>
          <c:showSerName val="0"/>
          <c:showPercent val="0"/>
          <c:showBubbleSize val="0"/>
        </c:dLbls>
        <c:marker val="1"/>
        <c:smooth val="0"/>
        <c:axId val="242460672"/>
        <c:axId val="223948160"/>
      </c:lineChart>
      <c:catAx>
        <c:axId val="242460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23948160"/>
        <c:crosses val="autoZero"/>
        <c:auto val="1"/>
        <c:lblAlgn val="ctr"/>
        <c:lblOffset val="100"/>
        <c:tickLblSkip val="1"/>
        <c:tickMarkSkip val="1"/>
        <c:noMultiLvlLbl val="0"/>
      </c:catAx>
      <c:valAx>
        <c:axId val="2239481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24606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6478-496C-929F-4F06CE74AEF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6478-496C-929F-4F06CE74AEFD}"/>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0.01</c:v>
                </c:pt>
                <c:pt idx="4">
                  <c:v>#N/A</c:v>
                </c:pt>
                <c:pt idx="5">
                  <c:v>0</c:v>
                </c:pt>
                <c:pt idx="6">
                  <c:v>#N/A</c:v>
                </c:pt>
                <c:pt idx="7">
                  <c:v>0</c:v>
                </c:pt>
                <c:pt idx="8">
                  <c:v>#N/A</c:v>
                </c:pt>
                <c:pt idx="9">
                  <c:v>0.01</c:v>
                </c:pt>
              </c:numCache>
            </c:numRef>
          </c:val>
          <c:extLst xmlns:c16r2="http://schemas.microsoft.com/office/drawing/2015/06/chart">
            <c:ext xmlns:c16="http://schemas.microsoft.com/office/drawing/2014/chart" uri="{C3380CC4-5D6E-409C-BE32-E72D297353CC}">
              <c16:uniqueId val="{00000002-6478-496C-929F-4F06CE74AEFD}"/>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0.08</c:v>
                </c:pt>
                <c:pt idx="4">
                  <c:v>#N/A</c:v>
                </c:pt>
                <c:pt idx="5">
                  <c:v>0</c:v>
                </c:pt>
                <c:pt idx="6">
                  <c:v>#N/A</c:v>
                </c:pt>
                <c:pt idx="7">
                  <c:v>0.02</c:v>
                </c:pt>
                <c:pt idx="8">
                  <c:v>#N/A</c:v>
                </c:pt>
                <c:pt idx="9">
                  <c:v>0.02</c:v>
                </c:pt>
              </c:numCache>
            </c:numRef>
          </c:val>
          <c:extLst xmlns:c16r2="http://schemas.microsoft.com/office/drawing/2015/06/chart">
            <c:ext xmlns:c16="http://schemas.microsoft.com/office/drawing/2014/chart" uri="{C3380CC4-5D6E-409C-BE32-E72D297353CC}">
              <c16:uniqueId val="{00000003-6478-496C-929F-4F06CE74AEFD}"/>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1.02</c:v>
                </c:pt>
                <c:pt idx="2">
                  <c:v>#N/A</c:v>
                </c:pt>
                <c:pt idx="3">
                  <c:v>0.37</c:v>
                </c:pt>
                <c:pt idx="4">
                  <c:v>#N/A</c:v>
                </c:pt>
                <c:pt idx="5">
                  <c:v>0.6</c:v>
                </c:pt>
                <c:pt idx="6">
                  <c:v>#N/A</c:v>
                </c:pt>
                <c:pt idx="7">
                  <c:v>1.21</c:v>
                </c:pt>
                <c:pt idx="8">
                  <c:v>#N/A</c:v>
                </c:pt>
                <c:pt idx="9">
                  <c:v>0.44</c:v>
                </c:pt>
              </c:numCache>
            </c:numRef>
          </c:val>
          <c:extLst xmlns:c16r2="http://schemas.microsoft.com/office/drawing/2015/06/chart">
            <c:ext xmlns:c16="http://schemas.microsoft.com/office/drawing/2014/chart" uri="{C3380CC4-5D6E-409C-BE32-E72D297353CC}">
              <c16:uniqueId val="{00000004-6478-496C-929F-4F06CE74AEFD}"/>
            </c:ext>
          </c:extLst>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0.57999999999999996</c:v>
                </c:pt>
                <c:pt idx="2">
                  <c:v>#N/A</c:v>
                </c:pt>
                <c:pt idx="3">
                  <c:v>0.45</c:v>
                </c:pt>
                <c:pt idx="4">
                  <c:v>#N/A</c:v>
                </c:pt>
                <c:pt idx="5">
                  <c:v>0.26</c:v>
                </c:pt>
                <c:pt idx="6">
                  <c:v>#N/A</c:v>
                </c:pt>
                <c:pt idx="7">
                  <c:v>0.18</c:v>
                </c:pt>
                <c:pt idx="8">
                  <c:v>#N/A</c:v>
                </c:pt>
                <c:pt idx="9">
                  <c:v>0.47</c:v>
                </c:pt>
              </c:numCache>
            </c:numRef>
          </c:val>
          <c:extLst xmlns:c16r2="http://schemas.microsoft.com/office/drawing/2015/06/chart">
            <c:ext xmlns:c16="http://schemas.microsoft.com/office/drawing/2014/chart" uri="{C3380CC4-5D6E-409C-BE32-E72D297353CC}">
              <c16:uniqueId val="{00000005-6478-496C-929F-4F06CE74AEFD}"/>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0.56999999999999995</c:v>
                </c:pt>
                <c:pt idx="2">
                  <c:v>#N/A</c:v>
                </c:pt>
                <c:pt idx="3">
                  <c:v>1.07</c:v>
                </c:pt>
                <c:pt idx="4">
                  <c:v>#N/A</c:v>
                </c:pt>
                <c:pt idx="5">
                  <c:v>0.71</c:v>
                </c:pt>
                <c:pt idx="6">
                  <c:v>#N/A</c:v>
                </c:pt>
                <c:pt idx="7">
                  <c:v>1.95</c:v>
                </c:pt>
                <c:pt idx="8">
                  <c:v>#N/A</c:v>
                </c:pt>
                <c:pt idx="9">
                  <c:v>0.92</c:v>
                </c:pt>
              </c:numCache>
            </c:numRef>
          </c:val>
          <c:extLst xmlns:c16r2="http://schemas.microsoft.com/office/drawing/2015/06/chart">
            <c:ext xmlns:c16="http://schemas.microsoft.com/office/drawing/2014/chart" uri="{C3380CC4-5D6E-409C-BE32-E72D297353CC}">
              <c16:uniqueId val="{00000006-6478-496C-929F-4F06CE74AEFD}"/>
            </c:ext>
          </c:extLst>
        </c:ser>
        <c:ser>
          <c:idx val="7"/>
          <c:order val="7"/>
          <c:tx>
            <c:strRef>
              <c:f>データシート!$A$34</c:f>
              <c:strCache>
                <c:ptCount val="1"/>
                <c:pt idx="0">
                  <c:v>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0.85</c:v>
                </c:pt>
                <c:pt idx="2">
                  <c:v>#N/A</c:v>
                </c:pt>
                <c:pt idx="3">
                  <c:v>1.37</c:v>
                </c:pt>
                <c:pt idx="4">
                  <c:v>#N/A</c:v>
                </c:pt>
                <c:pt idx="5">
                  <c:v>1.49</c:v>
                </c:pt>
                <c:pt idx="6">
                  <c:v>#N/A</c:v>
                </c:pt>
                <c:pt idx="7">
                  <c:v>1.92</c:v>
                </c:pt>
                <c:pt idx="8">
                  <c:v>#N/A</c:v>
                </c:pt>
                <c:pt idx="9">
                  <c:v>1.79</c:v>
                </c:pt>
              </c:numCache>
            </c:numRef>
          </c:val>
          <c:extLst xmlns:c16r2="http://schemas.microsoft.com/office/drawing/2015/06/chart">
            <c:ext xmlns:c16="http://schemas.microsoft.com/office/drawing/2014/chart" uri="{C3380CC4-5D6E-409C-BE32-E72D297353CC}">
              <c16:uniqueId val="{00000007-6478-496C-929F-4F06CE74AEFD}"/>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6.73</c:v>
                </c:pt>
                <c:pt idx="2">
                  <c:v>#N/A</c:v>
                </c:pt>
                <c:pt idx="3">
                  <c:v>6.48</c:v>
                </c:pt>
                <c:pt idx="4">
                  <c:v>#N/A</c:v>
                </c:pt>
                <c:pt idx="5">
                  <c:v>7.88</c:v>
                </c:pt>
                <c:pt idx="6">
                  <c:v>#N/A</c:v>
                </c:pt>
                <c:pt idx="7">
                  <c:v>8.42</c:v>
                </c:pt>
                <c:pt idx="8">
                  <c:v>#N/A</c:v>
                </c:pt>
                <c:pt idx="9">
                  <c:v>6.09</c:v>
                </c:pt>
              </c:numCache>
            </c:numRef>
          </c:val>
          <c:extLst xmlns:c16r2="http://schemas.microsoft.com/office/drawing/2015/06/chart">
            <c:ext xmlns:c16="http://schemas.microsoft.com/office/drawing/2014/chart" uri="{C3380CC4-5D6E-409C-BE32-E72D297353CC}">
              <c16:uniqueId val="{00000008-6478-496C-929F-4F06CE74AEFD}"/>
            </c:ext>
          </c:extLst>
        </c:ser>
        <c:ser>
          <c:idx val="9"/>
          <c:order val="9"/>
          <c:tx>
            <c:strRef>
              <c:f>データシート!$A$36</c:f>
              <c:strCache>
                <c:ptCount val="1"/>
                <c:pt idx="0">
                  <c:v>上水道事業特別会計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9.57</c:v>
                </c:pt>
                <c:pt idx="2">
                  <c:v>#N/A</c:v>
                </c:pt>
                <c:pt idx="3">
                  <c:v>8.83</c:v>
                </c:pt>
                <c:pt idx="4">
                  <c:v>#N/A</c:v>
                </c:pt>
                <c:pt idx="5">
                  <c:v>8.32</c:v>
                </c:pt>
                <c:pt idx="6">
                  <c:v>#N/A</c:v>
                </c:pt>
                <c:pt idx="7">
                  <c:v>7.72</c:v>
                </c:pt>
                <c:pt idx="8">
                  <c:v>#N/A</c:v>
                </c:pt>
                <c:pt idx="9">
                  <c:v>7.26</c:v>
                </c:pt>
              </c:numCache>
            </c:numRef>
          </c:val>
          <c:extLst xmlns:c16r2="http://schemas.microsoft.com/office/drawing/2015/06/chart">
            <c:ext xmlns:c16="http://schemas.microsoft.com/office/drawing/2014/chart" uri="{C3380CC4-5D6E-409C-BE32-E72D297353CC}">
              <c16:uniqueId val="{00000009-6478-496C-929F-4F06CE74AEFD}"/>
            </c:ext>
          </c:extLst>
        </c:ser>
        <c:dLbls>
          <c:showLegendKey val="0"/>
          <c:showVal val="0"/>
          <c:showCatName val="0"/>
          <c:showSerName val="0"/>
          <c:showPercent val="0"/>
          <c:showBubbleSize val="0"/>
        </c:dLbls>
        <c:gapWidth val="150"/>
        <c:overlap val="100"/>
        <c:axId val="232028160"/>
        <c:axId val="223951040"/>
      </c:barChart>
      <c:catAx>
        <c:axId val="232028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3951040"/>
        <c:crosses val="autoZero"/>
        <c:auto val="1"/>
        <c:lblAlgn val="ctr"/>
        <c:lblOffset val="100"/>
        <c:tickLblSkip val="1"/>
        <c:tickMarkSkip val="1"/>
        <c:noMultiLvlLbl val="0"/>
      </c:catAx>
      <c:valAx>
        <c:axId val="2239510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20281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1024</c:v>
                </c:pt>
                <c:pt idx="5">
                  <c:v>1010</c:v>
                </c:pt>
                <c:pt idx="8">
                  <c:v>971</c:v>
                </c:pt>
                <c:pt idx="11">
                  <c:v>995</c:v>
                </c:pt>
                <c:pt idx="14">
                  <c:v>979</c:v>
                </c:pt>
              </c:numCache>
            </c:numRef>
          </c:val>
          <c:extLst xmlns:c16r2="http://schemas.microsoft.com/office/drawing/2015/06/chart">
            <c:ext xmlns:c16="http://schemas.microsoft.com/office/drawing/2014/chart" uri="{C3380CC4-5D6E-409C-BE32-E72D297353CC}">
              <c16:uniqueId val="{00000000-0768-443E-B2D3-81B9C650A6E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0768-443E-B2D3-81B9C650A6E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67</c:v>
                </c:pt>
                <c:pt idx="3">
                  <c:v>67</c:v>
                </c:pt>
                <c:pt idx="6">
                  <c:v>67</c:v>
                </c:pt>
                <c:pt idx="9">
                  <c:v>67</c:v>
                </c:pt>
                <c:pt idx="12">
                  <c:v>67</c:v>
                </c:pt>
              </c:numCache>
            </c:numRef>
          </c:val>
          <c:extLst xmlns:c16r2="http://schemas.microsoft.com/office/drawing/2015/06/chart">
            <c:ext xmlns:c16="http://schemas.microsoft.com/office/drawing/2014/chart" uri="{C3380CC4-5D6E-409C-BE32-E72D297353CC}">
              <c16:uniqueId val="{00000002-0768-443E-B2D3-81B9C650A6E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79</c:v>
                </c:pt>
                <c:pt idx="3">
                  <c:v>82</c:v>
                </c:pt>
                <c:pt idx="6">
                  <c:v>18</c:v>
                </c:pt>
                <c:pt idx="9">
                  <c:v>18</c:v>
                </c:pt>
                <c:pt idx="12">
                  <c:v>18</c:v>
                </c:pt>
              </c:numCache>
            </c:numRef>
          </c:val>
          <c:extLst xmlns:c16r2="http://schemas.microsoft.com/office/drawing/2015/06/chart">
            <c:ext xmlns:c16="http://schemas.microsoft.com/office/drawing/2014/chart" uri="{C3380CC4-5D6E-409C-BE32-E72D297353CC}">
              <c16:uniqueId val="{00000003-0768-443E-B2D3-81B9C650A6E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339</c:v>
                </c:pt>
                <c:pt idx="3">
                  <c:v>310</c:v>
                </c:pt>
                <c:pt idx="6">
                  <c:v>272</c:v>
                </c:pt>
                <c:pt idx="9">
                  <c:v>314</c:v>
                </c:pt>
                <c:pt idx="12">
                  <c:v>317</c:v>
                </c:pt>
              </c:numCache>
            </c:numRef>
          </c:val>
          <c:extLst xmlns:c16r2="http://schemas.microsoft.com/office/drawing/2015/06/chart">
            <c:ext xmlns:c16="http://schemas.microsoft.com/office/drawing/2014/chart" uri="{C3380CC4-5D6E-409C-BE32-E72D297353CC}">
              <c16:uniqueId val="{00000004-0768-443E-B2D3-81B9C650A6E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0768-443E-B2D3-81B9C650A6E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0768-443E-B2D3-81B9C650A6E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991</c:v>
                </c:pt>
                <c:pt idx="3">
                  <c:v>1006</c:v>
                </c:pt>
                <c:pt idx="6">
                  <c:v>996</c:v>
                </c:pt>
                <c:pt idx="9">
                  <c:v>974</c:v>
                </c:pt>
                <c:pt idx="12">
                  <c:v>974</c:v>
                </c:pt>
              </c:numCache>
            </c:numRef>
          </c:val>
          <c:extLst xmlns:c16r2="http://schemas.microsoft.com/office/drawing/2015/06/chart">
            <c:ext xmlns:c16="http://schemas.microsoft.com/office/drawing/2014/chart" uri="{C3380CC4-5D6E-409C-BE32-E72D297353CC}">
              <c16:uniqueId val="{00000007-0768-443E-B2D3-81B9C650A6ED}"/>
            </c:ext>
          </c:extLst>
        </c:ser>
        <c:dLbls>
          <c:showLegendKey val="0"/>
          <c:showVal val="0"/>
          <c:showCatName val="0"/>
          <c:showSerName val="0"/>
          <c:showPercent val="0"/>
          <c:showBubbleSize val="0"/>
        </c:dLbls>
        <c:gapWidth val="100"/>
        <c:overlap val="100"/>
        <c:axId val="242842624"/>
        <c:axId val="2314333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452</c:v>
                </c:pt>
                <c:pt idx="2">
                  <c:v>#N/A</c:v>
                </c:pt>
                <c:pt idx="3">
                  <c:v>#N/A</c:v>
                </c:pt>
                <c:pt idx="4">
                  <c:v>455</c:v>
                </c:pt>
                <c:pt idx="5">
                  <c:v>#N/A</c:v>
                </c:pt>
                <c:pt idx="6">
                  <c:v>#N/A</c:v>
                </c:pt>
                <c:pt idx="7">
                  <c:v>382</c:v>
                </c:pt>
                <c:pt idx="8">
                  <c:v>#N/A</c:v>
                </c:pt>
                <c:pt idx="9">
                  <c:v>#N/A</c:v>
                </c:pt>
                <c:pt idx="10">
                  <c:v>378</c:v>
                </c:pt>
                <c:pt idx="11">
                  <c:v>#N/A</c:v>
                </c:pt>
                <c:pt idx="12">
                  <c:v>#N/A</c:v>
                </c:pt>
                <c:pt idx="13">
                  <c:v>397</c:v>
                </c:pt>
                <c:pt idx="14">
                  <c:v>#N/A</c:v>
                </c:pt>
              </c:numCache>
            </c:numRef>
          </c:val>
          <c:smooth val="0"/>
          <c:extLst xmlns:c16r2="http://schemas.microsoft.com/office/drawing/2015/06/chart">
            <c:ext xmlns:c16="http://schemas.microsoft.com/office/drawing/2014/chart" uri="{C3380CC4-5D6E-409C-BE32-E72D297353CC}">
              <c16:uniqueId val="{00000008-0768-443E-B2D3-81B9C650A6ED}"/>
            </c:ext>
          </c:extLst>
        </c:ser>
        <c:dLbls>
          <c:showLegendKey val="0"/>
          <c:showVal val="0"/>
          <c:showCatName val="0"/>
          <c:showSerName val="0"/>
          <c:showPercent val="0"/>
          <c:showBubbleSize val="0"/>
        </c:dLbls>
        <c:marker val="1"/>
        <c:smooth val="0"/>
        <c:axId val="242842624"/>
        <c:axId val="231433344"/>
      </c:lineChart>
      <c:catAx>
        <c:axId val="242842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1433344"/>
        <c:crosses val="autoZero"/>
        <c:auto val="1"/>
        <c:lblAlgn val="ctr"/>
        <c:lblOffset val="100"/>
        <c:tickLblSkip val="1"/>
        <c:tickMarkSkip val="1"/>
        <c:noMultiLvlLbl val="0"/>
      </c:catAx>
      <c:valAx>
        <c:axId val="2314333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28426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10444</c:v>
                </c:pt>
                <c:pt idx="5">
                  <c:v>10495</c:v>
                </c:pt>
                <c:pt idx="8">
                  <c:v>10502</c:v>
                </c:pt>
                <c:pt idx="11">
                  <c:v>10067</c:v>
                </c:pt>
                <c:pt idx="14">
                  <c:v>9575</c:v>
                </c:pt>
              </c:numCache>
            </c:numRef>
          </c:val>
          <c:extLst xmlns:c16r2="http://schemas.microsoft.com/office/drawing/2015/06/chart">
            <c:ext xmlns:c16="http://schemas.microsoft.com/office/drawing/2014/chart" uri="{C3380CC4-5D6E-409C-BE32-E72D297353CC}">
              <c16:uniqueId val="{00000000-C4EB-4584-A526-536460A0160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1540</c:v>
                </c:pt>
                <c:pt idx="5">
                  <c:v>1646</c:v>
                </c:pt>
                <c:pt idx="8">
                  <c:v>1378</c:v>
                </c:pt>
                <c:pt idx="11">
                  <c:v>1668</c:v>
                </c:pt>
                <c:pt idx="14">
                  <c:v>1624</c:v>
                </c:pt>
              </c:numCache>
            </c:numRef>
          </c:val>
          <c:extLst xmlns:c16r2="http://schemas.microsoft.com/office/drawing/2015/06/chart">
            <c:ext xmlns:c16="http://schemas.microsoft.com/office/drawing/2014/chart" uri="{C3380CC4-5D6E-409C-BE32-E72D297353CC}">
              <c16:uniqueId val="{00000001-C4EB-4584-A526-536460A0160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1350</c:v>
                </c:pt>
                <c:pt idx="5">
                  <c:v>1681</c:v>
                </c:pt>
                <c:pt idx="8">
                  <c:v>2739</c:v>
                </c:pt>
                <c:pt idx="11">
                  <c:v>2826</c:v>
                </c:pt>
                <c:pt idx="14">
                  <c:v>2822</c:v>
                </c:pt>
              </c:numCache>
            </c:numRef>
          </c:val>
          <c:extLst xmlns:c16r2="http://schemas.microsoft.com/office/drawing/2015/06/chart">
            <c:ext xmlns:c16="http://schemas.microsoft.com/office/drawing/2014/chart" uri="{C3380CC4-5D6E-409C-BE32-E72D297353CC}">
              <c16:uniqueId val="{00000002-C4EB-4584-A526-536460A0160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4EB-4584-A526-536460A0160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4EB-4584-A526-536460A0160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4EB-4584-A526-536460A0160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880</c:v>
                </c:pt>
                <c:pt idx="3">
                  <c:v>774</c:v>
                </c:pt>
                <c:pt idx="6">
                  <c:v>813</c:v>
                </c:pt>
                <c:pt idx="9">
                  <c:v>905</c:v>
                </c:pt>
                <c:pt idx="12">
                  <c:v>870</c:v>
                </c:pt>
              </c:numCache>
            </c:numRef>
          </c:val>
          <c:extLst xmlns:c16r2="http://schemas.microsoft.com/office/drawing/2015/06/chart">
            <c:ext xmlns:c16="http://schemas.microsoft.com/office/drawing/2014/chart" uri="{C3380CC4-5D6E-409C-BE32-E72D297353CC}">
              <c16:uniqueId val="{00000006-C4EB-4584-A526-536460A0160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328</c:v>
                </c:pt>
                <c:pt idx="3">
                  <c:v>307</c:v>
                </c:pt>
                <c:pt idx="6">
                  <c:v>278</c:v>
                </c:pt>
                <c:pt idx="9">
                  <c:v>276</c:v>
                </c:pt>
                <c:pt idx="12">
                  <c:v>258</c:v>
                </c:pt>
              </c:numCache>
            </c:numRef>
          </c:val>
          <c:extLst xmlns:c16r2="http://schemas.microsoft.com/office/drawing/2015/06/chart">
            <c:ext xmlns:c16="http://schemas.microsoft.com/office/drawing/2014/chart" uri="{C3380CC4-5D6E-409C-BE32-E72D297353CC}">
              <c16:uniqueId val="{00000007-C4EB-4584-A526-536460A0160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3848</c:v>
                </c:pt>
                <c:pt idx="3">
                  <c:v>3960</c:v>
                </c:pt>
                <c:pt idx="6">
                  <c:v>3147</c:v>
                </c:pt>
                <c:pt idx="9">
                  <c:v>3825</c:v>
                </c:pt>
                <c:pt idx="12">
                  <c:v>3852</c:v>
                </c:pt>
              </c:numCache>
            </c:numRef>
          </c:val>
          <c:extLst xmlns:c16r2="http://schemas.microsoft.com/office/drawing/2015/06/chart">
            <c:ext xmlns:c16="http://schemas.microsoft.com/office/drawing/2014/chart" uri="{C3380CC4-5D6E-409C-BE32-E72D297353CC}">
              <c16:uniqueId val="{00000008-C4EB-4584-A526-536460A0160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804</c:v>
                </c:pt>
                <c:pt idx="3">
                  <c:v>737</c:v>
                </c:pt>
                <c:pt idx="6">
                  <c:v>670</c:v>
                </c:pt>
                <c:pt idx="9">
                  <c:v>603</c:v>
                </c:pt>
                <c:pt idx="12">
                  <c:v>536</c:v>
                </c:pt>
              </c:numCache>
            </c:numRef>
          </c:val>
          <c:extLst xmlns:c16r2="http://schemas.microsoft.com/office/drawing/2015/06/chart">
            <c:ext xmlns:c16="http://schemas.microsoft.com/office/drawing/2014/chart" uri="{C3380CC4-5D6E-409C-BE32-E72D297353CC}">
              <c16:uniqueId val="{00000009-C4EB-4584-A526-536460A0160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11299</c:v>
                </c:pt>
                <c:pt idx="3">
                  <c:v>11174</c:v>
                </c:pt>
                <c:pt idx="6">
                  <c:v>11171</c:v>
                </c:pt>
                <c:pt idx="9">
                  <c:v>10520</c:v>
                </c:pt>
                <c:pt idx="12">
                  <c:v>9806</c:v>
                </c:pt>
              </c:numCache>
            </c:numRef>
          </c:val>
          <c:extLst xmlns:c16r2="http://schemas.microsoft.com/office/drawing/2015/06/chart">
            <c:ext xmlns:c16="http://schemas.microsoft.com/office/drawing/2014/chart" uri="{C3380CC4-5D6E-409C-BE32-E72D297353CC}">
              <c16:uniqueId val="{0000000A-C4EB-4584-A526-536460A0160F}"/>
            </c:ext>
          </c:extLst>
        </c:ser>
        <c:dLbls>
          <c:showLegendKey val="0"/>
          <c:showVal val="0"/>
          <c:showCatName val="0"/>
          <c:showSerName val="0"/>
          <c:showPercent val="0"/>
          <c:showBubbleSize val="0"/>
        </c:dLbls>
        <c:gapWidth val="100"/>
        <c:overlap val="100"/>
        <c:axId val="242688512"/>
        <c:axId val="2314362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3825</c:v>
                </c:pt>
                <c:pt idx="2">
                  <c:v>#N/A</c:v>
                </c:pt>
                <c:pt idx="3">
                  <c:v>#N/A</c:v>
                </c:pt>
                <c:pt idx="4">
                  <c:v>3130</c:v>
                </c:pt>
                <c:pt idx="5">
                  <c:v>#N/A</c:v>
                </c:pt>
                <c:pt idx="6">
                  <c:v>#N/A</c:v>
                </c:pt>
                <c:pt idx="7">
                  <c:v>1459</c:v>
                </c:pt>
                <c:pt idx="8">
                  <c:v>#N/A</c:v>
                </c:pt>
                <c:pt idx="9">
                  <c:v>#N/A</c:v>
                </c:pt>
                <c:pt idx="10">
                  <c:v>1568</c:v>
                </c:pt>
                <c:pt idx="11">
                  <c:v>#N/A</c:v>
                </c:pt>
                <c:pt idx="12">
                  <c:v>#N/A</c:v>
                </c:pt>
                <c:pt idx="13">
                  <c:v>1302</c:v>
                </c:pt>
                <c:pt idx="14">
                  <c:v>#N/A</c:v>
                </c:pt>
              </c:numCache>
            </c:numRef>
          </c:val>
          <c:smooth val="0"/>
          <c:extLst xmlns:c16r2="http://schemas.microsoft.com/office/drawing/2015/06/chart">
            <c:ext xmlns:c16="http://schemas.microsoft.com/office/drawing/2014/chart" uri="{C3380CC4-5D6E-409C-BE32-E72D297353CC}">
              <c16:uniqueId val="{0000000B-C4EB-4584-A526-536460A0160F}"/>
            </c:ext>
          </c:extLst>
        </c:ser>
        <c:dLbls>
          <c:showLegendKey val="0"/>
          <c:showVal val="0"/>
          <c:showCatName val="0"/>
          <c:showSerName val="0"/>
          <c:showPercent val="0"/>
          <c:showBubbleSize val="0"/>
        </c:dLbls>
        <c:marker val="1"/>
        <c:smooth val="0"/>
        <c:axId val="242688512"/>
        <c:axId val="231436224"/>
      </c:lineChart>
      <c:catAx>
        <c:axId val="242688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31436224"/>
        <c:crosses val="autoZero"/>
        <c:auto val="1"/>
        <c:lblAlgn val="ctr"/>
        <c:lblOffset val="100"/>
        <c:tickLblSkip val="1"/>
        <c:tickMarkSkip val="1"/>
        <c:noMultiLvlLbl val="0"/>
      </c:catAx>
      <c:valAx>
        <c:axId val="2314362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26885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1567</c:v>
                </c:pt>
                <c:pt idx="1">
                  <c:v>1662</c:v>
                </c:pt>
                <c:pt idx="2">
                  <c:v>1564</c:v>
                </c:pt>
              </c:numCache>
            </c:numRef>
          </c:val>
          <c:extLst xmlns:c16r2="http://schemas.microsoft.com/office/drawing/2015/06/chart">
            <c:ext xmlns:c16="http://schemas.microsoft.com/office/drawing/2014/chart" uri="{C3380CC4-5D6E-409C-BE32-E72D297353CC}">
              <c16:uniqueId val="{00000000-68E3-4B7D-93E4-22B6B6D49E8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6</c:v>
                </c:pt>
                <c:pt idx="1">
                  <c:v>6</c:v>
                </c:pt>
                <c:pt idx="2">
                  <c:v>6</c:v>
                </c:pt>
              </c:numCache>
            </c:numRef>
          </c:val>
          <c:extLst xmlns:c16r2="http://schemas.microsoft.com/office/drawing/2015/06/chart">
            <c:ext xmlns:c16="http://schemas.microsoft.com/office/drawing/2014/chart" uri="{C3380CC4-5D6E-409C-BE32-E72D297353CC}">
              <c16:uniqueId val="{00000001-68E3-4B7D-93E4-22B6B6D49E8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769</c:v>
                </c:pt>
                <c:pt idx="1">
                  <c:v>830</c:v>
                </c:pt>
                <c:pt idx="2">
                  <c:v>992</c:v>
                </c:pt>
              </c:numCache>
            </c:numRef>
          </c:val>
          <c:extLst xmlns:c16r2="http://schemas.microsoft.com/office/drawing/2015/06/chart">
            <c:ext xmlns:c16="http://schemas.microsoft.com/office/drawing/2014/chart" uri="{C3380CC4-5D6E-409C-BE32-E72D297353CC}">
              <c16:uniqueId val="{00000002-68E3-4B7D-93E4-22B6B6D49E89}"/>
            </c:ext>
          </c:extLst>
        </c:ser>
        <c:dLbls>
          <c:showLegendKey val="0"/>
          <c:showVal val="0"/>
          <c:showCatName val="0"/>
          <c:showSerName val="0"/>
          <c:showPercent val="0"/>
          <c:showBubbleSize val="0"/>
        </c:dLbls>
        <c:gapWidth val="120"/>
        <c:overlap val="100"/>
        <c:axId val="243184128"/>
        <c:axId val="242597888"/>
      </c:barChart>
      <c:catAx>
        <c:axId val="243184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42597888"/>
        <c:crosses val="autoZero"/>
        <c:auto val="1"/>
        <c:lblAlgn val="ctr"/>
        <c:lblOffset val="100"/>
        <c:tickLblSkip val="1"/>
        <c:tickMarkSkip val="1"/>
        <c:noMultiLvlLbl val="0"/>
      </c:catAx>
      <c:valAx>
        <c:axId val="24259788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431841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静岡県函南町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36,650
36,208
65.16
14,190,395
13,636,387
512,007
8,402,412
9,806,031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17.2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令和２年度までほぼ横ばいで、令和３年度以降は低下傾向にある。令和５年度においては、こども子育て費の創設や高齢者人口の増加に伴う高齢者保健福祉費の増加、物価高騰に対応した単位費用引上げ等により基準財政需要額が増額したことで、３ヶ年平均で</a:t>
          </a:r>
          <a:r>
            <a:rPr kumimoji="1" lang="en-US" altLang="ja-JP" sz="1300">
              <a:latin typeface="ＭＳ Ｐゴシック" panose="020B0600070205080204" pitchFamily="50" charset="-128"/>
              <a:ea typeface="ＭＳ Ｐゴシック" panose="020B0600070205080204" pitchFamily="50" charset="-128"/>
            </a:rPr>
            <a:t>0.04</a:t>
          </a:r>
          <a:r>
            <a:rPr kumimoji="1" lang="ja-JP" altLang="en-US" sz="1300">
              <a:latin typeface="ＭＳ Ｐゴシック" panose="020B0600070205080204" pitchFamily="50" charset="-128"/>
              <a:ea typeface="ＭＳ Ｐゴシック" panose="020B0600070205080204" pitchFamily="50" charset="-128"/>
            </a:rPr>
            <a:t>ポイントの低下となった。</a:t>
          </a:r>
        </a:p>
        <a:p>
          <a:r>
            <a:rPr kumimoji="1" lang="ja-JP" altLang="en-US" sz="1300">
              <a:latin typeface="ＭＳ Ｐゴシック" panose="020B0600070205080204" pitchFamily="50" charset="-128"/>
              <a:ea typeface="ＭＳ Ｐゴシック" panose="020B0600070205080204" pitchFamily="50" charset="-128"/>
            </a:rPr>
            <a:t>　定員管理の適正化や民間委託等による歳出の縮減と併せ、税収等の更なる徴収強化に努め、財政基盤の強化を図る。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114300</xdr:rowOff>
    </xdr:to>
    <xdr:cxnSp macro="">
      <xdr:nvCxnSpPr>
        <xdr:cNvPr id="64" name="直線コネクタ 63"/>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143228</xdr:rowOff>
    </xdr:from>
    <xdr:to>
      <xdr:col>23</xdr:col>
      <xdr:colOff>133350</xdr:colOff>
      <xdr:row>42</xdr:row>
      <xdr:rowOff>25400</xdr:rowOff>
    </xdr:to>
    <xdr:cxnSp macro="">
      <xdr:nvCxnSpPr>
        <xdr:cNvPr id="69" name="直線コネクタ 68"/>
        <xdr:cNvCxnSpPr/>
      </xdr:nvCxnSpPr>
      <xdr:spPr>
        <a:xfrm>
          <a:off x="4114800" y="7172678"/>
          <a:ext cx="8382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53922</xdr:rowOff>
    </xdr:from>
    <xdr:ext cx="762000" cy="259045"/>
    <xdr:sp macro="" textlink="">
      <xdr:nvSpPr>
        <xdr:cNvPr id="70" name="財政力平均値テキスト"/>
        <xdr:cNvSpPr txBox="1"/>
      </xdr:nvSpPr>
      <xdr:spPr>
        <a:xfrm>
          <a:off x="5041900" y="7254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81845</xdr:rowOff>
    </xdr:from>
    <xdr:to>
      <xdr:col>23</xdr:col>
      <xdr:colOff>184150</xdr:colOff>
      <xdr:row>43</xdr:row>
      <xdr:rowOff>11995</xdr:rowOff>
    </xdr:to>
    <xdr:sp macro="" textlink="">
      <xdr:nvSpPr>
        <xdr:cNvPr id="71" name="フローチャート: 判断 70"/>
        <xdr:cNvSpPr/>
      </xdr:nvSpPr>
      <xdr:spPr>
        <a:xfrm>
          <a:off x="4902200" y="728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103011</xdr:rowOff>
    </xdr:from>
    <xdr:to>
      <xdr:col>19</xdr:col>
      <xdr:colOff>133350</xdr:colOff>
      <xdr:row>41</xdr:row>
      <xdr:rowOff>143228</xdr:rowOff>
    </xdr:to>
    <xdr:cxnSp macro="">
      <xdr:nvCxnSpPr>
        <xdr:cNvPr id="72" name="直線コネクタ 71"/>
        <xdr:cNvCxnSpPr/>
      </xdr:nvCxnSpPr>
      <xdr:spPr>
        <a:xfrm>
          <a:off x="3225800" y="7132461"/>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55033</xdr:rowOff>
    </xdr:from>
    <xdr:to>
      <xdr:col>19</xdr:col>
      <xdr:colOff>184150</xdr:colOff>
      <xdr:row>42</xdr:row>
      <xdr:rowOff>156633</xdr:rowOff>
    </xdr:to>
    <xdr:sp macro="" textlink="">
      <xdr:nvSpPr>
        <xdr:cNvPr id="73" name="フローチャート: 判断 72"/>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141410</xdr:rowOff>
    </xdr:from>
    <xdr:ext cx="736600" cy="259045"/>
    <xdr:sp macro="" textlink="">
      <xdr:nvSpPr>
        <xdr:cNvPr id="74" name="テキスト ボックス 73"/>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49389</xdr:rowOff>
    </xdr:from>
    <xdr:to>
      <xdr:col>15</xdr:col>
      <xdr:colOff>82550</xdr:colOff>
      <xdr:row>41</xdr:row>
      <xdr:rowOff>103011</xdr:rowOff>
    </xdr:to>
    <xdr:cxnSp macro="">
      <xdr:nvCxnSpPr>
        <xdr:cNvPr id="75" name="直線コネクタ 74"/>
        <xdr:cNvCxnSpPr/>
      </xdr:nvCxnSpPr>
      <xdr:spPr>
        <a:xfrm>
          <a:off x="2336800" y="7078839"/>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28222</xdr:rowOff>
    </xdr:from>
    <xdr:to>
      <xdr:col>15</xdr:col>
      <xdr:colOff>133350</xdr:colOff>
      <xdr:row>42</xdr:row>
      <xdr:rowOff>129822</xdr:rowOff>
    </xdr:to>
    <xdr:sp macro="" textlink="">
      <xdr:nvSpPr>
        <xdr:cNvPr id="76" name="フローチャート: 判断 75"/>
        <xdr:cNvSpPr/>
      </xdr:nvSpPr>
      <xdr:spPr>
        <a:xfrm>
          <a:off x="3175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114599</xdr:rowOff>
    </xdr:from>
    <xdr:ext cx="762000" cy="259045"/>
    <xdr:sp macro="" textlink="">
      <xdr:nvSpPr>
        <xdr:cNvPr id="77" name="テキスト ボックス 76"/>
        <xdr:cNvSpPr txBox="1"/>
      </xdr:nvSpPr>
      <xdr:spPr>
        <a:xfrm>
          <a:off x="2844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49389</xdr:rowOff>
    </xdr:from>
    <xdr:to>
      <xdr:col>11</xdr:col>
      <xdr:colOff>31750</xdr:colOff>
      <xdr:row>41</xdr:row>
      <xdr:rowOff>49389</xdr:rowOff>
    </xdr:to>
    <xdr:cxnSp macro="">
      <xdr:nvCxnSpPr>
        <xdr:cNvPr id="78" name="直線コネクタ 77"/>
        <xdr:cNvCxnSpPr/>
      </xdr:nvCxnSpPr>
      <xdr:spPr>
        <a:xfrm>
          <a:off x="1447800" y="70788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14817</xdr:rowOff>
    </xdr:from>
    <xdr:to>
      <xdr:col>11</xdr:col>
      <xdr:colOff>82550</xdr:colOff>
      <xdr:row>42</xdr:row>
      <xdr:rowOff>116417</xdr:rowOff>
    </xdr:to>
    <xdr:sp macro="" textlink="">
      <xdr:nvSpPr>
        <xdr:cNvPr id="79" name="フローチャート: 判断 78"/>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101194</xdr:rowOff>
    </xdr:from>
    <xdr:ext cx="762000" cy="259045"/>
    <xdr:sp macro="" textlink="">
      <xdr:nvSpPr>
        <xdr:cNvPr id="80" name="テキスト ボックス 79"/>
        <xdr:cNvSpPr txBox="1"/>
      </xdr:nvSpPr>
      <xdr:spPr>
        <a:xfrm>
          <a:off x="1955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81" name="フローチャート: 判断 80"/>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128005</xdr:rowOff>
    </xdr:from>
    <xdr:ext cx="762000" cy="259045"/>
    <xdr:sp macro="" textlink="">
      <xdr:nvSpPr>
        <xdr:cNvPr id="82" name="テキスト ボックス 81"/>
        <xdr:cNvSpPr txBox="1"/>
      </xdr:nvSpPr>
      <xdr:spPr>
        <a:xfrm>
          <a:off x="1066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88" name="楕円 87"/>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162577</xdr:rowOff>
    </xdr:from>
    <xdr:ext cx="762000" cy="259045"/>
    <xdr:sp macro="" textlink="">
      <xdr:nvSpPr>
        <xdr:cNvPr id="89" name="財政力該当値テキスト"/>
        <xdr:cNvSpPr txBox="1"/>
      </xdr:nvSpPr>
      <xdr:spPr>
        <a:xfrm>
          <a:off x="50419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92428</xdr:rowOff>
    </xdr:from>
    <xdr:to>
      <xdr:col>19</xdr:col>
      <xdr:colOff>184150</xdr:colOff>
      <xdr:row>42</xdr:row>
      <xdr:rowOff>22578</xdr:rowOff>
    </xdr:to>
    <xdr:sp macro="" textlink="">
      <xdr:nvSpPr>
        <xdr:cNvPr id="90" name="楕円 89"/>
        <xdr:cNvSpPr/>
      </xdr:nvSpPr>
      <xdr:spPr>
        <a:xfrm>
          <a:off x="40640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32755</xdr:rowOff>
    </xdr:from>
    <xdr:ext cx="736600" cy="259045"/>
    <xdr:sp macro="" textlink="">
      <xdr:nvSpPr>
        <xdr:cNvPr id="91" name="テキスト ボックス 90"/>
        <xdr:cNvSpPr txBox="1"/>
      </xdr:nvSpPr>
      <xdr:spPr>
        <a:xfrm>
          <a:off x="3733800" y="6890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52211</xdr:rowOff>
    </xdr:from>
    <xdr:to>
      <xdr:col>15</xdr:col>
      <xdr:colOff>133350</xdr:colOff>
      <xdr:row>41</xdr:row>
      <xdr:rowOff>153811</xdr:rowOff>
    </xdr:to>
    <xdr:sp macro="" textlink="">
      <xdr:nvSpPr>
        <xdr:cNvPr id="92" name="楕円 91"/>
        <xdr:cNvSpPr/>
      </xdr:nvSpPr>
      <xdr:spPr>
        <a:xfrm>
          <a:off x="3175000" y="70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163988</xdr:rowOff>
    </xdr:from>
    <xdr:ext cx="762000" cy="259045"/>
    <xdr:sp macro="" textlink="">
      <xdr:nvSpPr>
        <xdr:cNvPr id="93" name="テキスト ボックス 92"/>
        <xdr:cNvSpPr txBox="1"/>
      </xdr:nvSpPr>
      <xdr:spPr>
        <a:xfrm>
          <a:off x="2844800" y="68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170039</xdr:rowOff>
    </xdr:from>
    <xdr:to>
      <xdr:col>11</xdr:col>
      <xdr:colOff>82550</xdr:colOff>
      <xdr:row>41</xdr:row>
      <xdr:rowOff>100189</xdr:rowOff>
    </xdr:to>
    <xdr:sp macro="" textlink="">
      <xdr:nvSpPr>
        <xdr:cNvPr id="94" name="楕円 93"/>
        <xdr:cNvSpPr/>
      </xdr:nvSpPr>
      <xdr:spPr>
        <a:xfrm>
          <a:off x="2286000" y="702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110366</xdr:rowOff>
    </xdr:from>
    <xdr:ext cx="762000" cy="259045"/>
    <xdr:sp macro="" textlink="">
      <xdr:nvSpPr>
        <xdr:cNvPr id="95" name="テキスト ボックス 94"/>
        <xdr:cNvSpPr txBox="1"/>
      </xdr:nvSpPr>
      <xdr:spPr>
        <a:xfrm>
          <a:off x="1955800" y="679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170039</xdr:rowOff>
    </xdr:from>
    <xdr:to>
      <xdr:col>7</xdr:col>
      <xdr:colOff>31750</xdr:colOff>
      <xdr:row>41</xdr:row>
      <xdr:rowOff>100189</xdr:rowOff>
    </xdr:to>
    <xdr:sp macro="" textlink="">
      <xdr:nvSpPr>
        <xdr:cNvPr id="96" name="楕円 95"/>
        <xdr:cNvSpPr/>
      </xdr:nvSpPr>
      <xdr:spPr>
        <a:xfrm>
          <a:off x="1397000" y="702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110366</xdr:rowOff>
    </xdr:from>
    <xdr:ext cx="762000" cy="259045"/>
    <xdr:sp macro="" textlink="">
      <xdr:nvSpPr>
        <xdr:cNvPr id="97" name="テキスト ボックス 96"/>
        <xdr:cNvSpPr txBox="1"/>
      </xdr:nvSpPr>
      <xdr:spPr>
        <a:xfrm>
          <a:off x="1066800" y="679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令和５年度においては扶助費及び人件費の増加により経常的経費が増額したことや、町税の減収及び臨時財政対策債発行可能額の減少による経常一般財源が減額となったことにより、前年度比</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ポイント上昇し、類似団体内平均を上回った。</a:t>
          </a:r>
        </a:p>
        <a:p>
          <a:r>
            <a:rPr kumimoji="1" lang="ja-JP" altLang="en-US" sz="1300">
              <a:latin typeface="ＭＳ Ｐゴシック" panose="020B0600070205080204" pitchFamily="50" charset="-128"/>
              <a:ea typeface="ＭＳ Ｐゴシック" panose="020B0600070205080204" pitchFamily="50" charset="-128"/>
            </a:rPr>
            <a:t>　今後においても、物価高騰の恒常化や施設の長寿命化改修に伴う地方債発行額の増加などによる経常的経費の増加が予想されるため、既存事業の見直し（自治体ＤＸの推進、民間委託の活用、業務改善提案による既存事務の見直し、定員管理の適正化）等により経常的経費の削減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114935</xdr:rowOff>
    </xdr:from>
    <xdr:to>
      <xdr:col>23</xdr:col>
      <xdr:colOff>133350</xdr:colOff>
      <xdr:row>67</xdr:row>
      <xdr:rowOff>25718</xdr:rowOff>
    </xdr:to>
    <xdr:cxnSp macro="">
      <xdr:nvCxnSpPr>
        <xdr:cNvPr id="123" name="直線コネクタ 122"/>
        <xdr:cNvCxnSpPr/>
      </xdr:nvCxnSpPr>
      <xdr:spPr>
        <a:xfrm flipV="1">
          <a:off x="4953000" y="10059035"/>
          <a:ext cx="0" cy="1453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169245</xdr:rowOff>
    </xdr:from>
    <xdr:ext cx="762000" cy="259045"/>
    <xdr:sp macro="" textlink="">
      <xdr:nvSpPr>
        <xdr:cNvPr id="124" name="財政構造の弾力性最小値テキスト"/>
        <xdr:cNvSpPr txBox="1"/>
      </xdr:nvSpPr>
      <xdr:spPr>
        <a:xfrm>
          <a:off x="5041900" y="1148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25718</xdr:rowOff>
    </xdr:from>
    <xdr:to>
      <xdr:col>24</xdr:col>
      <xdr:colOff>12700</xdr:colOff>
      <xdr:row>67</xdr:row>
      <xdr:rowOff>25718</xdr:rowOff>
    </xdr:to>
    <xdr:cxnSp macro="">
      <xdr:nvCxnSpPr>
        <xdr:cNvPr id="125" name="直線コネクタ 124"/>
        <xdr:cNvCxnSpPr/>
      </xdr:nvCxnSpPr>
      <xdr:spPr>
        <a:xfrm>
          <a:off x="4864100" y="1151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29862</xdr:rowOff>
    </xdr:from>
    <xdr:ext cx="762000" cy="259045"/>
    <xdr:sp macro="" textlink="">
      <xdr:nvSpPr>
        <xdr:cNvPr id="126" name="財政構造の弾力性最大値テキスト"/>
        <xdr:cNvSpPr txBox="1"/>
      </xdr:nvSpPr>
      <xdr:spPr>
        <a:xfrm>
          <a:off x="5041900" y="9802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114935</xdr:rowOff>
    </xdr:from>
    <xdr:to>
      <xdr:col>24</xdr:col>
      <xdr:colOff>12700</xdr:colOff>
      <xdr:row>58</xdr:row>
      <xdr:rowOff>114935</xdr:rowOff>
    </xdr:to>
    <xdr:cxnSp macro="">
      <xdr:nvCxnSpPr>
        <xdr:cNvPr id="127" name="直線コネクタ 126"/>
        <xdr:cNvCxnSpPr/>
      </xdr:nvCxnSpPr>
      <xdr:spPr>
        <a:xfrm>
          <a:off x="4864100" y="10059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122872</xdr:rowOff>
    </xdr:from>
    <xdr:to>
      <xdr:col>23</xdr:col>
      <xdr:colOff>133350</xdr:colOff>
      <xdr:row>63</xdr:row>
      <xdr:rowOff>84138</xdr:rowOff>
    </xdr:to>
    <xdr:cxnSp macro="">
      <xdr:nvCxnSpPr>
        <xdr:cNvPr id="128" name="直線コネクタ 127"/>
        <xdr:cNvCxnSpPr/>
      </xdr:nvCxnSpPr>
      <xdr:spPr>
        <a:xfrm>
          <a:off x="4114800" y="10752772"/>
          <a:ext cx="838200" cy="132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25734</xdr:rowOff>
    </xdr:from>
    <xdr:ext cx="762000" cy="259045"/>
    <xdr:sp macro="" textlink="">
      <xdr:nvSpPr>
        <xdr:cNvPr id="129" name="財政構造の弾力性平均値テキスト"/>
        <xdr:cNvSpPr txBox="1"/>
      </xdr:nvSpPr>
      <xdr:spPr>
        <a:xfrm>
          <a:off x="5041900" y="10655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9207</xdr:rowOff>
    </xdr:from>
    <xdr:to>
      <xdr:col>23</xdr:col>
      <xdr:colOff>184150</xdr:colOff>
      <xdr:row>63</xdr:row>
      <xdr:rowOff>110807</xdr:rowOff>
    </xdr:to>
    <xdr:sp macro="" textlink="">
      <xdr:nvSpPr>
        <xdr:cNvPr id="130" name="フローチャート: 判断 129"/>
        <xdr:cNvSpPr/>
      </xdr:nvSpPr>
      <xdr:spPr>
        <a:xfrm>
          <a:off x="49022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67628</xdr:rowOff>
    </xdr:from>
    <xdr:to>
      <xdr:col>19</xdr:col>
      <xdr:colOff>133350</xdr:colOff>
      <xdr:row>62</xdr:row>
      <xdr:rowOff>122872</xdr:rowOff>
    </xdr:to>
    <xdr:cxnSp macro="">
      <xdr:nvCxnSpPr>
        <xdr:cNvPr id="131" name="直線コネクタ 130"/>
        <xdr:cNvCxnSpPr/>
      </xdr:nvCxnSpPr>
      <xdr:spPr>
        <a:xfrm>
          <a:off x="3225800" y="10354628"/>
          <a:ext cx="889000" cy="398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72072</xdr:rowOff>
    </xdr:from>
    <xdr:to>
      <xdr:col>19</xdr:col>
      <xdr:colOff>184150</xdr:colOff>
      <xdr:row>63</xdr:row>
      <xdr:rowOff>2222</xdr:rowOff>
    </xdr:to>
    <xdr:sp macro="" textlink="">
      <xdr:nvSpPr>
        <xdr:cNvPr id="132" name="フローチャート: 判断 131"/>
        <xdr:cNvSpPr/>
      </xdr:nvSpPr>
      <xdr:spPr>
        <a:xfrm>
          <a:off x="4064000" y="1070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12399</xdr:rowOff>
    </xdr:from>
    <xdr:ext cx="736600" cy="259045"/>
    <xdr:sp macro="" textlink="">
      <xdr:nvSpPr>
        <xdr:cNvPr id="133" name="テキスト ボックス 132"/>
        <xdr:cNvSpPr txBox="1"/>
      </xdr:nvSpPr>
      <xdr:spPr>
        <a:xfrm>
          <a:off x="3733800" y="10470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67628</xdr:rowOff>
    </xdr:from>
    <xdr:to>
      <xdr:col>15</xdr:col>
      <xdr:colOff>82550</xdr:colOff>
      <xdr:row>63</xdr:row>
      <xdr:rowOff>35878</xdr:rowOff>
    </xdr:to>
    <xdr:cxnSp macro="">
      <xdr:nvCxnSpPr>
        <xdr:cNvPr id="134" name="直線コネクタ 133"/>
        <xdr:cNvCxnSpPr/>
      </xdr:nvCxnSpPr>
      <xdr:spPr>
        <a:xfrm flipV="1">
          <a:off x="2336800" y="10354628"/>
          <a:ext cx="889000" cy="48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2222</xdr:rowOff>
    </xdr:from>
    <xdr:to>
      <xdr:col>15</xdr:col>
      <xdr:colOff>133350</xdr:colOff>
      <xdr:row>61</xdr:row>
      <xdr:rowOff>103822</xdr:rowOff>
    </xdr:to>
    <xdr:sp macro="" textlink="">
      <xdr:nvSpPr>
        <xdr:cNvPr id="135" name="フローチャート: 判断 134"/>
        <xdr:cNvSpPr/>
      </xdr:nvSpPr>
      <xdr:spPr>
        <a:xfrm>
          <a:off x="3175000" y="10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88599</xdr:rowOff>
    </xdr:from>
    <xdr:ext cx="762000" cy="259045"/>
    <xdr:sp macro="" textlink="">
      <xdr:nvSpPr>
        <xdr:cNvPr id="136" name="テキスト ボックス 135"/>
        <xdr:cNvSpPr txBox="1"/>
      </xdr:nvSpPr>
      <xdr:spPr>
        <a:xfrm>
          <a:off x="2844800" y="1054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35878</xdr:rowOff>
    </xdr:from>
    <xdr:to>
      <xdr:col>11</xdr:col>
      <xdr:colOff>31750</xdr:colOff>
      <xdr:row>63</xdr:row>
      <xdr:rowOff>60007</xdr:rowOff>
    </xdr:to>
    <xdr:cxnSp macro="">
      <xdr:nvCxnSpPr>
        <xdr:cNvPr id="137" name="直線コネクタ 136"/>
        <xdr:cNvCxnSpPr/>
      </xdr:nvCxnSpPr>
      <xdr:spPr>
        <a:xfrm flipV="1">
          <a:off x="1447800" y="10837228"/>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150495</xdr:rowOff>
    </xdr:from>
    <xdr:to>
      <xdr:col>11</xdr:col>
      <xdr:colOff>82550</xdr:colOff>
      <xdr:row>63</xdr:row>
      <xdr:rowOff>80645</xdr:rowOff>
    </xdr:to>
    <xdr:sp macro="" textlink="">
      <xdr:nvSpPr>
        <xdr:cNvPr id="138" name="フローチャート: 判断 137"/>
        <xdr:cNvSpPr/>
      </xdr:nvSpPr>
      <xdr:spPr>
        <a:xfrm>
          <a:off x="22860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90822</xdr:rowOff>
    </xdr:from>
    <xdr:ext cx="762000" cy="259045"/>
    <xdr:sp macro="" textlink="">
      <xdr:nvSpPr>
        <xdr:cNvPr id="139" name="テキスト ボックス 138"/>
        <xdr:cNvSpPr txBox="1"/>
      </xdr:nvSpPr>
      <xdr:spPr>
        <a:xfrm>
          <a:off x="1955800" y="10549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33338</xdr:rowOff>
    </xdr:from>
    <xdr:to>
      <xdr:col>7</xdr:col>
      <xdr:colOff>31750</xdr:colOff>
      <xdr:row>63</xdr:row>
      <xdr:rowOff>134938</xdr:rowOff>
    </xdr:to>
    <xdr:sp macro="" textlink="">
      <xdr:nvSpPr>
        <xdr:cNvPr id="140" name="フローチャート: 判断 139"/>
        <xdr:cNvSpPr/>
      </xdr:nvSpPr>
      <xdr:spPr>
        <a:xfrm>
          <a:off x="13970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119715</xdr:rowOff>
    </xdr:from>
    <xdr:ext cx="762000" cy="259045"/>
    <xdr:sp macro="" textlink="">
      <xdr:nvSpPr>
        <xdr:cNvPr id="141" name="テキスト ボックス 140"/>
        <xdr:cNvSpPr txBox="1"/>
      </xdr:nvSpPr>
      <xdr:spPr>
        <a:xfrm>
          <a:off x="1066800" y="1092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33338</xdr:rowOff>
    </xdr:from>
    <xdr:to>
      <xdr:col>23</xdr:col>
      <xdr:colOff>184150</xdr:colOff>
      <xdr:row>63</xdr:row>
      <xdr:rowOff>134938</xdr:rowOff>
    </xdr:to>
    <xdr:sp macro="" textlink="">
      <xdr:nvSpPr>
        <xdr:cNvPr id="147" name="楕円 146"/>
        <xdr:cNvSpPr/>
      </xdr:nvSpPr>
      <xdr:spPr>
        <a:xfrm>
          <a:off x="4902200" y="1083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5415</xdr:rowOff>
    </xdr:from>
    <xdr:ext cx="762000" cy="259045"/>
    <xdr:sp macro="" textlink="">
      <xdr:nvSpPr>
        <xdr:cNvPr id="148" name="財政構造の弾力性該当値テキスト"/>
        <xdr:cNvSpPr txBox="1"/>
      </xdr:nvSpPr>
      <xdr:spPr>
        <a:xfrm>
          <a:off x="5041900" y="1080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72072</xdr:rowOff>
    </xdr:from>
    <xdr:to>
      <xdr:col>19</xdr:col>
      <xdr:colOff>184150</xdr:colOff>
      <xdr:row>63</xdr:row>
      <xdr:rowOff>2222</xdr:rowOff>
    </xdr:to>
    <xdr:sp macro="" textlink="">
      <xdr:nvSpPr>
        <xdr:cNvPr id="149" name="楕円 148"/>
        <xdr:cNvSpPr/>
      </xdr:nvSpPr>
      <xdr:spPr>
        <a:xfrm>
          <a:off x="4064000" y="1070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158449</xdr:rowOff>
    </xdr:from>
    <xdr:ext cx="736600" cy="259045"/>
    <xdr:sp macro="" textlink="">
      <xdr:nvSpPr>
        <xdr:cNvPr id="150" name="テキスト ボックス 149"/>
        <xdr:cNvSpPr txBox="1"/>
      </xdr:nvSpPr>
      <xdr:spPr>
        <a:xfrm>
          <a:off x="3733800" y="10788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16828</xdr:rowOff>
    </xdr:from>
    <xdr:to>
      <xdr:col>15</xdr:col>
      <xdr:colOff>133350</xdr:colOff>
      <xdr:row>60</xdr:row>
      <xdr:rowOff>118428</xdr:rowOff>
    </xdr:to>
    <xdr:sp macro="" textlink="">
      <xdr:nvSpPr>
        <xdr:cNvPr id="151" name="楕円 150"/>
        <xdr:cNvSpPr/>
      </xdr:nvSpPr>
      <xdr:spPr>
        <a:xfrm>
          <a:off x="3175000" y="1030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128605</xdr:rowOff>
    </xdr:from>
    <xdr:ext cx="762000" cy="259045"/>
    <xdr:sp macro="" textlink="">
      <xdr:nvSpPr>
        <xdr:cNvPr id="152" name="テキスト ボックス 151"/>
        <xdr:cNvSpPr txBox="1"/>
      </xdr:nvSpPr>
      <xdr:spPr>
        <a:xfrm>
          <a:off x="2844800" y="1007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156528</xdr:rowOff>
    </xdr:from>
    <xdr:to>
      <xdr:col>11</xdr:col>
      <xdr:colOff>82550</xdr:colOff>
      <xdr:row>63</xdr:row>
      <xdr:rowOff>86678</xdr:rowOff>
    </xdr:to>
    <xdr:sp macro="" textlink="">
      <xdr:nvSpPr>
        <xdr:cNvPr id="153" name="楕円 152"/>
        <xdr:cNvSpPr/>
      </xdr:nvSpPr>
      <xdr:spPr>
        <a:xfrm>
          <a:off x="2286000" y="1078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71455</xdr:rowOff>
    </xdr:from>
    <xdr:ext cx="762000" cy="259045"/>
    <xdr:sp macro="" textlink="">
      <xdr:nvSpPr>
        <xdr:cNvPr id="154" name="テキスト ボックス 153"/>
        <xdr:cNvSpPr txBox="1"/>
      </xdr:nvSpPr>
      <xdr:spPr>
        <a:xfrm>
          <a:off x="1955800" y="108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9207</xdr:rowOff>
    </xdr:from>
    <xdr:to>
      <xdr:col>7</xdr:col>
      <xdr:colOff>31750</xdr:colOff>
      <xdr:row>63</xdr:row>
      <xdr:rowOff>110807</xdr:rowOff>
    </xdr:to>
    <xdr:sp macro="" textlink="">
      <xdr:nvSpPr>
        <xdr:cNvPr id="155" name="楕円 154"/>
        <xdr:cNvSpPr/>
      </xdr:nvSpPr>
      <xdr:spPr>
        <a:xfrm>
          <a:off x="1397000" y="1081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120984</xdr:rowOff>
    </xdr:from>
    <xdr:ext cx="762000" cy="259045"/>
    <xdr:sp macro="" textlink="">
      <xdr:nvSpPr>
        <xdr:cNvPr id="156" name="テキスト ボックス 155"/>
        <xdr:cNvSpPr txBox="1"/>
      </xdr:nvSpPr>
      <xdr:spPr>
        <a:xfrm>
          <a:off x="1066800" y="1057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[125,537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人事院勧告に基づく月例給の引上げによる一般職給や会計年度任用職員報酬等が増加した一方で、新型コロナウイルスワクチン集団接種の規模縮小等により物件費が減少し、前年度比</a:t>
          </a:r>
          <a:r>
            <a:rPr kumimoji="1" lang="en-US" altLang="ja-JP" sz="1300">
              <a:latin typeface="ＭＳ Ｐゴシック" panose="020B0600070205080204" pitchFamily="50" charset="-128"/>
              <a:ea typeface="ＭＳ Ｐゴシック" panose="020B0600070205080204" pitchFamily="50" charset="-128"/>
            </a:rPr>
            <a:t>521</a:t>
          </a:r>
          <a:r>
            <a:rPr kumimoji="1" lang="ja-JP" altLang="en-US" sz="1300">
              <a:latin typeface="ＭＳ Ｐゴシック" panose="020B0600070205080204" pitchFamily="50" charset="-128"/>
              <a:ea typeface="ＭＳ Ｐゴシック" panose="020B0600070205080204" pitchFamily="50" charset="-128"/>
            </a:rPr>
            <a:t>円の減少となった。</a:t>
          </a:r>
        </a:p>
        <a:p>
          <a:r>
            <a:rPr kumimoji="1" lang="ja-JP" altLang="en-US" sz="1300">
              <a:latin typeface="ＭＳ Ｐゴシック" panose="020B0600070205080204" pitchFamily="50" charset="-128"/>
              <a:ea typeface="ＭＳ Ｐゴシック" panose="020B0600070205080204" pitchFamily="50" charset="-128"/>
            </a:rPr>
            <a:t>　全国、県内及び類似団体内平均値を下回っているものの、当町は類似団体と比較して管理職手当や時間外勤務手当、会計年度任用職員報酬の決算額が多い傾向にあるため、組織体制の見直しや民間委託の活用等による人件費・物件費総額の縮減を進めるとともに、老朽化した施設の解体・統合等による維持補修費の削減等を図り、コストの低減に努めていく。</a:t>
          </a: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3" name="直線コネクタ 172"/>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4" name="テキスト ボックス 173"/>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5" name="直線コネクタ 174"/>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6" name="テキスト ボックス 175"/>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7" name="直線コネクタ 176"/>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8" name="テキスト ボックス 177"/>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79" name="直線コネクタ 178"/>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0" name="テキスト ボックス 179"/>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150169</xdr:rowOff>
    </xdr:from>
    <xdr:to>
      <xdr:col>23</xdr:col>
      <xdr:colOff>133350</xdr:colOff>
      <xdr:row>87</xdr:row>
      <xdr:rowOff>146345</xdr:rowOff>
    </xdr:to>
    <xdr:cxnSp macro="">
      <xdr:nvCxnSpPr>
        <xdr:cNvPr id="184" name="直線コネクタ 183"/>
        <xdr:cNvCxnSpPr/>
      </xdr:nvCxnSpPr>
      <xdr:spPr>
        <a:xfrm flipV="1">
          <a:off x="4953000" y="13866169"/>
          <a:ext cx="0" cy="11963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118422</xdr:rowOff>
    </xdr:from>
    <xdr:ext cx="762000" cy="259045"/>
    <xdr:sp macro="" textlink="">
      <xdr:nvSpPr>
        <xdr:cNvPr id="185" name="人件費・物件費等の状況最小値テキスト"/>
        <xdr:cNvSpPr txBox="1"/>
      </xdr:nvSpPr>
      <xdr:spPr>
        <a:xfrm>
          <a:off x="5041900" y="15034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146345</xdr:rowOff>
    </xdr:from>
    <xdr:to>
      <xdr:col>24</xdr:col>
      <xdr:colOff>12700</xdr:colOff>
      <xdr:row>87</xdr:row>
      <xdr:rowOff>146345</xdr:rowOff>
    </xdr:to>
    <xdr:cxnSp macro="">
      <xdr:nvCxnSpPr>
        <xdr:cNvPr id="186" name="直線コネクタ 185"/>
        <xdr:cNvCxnSpPr/>
      </xdr:nvCxnSpPr>
      <xdr:spPr>
        <a:xfrm>
          <a:off x="4864100" y="15062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65096</xdr:rowOff>
    </xdr:from>
    <xdr:ext cx="762000" cy="259045"/>
    <xdr:sp macro="" textlink="">
      <xdr:nvSpPr>
        <xdr:cNvPr id="187" name="人件費・物件費等の状況最大値テキスト"/>
        <xdr:cNvSpPr txBox="1"/>
      </xdr:nvSpPr>
      <xdr:spPr>
        <a:xfrm>
          <a:off x="5041900" y="13609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150169</xdr:rowOff>
    </xdr:from>
    <xdr:to>
      <xdr:col>24</xdr:col>
      <xdr:colOff>12700</xdr:colOff>
      <xdr:row>80</xdr:row>
      <xdr:rowOff>150169</xdr:rowOff>
    </xdr:to>
    <xdr:cxnSp macro="">
      <xdr:nvCxnSpPr>
        <xdr:cNvPr id="188" name="直線コネクタ 187"/>
        <xdr:cNvCxnSpPr/>
      </xdr:nvCxnSpPr>
      <xdr:spPr>
        <a:xfrm>
          <a:off x="4864100" y="1386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116892</xdr:rowOff>
    </xdr:from>
    <xdr:to>
      <xdr:col>23</xdr:col>
      <xdr:colOff>133350</xdr:colOff>
      <xdr:row>81</xdr:row>
      <xdr:rowOff>119407</xdr:rowOff>
    </xdr:to>
    <xdr:cxnSp macro="">
      <xdr:nvCxnSpPr>
        <xdr:cNvPr id="189" name="直線コネクタ 188"/>
        <xdr:cNvCxnSpPr/>
      </xdr:nvCxnSpPr>
      <xdr:spPr>
        <a:xfrm flipV="1">
          <a:off x="4114800" y="14004342"/>
          <a:ext cx="8382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109348</xdr:rowOff>
    </xdr:from>
    <xdr:ext cx="762000" cy="259045"/>
    <xdr:sp macro="" textlink="">
      <xdr:nvSpPr>
        <xdr:cNvPr id="190" name="人件費・物件費等の状況平均値テキスト"/>
        <xdr:cNvSpPr txBox="1"/>
      </xdr:nvSpPr>
      <xdr:spPr>
        <a:xfrm>
          <a:off x="5041900" y="139967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137271</xdr:rowOff>
    </xdr:from>
    <xdr:to>
      <xdr:col>23</xdr:col>
      <xdr:colOff>184150</xdr:colOff>
      <xdr:row>82</xdr:row>
      <xdr:rowOff>67421</xdr:rowOff>
    </xdr:to>
    <xdr:sp macro="" textlink="">
      <xdr:nvSpPr>
        <xdr:cNvPr id="191" name="フローチャート: 判断 190"/>
        <xdr:cNvSpPr/>
      </xdr:nvSpPr>
      <xdr:spPr>
        <a:xfrm>
          <a:off x="4902200" y="14024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76233</xdr:rowOff>
    </xdr:from>
    <xdr:to>
      <xdr:col>19</xdr:col>
      <xdr:colOff>133350</xdr:colOff>
      <xdr:row>81</xdr:row>
      <xdr:rowOff>119407</xdr:rowOff>
    </xdr:to>
    <xdr:cxnSp macro="">
      <xdr:nvCxnSpPr>
        <xdr:cNvPr id="192" name="直線コネクタ 191"/>
        <xdr:cNvCxnSpPr/>
      </xdr:nvCxnSpPr>
      <xdr:spPr>
        <a:xfrm>
          <a:off x="3225800" y="13963683"/>
          <a:ext cx="889000" cy="43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138289</xdr:rowOff>
    </xdr:from>
    <xdr:to>
      <xdr:col>19</xdr:col>
      <xdr:colOff>184150</xdr:colOff>
      <xdr:row>82</xdr:row>
      <xdr:rowOff>68439</xdr:rowOff>
    </xdr:to>
    <xdr:sp macro="" textlink="">
      <xdr:nvSpPr>
        <xdr:cNvPr id="193" name="フローチャート: 判断 192"/>
        <xdr:cNvSpPr/>
      </xdr:nvSpPr>
      <xdr:spPr>
        <a:xfrm>
          <a:off x="4064000" y="1402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53216</xdr:rowOff>
    </xdr:from>
    <xdr:ext cx="736600" cy="259045"/>
    <xdr:sp macro="" textlink="">
      <xdr:nvSpPr>
        <xdr:cNvPr id="194" name="テキスト ボックス 193"/>
        <xdr:cNvSpPr txBox="1"/>
      </xdr:nvSpPr>
      <xdr:spPr>
        <a:xfrm>
          <a:off x="3733800" y="14112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65856</xdr:rowOff>
    </xdr:from>
    <xdr:to>
      <xdr:col>15</xdr:col>
      <xdr:colOff>82550</xdr:colOff>
      <xdr:row>81</xdr:row>
      <xdr:rowOff>76233</xdr:rowOff>
    </xdr:to>
    <xdr:cxnSp macro="">
      <xdr:nvCxnSpPr>
        <xdr:cNvPr id="195" name="直線コネクタ 194"/>
        <xdr:cNvCxnSpPr/>
      </xdr:nvCxnSpPr>
      <xdr:spPr>
        <a:xfrm>
          <a:off x="2336800" y="13953306"/>
          <a:ext cx="889000" cy="1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111843</xdr:rowOff>
    </xdr:from>
    <xdr:to>
      <xdr:col>15</xdr:col>
      <xdr:colOff>133350</xdr:colOff>
      <xdr:row>82</xdr:row>
      <xdr:rowOff>41993</xdr:rowOff>
    </xdr:to>
    <xdr:sp macro="" textlink="">
      <xdr:nvSpPr>
        <xdr:cNvPr id="196" name="フローチャート: 判断 195"/>
        <xdr:cNvSpPr/>
      </xdr:nvSpPr>
      <xdr:spPr>
        <a:xfrm>
          <a:off x="3175000" y="1399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26770</xdr:rowOff>
    </xdr:from>
    <xdr:ext cx="762000" cy="259045"/>
    <xdr:sp macro="" textlink="">
      <xdr:nvSpPr>
        <xdr:cNvPr id="197" name="テキスト ボックス 196"/>
        <xdr:cNvSpPr txBox="1"/>
      </xdr:nvSpPr>
      <xdr:spPr>
        <a:xfrm>
          <a:off x="2844800" y="14085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35390</xdr:rowOff>
    </xdr:from>
    <xdr:to>
      <xdr:col>11</xdr:col>
      <xdr:colOff>31750</xdr:colOff>
      <xdr:row>81</xdr:row>
      <xdr:rowOff>65856</xdr:rowOff>
    </xdr:to>
    <xdr:cxnSp macro="">
      <xdr:nvCxnSpPr>
        <xdr:cNvPr id="198" name="直線コネクタ 197"/>
        <xdr:cNvCxnSpPr/>
      </xdr:nvCxnSpPr>
      <xdr:spPr>
        <a:xfrm>
          <a:off x="1447800" y="13922840"/>
          <a:ext cx="889000" cy="30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77524</xdr:rowOff>
    </xdr:from>
    <xdr:to>
      <xdr:col>11</xdr:col>
      <xdr:colOff>82550</xdr:colOff>
      <xdr:row>82</xdr:row>
      <xdr:rowOff>7674</xdr:rowOff>
    </xdr:to>
    <xdr:sp macro="" textlink="">
      <xdr:nvSpPr>
        <xdr:cNvPr id="199" name="フローチャート: 判断 198"/>
        <xdr:cNvSpPr/>
      </xdr:nvSpPr>
      <xdr:spPr>
        <a:xfrm>
          <a:off x="2286000" y="1396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163901</xdr:rowOff>
    </xdr:from>
    <xdr:ext cx="762000" cy="259045"/>
    <xdr:sp macro="" textlink="">
      <xdr:nvSpPr>
        <xdr:cNvPr id="200" name="テキスト ボックス 199"/>
        <xdr:cNvSpPr txBox="1"/>
      </xdr:nvSpPr>
      <xdr:spPr>
        <a:xfrm>
          <a:off x="1955800" y="1405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29283</xdr:rowOff>
    </xdr:from>
    <xdr:to>
      <xdr:col>7</xdr:col>
      <xdr:colOff>31750</xdr:colOff>
      <xdr:row>81</xdr:row>
      <xdr:rowOff>130883</xdr:rowOff>
    </xdr:to>
    <xdr:sp macro="" textlink="">
      <xdr:nvSpPr>
        <xdr:cNvPr id="201" name="フローチャート: 判断 200"/>
        <xdr:cNvSpPr/>
      </xdr:nvSpPr>
      <xdr:spPr>
        <a:xfrm>
          <a:off x="1397000" y="13916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115660</xdr:rowOff>
    </xdr:from>
    <xdr:ext cx="762000" cy="259045"/>
    <xdr:sp macro="" textlink="">
      <xdr:nvSpPr>
        <xdr:cNvPr id="202" name="テキスト ボックス 201"/>
        <xdr:cNvSpPr txBox="1"/>
      </xdr:nvSpPr>
      <xdr:spPr>
        <a:xfrm>
          <a:off x="1066800" y="14003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66092</xdr:rowOff>
    </xdr:from>
    <xdr:to>
      <xdr:col>23</xdr:col>
      <xdr:colOff>184150</xdr:colOff>
      <xdr:row>81</xdr:row>
      <xdr:rowOff>167692</xdr:rowOff>
    </xdr:to>
    <xdr:sp macro="" textlink="">
      <xdr:nvSpPr>
        <xdr:cNvPr id="208" name="楕円 207"/>
        <xdr:cNvSpPr/>
      </xdr:nvSpPr>
      <xdr:spPr>
        <a:xfrm>
          <a:off x="4902200" y="13953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82619</xdr:rowOff>
    </xdr:from>
    <xdr:ext cx="762000" cy="259045"/>
    <xdr:sp macro="" textlink="">
      <xdr:nvSpPr>
        <xdr:cNvPr id="209" name="人件費・物件費等の状況該当値テキスト"/>
        <xdr:cNvSpPr txBox="1"/>
      </xdr:nvSpPr>
      <xdr:spPr>
        <a:xfrm>
          <a:off x="5041900" y="13798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68607</xdr:rowOff>
    </xdr:from>
    <xdr:to>
      <xdr:col>19</xdr:col>
      <xdr:colOff>184150</xdr:colOff>
      <xdr:row>81</xdr:row>
      <xdr:rowOff>170207</xdr:rowOff>
    </xdr:to>
    <xdr:sp macro="" textlink="">
      <xdr:nvSpPr>
        <xdr:cNvPr id="210" name="楕円 209"/>
        <xdr:cNvSpPr/>
      </xdr:nvSpPr>
      <xdr:spPr>
        <a:xfrm>
          <a:off x="4064000" y="1395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8934</xdr:rowOff>
    </xdr:from>
    <xdr:ext cx="736600" cy="259045"/>
    <xdr:sp macro="" textlink="">
      <xdr:nvSpPr>
        <xdr:cNvPr id="211" name="テキスト ボックス 210"/>
        <xdr:cNvSpPr txBox="1"/>
      </xdr:nvSpPr>
      <xdr:spPr>
        <a:xfrm>
          <a:off x="3733800" y="13724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25433</xdr:rowOff>
    </xdr:from>
    <xdr:to>
      <xdr:col>15</xdr:col>
      <xdr:colOff>133350</xdr:colOff>
      <xdr:row>81</xdr:row>
      <xdr:rowOff>127033</xdr:rowOff>
    </xdr:to>
    <xdr:sp macro="" textlink="">
      <xdr:nvSpPr>
        <xdr:cNvPr id="212" name="楕円 211"/>
        <xdr:cNvSpPr/>
      </xdr:nvSpPr>
      <xdr:spPr>
        <a:xfrm>
          <a:off x="3175000" y="13912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137210</xdr:rowOff>
    </xdr:from>
    <xdr:ext cx="762000" cy="259045"/>
    <xdr:sp macro="" textlink="">
      <xdr:nvSpPr>
        <xdr:cNvPr id="213" name="テキスト ボックス 212"/>
        <xdr:cNvSpPr txBox="1"/>
      </xdr:nvSpPr>
      <xdr:spPr>
        <a:xfrm>
          <a:off x="2844800" y="13681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15056</xdr:rowOff>
    </xdr:from>
    <xdr:to>
      <xdr:col>11</xdr:col>
      <xdr:colOff>82550</xdr:colOff>
      <xdr:row>81</xdr:row>
      <xdr:rowOff>116656</xdr:rowOff>
    </xdr:to>
    <xdr:sp macro="" textlink="">
      <xdr:nvSpPr>
        <xdr:cNvPr id="214" name="楕円 213"/>
        <xdr:cNvSpPr/>
      </xdr:nvSpPr>
      <xdr:spPr>
        <a:xfrm>
          <a:off x="2286000" y="1390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126833</xdr:rowOff>
    </xdr:from>
    <xdr:ext cx="762000" cy="259045"/>
    <xdr:sp macro="" textlink="">
      <xdr:nvSpPr>
        <xdr:cNvPr id="215" name="テキスト ボックス 214"/>
        <xdr:cNvSpPr txBox="1"/>
      </xdr:nvSpPr>
      <xdr:spPr>
        <a:xfrm>
          <a:off x="1955800" y="13671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156040</xdr:rowOff>
    </xdr:from>
    <xdr:to>
      <xdr:col>7</xdr:col>
      <xdr:colOff>31750</xdr:colOff>
      <xdr:row>81</xdr:row>
      <xdr:rowOff>86190</xdr:rowOff>
    </xdr:to>
    <xdr:sp macro="" textlink="">
      <xdr:nvSpPr>
        <xdr:cNvPr id="216" name="楕円 215"/>
        <xdr:cNvSpPr/>
      </xdr:nvSpPr>
      <xdr:spPr>
        <a:xfrm>
          <a:off x="1397000" y="1387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96367</xdr:rowOff>
    </xdr:from>
    <xdr:ext cx="762000" cy="259045"/>
    <xdr:sp macro="" textlink="">
      <xdr:nvSpPr>
        <xdr:cNvPr id="217" name="テキスト ボックス 216"/>
        <xdr:cNvSpPr txBox="1"/>
      </xdr:nvSpPr>
      <xdr:spPr>
        <a:xfrm>
          <a:off x="1066800" y="136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人事考課制度による成績率の導入を実施することで、給与の適正化を行い、類似団体内平均値とほぼ同水準となっている。</a:t>
          </a:r>
        </a:p>
        <a:p>
          <a:r>
            <a:rPr kumimoji="1" lang="ja-JP" altLang="en-US" sz="1300">
              <a:latin typeface="ＭＳ Ｐゴシック" panose="020B0600070205080204" pitchFamily="50" charset="-128"/>
              <a:ea typeface="ＭＳ Ｐゴシック" panose="020B0600070205080204" pitchFamily="50" charset="-128"/>
            </a:rPr>
            <a:t>　今後についても、給与の適正化に努めるとともに、人件費の抑制を図る。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3" name="直線コネクタ 23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4" name="テキスト ボックス 23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5" name="直線コネクタ 23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6" name="テキスト ボックス 23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7" name="直線コネクタ 23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8" name="テキスト ボックス 23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9" name="直線コネクタ 23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0" name="テキスト ボックス 23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1" name="直線コネクタ 24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2" name="テキスト ボックス 24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89</xdr:row>
      <xdr:rowOff>110066</xdr:rowOff>
    </xdr:to>
    <xdr:cxnSp macro="">
      <xdr:nvCxnSpPr>
        <xdr:cNvPr id="246" name="直線コネクタ 245"/>
        <xdr:cNvCxnSpPr/>
      </xdr:nvCxnSpPr>
      <xdr:spPr>
        <a:xfrm flipV="1">
          <a:off x="17018000" y="13961534"/>
          <a:ext cx="0" cy="14075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47" name="給与水準   （国との比較）最小値テキスト"/>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48" name="直線コネクタ 247"/>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49" name="給与水準   （国との比較）最大値テキスト"/>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0" name="直線コネクタ 249"/>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7761</xdr:rowOff>
    </xdr:from>
    <xdr:to>
      <xdr:col>81</xdr:col>
      <xdr:colOff>44450</xdr:colOff>
      <xdr:row>86</xdr:row>
      <xdr:rowOff>21166</xdr:rowOff>
    </xdr:to>
    <xdr:cxnSp macro="">
      <xdr:nvCxnSpPr>
        <xdr:cNvPr id="251" name="直線コネクタ 250"/>
        <xdr:cNvCxnSpPr/>
      </xdr:nvCxnSpPr>
      <xdr:spPr>
        <a:xfrm>
          <a:off x="16179800" y="14752461"/>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52" name="給与水準   （国との比較）平均値テキスト"/>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3" name="フローチャート: 判断 252"/>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7761</xdr:rowOff>
    </xdr:from>
    <xdr:to>
      <xdr:col>77</xdr:col>
      <xdr:colOff>44450</xdr:colOff>
      <xdr:row>86</xdr:row>
      <xdr:rowOff>47978</xdr:rowOff>
    </xdr:to>
    <xdr:cxnSp macro="">
      <xdr:nvCxnSpPr>
        <xdr:cNvPr id="254" name="直線コネクタ 253"/>
        <xdr:cNvCxnSpPr/>
      </xdr:nvCxnSpPr>
      <xdr:spPr>
        <a:xfrm flipV="1">
          <a:off x="15290800" y="14752461"/>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115005</xdr:rowOff>
    </xdr:from>
    <xdr:to>
      <xdr:col>77</xdr:col>
      <xdr:colOff>95250</xdr:colOff>
      <xdr:row>86</xdr:row>
      <xdr:rowOff>45155</xdr:rowOff>
    </xdr:to>
    <xdr:sp macro="" textlink="">
      <xdr:nvSpPr>
        <xdr:cNvPr id="255" name="フローチャート: 判断 254"/>
        <xdr:cNvSpPr/>
      </xdr:nvSpPr>
      <xdr:spPr>
        <a:xfrm>
          <a:off x="16129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55332</xdr:rowOff>
    </xdr:from>
    <xdr:ext cx="736600" cy="259045"/>
    <xdr:sp macro="" textlink="">
      <xdr:nvSpPr>
        <xdr:cNvPr id="256" name="テキスト ボックス 255"/>
        <xdr:cNvSpPr txBox="1"/>
      </xdr:nvSpPr>
      <xdr:spPr>
        <a:xfrm>
          <a:off x="15798800" y="14457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47978</xdr:rowOff>
    </xdr:from>
    <xdr:to>
      <xdr:col>72</xdr:col>
      <xdr:colOff>203200</xdr:colOff>
      <xdr:row>86</xdr:row>
      <xdr:rowOff>61384</xdr:rowOff>
    </xdr:to>
    <xdr:cxnSp macro="">
      <xdr:nvCxnSpPr>
        <xdr:cNvPr id="257" name="直線コネクタ 256"/>
        <xdr:cNvCxnSpPr/>
      </xdr:nvCxnSpPr>
      <xdr:spPr>
        <a:xfrm flipV="1">
          <a:off x="14401800" y="14792678"/>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128411</xdr:rowOff>
    </xdr:from>
    <xdr:to>
      <xdr:col>73</xdr:col>
      <xdr:colOff>44450</xdr:colOff>
      <xdr:row>86</xdr:row>
      <xdr:rowOff>58561</xdr:rowOff>
    </xdr:to>
    <xdr:sp macro="" textlink="">
      <xdr:nvSpPr>
        <xdr:cNvPr id="258" name="フローチャート: 判断 257"/>
        <xdr:cNvSpPr/>
      </xdr:nvSpPr>
      <xdr:spPr>
        <a:xfrm>
          <a:off x="15240000" y="1470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68738</xdr:rowOff>
    </xdr:from>
    <xdr:ext cx="762000" cy="259045"/>
    <xdr:sp macro="" textlink="">
      <xdr:nvSpPr>
        <xdr:cNvPr id="259" name="テキスト ボックス 258"/>
        <xdr:cNvSpPr txBox="1"/>
      </xdr:nvSpPr>
      <xdr:spPr>
        <a:xfrm>
          <a:off x="14909800" y="1447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34572</xdr:rowOff>
    </xdr:from>
    <xdr:to>
      <xdr:col>68</xdr:col>
      <xdr:colOff>152400</xdr:colOff>
      <xdr:row>86</xdr:row>
      <xdr:rowOff>61384</xdr:rowOff>
    </xdr:to>
    <xdr:cxnSp macro="">
      <xdr:nvCxnSpPr>
        <xdr:cNvPr id="260" name="直線コネクタ 259"/>
        <xdr:cNvCxnSpPr/>
      </xdr:nvCxnSpPr>
      <xdr:spPr>
        <a:xfrm>
          <a:off x="13512800" y="14779272"/>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168628</xdr:rowOff>
    </xdr:from>
    <xdr:to>
      <xdr:col>68</xdr:col>
      <xdr:colOff>203200</xdr:colOff>
      <xdr:row>86</xdr:row>
      <xdr:rowOff>98778</xdr:rowOff>
    </xdr:to>
    <xdr:sp macro="" textlink="">
      <xdr:nvSpPr>
        <xdr:cNvPr id="261" name="フローチャート: 判断 260"/>
        <xdr:cNvSpPr/>
      </xdr:nvSpPr>
      <xdr:spPr>
        <a:xfrm>
          <a:off x="14351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108955</xdr:rowOff>
    </xdr:from>
    <xdr:ext cx="762000" cy="259045"/>
    <xdr:sp macro="" textlink="">
      <xdr:nvSpPr>
        <xdr:cNvPr id="262" name="テキスト ボックス 261"/>
        <xdr:cNvSpPr txBox="1"/>
      </xdr:nvSpPr>
      <xdr:spPr>
        <a:xfrm>
          <a:off x="14020800" y="1451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63" name="フローチャート: 判断 262"/>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82143</xdr:rowOff>
    </xdr:from>
    <xdr:ext cx="762000" cy="259045"/>
    <xdr:sp macro="" textlink="">
      <xdr:nvSpPr>
        <xdr:cNvPr id="264" name="テキスト ボックス 263"/>
        <xdr:cNvSpPr txBox="1"/>
      </xdr:nvSpPr>
      <xdr:spPr>
        <a:xfrm>
          <a:off x="13131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141816</xdr:rowOff>
    </xdr:from>
    <xdr:to>
      <xdr:col>81</xdr:col>
      <xdr:colOff>95250</xdr:colOff>
      <xdr:row>86</xdr:row>
      <xdr:rowOff>71966</xdr:rowOff>
    </xdr:to>
    <xdr:sp macro="" textlink="">
      <xdr:nvSpPr>
        <xdr:cNvPr id="270" name="楕円 269"/>
        <xdr:cNvSpPr/>
      </xdr:nvSpPr>
      <xdr:spPr>
        <a:xfrm>
          <a:off x="169672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113893</xdr:rowOff>
    </xdr:from>
    <xdr:ext cx="762000" cy="259045"/>
    <xdr:sp macro="" textlink="">
      <xdr:nvSpPr>
        <xdr:cNvPr id="271" name="給与水準   （国との比較）該当値テキスト"/>
        <xdr:cNvSpPr txBox="1"/>
      </xdr:nvSpPr>
      <xdr:spPr>
        <a:xfrm>
          <a:off x="17106900" y="14687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128411</xdr:rowOff>
    </xdr:from>
    <xdr:to>
      <xdr:col>77</xdr:col>
      <xdr:colOff>95250</xdr:colOff>
      <xdr:row>86</xdr:row>
      <xdr:rowOff>58561</xdr:rowOff>
    </xdr:to>
    <xdr:sp macro="" textlink="">
      <xdr:nvSpPr>
        <xdr:cNvPr id="272" name="楕円 271"/>
        <xdr:cNvSpPr/>
      </xdr:nvSpPr>
      <xdr:spPr>
        <a:xfrm>
          <a:off x="16129000" y="1470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43338</xdr:rowOff>
    </xdr:from>
    <xdr:ext cx="736600" cy="259045"/>
    <xdr:sp macro="" textlink="">
      <xdr:nvSpPr>
        <xdr:cNvPr id="273" name="テキスト ボックス 272"/>
        <xdr:cNvSpPr txBox="1"/>
      </xdr:nvSpPr>
      <xdr:spPr>
        <a:xfrm>
          <a:off x="15798800" y="14788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168628</xdr:rowOff>
    </xdr:from>
    <xdr:to>
      <xdr:col>73</xdr:col>
      <xdr:colOff>44450</xdr:colOff>
      <xdr:row>86</xdr:row>
      <xdr:rowOff>98778</xdr:rowOff>
    </xdr:to>
    <xdr:sp macro="" textlink="">
      <xdr:nvSpPr>
        <xdr:cNvPr id="274" name="楕円 273"/>
        <xdr:cNvSpPr/>
      </xdr:nvSpPr>
      <xdr:spPr>
        <a:xfrm>
          <a:off x="15240000" y="1474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83555</xdr:rowOff>
    </xdr:from>
    <xdr:ext cx="762000" cy="259045"/>
    <xdr:sp macro="" textlink="">
      <xdr:nvSpPr>
        <xdr:cNvPr id="275" name="テキスト ボックス 274"/>
        <xdr:cNvSpPr txBox="1"/>
      </xdr:nvSpPr>
      <xdr:spPr>
        <a:xfrm>
          <a:off x="14909800" y="1482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10584</xdr:rowOff>
    </xdr:from>
    <xdr:to>
      <xdr:col>68</xdr:col>
      <xdr:colOff>203200</xdr:colOff>
      <xdr:row>86</xdr:row>
      <xdr:rowOff>112184</xdr:rowOff>
    </xdr:to>
    <xdr:sp macro="" textlink="">
      <xdr:nvSpPr>
        <xdr:cNvPr id="276" name="楕円 275"/>
        <xdr:cNvSpPr/>
      </xdr:nvSpPr>
      <xdr:spPr>
        <a:xfrm>
          <a:off x="14351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96961</xdr:rowOff>
    </xdr:from>
    <xdr:ext cx="762000" cy="259045"/>
    <xdr:sp macro="" textlink="">
      <xdr:nvSpPr>
        <xdr:cNvPr id="277" name="テキスト ボックス 276"/>
        <xdr:cNvSpPr txBox="1"/>
      </xdr:nvSpPr>
      <xdr:spPr>
        <a:xfrm>
          <a:off x="14020800" y="1484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155222</xdr:rowOff>
    </xdr:from>
    <xdr:to>
      <xdr:col>64</xdr:col>
      <xdr:colOff>152400</xdr:colOff>
      <xdr:row>86</xdr:row>
      <xdr:rowOff>85372</xdr:rowOff>
    </xdr:to>
    <xdr:sp macro="" textlink="">
      <xdr:nvSpPr>
        <xdr:cNvPr id="278" name="楕円 277"/>
        <xdr:cNvSpPr/>
      </xdr:nvSpPr>
      <xdr:spPr>
        <a:xfrm>
          <a:off x="13462000" y="1472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70149</xdr:rowOff>
    </xdr:from>
    <xdr:ext cx="762000" cy="259045"/>
    <xdr:sp macro="" textlink="">
      <xdr:nvSpPr>
        <xdr:cNvPr id="279" name="テキスト ボックス 278"/>
        <xdr:cNvSpPr txBox="1"/>
      </xdr:nvSpPr>
      <xdr:spPr>
        <a:xfrm>
          <a:off x="13131800" y="1481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全国及び県内平均値と比較すると職員数は少ないものの、類似団体内平均値とはほぼ同水準であることから、概ね適正なものと考える。</a:t>
          </a:r>
        </a:p>
        <a:p>
          <a:r>
            <a:rPr kumimoji="1" lang="ja-JP" altLang="en-US" sz="1300">
              <a:latin typeface="ＭＳ Ｐゴシック" panose="020B0600070205080204" pitchFamily="50" charset="-128"/>
              <a:ea typeface="ＭＳ Ｐゴシック" panose="020B0600070205080204" pitchFamily="50" charset="-128"/>
            </a:rPr>
            <a:t>　今後、定年延長等が実施されることから、各部署の職員数、業務量の調査・分析を行い、組織の見直し等を検討するなど、より適切な定員管理に努める。</a:t>
          </a:r>
        </a:p>
      </xdr:txBody>
    </xdr:sp>
    <xdr:clientData/>
  </xdr:twoCellAnchor>
  <xdr:oneCellAnchor>
    <xdr:from>
      <xdr:col>61</xdr:col>
      <xdr:colOff>6350</xdr:colOff>
      <xdr:row>54</xdr:row>
      <xdr:rowOff>139700</xdr:rowOff>
    </xdr:from>
    <xdr:ext cx="349839" cy="225703"/>
    <xdr:sp macro="" textlink="">
      <xdr:nvSpPr>
        <xdr:cNvPr id="293" name="テキスト ボックス 29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164012</xdr:rowOff>
    </xdr:from>
    <xdr:to>
      <xdr:col>81</xdr:col>
      <xdr:colOff>44450</xdr:colOff>
      <xdr:row>67</xdr:row>
      <xdr:rowOff>150676</xdr:rowOff>
    </xdr:to>
    <xdr:cxnSp macro="">
      <xdr:nvCxnSpPr>
        <xdr:cNvPr id="311" name="直線コネクタ 310"/>
        <xdr:cNvCxnSpPr/>
      </xdr:nvCxnSpPr>
      <xdr:spPr>
        <a:xfrm flipV="1">
          <a:off x="17018000" y="9936662"/>
          <a:ext cx="0" cy="17011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122753</xdr:rowOff>
    </xdr:from>
    <xdr:ext cx="762000" cy="259045"/>
    <xdr:sp macro="" textlink="">
      <xdr:nvSpPr>
        <xdr:cNvPr id="312" name="定員管理の状況最小値テキスト"/>
        <xdr:cNvSpPr txBox="1"/>
      </xdr:nvSpPr>
      <xdr:spPr>
        <a:xfrm>
          <a:off x="17106900" y="11609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150676</xdr:rowOff>
    </xdr:from>
    <xdr:to>
      <xdr:col>81</xdr:col>
      <xdr:colOff>133350</xdr:colOff>
      <xdr:row>67</xdr:row>
      <xdr:rowOff>150676</xdr:rowOff>
    </xdr:to>
    <xdr:cxnSp macro="">
      <xdr:nvCxnSpPr>
        <xdr:cNvPr id="313" name="直線コネクタ 312"/>
        <xdr:cNvCxnSpPr/>
      </xdr:nvCxnSpPr>
      <xdr:spPr>
        <a:xfrm>
          <a:off x="16929100" y="11637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78939</xdr:rowOff>
    </xdr:from>
    <xdr:ext cx="762000" cy="259045"/>
    <xdr:sp macro="" textlink="">
      <xdr:nvSpPr>
        <xdr:cNvPr id="314" name="定員管理の状況最大値テキスト"/>
        <xdr:cNvSpPr txBox="1"/>
      </xdr:nvSpPr>
      <xdr:spPr>
        <a:xfrm>
          <a:off x="17106900" y="968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164012</xdr:rowOff>
    </xdr:from>
    <xdr:to>
      <xdr:col>81</xdr:col>
      <xdr:colOff>133350</xdr:colOff>
      <xdr:row>57</xdr:row>
      <xdr:rowOff>164012</xdr:rowOff>
    </xdr:to>
    <xdr:cxnSp macro="">
      <xdr:nvCxnSpPr>
        <xdr:cNvPr id="315" name="直線コネクタ 314"/>
        <xdr:cNvCxnSpPr/>
      </xdr:nvCxnSpPr>
      <xdr:spPr>
        <a:xfrm>
          <a:off x="16929100" y="9936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80554</xdr:rowOff>
    </xdr:from>
    <xdr:to>
      <xdr:col>81</xdr:col>
      <xdr:colOff>44450</xdr:colOff>
      <xdr:row>60</xdr:row>
      <xdr:rowOff>96066</xdr:rowOff>
    </xdr:to>
    <xdr:cxnSp macro="">
      <xdr:nvCxnSpPr>
        <xdr:cNvPr id="316" name="直線コネクタ 315"/>
        <xdr:cNvCxnSpPr/>
      </xdr:nvCxnSpPr>
      <xdr:spPr>
        <a:xfrm flipV="1">
          <a:off x="16179800" y="10367554"/>
          <a:ext cx="8382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38026</xdr:rowOff>
    </xdr:from>
    <xdr:ext cx="762000" cy="259045"/>
    <xdr:sp macro="" textlink="">
      <xdr:nvSpPr>
        <xdr:cNvPr id="317" name="定員管理の状況平均値テキスト"/>
        <xdr:cNvSpPr txBox="1"/>
      </xdr:nvSpPr>
      <xdr:spPr>
        <a:xfrm>
          <a:off x="17106900" y="103250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65949</xdr:rowOff>
    </xdr:from>
    <xdr:to>
      <xdr:col>81</xdr:col>
      <xdr:colOff>95250</xdr:colOff>
      <xdr:row>60</xdr:row>
      <xdr:rowOff>167549</xdr:rowOff>
    </xdr:to>
    <xdr:sp macro="" textlink="">
      <xdr:nvSpPr>
        <xdr:cNvPr id="318" name="フローチャート: 判断 317"/>
        <xdr:cNvSpPr/>
      </xdr:nvSpPr>
      <xdr:spPr>
        <a:xfrm>
          <a:off x="169672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75384</xdr:rowOff>
    </xdr:from>
    <xdr:to>
      <xdr:col>77</xdr:col>
      <xdr:colOff>44450</xdr:colOff>
      <xdr:row>60</xdr:row>
      <xdr:rowOff>96066</xdr:rowOff>
    </xdr:to>
    <xdr:cxnSp macro="">
      <xdr:nvCxnSpPr>
        <xdr:cNvPr id="319" name="直線コネクタ 318"/>
        <xdr:cNvCxnSpPr/>
      </xdr:nvCxnSpPr>
      <xdr:spPr>
        <a:xfrm>
          <a:off x="15290800" y="10362384"/>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52160</xdr:rowOff>
    </xdr:from>
    <xdr:to>
      <xdr:col>77</xdr:col>
      <xdr:colOff>95250</xdr:colOff>
      <xdr:row>60</xdr:row>
      <xdr:rowOff>153760</xdr:rowOff>
    </xdr:to>
    <xdr:sp macro="" textlink="">
      <xdr:nvSpPr>
        <xdr:cNvPr id="320" name="フローチャート: 判断 319"/>
        <xdr:cNvSpPr/>
      </xdr:nvSpPr>
      <xdr:spPr>
        <a:xfrm>
          <a:off x="16129000" y="1033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138537</xdr:rowOff>
    </xdr:from>
    <xdr:ext cx="736600" cy="259045"/>
    <xdr:sp macro="" textlink="">
      <xdr:nvSpPr>
        <xdr:cNvPr id="321" name="テキスト ボックス 320"/>
        <xdr:cNvSpPr txBox="1"/>
      </xdr:nvSpPr>
      <xdr:spPr>
        <a:xfrm>
          <a:off x="15798800" y="10425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68490</xdr:rowOff>
    </xdr:from>
    <xdr:to>
      <xdr:col>72</xdr:col>
      <xdr:colOff>203200</xdr:colOff>
      <xdr:row>60</xdr:row>
      <xdr:rowOff>75384</xdr:rowOff>
    </xdr:to>
    <xdr:cxnSp macro="">
      <xdr:nvCxnSpPr>
        <xdr:cNvPr id="322" name="直線コネクタ 321"/>
        <xdr:cNvCxnSpPr/>
      </xdr:nvCxnSpPr>
      <xdr:spPr>
        <a:xfrm>
          <a:off x="14401800" y="10355490"/>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36649</xdr:rowOff>
    </xdr:from>
    <xdr:to>
      <xdr:col>73</xdr:col>
      <xdr:colOff>44450</xdr:colOff>
      <xdr:row>60</xdr:row>
      <xdr:rowOff>138249</xdr:rowOff>
    </xdr:to>
    <xdr:sp macro="" textlink="">
      <xdr:nvSpPr>
        <xdr:cNvPr id="323" name="フローチャート: 判断 322"/>
        <xdr:cNvSpPr/>
      </xdr:nvSpPr>
      <xdr:spPr>
        <a:xfrm>
          <a:off x="15240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123026</xdr:rowOff>
    </xdr:from>
    <xdr:ext cx="762000" cy="259045"/>
    <xdr:sp macro="" textlink="">
      <xdr:nvSpPr>
        <xdr:cNvPr id="324" name="テキスト ボックス 323"/>
        <xdr:cNvSpPr txBox="1"/>
      </xdr:nvSpPr>
      <xdr:spPr>
        <a:xfrm>
          <a:off x="14909800" y="10410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58148</xdr:rowOff>
    </xdr:from>
    <xdr:to>
      <xdr:col>68</xdr:col>
      <xdr:colOff>152400</xdr:colOff>
      <xdr:row>60</xdr:row>
      <xdr:rowOff>68490</xdr:rowOff>
    </xdr:to>
    <xdr:cxnSp macro="">
      <xdr:nvCxnSpPr>
        <xdr:cNvPr id="325" name="直線コネクタ 324"/>
        <xdr:cNvCxnSpPr/>
      </xdr:nvCxnSpPr>
      <xdr:spPr>
        <a:xfrm>
          <a:off x="13512800" y="10345148"/>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24584</xdr:rowOff>
    </xdr:from>
    <xdr:to>
      <xdr:col>68</xdr:col>
      <xdr:colOff>203200</xdr:colOff>
      <xdr:row>60</xdr:row>
      <xdr:rowOff>126184</xdr:rowOff>
    </xdr:to>
    <xdr:sp macro="" textlink="">
      <xdr:nvSpPr>
        <xdr:cNvPr id="326" name="フローチャート: 判断 325"/>
        <xdr:cNvSpPr/>
      </xdr:nvSpPr>
      <xdr:spPr>
        <a:xfrm>
          <a:off x="143510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110961</xdr:rowOff>
    </xdr:from>
    <xdr:ext cx="762000" cy="259045"/>
    <xdr:sp macro="" textlink="">
      <xdr:nvSpPr>
        <xdr:cNvPr id="327" name="テキスト ボックス 326"/>
        <xdr:cNvSpPr txBox="1"/>
      </xdr:nvSpPr>
      <xdr:spPr>
        <a:xfrm>
          <a:off x="14020800" y="10397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33201</xdr:rowOff>
    </xdr:from>
    <xdr:to>
      <xdr:col>64</xdr:col>
      <xdr:colOff>152400</xdr:colOff>
      <xdr:row>60</xdr:row>
      <xdr:rowOff>134801</xdr:rowOff>
    </xdr:to>
    <xdr:sp macro="" textlink="">
      <xdr:nvSpPr>
        <xdr:cNvPr id="328" name="フローチャート: 判断 327"/>
        <xdr:cNvSpPr/>
      </xdr:nvSpPr>
      <xdr:spPr>
        <a:xfrm>
          <a:off x="13462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119578</xdr:rowOff>
    </xdr:from>
    <xdr:ext cx="762000" cy="259045"/>
    <xdr:sp macro="" textlink="">
      <xdr:nvSpPr>
        <xdr:cNvPr id="329" name="テキスト ボックス 328"/>
        <xdr:cNvSpPr txBox="1"/>
      </xdr:nvSpPr>
      <xdr:spPr>
        <a:xfrm>
          <a:off x="13131800" y="10406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29754</xdr:rowOff>
    </xdr:from>
    <xdr:to>
      <xdr:col>81</xdr:col>
      <xdr:colOff>95250</xdr:colOff>
      <xdr:row>60</xdr:row>
      <xdr:rowOff>131354</xdr:rowOff>
    </xdr:to>
    <xdr:sp macro="" textlink="">
      <xdr:nvSpPr>
        <xdr:cNvPr id="335" name="楕円 334"/>
        <xdr:cNvSpPr/>
      </xdr:nvSpPr>
      <xdr:spPr>
        <a:xfrm>
          <a:off x="16967200" y="1031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46281</xdr:rowOff>
    </xdr:from>
    <xdr:ext cx="762000" cy="259045"/>
    <xdr:sp macro="" textlink="">
      <xdr:nvSpPr>
        <xdr:cNvPr id="336" name="定員管理の状況該当値テキスト"/>
        <xdr:cNvSpPr txBox="1"/>
      </xdr:nvSpPr>
      <xdr:spPr>
        <a:xfrm>
          <a:off x="17106900" y="10161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45266</xdr:rowOff>
    </xdr:from>
    <xdr:to>
      <xdr:col>77</xdr:col>
      <xdr:colOff>95250</xdr:colOff>
      <xdr:row>60</xdr:row>
      <xdr:rowOff>146866</xdr:rowOff>
    </xdr:to>
    <xdr:sp macro="" textlink="">
      <xdr:nvSpPr>
        <xdr:cNvPr id="337" name="楕円 336"/>
        <xdr:cNvSpPr/>
      </xdr:nvSpPr>
      <xdr:spPr>
        <a:xfrm>
          <a:off x="16129000" y="1033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157043</xdr:rowOff>
    </xdr:from>
    <xdr:ext cx="736600" cy="259045"/>
    <xdr:sp macro="" textlink="">
      <xdr:nvSpPr>
        <xdr:cNvPr id="338" name="テキスト ボックス 337"/>
        <xdr:cNvSpPr txBox="1"/>
      </xdr:nvSpPr>
      <xdr:spPr>
        <a:xfrm>
          <a:off x="15798800" y="10101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24584</xdr:rowOff>
    </xdr:from>
    <xdr:to>
      <xdr:col>73</xdr:col>
      <xdr:colOff>44450</xdr:colOff>
      <xdr:row>60</xdr:row>
      <xdr:rowOff>126184</xdr:rowOff>
    </xdr:to>
    <xdr:sp macro="" textlink="">
      <xdr:nvSpPr>
        <xdr:cNvPr id="339" name="楕円 338"/>
        <xdr:cNvSpPr/>
      </xdr:nvSpPr>
      <xdr:spPr>
        <a:xfrm>
          <a:off x="15240000" y="1031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136361</xdr:rowOff>
    </xdr:from>
    <xdr:ext cx="762000" cy="259045"/>
    <xdr:sp macro="" textlink="">
      <xdr:nvSpPr>
        <xdr:cNvPr id="340" name="テキスト ボックス 339"/>
        <xdr:cNvSpPr txBox="1"/>
      </xdr:nvSpPr>
      <xdr:spPr>
        <a:xfrm>
          <a:off x="14909800" y="10080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17690</xdr:rowOff>
    </xdr:from>
    <xdr:to>
      <xdr:col>68</xdr:col>
      <xdr:colOff>203200</xdr:colOff>
      <xdr:row>60</xdr:row>
      <xdr:rowOff>119290</xdr:rowOff>
    </xdr:to>
    <xdr:sp macro="" textlink="">
      <xdr:nvSpPr>
        <xdr:cNvPr id="341" name="楕円 340"/>
        <xdr:cNvSpPr/>
      </xdr:nvSpPr>
      <xdr:spPr>
        <a:xfrm>
          <a:off x="14351000" y="1030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129467</xdr:rowOff>
    </xdr:from>
    <xdr:ext cx="762000" cy="259045"/>
    <xdr:sp macro="" textlink="">
      <xdr:nvSpPr>
        <xdr:cNvPr id="342" name="テキスト ボックス 341"/>
        <xdr:cNvSpPr txBox="1"/>
      </xdr:nvSpPr>
      <xdr:spPr>
        <a:xfrm>
          <a:off x="14020800" y="10073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7348</xdr:rowOff>
    </xdr:from>
    <xdr:to>
      <xdr:col>64</xdr:col>
      <xdr:colOff>152400</xdr:colOff>
      <xdr:row>60</xdr:row>
      <xdr:rowOff>108948</xdr:rowOff>
    </xdr:to>
    <xdr:sp macro="" textlink="">
      <xdr:nvSpPr>
        <xdr:cNvPr id="343" name="楕円 342"/>
        <xdr:cNvSpPr/>
      </xdr:nvSpPr>
      <xdr:spPr>
        <a:xfrm>
          <a:off x="13462000" y="10294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119125</xdr:rowOff>
    </xdr:from>
    <xdr:ext cx="762000" cy="259045"/>
    <xdr:sp macro="" textlink="">
      <xdr:nvSpPr>
        <xdr:cNvPr id="344" name="テキスト ボックス 343"/>
        <xdr:cNvSpPr txBox="1"/>
      </xdr:nvSpPr>
      <xdr:spPr>
        <a:xfrm>
          <a:off x="13131800" y="10063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３ヶ年平均</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で</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ポイント低下し、類似団体内平均値を下回るとともに、全国及び県内平均値も下回った。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単年度で見ると、算定分母となる臨時財政対策債発行可能額の減少により、</a:t>
          </a:r>
          <a:r>
            <a:rPr kumimoji="1" lang="en-US" altLang="ja-JP" sz="1300">
              <a:latin typeface="ＭＳ Ｐゴシック" panose="020B0600070205080204" pitchFamily="50" charset="-128"/>
              <a:ea typeface="ＭＳ Ｐゴシック" panose="020B0600070205080204" pitchFamily="50" charset="-128"/>
            </a:rPr>
            <a:t>0.15</a:t>
          </a:r>
          <a:r>
            <a:rPr kumimoji="1" lang="ja-JP" altLang="en-US" sz="1300">
              <a:latin typeface="ＭＳ Ｐゴシック" panose="020B0600070205080204" pitchFamily="50" charset="-128"/>
              <a:ea typeface="ＭＳ Ｐゴシック" panose="020B0600070205080204" pitchFamily="50" charset="-128"/>
            </a:rPr>
            <a:t>ポイント上昇したものの、令和２年度の単年度比率（</a:t>
          </a:r>
          <a:r>
            <a:rPr kumimoji="1" lang="en-US" altLang="ja-JP" sz="1300">
              <a:latin typeface="ＭＳ Ｐゴシック" panose="020B0600070205080204" pitchFamily="50" charset="-128"/>
              <a:ea typeface="ＭＳ Ｐゴシック" panose="020B0600070205080204" pitchFamily="50" charset="-128"/>
            </a:rPr>
            <a:t>6.4</a:t>
          </a:r>
          <a:r>
            <a:rPr kumimoji="1" lang="ja-JP" altLang="en-US" sz="1300">
              <a:latin typeface="ＭＳ Ｐゴシック" panose="020B0600070205080204" pitchFamily="50" charset="-128"/>
              <a:ea typeface="ＭＳ Ｐゴシック" panose="020B0600070205080204" pitchFamily="50" charset="-128"/>
            </a:rPr>
            <a:t>％）が算定から外れたことで３ヵ年平均値の減少に繋がった。今後も、慎重な地方債の新規発行により、公債費負担の軽減に努める。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61" name="直線コネクタ 360"/>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62" name="テキスト ボックス 361"/>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3" name="直線コネクタ 36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4" name="テキスト ボックス 36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65" name="直線コネクタ 364"/>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66" name="テキスト ボックス 365"/>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46672</xdr:rowOff>
    </xdr:from>
    <xdr:to>
      <xdr:col>81</xdr:col>
      <xdr:colOff>44450</xdr:colOff>
      <xdr:row>43</xdr:row>
      <xdr:rowOff>71120</xdr:rowOff>
    </xdr:to>
    <xdr:cxnSp macro="">
      <xdr:nvCxnSpPr>
        <xdr:cNvPr id="369" name="直線コネクタ 368"/>
        <xdr:cNvCxnSpPr/>
      </xdr:nvCxnSpPr>
      <xdr:spPr>
        <a:xfrm flipV="1">
          <a:off x="17018000" y="6218872"/>
          <a:ext cx="0" cy="12245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43197</xdr:rowOff>
    </xdr:from>
    <xdr:ext cx="762000" cy="259045"/>
    <xdr:sp macro="" textlink="">
      <xdr:nvSpPr>
        <xdr:cNvPr id="370" name="公債費負担の状況最小値テキスト"/>
        <xdr:cNvSpPr txBox="1"/>
      </xdr:nvSpPr>
      <xdr:spPr>
        <a:xfrm>
          <a:off x="17106900" y="741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71120</xdr:rowOff>
    </xdr:from>
    <xdr:to>
      <xdr:col>81</xdr:col>
      <xdr:colOff>133350</xdr:colOff>
      <xdr:row>43</xdr:row>
      <xdr:rowOff>71120</xdr:rowOff>
    </xdr:to>
    <xdr:cxnSp macro="">
      <xdr:nvCxnSpPr>
        <xdr:cNvPr id="371" name="直線コネクタ 370"/>
        <xdr:cNvCxnSpPr/>
      </xdr:nvCxnSpPr>
      <xdr:spPr>
        <a:xfrm>
          <a:off x="16929100" y="744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133049</xdr:rowOff>
    </xdr:from>
    <xdr:ext cx="762000" cy="259045"/>
    <xdr:sp macro="" textlink="">
      <xdr:nvSpPr>
        <xdr:cNvPr id="372" name="公債費負担の状況最大値テキスト"/>
        <xdr:cNvSpPr txBox="1"/>
      </xdr:nvSpPr>
      <xdr:spPr>
        <a:xfrm>
          <a:off x="17106900" y="59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46672</xdr:rowOff>
    </xdr:from>
    <xdr:to>
      <xdr:col>81</xdr:col>
      <xdr:colOff>133350</xdr:colOff>
      <xdr:row>36</xdr:row>
      <xdr:rowOff>46672</xdr:rowOff>
    </xdr:to>
    <xdr:cxnSp macro="">
      <xdr:nvCxnSpPr>
        <xdr:cNvPr id="373" name="直線コネクタ 372"/>
        <xdr:cNvCxnSpPr/>
      </xdr:nvCxnSpPr>
      <xdr:spPr>
        <a:xfrm>
          <a:off x="16929100" y="62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2857</xdr:rowOff>
    </xdr:from>
    <xdr:to>
      <xdr:col>81</xdr:col>
      <xdr:colOff>44450</xdr:colOff>
      <xdr:row>39</xdr:row>
      <xdr:rowOff>20955</xdr:rowOff>
    </xdr:to>
    <xdr:cxnSp macro="">
      <xdr:nvCxnSpPr>
        <xdr:cNvPr id="374" name="直線コネクタ 373"/>
        <xdr:cNvCxnSpPr/>
      </xdr:nvCxnSpPr>
      <xdr:spPr>
        <a:xfrm flipV="1">
          <a:off x="16179800" y="6689407"/>
          <a:ext cx="8382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26687</xdr:rowOff>
    </xdr:from>
    <xdr:ext cx="762000" cy="259045"/>
    <xdr:sp macro="" textlink="">
      <xdr:nvSpPr>
        <xdr:cNvPr id="375" name="公債費負担の状況平均値テキスト"/>
        <xdr:cNvSpPr txBox="1"/>
      </xdr:nvSpPr>
      <xdr:spPr>
        <a:xfrm>
          <a:off x="17106900" y="6713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54610</xdr:rowOff>
    </xdr:from>
    <xdr:to>
      <xdr:col>81</xdr:col>
      <xdr:colOff>95250</xdr:colOff>
      <xdr:row>39</xdr:row>
      <xdr:rowOff>156210</xdr:rowOff>
    </xdr:to>
    <xdr:sp macro="" textlink="">
      <xdr:nvSpPr>
        <xdr:cNvPr id="376" name="フローチャート: 判断 375"/>
        <xdr:cNvSpPr/>
      </xdr:nvSpPr>
      <xdr:spPr>
        <a:xfrm>
          <a:off x="16967200" y="674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20955</xdr:rowOff>
    </xdr:from>
    <xdr:to>
      <xdr:col>77</xdr:col>
      <xdr:colOff>44450</xdr:colOff>
      <xdr:row>39</xdr:row>
      <xdr:rowOff>57150</xdr:rowOff>
    </xdr:to>
    <xdr:cxnSp macro="">
      <xdr:nvCxnSpPr>
        <xdr:cNvPr id="377" name="直線コネクタ 376"/>
        <xdr:cNvCxnSpPr/>
      </xdr:nvCxnSpPr>
      <xdr:spPr>
        <a:xfrm flipV="1">
          <a:off x="15290800" y="670750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42545</xdr:rowOff>
    </xdr:from>
    <xdr:to>
      <xdr:col>77</xdr:col>
      <xdr:colOff>95250</xdr:colOff>
      <xdr:row>39</xdr:row>
      <xdr:rowOff>144145</xdr:rowOff>
    </xdr:to>
    <xdr:sp macro="" textlink="">
      <xdr:nvSpPr>
        <xdr:cNvPr id="378" name="フローチャート: 判断 377"/>
        <xdr:cNvSpPr/>
      </xdr:nvSpPr>
      <xdr:spPr>
        <a:xfrm>
          <a:off x="161290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128922</xdr:rowOff>
    </xdr:from>
    <xdr:ext cx="736600" cy="259045"/>
    <xdr:sp macro="" textlink="">
      <xdr:nvSpPr>
        <xdr:cNvPr id="379" name="テキスト ボックス 378"/>
        <xdr:cNvSpPr txBox="1"/>
      </xdr:nvSpPr>
      <xdr:spPr>
        <a:xfrm>
          <a:off x="15798800" y="6815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57150</xdr:rowOff>
    </xdr:from>
    <xdr:to>
      <xdr:col>72</xdr:col>
      <xdr:colOff>203200</xdr:colOff>
      <xdr:row>39</xdr:row>
      <xdr:rowOff>69215</xdr:rowOff>
    </xdr:to>
    <xdr:cxnSp macro="">
      <xdr:nvCxnSpPr>
        <xdr:cNvPr id="380" name="直線コネクタ 379"/>
        <xdr:cNvCxnSpPr/>
      </xdr:nvCxnSpPr>
      <xdr:spPr>
        <a:xfrm flipV="1">
          <a:off x="14401800" y="674370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24447</xdr:rowOff>
    </xdr:from>
    <xdr:to>
      <xdr:col>73</xdr:col>
      <xdr:colOff>44450</xdr:colOff>
      <xdr:row>39</xdr:row>
      <xdr:rowOff>126047</xdr:rowOff>
    </xdr:to>
    <xdr:sp macro="" textlink="">
      <xdr:nvSpPr>
        <xdr:cNvPr id="381" name="フローチャート: 判断 380"/>
        <xdr:cNvSpPr/>
      </xdr:nvSpPr>
      <xdr:spPr>
        <a:xfrm>
          <a:off x="15240000" y="671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110824</xdr:rowOff>
    </xdr:from>
    <xdr:ext cx="762000" cy="259045"/>
    <xdr:sp macro="" textlink="">
      <xdr:nvSpPr>
        <xdr:cNvPr id="382" name="テキスト ボックス 381"/>
        <xdr:cNvSpPr txBox="1"/>
      </xdr:nvSpPr>
      <xdr:spPr>
        <a:xfrm>
          <a:off x="14909800" y="6797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39053</xdr:rowOff>
    </xdr:from>
    <xdr:to>
      <xdr:col>68</xdr:col>
      <xdr:colOff>152400</xdr:colOff>
      <xdr:row>39</xdr:row>
      <xdr:rowOff>69215</xdr:rowOff>
    </xdr:to>
    <xdr:cxnSp macro="">
      <xdr:nvCxnSpPr>
        <xdr:cNvPr id="383" name="直線コネクタ 382"/>
        <xdr:cNvCxnSpPr/>
      </xdr:nvCxnSpPr>
      <xdr:spPr>
        <a:xfrm>
          <a:off x="13512800" y="6725603"/>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30480</xdr:rowOff>
    </xdr:from>
    <xdr:to>
      <xdr:col>68</xdr:col>
      <xdr:colOff>203200</xdr:colOff>
      <xdr:row>39</xdr:row>
      <xdr:rowOff>132080</xdr:rowOff>
    </xdr:to>
    <xdr:sp macro="" textlink="">
      <xdr:nvSpPr>
        <xdr:cNvPr id="384" name="フローチャート: 判断 383"/>
        <xdr:cNvSpPr/>
      </xdr:nvSpPr>
      <xdr:spPr>
        <a:xfrm>
          <a:off x="14351000" y="671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116857</xdr:rowOff>
    </xdr:from>
    <xdr:ext cx="762000" cy="259045"/>
    <xdr:sp macro="" textlink="">
      <xdr:nvSpPr>
        <xdr:cNvPr id="385" name="テキスト ボックス 384"/>
        <xdr:cNvSpPr txBox="1"/>
      </xdr:nvSpPr>
      <xdr:spPr>
        <a:xfrm>
          <a:off x="14020800" y="680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42545</xdr:rowOff>
    </xdr:from>
    <xdr:to>
      <xdr:col>64</xdr:col>
      <xdr:colOff>152400</xdr:colOff>
      <xdr:row>39</xdr:row>
      <xdr:rowOff>144145</xdr:rowOff>
    </xdr:to>
    <xdr:sp macro="" textlink="">
      <xdr:nvSpPr>
        <xdr:cNvPr id="386" name="フローチャート: 判断 385"/>
        <xdr:cNvSpPr/>
      </xdr:nvSpPr>
      <xdr:spPr>
        <a:xfrm>
          <a:off x="134620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128922</xdr:rowOff>
    </xdr:from>
    <xdr:ext cx="762000" cy="259045"/>
    <xdr:sp macro="" textlink="">
      <xdr:nvSpPr>
        <xdr:cNvPr id="387" name="テキスト ボックス 386"/>
        <xdr:cNvSpPr txBox="1"/>
      </xdr:nvSpPr>
      <xdr:spPr>
        <a:xfrm>
          <a:off x="13131800" y="6815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123507</xdr:rowOff>
    </xdr:from>
    <xdr:to>
      <xdr:col>81</xdr:col>
      <xdr:colOff>95250</xdr:colOff>
      <xdr:row>39</xdr:row>
      <xdr:rowOff>53657</xdr:rowOff>
    </xdr:to>
    <xdr:sp macro="" textlink="">
      <xdr:nvSpPr>
        <xdr:cNvPr id="393" name="楕円 392"/>
        <xdr:cNvSpPr/>
      </xdr:nvSpPr>
      <xdr:spPr>
        <a:xfrm>
          <a:off x="16967200" y="663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140034</xdr:rowOff>
    </xdr:from>
    <xdr:ext cx="762000" cy="259045"/>
    <xdr:sp macro="" textlink="">
      <xdr:nvSpPr>
        <xdr:cNvPr id="394" name="公債費負担の状況該当値テキスト"/>
        <xdr:cNvSpPr txBox="1"/>
      </xdr:nvSpPr>
      <xdr:spPr>
        <a:xfrm>
          <a:off x="17106900" y="6483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141605</xdr:rowOff>
    </xdr:from>
    <xdr:to>
      <xdr:col>77</xdr:col>
      <xdr:colOff>95250</xdr:colOff>
      <xdr:row>39</xdr:row>
      <xdr:rowOff>71755</xdr:rowOff>
    </xdr:to>
    <xdr:sp macro="" textlink="">
      <xdr:nvSpPr>
        <xdr:cNvPr id="395" name="楕円 394"/>
        <xdr:cNvSpPr/>
      </xdr:nvSpPr>
      <xdr:spPr>
        <a:xfrm>
          <a:off x="16129000" y="665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81932</xdr:rowOff>
    </xdr:from>
    <xdr:ext cx="736600" cy="259045"/>
    <xdr:sp macro="" textlink="">
      <xdr:nvSpPr>
        <xdr:cNvPr id="396" name="テキスト ボックス 395"/>
        <xdr:cNvSpPr txBox="1"/>
      </xdr:nvSpPr>
      <xdr:spPr>
        <a:xfrm>
          <a:off x="15798800" y="6425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6350</xdr:rowOff>
    </xdr:from>
    <xdr:to>
      <xdr:col>73</xdr:col>
      <xdr:colOff>44450</xdr:colOff>
      <xdr:row>39</xdr:row>
      <xdr:rowOff>107950</xdr:rowOff>
    </xdr:to>
    <xdr:sp macro="" textlink="">
      <xdr:nvSpPr>
        <xdr:cNvPr id="397" name="楕円 396"/>
        <xdr:cNvSpPr/>
      </xdr:nvSpPr>
      <xdr:spPr>
        <a:xfrm>
          <a:off x="15240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118127</xdr:rowOff>
    </xdr:from>
    <xdr:ext cx="762000" cy="259045"/>
    <xdr:sp macro="" textlink="">
      <xdr:nvSpPr>
        <xdr:cNvPr id="398" name="テキスト ボックス 397"/>
        <xdr:cNvSpPr txBox="1"/>
      </xdr:nvSpPr>
      <xdr:spPr>
        <a:xfrm>
          <a:off x="14909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18415</xdr:rowOff>
    </xdr:from>
    <xdr:to>
      <xdr:col>68</xdr:col>
      <xdr:colOff>203200</xdr:colOff>
      <xdr:row>39</xdr:row>
      <xdr:rowOff>120015</xdr:rowOff>
    </xdr:to>
    <xdr:sp macro="" textlink="">
      <xdr:nvSpPr>
        <xdr:cNvPr id="399" name="楕円 398"/>
        <xdr:cNvSpPr/>
      </xdr:nvSpPr>
      <xdr:spPr>
        <a:xfrm>
          <a:off x="14351000" y="670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130192</xdr:rowOff>
    </xdr:from>
    <xdr:ext cx="762000" cy="259045"/>
    <xdr:sp macro="" textlink="">
      <xdr:nvSpPr>
        <xdr:cNvPr id="400" name="テキスト ボックス 399"/>
        <xdr:cNvSpPr txBox="1"/>
      </xdr:nvSpPr>
      <xdr:spPr>
        <a:xfrm>
          <a:off x="14020800" y="647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159703</xdr:rowOff>
    </xdr:from>
    <xdr:to>
      <xdr:col>64</xdr:col>
      <xdr:colOff>152400</xdr:colOff>
      <xdr:row>39</xdr:row>
      <xdr:rowOff>89853</xdr:rowOff>
    </xdr:to>
    <xdr:sp macro="" textlink="">
      <xdr:nvSpPr>
        <xdr:cNvPr id="401" name="楕円 400"/>
        <xdr:cNvSpPr/>
      </xdr:nvSpPr>
      <xdr:spPr>
        <a:xfrm>
          <a:off x="13462000" y="667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100030</xdr:rowOff>
    </xdr:from>
    <xdr:ext cx="762000" cy="259045"/>
    <xdr:sp macro="" textlink="">
      <xdr:nvSpPr>
        <xdr:cNvPr id="402" name="テキスト ボックス 401"/>
        <xdr:cNvSpPr txBox="1"/>
      </xdr:nvSpPr>
      <xdr:spPr>
        <a:xfrm>
          <a:off x="13131800" y="6443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全国、県内及び類似団体内平均値を上回った。起債残高の減少や充当可能基金の増加に伴い、算定分子が減少し、さらに普通交付税の増加に伴い算定分母となる標準財政規模が増額したことにより前年度比</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ポイント減少したが、依然として類似団体平均を上回っている。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今後、公共施設の長寿命化対策の財源として地方債を発行することで地方債残高の増額が懸念されることからも、発行に関しては慎重に判断し、将来負担の健全性の確保と、安定的な財政運営に努めていく。</a:t>
          </a:r>
        </a:p>
      </xdr:txBody>
    </xdr:sp>
    <xdr:clientData/>
  </xdr:twoCellAnchor>
  <xdr:oneCellAnchor>
    <xdr:from>
      <xdr:col>61</xdr:col>
      <xdr:colOff>6350</xdr:colOff>
      <xdr:row>10</xdr:row>
      <xdr:rowOff>63500</xdr:rowOff>
    </xdr:from>
    <xdr:ext cx="298543" cy="225703"/>
    <xdr:sp macro="" textlink="">
      <xdr:nvSpPr>
        <xdr:cNvPr id="416" name="テキスト ボックス 41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9" name="直線コネクタ 41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0" name="テキスト ボックス 41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1" name="直線コネクタ 42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2" name="テキスト ボックス 42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3" name="直線コネクタ 42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4" name="テキスト ボックス 42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5" name="直線コネクタ 42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6" name="テキスト ボックス 42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7" name="直線コネクタ 42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8" name="テキスト ボックス 42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9" name="直線コネクタ 42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0" name="テキスト ボックス 42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116658</xdr:rowOff>
    </xdr:to>
    <xdr:cxnSp macro="">
      <xdr:nvCxnSpPr>
        <xdr:cNvPr id="433" name="直線コネクタ 432"/>
        <xdr:cNvCxnSpPr/>
      </xdr:nvCxnSpPr>
      <xdr:spPr>
        <a:xfrm flipV="1">
          <a:off x="17018000" y="2313214"/>
          <a:ext cx="0" cy="15753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88735</xdr:rowOff>
    </xdr:from>
    <xdr:ext cx="762000" cy="259045"/>
    <xdr:sp macro="" textlink="">
      <xdr:nvSpPr>
        <xdr:cNvPr id="434" name="将来負担の状況最小値テキスト"/>
        <xdr:cNvSpPr txBox="1"/>
      </xdr:nvSpPr>
      <xdr:spPr>
        <a:xfrm>
          <a:off x="17106900" y="3860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116658</xdr:rowOff>
    </xdr:from>
    <xdr:to>
      <xdr:col>81</xdr:col>
      <xdr:colOff>133350</xdr:colOff>
      <xdr:row>22</xdr:row>
      <xdr:rowOff>116658</xdr:rowOff>
    </xdr:to>
    <xdr:cxnSp macro="">
      <xdr:nvCxnSpPr>
        <xdr:cNvPr id="435" name="直線コネクタ 434"/>
        <xdr:cNvCxnSpPr/>
      </xdr:nvCxnSpPr>
      <xdr:spPr>
        <a:xfrm>
          <a:off x="16929100" y="3888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6"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7" name="直線コネクタ 436"/>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110550</xdr:rowOff>
    </xdr:from>
    <xdr:to>
      <xdr:col>81</xdr:col>
      <xdr:colOff>44450</xdr:colOff>
      <xdr:row>14</xdr:row>
      <xdr:rowOff>154214</xdr:rowOff>
    </xdr:to>
    <xdr:cxnSp macro="">
      <xdr:nvCxnSpPr>
        <xdr:cNvPr id="438" name="直線コネクタ 437"/>
        <xdr:cNvCxnSpPr/>
      </xdr:nvCxnSpPr>
      <xdr:spPr>
        <a:xfrm flipV="1">
          <a:off x="16179800" y="2510850"/>
          <a:ext cx="838200" cy="43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39" name="将来負担の状況平均値テキスト"/>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0" name="フローチャート: 判断 439"/>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132382</xdr:rowOff>
    </xdr:from>
    <xdr:to>
      <xdr:col>77</xdr:col>
      <xdr:colOff>44450</xdr:colOff>
      <xdr:row>14</xdr:row>
      <xdr:rowOff>154214</xdr:rowOff>
    </xdr:to>
    <xdr:cxnSp macro="">
      <xdr:nvCxnSpPr>
        <xdr:cNvPr id="441" name="直線コネクタ 440"/>
        <xdr:cNvCxnSpPr/>
      </xdr:nvCxnSpPr>
      <xdr:spPr>
        <a:xfrm>
          <a:off x="15290800" y="2532682"/>
          <a:ext cx="889000" cy="2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51949</xdr:rowOff>
    </xdr:from>
    <xdr:to>
      <xdr:col>77</xdr:col>
      <xdr:colOff>95250</xdr:colOff>
      <xdr:row>13</xdr:row>
      <xdr:rowOff>153549</xdr:rowOff>
    </xdr:to>
    <xdr:sp macro="" textlink="">
      <xdr:nvSpPr>
        <xdr:cNvPr id="442" name="フローチャート: 判断 441"/>
        <xdr:cNvSpPr/>
      </xdr:nvSpPr>
      <xdr:spPr>
        <a:xfrm>
          <a:off x="16129000" y="228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163726</xdr:rowOff>
    </xdr:from>
    <xdr:ext cx="736600" cy="259045"/>
    <xdr:sp macro="" textlink="">
      <xdr:nvSpPr>
        <xdr:cNvPr id="443" name="テキスト ボックス 442"/>
        <xdr:cNvSpPr txBox="1"/>
      </xdr:nvSpPr>
      <xdr:spPr>
        <a:xfrm>
          <a:off x="15798800" y="20496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132382</xdr:rowOff>
    </xdr:from>
    <xdr:to>
      <xdr:col>72</xdr:col>
      <xdr:colOff>203200</xdr:colOff>
      <xdr:row>16</xdr:row>
      <xdr:rowOff>73297</xdr:rowOff>
    </xdr:to>
    <xdr:cxnSp macro="">
      <xdr:nvCxnSpPr>
        <xdr:cNvPr id="444" name="直線コネクタ 443"/>
        <xdr:cNvCxnSpPr/>
      </xdr:nvCxnSpPr>
      <xdr:spPr>
        <a:xfrm flipV="1">
          <a:off x="14401800" y="2532682"/>
          <a:ext cx="889000" cy="28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86421</xdr:rowOff>
    </xdr:from>
    <xdr:to>
      <xdr:col>73</xdr:col>
      <xdr:colOff>44450</xdr:colOff>
      <xdr:row>14</xdr:row>
      <xdr:rowOff>16571</xdr:rowOff>
    </xdr:to>
    <xdr:sp macro="" textlink="">
      <xdr:nvSpPr>
        <xdr:cNvPr id="445" name="フローチャート: 判断 444"/>
        <xdr:cNvSpPr/>
      </xdr:nvSpPr>
      <xdr:spPr>
        <a:xfrm>
          <a:off x="15240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26748</xdr:rowOff>
    </xdr:from>
    <xdr:ext cx="762000" cy="259045"/>
    <xdr:sp macro="" textlink="">
      <xdr:nvSpPr>
        <xdr:cNvPr id="446" name="テキスト ボックス 445"/>
        <xdr:cNvSpPr txBox="1"/>
      </xdr:nvSpPr>
      <xdr:spPr>
        <a:xfrm>
          <a:off x="14909800" y="2084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73297</xdr:rowOff>
    </xdr:from>
    <xdr:to>
      <xdr:col>68</xdr:col>
      <xdr:colOff>152400</xdr:colOff>
      <xdr:row>17</xdr:row>
      <xdr:rowOff>50074</xdr:rowOff>
    </xdr:to>
    <xdr:cxnSp macro="">
      <xdr:nvCxnSpPr>
        <xdr:cNvPr id="447" name="直線コネクタ 446"/>
        <xdr:cNvCxnSpPr/>
      </xdr:nvCxnSpPr>
      <xdr:spPr>
        <a:xfrm flipV="1">
          <a:off x="13512800" y="2816497"/>
          <a:ext cx="889000" cy="148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40217</xdr:rowOff>
    </xdr:from>
    <xdr:to>
      <xdr:col>68</xdr:col>
      <xdr:colOff>203200</xdr:colOff>
      <xdr:row>14</xdr:row>
      <xdr:rowOff>141817</xdr:rowOff>
    </xdr:to>
    <xdr:sp macro="" textlink="">
      <xdr:nvSpPr>
        <xdr:cNvPr id="448" name="フローチャート: 判断 447"/>
        <xdr:cNvSpPr/>
      </xdr:nvSpPr>
      <xdr:spPr>
        <a:xfrm>
          <a:off x="14351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151994</xdr:rowOff>
    </xdr:from>
    <xdr:ext cx="762000" cy="259045"/>
    <xdr:sp macro="" textlink="">
      <xdr:nvSpPr>
        <xdr:cNvPr id="449" name="テキスト ボックス 448"/>
        <xdr:cNvSpPr txBox="1"/>
      </xdr:nvSpPr>
      <xdr:spPr>
        <a:xfrm>
          <a:off x="14020800" y="22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95371</xdr:rowOff>
    </xdr:from>
    <xdr:to>
      <xdr:col>64</xdr:col>
      <xdr:colOff>152400</xdr:colOff>
      <xdr:row>15</xdr:row>
      <xdr:rowOff>25521</xdr:rowOff>
    </xdr:to>
    <xdr:sp macro="" textlink="">
      <xdr:nvSpPr>
        <xdr:cNvPr id="450" name="フローチャート: 判断 449"/>
        <xdr:cNvSpPr/>
      </xdr:nvSpPr>
      <xdr:spPr>
        <a:xfrm>
          <a:off x="13462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35698</xdr:rowOff>
    </xdr:from>
    <xdr:ext cx="762000" cy="259045"/>
    <xdr:sp macro="" textlink="">
      <xdr:nvSpPr>
        <xdr:cNvPr id="451" name="テキスト ボックス 450"/>
        <xdr:cNvSpPr txBox="1"/>
      </xdr:nvSpPr>
      <xdr:spPr>
        <a:xfrm>
          <a:off x="13131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59750</xdr:rowOff>
    </xdr:from>
    <xdr:to>
      <xdr:col>81</xdr:col>
      <xdr:colOff>95250</xdr:colOff>
      <xdr:row>14</xdr:row>
      <xdr:rowOff>161350</xdr:rowOff>
    </xdr:to>
    <xdr:sp macro="" textlink="">
      <xdr:nvSpPr>
        <xdr:cNvPr id="457" name="楕円 456"/>
        <xdr:cNvSpPr/>
      </xdr:nvSpPr>
      <xdr:spPr>
        <a:xfrm>
          <a:off x="16967200" y="246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31827</xdr:rowOff>
    </xdr:from>
    <xdr:ext cx="762000" cy="259045"/>
    <xdr:sp macro="" textlink="">
      <xdr:nvSpPr>
        <xdr:cNvPr id="458" name="将来負担の状況該当値テキスト"/>
        <xdr:cNvSpPr txBox="1"/>
      </xdr:nvSpPr>
      <xdr:spPr>
        <a:xfrm>
          <a:off x="17106900" y="2432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103414</xdr:rowOff>
    </xdr:from>
    <xdr:to>
      <xdr:col>77</xdr:col>
      <xdr:colOff>95250</xdr:colOff>
      <xdr:row>15</xdr:row>
      <xdr:rowOff>33564</xdr:rowOff>
    </xdr:to>
    <xdr:sp macro="" textlink="">
      <xdr:nvSpPr>
        <xdr:cNvPr id="459" name="楕円 458"/>
        <xdr:cNvSpPr/>
      </xdr:nvSpPr>
      <xdr:spPr>
        <a:xfrm>
          <a:off x="16129000" y="250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18341</xdr:rowOff>
    </xdr:from>
    <xdr:ext cx="736600" cy="259045"/>
    <xdr:sp macro="" textlink="">
      <xdr:nvSpPr>
        <xdr:cNvPr id="460" name="テキスト ボックス 459"/>
        <xdr:cNvSpPr txBox="1"/>
      </xdr:nvSpPr>
      <xdr:spPr>
        <a:xfrm>
          <a:off x="15798800" y="2590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81582</xdr:rowOff>
    </xdr:from>
    <xdr:to>
      <xdr:col>73</xdr:col>
      <xdr:colOff>44450</xdr:colOff>
      <xdr:row>15</xdr:row>
      <xdr:rowOff>11732</xdr:rowOff>
    </xdr:to>
    <xdr:sp macro="" textlink="">
      <xdr:nvSpPr>
        <xdr:cNvPr id="461" name="楕円 460"/>
        <xdr:cNvSpPr/>
      </xdr:nvSpPr>
      <xdr:spPr>
        <a:xfrm>
          <a:off x="15240000" y="248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167959</xdr:rowOff>
    </xdr:from>
    <xdr:ext cx="762000" cy="259045"/>
    <xdr:sp macro="" textlink="">
      <xdr:nvSpPr>
        <xdr:cNvPr id="462" name="テキスト ボックス 461"/>
        <xdr:cNvSpPr txBox="1"/>
      </xdr:nvSpPr>
      <xdr:spPr>
        <a:xfrm>
          <a:off x="14909800" y="2568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22497</xdr:rowOff>
    </xdr:from>
    <xdr:to>
      <xdr:col>68</xdr:col>
      <xdr:colOff>203200</xdr:colOff>
      <xdr:row>16</xdr:row>
      <xdr:rowOff>124097</xdr:rowOff>
    </xdr:to>
    <xdr:sp macro="" textlink="">
      <xdr:nvSpPr>
        <xdr:cNvPr id="463" name="楕円 462"/>
        <xdr:cNvSpPr/>
      </xdr:nvSpPr>
      <xdr:spPr>
        <a:xfrm>
          <a:off x="14351000" y="276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108874</xdr:rowOff>
    </xdr:from>
    <xdr:ext cx="762000" cy="259045"/>
    <xdr:sp macro="" textlink="">
      <xdr:nvSpPr>
        <xdr:cNvPr id="464" name="テキスト ボックス 463"/>
        <xdr:cNvSpPr txBox="1"/>
      </xdr:nvSpPr>
      <xdr:spPr>
        <a:xfrm>
          <a:off x="14020800" y="2852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170724</xdr:rowOff>
    </xdr:from>
    <xdr:to>
      <xdr:col>64</xdr:col>
      <xdr:colOff>152400</xdr:colOff>
      <xdr:row>17</xdr:row>
      <xdr:rowOff>100874</xdr:rowOff>
    </xdr:to>
    <xdr:sp macro="" textlink="">
      <xdr:nvSpPr>
        <xdr:cNvPr id="465" name="楕円 464"/>
        <xdr:cNvSpPr/>
      </xdr:nvSpPr>
      <xdr:spPr>
        <a:xfrm>
          <a:off x="13462000" y="291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85651</xdr:rowOff>
    </xdr:from>
    <xdr:ext cx="762000" cy="259045"/>
    <xdr:sp macro="" textlink="">
      <xdr:nvSpPr>
        <xdr:cNvPr id="466" name="テキスト ボックス 465"/>
        <xdr:cNvSpPr txBox="1"/>
      </xdr:nvSpPr>
      <xdr:spPr>
        <a:xfrm>
          <a:off x="13131800" y="3000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静岡県函南町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36,650
36,208
65.16
14,190,395
13,636,387
512,007
8,402,412
9,806,031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17.2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職員の年齢別構成の若年齢化や、フルタイム会計年度任用職員の任用がないことから、全国及び県内平均値は下回ったものの、人事院勧告に伴う月例給の引上げ等により、前年度比で</a:t>
          </a:r>
          <a:r>
            <a:rPr kumimoji="1" lang="en-US" altLang="ja-JP" sz="1200">
              <a:latin typeface="ＭＳ Ｐゴシック" panose="020B0600070205080204" pitchFamily="50" charset="-128"/>
              <a:ea typeface="ＭＳ Ｐゴシック" panose="020B0600070205080204" pitchFamily="50" charset="-128"/>
            </a:rPr>
            <a:t>0.4</a:t>
          </a:r>
          <a:r>
            <a:rPr kumimoji="1" lang="ja-JP" altLang="en-US" sz="1200">
              <a:latin typeface="ＭＳ Ｐゴシック" panose="020B0600070205080204" pitchFamily="50" charset="-128"/>
              <a:ea typeface="ＭＳ Ｐゴシック" panose="020B0600070205080204" pitchFamily="50" charset="-128"/>
            </a:rPr>
            <a:t>ポイント上昇した。</a:t>
          </a:r>
        </a:p>
        <a:p>
          <a:r>
            <a:rPr kumimoji="1" lang="ja-JP" altLang="en-US" sz="1200">
              <a:latin typeface="ＭＳ Ｐゴシック" panose="020B0600070205080204" pitchFamily="50" charset="-128"/>
              <a:ea typeface="ＭＳ Ｐゴシック" panose="020B0600070205080204" pitchFamily="50" charset="-128"/>
            </a:rPr>
            <a:t>　今後、段階的な定年延長が実施されることに伴い、雇用形態に関する検討のほか、業務の効率化及び適正化を目的として窓口業務等の民間委託の検討を行っており、これらをもとに適正な人員配置を行っ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149860</xdr:rowOff>
    </xdr:from>
    <xdr:to>
      <xdr:col>24</xdr:col>
      <xdr:colOff>25400</xdr:colOff>
      <xdr:row>40</xdr:row>
      <xdr:rowOff>122428</xdr:rowOff>
    </xdr:to>
    <xdr:cxnSp macro="">
      <xdr:nvCxnSpPr>
        <xdr:cNvPr id="59" name="直線コネクタ 58"/>
        <xdr:cNvCxnSpPr/>
      </xdr:nvCxnSpPr>
      <xdr:spPr>
        <a:xfrm flipV="1">
          <a:off x="4826000" y="5979160"/>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94505</xdr:rowOff>
    </xdr:from>
    <xdr:ext cx="762000" cy="259045"/>
    <xdr:sp macro="" textlink="">
      <xdr:nvSpPr>
        <xdr:cNvPr id="60" name="人件費最小値テキスト"/>
        <xdr:cNvSpPr txBox="1"/>
      </xdr:nvSpPr>
      <xdr:spPr>
        <a:xfrm>
          <a:off x="4914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122428</xdr:rowOff>
    </xdr:from>
    <xdr:to>
      <xdr:col>24</xdr:col>
      <xdr:colOff>114300</xdr:colOff>
      <xdr:row>40</xdr:row>
      <xdr:rowOff>122428</xdr:rowOff>
    </xdr:to>
    <xdr:cxnSp macro="">
      <xdr:nvCxnSpPr>
        <xdr:cNvPr id="61" name="直線コネクタ 60"/>
        <xdr:cNvCxnSpPr/>
      </xdr:nvCxnSpPr>
      <xdr:spPr>
        <a:xfrm>
          <a:off x="4737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64787</xdr:rowOff>
    </xdr:from>
    <xdr:ext cx="762000" cy="259045"/>
    <xdr:sp macro="" textlink="">
      <xdr:nvSpPr>
        <xdr:cNvPr id="62" name="人件費最大値テキスト"/>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149860</xdr:rowOff>
    </xdr:from>
    <xdr:to>
      <xdr:col>24</xdr:col>
      <xdr:colOff>114300</xdr:colOff>
      <xdr:row>34</xdr:row>
      <xdr:rowOff>149860</xdr:rowOff>
    </xdr:to>
    <xdr:cxnSp macro="">
      <xdr:nvCxnSpPr>
        <xdr:cNvPr id="63" name="直線コネクタ 62"/>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140716</xdr:rowOff>
    </xdr:from>
    <xdr:to>
      <xdr:col>24</xdr:col>
      <xdr:colOff>25400</xdr:colOff>
      <xdr:row>36</xdr:row>
      <xdr:rowOff>159004</xdr:rowOff>
    </xdr:to>
    <xdr:cxnSp macro="">
      <xdr:nvCxnSpPr>
        <xdr:cNvPr id="64" name="直線コネクタ 63"/>
        <xdr:cNvCxnSpPr/>
      </xdr:nvCxnSpPr>
      <xdr:spPr>
        <a:xfrm>
          <a:off x="3987800" y="631291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93997</xdr:rowOff>
    </xdr:from>
    <xdr:ext cx="762000" cy="259045"/>
    <xdr:sp macro="" textlink="">
      <xdr:nvSpPr>
        <xdr:cNvPr id="65" name="人件費平均値テキスト"/>
        <xdr:cNvSpPr txBox="1"/>
      </xdr:nvSpPr>
      <xdr:spPr>
        <a:xfrm>
          <a:off x="4914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6" name="フローチャート: 判断 65"/>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58420</xdr:rowOff>
    </xdr:from>
    <xdr:to>
      <xdr:col>19</xdr:col>
      <xdr:colOff>187325</xdr:colOff>
      <xdr:row>36</xdr:row>
      <xdr:rowOff>140716</xdr:rowOff>
    </xdr:to>
    <xdr:cxnSp macro="">
      <xdr:nvCxnSpPr>
        <xdr:cNvPr id="67" name="直線コネクタ 66"/>
        <xdr:cNvCxnSpPr/>
      </xdr:nvCxnSpPr>
      <xdr:spPr>
        <a:xfrm>
          <a:off x="3098800" y="623062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117348</xdr:rowOff>
    </xdr:from>
    <xdr:to>
      <xdr:col>20</xdr:col>
      <xdr:colOff>38100</xdr:colOff>
      <xdr:row>37</xdr:row>
      <xdr:rowOff>47498</xdr:rowOff>
    </xdr:to>
    <xdr:sp macro="" textlink="">
      <xdr:nvSpPr>
        <xdr:cNvPr id="68" name="フローチャート: 判断 67"/>
        <xdr:cNvSpPr/>
      </xdr:nvSpPr>
      <xdr:spPr>
        <a:xfrm>
          <a:off x="3937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32275</xdr:rowOff>
    </xdr:from>
    <xdr:ext cx="736600" cy="259045"/>
    <xdr:sp macro="" textlink="">
      <xdr:nvSpPr>
        <xdr:cNvPr id="69" name="テキスト ボックス 68"/>
        <xdr:cNvSpPr txBox="1"/>
      </xdr:nvSpPr>
      <xdr:spPr>
        <a:xfrm>
          <a:off x="3606800" y="6375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58420</xdr:rowOff>
    </xdr:from>
    <xdr:to>
      <xdr:col>15</xdr:col>
      <xdr:colOff>98425</xdr:colOff>
      <xdr:row>37</xdr:row>
      <xdr:rowOff>19558</xdr:rowOff>
    </xdr:to>
    <xdr:cxnSp macro="">
      <xdr:nvCxnSpPr>
        <xdr:cNvPr id="70" name="直線コネクタ 69"/>
        <xdr:cNvCxnSpPr/>
      </xdr:nvCxnSpPr>
      <xdr:spPr>
        <a:xfrm flipV="1">
          <a:off x="2209800" y="6230620"/>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89916</xdr:rowOff>
    </xdr:from>
    <xdr:to>
      <xdr:col>15</xdr:col>
      <xdr:colOff>149225</xdr:colOff>
      <xdr:row>37</xdr:row>
      <xdr:rowOff>20066</xdr:rowOff>
    </xdr:to>
    <xdr:sp macro="" textlink="">
      <xdr:nvSpPr>
        <xdr:cNvPr id="71" name="フローチャート: 判断 70"/>
        <xdr:cNvSpPr/>
      </xdr:nvSpPr>
      <xdr:spPr>
        <a:xfrm>
          <a:off x="3048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4843</xdr:rowOff>
    </xdr:from>
    <xdr:ext cx="762000" cy="259045"/>
    <xdr:sp macro="" textlink="">
      <xdr:nvSpPr>
        <xdr:cNvPr id="72" name="テキスト ボックス 71"/>
        <xdr:cNvSpPr txBox="1"/>
      </xdr:nvSpPr>
      <xdr:spPr>
        <a:xfrm>
          <a:off x="2717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19558</xdr:rowOff>
    </xdr:from>
    <xdr:to>
      <xdr:col>11</xdr:col>
      <xdr:colOff>9525</xdr:colOff>
      <xdr:row>37</xdr:row>
      <xdr:rowOff>42418</xdr:rowOff>
    </xdr:to>
    <xdr:cxnSp macro="">
      <xdr:nvCxnSpPr>
        <xdr:cNvPr id="73" name="直線コネクタ 72"/>
        <xdr:cNvCxnSpPr/>
      </xdr:nvCxnSpPr>
      <xdr:spPr>
        <a:xfrm flipV="1">
          <a:off x="1320800" y="636320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158496</xdr:rowOff>
    </xdr:from>
    <xdr:to>
      <xdr:col>11</xdr:col>
      <xdr:colOff>60325</xdr:colOff>
      <xdr:row>37</xdr:row>
      <xdr:rowOff>88646</xdr:rowOff>
    </xdr:to>
    <xdr:sp macro="" textlink="">
      <xdr:nvSpPr>
        <xdr:cNvPr id="74" name="フローチャート: 判断 73"/>
        <xdr:cNvSpPr/>
      </xdr:nvSpPr>
      <xdr:spPr>
        <a:xfrm>
          <a:off x="2159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73423</xdr:rowOff>
    </xdr:from>
    <xdr:ext cx="762000" cy="259045"/>
    <xdr:sp macro="" textlink="">
      <xdr:nvSpPr>
        <xdr:cNvPr id="75" name="テキスト ボックス 74"/>
        <xdr:cNvSpPr txBox="1"/>
      </xdr:nvSpPr>
      <xdr:spPr>
        <a:xfrm>
          <a:off x="1828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76" name="フローチャート: 判断 75"/>
        <xdr:cNvSpPr/>
      </xdr:nvSpPr>
      <xdr:spPr>
        <a:xfrm>
          <a:off x="1270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25671</xdr:rowOff>
    </xdr:from>
    <xdr:ext cx="762000" cy="259045"/>
    <xdr:sp macro="" textlink="">
      <xdr:nvSpPr>
        <xdr:cNvPr id="77" name="テキスト ボックス 76"/>
        <xdr:cNvSpPr txBox="1"/>
      </xdr:nvSpPr>
      <xdr:spPr>
        <a:xfrm>
          <a:off x="939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108204</xdr:rowOff>
    </xdr:from>
    <xdr:to>
      <xdr:col>24</xdr:col>
      <xdr:colOff>76200</xdr:colOff>
      <xdr:row>37</xdr:row>
      <xdr:rowOff>38354</xdr:rowOff>
    </xdr:to>
    <xdr:sp macro="" textlink="">
      <xdr:nvSpPr>
        <xdr:cNvPr id="83" name="楕円 82"/>
        <xdr:cNvSpPr/>
      </xdr:nvSpPr>
      <xdr:spPr>
        <a:xfrm>
          <a:off x="47752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124731</xdr:rowOff>
    </xdr:from>
    <xdr:ext cx="762000" cy="259045"/>
    <xdr:sp macro="" textlink="">
      <xdr:nvSpPr>
        <xdr:cNvPr id="84" name="人件費該当値テキスト"/>
        <xdr:cNvSpPr txBox="1"/>
      </xdr:nvSpPr>
      <xdr:spPr>
        <a:xfrm>
          <a:off x="4914900" y="612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89916</xdr:rowOff>
    </xdr:from>
    <xdr:to>
      <xdr:col>20</xdr:col>
      <xdr:colOff>38100</xdr:colOff>
      <xdr:row>37</xdr:row>
      <xdr:rowOff>20066</xdr:rowOff>
    </xdr:to>
    <xdr:sp macro="" textlink="">
      <xdr:nvSpPr>
        <xdr:cNvPr id="85" name="楕円 84"/>
        <xdr:cNvSpPr/>
      </xdr:nvSpPr>
      <xdr:spPr>
        <a:xfrm>
          <a:off x="3937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30243</xdr:rowOff>
    </xdr:from>
    <xdr:ext cx="736600" cy="259045"/>
    <xdr:sp macro="" textlink="">
      <xdr:nvSpPr>
        <xdr:cNvPr id="86" name="テキスト ボックス 85"/>
        <xdr:cNvSpPr txBox="1"/>
      </xdr:nvSpPr>
      <xdr:spPr>
        <a:xfrm>
          <a:off x="3606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7620</xdr:rowOff>
    </xdr:from>
    <xdr:to>
      <xdr:col>15</xdr:col>
      <xdr:colOff>149225</xdr:colOff>
      <xdr:row>36</xdr:row>
      <xdr:rowOff>109220</xdr:rowOff>
    </xdr:to>
    <xdr:sp macro="" textlink="">
      <xdr:nvSpPr>
        <xdr:cNvPr id="87" name="楕円 86"/>
        <xdr:cNvSpPr/>
      </xdr:nvSpPr>
      <xdr:spPr>
        <a:xfrm>
          <a:off x="3048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119397</xdr:rowOff>
    </xdr:from>
    <xdr:ext cx="762000" cy="259045"/>
    <xdr:sp macro="" textlink="">
      <xdr:nvSpPr>
        <xdr:cNvPr id="88" name="テキスト ボックス 87"/>
        <xdr:cNvSpPr txBox="1"/>
      </xdr:nvSpPr>
      <xdr:spPr>
        <a:xfrm>
          <a:off x="2717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140208</xdr:rowOff>
    </xdr:from>
    <xdr:to>
      <xdr:col>11</xdr:col>
      <xdr:colOff>60325</xdr:colOff>
      <xdr:row>37</xdr:row>
      <xdr:rowOff>70358</xdr:rowOff>
    </xdr:to>
    <xdr:sp macro="" textlink="">
      <xdr:nvSpPr>
        <xdr:cNvPr id="89" name="楕円 88"/>
        <xdr:cNvSpPr/>
      </xdr:nvSpPr>
      <xdr:spPr>
        <a:xfrm>
          <a:off x="2159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80535</xdr:rowOff>
    </xdr:from>
    <xdr:ext cx="762000" cy="259045"/>
    <xdr:sp macro="" textlink="">
      <xdr:nvSpPr>
        <xdr:cNvPr id="90" name="テキスト ボックス 89"/>
        <xdr:cNvSpPr txBox="1"/>
      </xdr:nvSpPr>
      <xdr:spPr>
        <a:xfrm>
          <a:off x="1828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163068</xdr:rowOff>
    </xdr:from>
    <xdr:to>
      <xdr:col>6</xdr:col>
      <xdr:colOff>171450</xdr:colOff>
      <xdr:row>37</xdr:row>
      <xdr:rowOff>93218</xdr:rowOff>
    </xdr:to>
    <xdr:sp macro="" textlink="">
      <xdr:nvSpPr>
        <xdr:cNvPr id="91" name="楕円 90"/>
        <xdr:cNvSpPr/>
      </xdr:nvSpPr>
      <xdr:spPr>
        <a:xfrm>
          <a:off x="1270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77995</xdr:rowOff>
    </xdr:from>
    <xdr:ext cx="762000" cy="259045"/>
    <xdr:sp macro="" textlink="">
      <xdr:nvSpPr>
        <xdr:cNvPr id="92" name="テキスト ボックス 91"/>
        <xdr:cNvSpPr txBox="1"/>
      </xdr:nvSpPr>
      <xdr:spPr>
        <a:xfrm>
          <a:off x="939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同水準であるが、依然として全国、県内及び類似団体内平均値を上回っている。主な要因としては、業務の効率化を目的として民間委託を進めていることによる委託料の増加や、光熱水費の価格高騰による増加が挙げられる。</a:t>
          </a:r>
        </a:p>
        <a:p>
          <a:r>
            <a:rPr kumimoji="1" lang="ja-JP" altLang="en-US" sz="1300">
              <a:latin typeface="ＭＳ Ｐゴシック" panose="020B0600070205080204" pitchFamily="50" charset="-128"/>
              <a:ea typeface="ＭＳ Ｐゴシック" panose="020B0600070205080204" pitchFamily="50" charset="-128"/>
            </a:rPr>
            <a:t>　今後も、委託内容の見直し、集約化等精査により縮減に努めるとともに、公共施設の照明ＬＥＤ化など、経常的経費の削減を図る。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20</xdr:row>
      <xdr:rowOff>81280</xdr:rowOff>
    </xdr:to>
    <xdr:cxnSp macro="">
      <xdr:nvCxnSpPr>
        <xdr:cNvPr id="120" name="直線コネクタ 119"/>
        <xdr:cNvCxnSpPr/>
      </xdr:nvCxnSpPr>
      <xdr:spPr>
        <a:xfrm flipV="1">
          <a:off x="16510000" y="22072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53357</xdr:rowOff>
    </xdr:from>
    <xdr:ext cx="762000" cy="259045"/>
    <xdr:sp macro="" textlink="">
      <xdr:nvSpPr>
        <xdr:cNvPr id="121" name="物件費最小値テキスト"/>
        <xdr:cNvSpPr txBox="1"/>
      </xdr:nvSpPr>
      <xdr:spPr>
        <a:xfrm>
          <a:off x="16598900" y="348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81280</xdr:rowOff>
    </xdr:from>
    <xdr:to>
      <xdr:col>82</xdr:col>
      <xdr:colOff>196850</xdr:colOff>
      <xdr:row>20</xdr:row>
      <xdr:rowOff>81280</xdr:rowOff>
    </xdr:to>
    <xdr:cxnSp macro="">
      <xdr:nvCxnSpPr>
        <xdr:cNvPr id="122" name="直線コネクタ 121"/>
        <xdr:cNvCxnSpPr/>
      </xdr:nvCxnSpPr>
      <xdr:spPr>
        <a:xfrm>
          <a:off x="16421100" y="3510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macro="" textlink="">
      <xdr:nvSpPr>
        <xdr:cNvPr id="123" name="物件費最大値テキスト"/>
        <xdr:cNvSpPr txBox="1"/>
      </xdr:nvSpPr>
      <xdr:spPr>
        <a:xfrm>
          <a:off x="16598900" y="195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4" name="直線コネクタ 123"/>
        <xdr:cNvCxnSpPr/>
      </xdr:nvCxnSpPr>
      <xdr:spPr>
        <a:xfrm>
          <a:off x="16421100" y="2207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138430</xdr:rowOff>
    </xdr:from>
    <xdr:to>
      <xdr:col>82</xdr:col>
      <xdr:colOff>107950</xdr:colOff>
      <xdr:row>17</xdr:row>
      <xdr:rowOff>138430</xdr:rowOff>
    </xdr:to>
    <xdr:cxnSp macro="">
      <xdr:nvCxnSpPr>
        <xdr:cNvPr id="125" name="直線コネクタ 124"/>
        <xdr:cNvCxnSpPr/>
      </xdr:nvCxnSpPr>
      <xdr:spPr>
        <a:xfrm>
          <a:off x="15671800" y="30530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1287</xdr:rowOff>
    </xdr:from>
    <xdr:ext cx="762000" cy="259045"/>
    <xdr:sp macro="" textlink="">
      <xdr:nvSpPr>
        <xdr:cNvPr id="126" name="物件費平均値テキスト"/>
        <xdr:cNvSpPr txBox="1"/>
      </xdr:nvSpPr>
      <xdr:spPr>
        <a:xfrm>
          <a:off x="16598900" y="2573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156210</xdr:rowOff>
    </xdr:from>
    <xdr:to>
      <xdr:col>82</xdr:col>
      <xdr:colOff>158750</xdr:colOff>
      <xdr:row>16</xdr:row>
      <xdr:rowOff>86360</xdr:rowOff>
    </xdr:to>
    <xdr:sp macro="" textlink="">
      <xdr:nvSpPr>
        <xdr:cNvPr id="127" name="フローチャート: 判断 126"/>
        <xdr:cNvSpPr/>
      </xdr:nvSpPr>
      <xdr:spPr>
        <a:xfrm>
          <a:off x="164592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134620</xdr:rowOff>
    </xdr:from>
    <xdr:to>
      <xdr:col>78</xdr:col>
      <xdr:colOff>69850</xdr:colOff>
      <xdr:row>17</xdr:row>
      <xdr:rowOff>138430</xdr:rowOff>
    </xdr:to>
    <xdr:cxnSp macro="">
      <xdr:nvCxnSpPr>
        <xdr:cNvPr id="128" name="直線コネクタ 127"/>
        <xdr:cNvCxnSpPr/>
      </xdr:nvCxnSpPr>
      <xdr:spPr>
        <a:xfrm>
          <a:off x="14782800" y="287782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118110</xdr:rowOff>
    </xdr:from>
    <xdr:to>
      <xdr:col>78</xdr:col>
      <xdr:colOff>120650</xdr:colOff>
      <xdr:row>16</xdr:row>
      <xdr:rowOff>48260</xdr:rowOff>
    </xdr:to>
    <xdr:sp macro="" textlink="">
      <xdr:nvSpPr>
        <xdr:cNvPr id="129" name="フローチャート: 判断 128"/>
        <xdr:cNvSpPr/>
      </xdr:nvSpPr>
      <xdr:spPr>
        <a:xfrm>
          <a:off x="15621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58437</xdr:rowOff>
    </xdr:from>
    <xdr:ext cx="736600" cy="259045"/>
    <xdr:sp macro="" textlink="">
      <xdr:nvSpPr>
        <xdr:cNvPr id="130" name="テキスト ボックス 129"/>
        <xdr:cNvSpPr txBox="1"/>
      </xdr:nvSpPr>
      <xdr:spPr>
        <a:xfrm>
          <a:off x="15290800" y="245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134620</xdr:rowOff>
    </xdr:from>
    <xdr:to>
      <xdr:col>73</xdr:col>
      <xdr:colOff>180975</xdr:colOff>
      <xdr:row>17</xdr:row>
      <xdr:rowOff>138430</xdr:rowOff>
    </xdr:to>
    <xdr:cxnSp macro="">
      <xdr:nvCxnSpPr>
        <xdr:cNvPr id="131" name="直線コネクタ 130"/>
        <xdr:cNvCxnSpPr/>
      </xdr:nvCxnSpPr>
      <xdr:spPr>
        <a:xfrm flipV="1">
          <a:off x="13893800" y="287782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26670</xdr:rowOff>
    </xdr:from>
    <xdr:to>
      <xdr:col>74</xdr:col>
      <xdr:colOff>31750</xdr:colOff>
      <xdr:row>15</xdr:row>
      <xdr:rowOff>128270</xdr:rowOff>
    </xdr:to>
    <xdr:sp macro="" textlink="">
      <xdr:nvSpPr>
        <xdr:cNvPr id="132" name="フローチャート: 判断 131"/>
        <xdr:cNvSpPr/>
      </xdr:nvSpPr>
      <xdr:spPr>
        <a:xfrm>
          <a:off x="14732000" y="259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138447</xdr:rowOff>
    </xdr:from>
    <xdr:ext cx="762000" cy="259045"/>
    <xdr:sp macro="" textlink="">
      <xdr:nvSpPr>
        <xdr:cNvPr id="133" name="テキスト ボックス 132"/>
        <xdr:cNvSpPr txBox="1"/>
      </xdr:nvSpPr>
      <xdr:spPr>
        <a:xfrm>
          <a:off x="144018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138430</xdr:rowOff>
    </xdr:from>
    <xdr:to>
      <xdr:col>69</xdr:col>
      <xdr:colOff>92075</xdr:colOff>
      <xdr:row>17</xdr:row>
      <xdr:rowOff>153670</xdr:rowOff>
    </xdr:to>
    <xdr:cxnSp macro="">
      <xdr:nvCxnSpPr>
        <xdr:cNvPr id="134" name="直線コネクタ 133"/>
        <xdr:cNvCxnSpPr/>
      </xdr:nvCxnSpPr>
      <xdr:spPr>
        <a:xfrm flipV="1">
          <a:off x="13004800" y="30530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80010</xdr:rowOff>
    </xdr:from>
    <xdr:to>
      <xdr:col>69</xdr:col>
      <xdr:colOff>142875</xdr:colOff>
      <xdr:row>16</xdr:row>
      <xdr:rowOff>10160</xdr:rowOff>
    </xdr:to>
    <xdr:sp macro="" textlink="">
      <xdr:nvSpPr>
        <xdr:cNvPr id="135" name="フローチャート: 判断 134"/>
        <xdr:cNvSpPr/>
      </xdr:nvSpPr>
      <xdr:spPr>
        <a:xfrm>
          <a:off x="138430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20337</xdr:rowOff>
    </xdr:from>
    <xdr:ext cx="762000" cy="259045"/>
    <xdr:sp macro="" textlink="">
      <xdr:nvSpPr>
        <xdr:cNvPr id="136" name="テキスト ボックス 135"/>
        <xdr:cNvSpPr txBox="1"/>
      </xdr:nvSpPr>
      <xdr:spPr>
        <a:xfrm>
          <a:off x="13512800" y="242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xdr:rowOff>
    </xdr:from>
    <xdr:to>
      <xdr:col>65</xdr:col>
      <xdr:colOff>53975</xdr:colOff>
      <xdr:row>16</xdr:row>
      <xdr:rowOff>116840</xdr:rowOff>
    </xdr:to>
    <xdr:sp macro="" textlink="">
      <xdr:nvSpPr>
        <xdr:cNvPr id="137" name="フローチャート: 判断 136"/>
        <xdr:cNvSpPr/>
      </xdr:nvSpPr>
      <xdr:spPr>
        <a:xfrm>
          <a:off x="12954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127017</xdr:rowOff>
    </xdr:from>
    <xdr:ext cx="762000" cy="259045"/>
    <xdr:sp macro="" textlink="">
      <xdr:nvSpPr>
        <xdr:cNvPr id="138" name="テキスト ボックス 137"/>
        <xdr:cNvSpPr txBox="1"/>
      </xdr:nvSpPr>
      <xdr:spPr>
        <a:xfrm>
          <a:off x="12623800" y="252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87630</xdr:rowOff>
    </xdr:from>
    <xdr:to>
      <xdr:col>82</xdr:col>
      <xdr:colOff>158750</xdr:colOff>
      <xdr:row>18</xdr:row>
      <xdr:rowOff>17780</xdr:rowOff>
    </xdr:to>
    <xdr:sp macro="" textlink="">
      <xdr:nvSpPr>
        <xdr:cNvPr id="144" name="楕円 143"/>
        <xdr:cNvSpPr/>
      </xdr:nvSpPr>
      <xdr:spPr>
        <a:xfrm>
          <a:off x="16459200" y="300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59707</xdr:rowOff>
    </xdr:from>
    <xdr:ext cx="762000" cy="259045"/>
    <xdr:sp macro="" textlink="">
      <xdr:nvSpPr>
        <xdr:cNvPr id="145" name="物件費該当値テキスト"/>
        <xdr:cNvSpPr txBox="1"/>
      </xdr:nvSpPr>
      <xdr:spPr>
        <a:xfrm>
          <a:off x="165989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87630</xdr:rowOff>
    </xdr:from>
    <xdr:to>
      <xdr:col>78</xdr:col>
      <xdr:colOff>120650</xdr:colOff>
      <xdr:row>18</xdr:row>
      <xdr:rowOff>17780</xdr:rowOff>
    </xdr:to>
    <xdr:sp macro="" textlink="">
      <xdr:nvSpPr>
        <xdr:cNvPr id="146" name="楕円 145"/>
        <xdr:cNvSpPr/>
      </xdr:nvSpPr>
      <xdr:spPr>
        <a:xfrm>
          <a:off x="15621000" y="300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2557</xdr:rowOff>
    </xdr:from>
    <xdr:ext cx="736600" cy="259045"/>
    <xdr:sp macro="" textlink="">
      <xdr:nvSpPr>
        <xdr:cNvPr id="147" name="テキスト ボックス 146"/>
        <xdr:cNvSpPr txBox="1"/>
      </xdr:nvSpPr>
      <xdr:spPr>
        <a:xfrm>
          <a:off x="15290800" y="3088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83820</xdr:rowOff>
    </xdr:from>
    <xdr:to>
      <xdr:col>74</xdr:col>
      <xdr:colOff>31750</xdr:colOff>
      <xdr:row>17</xdr:row>
      <xdr:rowOff>13970</xdr:rowOff>
    </xdr:to>
    <xdr:sp macro="" textlink="">
      <xdr:nvSpPr>
        <xdr:cNvPr id="148" name="楕円 147"/>
        <xdr:cNvSpPr/>
      </xdr:nvSpPr>
      <xdr:spPr>
        <a:xfrm>
          <a:off x="14732000" y="282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170197</xdr:rowOff>
    </xdr:from>
    <xdr:ext cx="762000" cy="259045"/>
    <xdr:sp macro="" textlink="">
      <xdr:nvSpPr>
        <xdr:cNvPr id="149" name="テキスト ボックス 148"/>
        <xdr:cNvSpPr txBox="1"/>
      </xdr:nvSpPr>
      <xdr:spPr>
        <a:xfrm>
          <a:off x="14401800" y="291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87630</xdr:rowOff>
    </xdr:from>
    <xdr:to>
      <xdr:col>69</xdr:col>
      <xdr:colOff>142875</xdr:colOff>
      <xdr:row>18</xdr:row>
      <xdr:rowOff>17780</xdr:rowOff>
    </xdr:to>
    <xdr:sp macro="" textlink="">
      <xdr:nvSpPr>
        <xdr:cNvPr id="150" name="楕円 149"/>
        <xdr:cNvSpPr/>
      </xdr:nvSpPr>
      <xdr:spPr>
        <a:xfrm>
          <a:off x="13843000" y="300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2557</xdr:rowOff>
    </xdr:from>
    <xdr:ext cx="762000" cy="259045"/>
    <xdr:sp macro="" textlink="">
      <xdr:nvSpPr>
        <xdr:cNvPr id="151" name="テキスト ボックス 150"/>
        <xdr:cNvSpPr txBox="1"/>
      </xdr:nvSpPr>
      <xdr:spPr>
        <a:xfrm>
          <a:off x="135128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102870</xdr:rowOff>
    </xdr:from>
    <xdr:to>
      <xdr:col>65</xdr:col>
      <xdr:colOff>53975</xdr:colOff>
      <xdr:row>18</xdr:row>
      <xdr:rowOff>33020</xdr:rowOff>
    </xdr:to>
    <xdr:sp macro="" textlink="">
      <xdr:nvSpPr>
        <xdr:cNvPr id="152" name="楕円 151"/>
        <xdr:cNvSpPr/>
      </xdr:nvSpPr>
      <xdr:spPr>
        <a:xfrm>
          <a:off x="12954000" y="301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17797</xdr:rowOff>
    </xdr:from>
    <xdr:ext cx="762000" cy="259045"/>
    <xdr:sp macro="" textlink="">
      <xdr:nvSpPr>
        <xdr:cNvPr id="153" name="テキスト ボックス 152"/>
        <xdr:cNvSpPr txBox="1"/>
      </xdr:nvSpPr>
      <xdr:spPr>
        <a:xfrm>
          <a:off x="12623800" y="310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全国及び県内平均値と比較すると低い水準にあるものの、令和４年度以降は類似団体内平均値を上回っており、令和５年度は前年度比で</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ポイント上昇し、類似団体内平均値との差は拡大している。</a:t>
          </a:r>
        </a:p>
        <a:p>
          <a:r>
            <a:rPr kumimoji="1" lang="ja-JP" altLang="en-US" sz="1300">
              <a:latin typeface="ＭＳ Ｐゴシック" panose="020B0600070205080204" pitchFamily="50" charset="-128"/>
              <a:ea typeface="ＭＳ Ｐゴシック" panose="020B0600070205080204" pitchFamily="50" charset="-128"/>
            </a:rPr>
            <a:t>　これは、民間保育所の開園に伴う保育所施設型給付の増加や対象者の増加に伴う障害児通所給付費等の増加が主な要因と考えられる。</a:t>
          </a:r>
        </a:p>
        <a:p>
          <a:r>
            <a:rPr kumimoji="1" lang="ja-JP" altLang="en-US" sz="1300">
              <a:latin typeface="ＭＳ Ｐゴシック" panose="020B0600070205080204" pitchFamily="50" charset="-128"/>
              <a:ea typeface="ＭＳ Ｐゴシック" panose="020B0600070205080204" pitchFamily="50" charset="-128"/>
            </a:rPr>
            <a:t>　今後も増大が見込まれることから、単独事業として行っている事業の精査等を実施し、所期の目的を達成した事業の廃止を検討するなど、増加傾向の解消に繋がるよう努める。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113393</xdr:rowOff>
    </xdr:to>
    <xdr:cxnSp macro="">
      <xdr:nvCxnSpPr>
        <xdr:cNvPr id="183" name="直線コネクタ 182"/>
        <xdr:cNvCxnSpPr/>
      </xdr:nvCxnSpPr>
      <xdr:spPr>
        <a:xfrm flipV="1">
          <a:off x="4826000" y="90805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85470</xdr:rowOff>
    </xdr:from>
    <xdr:ext cx="762000" cy="259045"/>
    <xdr:sp macro="" textlink="">
      <xdr:nvSpPr>
        <xdr:cNvPr id="184" name="扶助費最小値テキスト"/>
        <xdr:cNvSpPr txBox="1"/>
      </xdr:nvSpPr>
      <xdr:spPr>
        <a:xfrm>
          <a:off x="4914900" y="1054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113393</xdr:rowOff>
    </xdr:from>
    <xdr:to>
      <xdr:col>24</xdr:col>
      <xdr:colOff>114300</xdr:colOff>
      <xdr:row>61</xdr:row>
      <xdr:rowOff>113393</xdr:rowOff>
    </xdr:to>
    <xdr:cxnSp macro="">
      <xdr:nvCxnSpPr>
        <xdr:cNvPr id="185" name="直線コネクタ 184"/>
        <xdr:cNvCxnSpPr/>
      </xdr:nvCxnSpPr>
      <xdr:spPr>
        <a:xfrm>
          <a:off x="4737100" y="1057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6"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7" name="直線コネクタ 186"/>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132443</xdr:rowOff>
    </xdr:from>
    <xdr:to>
      <xdr:col>24</xdr:col>
      <xdr:colOff>25400</xdr:colOff>
      <xdr:row>57</xdr:row>
      <xdr:rowOff>48078</xdr:rowOff>
    </xdr:to>
    <xdr:cxnSp macro="">
      <xdr:nvCxnSpPr>
        <xdr:cNvPr id="188" name="直線コネクタ 187"/>
        <xdr:cNvCxnSpPr/>
      </xdr:nvCxnSpPr>
      <xdr:spPr>
        <a:xfrm>
          <a:off x="3987800" y="9733643"/>
          <a:ext cx="8382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141712</xdr:rowOff>
    </xdr:from>
    <xdr:ext cx="762000" cy="259045"/>
    <xdr:sp macro="" textlink="">
      <xdr:nvSpPr>
        <xdr:cNvPr id="189" name="扶助費平均値テキスト"/>
        <xdr:cNvSpPr txBox="1"/>
      </xdr:nvSpPr>
      <xdr:spPr>
        <a:xfrm>
          <a:off x="4914900" y="9571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125185</xdr:rowOff>
    </xdr:from>
    <xdr:to>
      <xdr:col>24</xdr:col>
      <xdr:colOff>76200</xdr:colOff>
      <xdr:row>57</xdr:row>
      <xdr:rowOff>55335</xdr:rowOff>
    </xdr:to>
    <xdr:sp macro="" textlink="">
      <xdr:nvSpPr>
        <xdr:cNvPr id="190" name="フローチャート: 判断 189"/>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56243</xdr:rowOff>
    </xdr:from>
    <xdr:to>
      <xdr:col>19</xdr:col>
      <xdr:colOff>187325</xdr:colOff>
      <xdr:row>56</xdr:row>
      <xdr:rowOff>132443</xdr:rowOff>
    </xdr:to>
    <xdr:cxnSp macro="">
      <xdr:nvCxnSpPr>
        <xdr:cNvPr id="191" name="直線コネクタ 190"/>
        <xdr:cNvCxnSpPr/>
      </xdr:nvCxnSpPr>
      <xdr:spPr>
        <a:xfrm>
          <a:off x="3098800" y="9657443"/>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2" name="フローチャート: 判断 191"/>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199</xdr:rowOff>
    </xdr:from>
    <xdr:ext cx="736600" cy="259045"/>
    <xdr:sp macro="" textlink="">
      <xdr:nvSpPr>
        <xdr:cNvPr id="193" name="テキスト ボックス 192"/>
        <xdr:cNvSpPr txBox="1"/>
      </xdr:nvSpPr>
      <xdr:spPr>
        <a:xfrm>
          <a:off x="3606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140607</xdr:rowOff>
    </xdr:from>
    <xdr:to>
      <xdr:col>15</xdr:col>
      <xdr:colOff>98425</xdr:colOff>
      <xdr:row>56</xdr:row>
      <xdr:rowOff>56243</xdr:rowOff>
    </xdr:to>
    <xdr:cxnSp macro="">
      <xdr:nvCxnSpPr>
        <xdr:cNvPr id="194" name="直線コネクタ 193"/>
        <xdr:cNvCxnSpPr/>
      </xdr:nvCxnSpPr>
      <xdr:spPr>
        <a:xfrm>
          <a:off x="2209800" y="9570357"/>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5" name="フローチャート: 判断 194"/>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117220</xdr:rowOff>
    </xdr:from>
    <xdr:ext cx="762000" cy="259045"/>
    <xdr:sp macro="" textlink="">
      <xdr:nvSpPr>
        <xdr:cNvPr id="196" name="テキスト ボックス 195"/>
        <xdr:cNvSpPr txBox="1"/>
      </xdr:nvSpPr>
      <xdr:spPr>
        <a:xfrm>
          <a:off x="2717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140607</xdr:rowOff>
    </xdr:from>
    <xdr:to>
      <xdr:col>11</xdr:col>
      <xdr:colOff>9525</xdr:colOff>
      <xdr:row>55</xdr:row>
      <xdr:rowOff>151493</xdr:rowOff>
    </xdr:to>
    <xdr:cxnSp macro="">
      <xdr:nvCxnSpPr>
        <xdr:cNvPr id="197" name="直線コネクタ 196"/>
        <xdr:cNvCxnSpPr/>
      </xdr:nvCxnSpPr>
      <xdr:spPr>
        <a:xfrm flipV="1">
          <a:off x="1320800" y="95703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59872</xdr:rowOff>
    </xdr:from>
    <xdr:to>
      <xdr:col>11</xdr:col>
      <xdr:colOff>60325</xdr:colOff>
      <xdr:row>56</xdr:row>
      <xdr:rowOff>161472</xdr:rowOff>
    </xdr:to>
    <xdr:sp macro="" textlink="">
      <xdr:nvSpPr>
        <xdr:cNvPr id="198" name="フローチャート: 判断 197"/>
        <xdr:cNvSpPr/>
      </xdr:nvSpPr>
      <xdr:spPr>
        <a:xfrm>
          <a:off x="2159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146249</xdr:rowOff>
    </xdr:from>
    <xdr:ext cx="762000" cy="259045"/>
    <xdr:sp macro="" textlink="">
      <xdr:nvSpPr>
        <xdr:cNvPr id="199" name="テキスト ボックス 198"/>
        <xdr:cNvSpPr txBox="1"/>
      </xdr:nvSpPr>
      <xdr:spPr>
        <a:xfrm>
          <a:off x="1828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103415</xdr:rowOff>
    </xdr:from>
    <xdr:to>
      <xdr:col>6</xdr:col>
      <xdr:colOff>171450</xdr:colOff>
      <xdr:row>57</xdr:row>
      <xdr:rowOff>33565</xdr:rowOff>
    </xdr:to>
    <xdr:sp macro="" textlink="">
      <xdr:nvSpPr>
        <xdr:cNvPr id="200" name="フローチャート: 判断 199"/>
        <xdr:cNvSpPr/>
      </xdr:nvSpPr>
      <xdr:spPr>
        <a:xfrm>
          <a:off x="1270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18342</xdr:rowOff>
    </xdr:from>
    <xdr:ext cx="762000" cy="259045"/>
    <xdr:sp macro="" textlink="">
      <xdr:nvSpPr>
        <xdr:cNvPr id="201" name="テキスト ボックス 200"/>
        <xdr:cNvSpPr txBox="1"/>
      </xdr:nvSpPr>
      <xdr:spPr>
        <a:xfrm>
          <a:off x="9398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168728</xdr:rowOff>
    </xdr:from>
    <xdr:to>
      <xdr:col>24</xdr:col>
      <xdr:colOff>76200</xdr:colOff>
      <xdr:row>57</xdr:row>
      <xdr:rowOff>98878</xdr:rowOff>
    </xdr:to>
    <xdr:sp macro="" textlink="">
      <xdr:nvSpPr>
        <xdr:cNvPr id="207" name="楕円 206"/>
        <xdr:cNvSpPr/>
      </xdr:nvSpPr>
      <xdr:spPr>
        <a:xfrm>
          <a:off x="4775200" y="97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140805</xdr:rowOff>
    </xdr:from>
    <xdr:ext cx="762000" cy="259045"/>
    <xdr:sp macro="" textlink="">
      <xdr:nvSpPr>
        <xdr:cNvPr id="208" name="扶助費該当値テキスト"/>
        <xdr:cNvSpPr txBox="1"/>
      </xdr:nvSpPr>
      <xdr:spPr>
        <a:xfrm>
          <a:off x="4914900" y="9742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81643</xdr:rowOff>
    </xdr:from>
    <xdr:to>
      <xdr:col>20</xdr:col>
      <xdr:colOff>38100</xdr:colOff>
      <xdr:row>57</xdr:row>
      <xdr:rowOff>11793</xdr:rowOff>
    </xdr:to>
    <xdr:sp macro="" textlink="">
      <xdr:nvSpPr>
        <xdr:cNvPr id="209" name="楕円 208"/>
        <xdr:cNvSpPr/>
      </xdr:nvSpPr>
      <xdr:spPr>
        <a:xfrm>
          <a:off x="39370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168020</xdr:rowOff>
    </xdr:from>
    <xdr:ext cx="736600" cy="259045"/>
    <xdr:sp macro="" textlink="">
      <xdr:nvSpPr>
        <xdr:cNvPr id="210" name="テキスト ボックス 209"/>
        <xdr:cNvSpPr txBox="1"/>
      </xdr:nvSpPr>
      <xdr:spPr>
        <a:xfrm>
          <a:off x="3606800" y="9769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5443</xdr:rowOff>
    </xdr:from>
    <xdr:to>
      <xdr:col>15</xdr:col>
      <xdr:colOff>149225</xdr:colOff>
      <xdr:row>56</xdr:row>
      <xdr:rowOff>107043</xdr:rowOff>
    </xdr:to>
    <xdr:sp macro="" textlink="">
      <xdr:nvSpPr>
        <xdr:cNvPr id="211" name="楕円 210"/>
        <xdr:cNvSpPr/>
      </xdr:nvSpPr>
      <xdr:spPr>
        <a:xfrm>
          <a:off x="30480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91820</xdr:rowOff>
    </xdr:from>
    <xdr:ext cx="762000" cy="259045"/>
    <xdr:sp macro="" textlink="">
      <xdr:nvSpPr>
        <xdr:cNvPr id="212" name="テキスト ボックス 211"/>
        <xdr:cNvSpPr txBox="1"/>
      </xdr:nvSpPr>
      <xdr:spPr>
        <a:xfrm>
          <a:off x="2717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89807</xdr:rowOff>
    </xdr:from>
    <xdr:to>
      <xdr:col>11</xdr:col>
      <xdr:colOff>60325</xdr:colOff>
      <xdr:row>56</xdr:row>
      <xdr:rowOff>19957</xdr:rowOff>
    </xdr:to>
    <xdr:sp macro="" textlink="">
      <xdr:nvSpPr>
        <xdr:cNvPr id="213" name="楕円 212"/>
        <xdr:cNvSpPr/>
      </xdr:nvSpPr>
      <xdr:spPr>
        <a:xfrm>
          <a:off x="21590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30134</xdr:rowOff>
    </xdr:from>
    <xdr:ext cx="762000" cy="259045"/>
    <xdr:sp macro="" textlink="">
      <xdr:nvSpPr>
        <xdr:cNvPr id="214" name="テキスト ボックス 213"/>
        <xdr:cNvSpPr txBox="1"/>
      </xdr:nvSpPr>
      <xdr:spPr>
        <a:xfrm>
          <a:off x="1828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100693</xdr:rowOff>
    </xdr:from>
    <xdr:to>
      <xdr:col>6</xdr:col>
      <xdr:colOff>171450</xdr:colOff>
      <xdr:row>56</xdr:row>
      <xdr:rowOff>30843</xdr:rowOff>
    </xdr:to>
    <xdr:sp macro="" textlink="">
      <xdr:nvSpPr>
        <xdr:cNvPr id="215" name="楕円 214"/>
        <xdr:cNvSpPr/>
      </xdr:nvSpPr>
      <xdr:spPr>
        <a:xfrm>
          <a:off x="1270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41020</xdr:rowOff>
    </xdr:from>
    <xdr:ext cx="762000" cy="259045"/>
    <xdr:sp macro="" textlink="">
      <xdr:nvSpPr>
        <xdr:cNvPr id="216" name="テキスト ボックス 215"/>
        <xdr:cNvSpPr txBox="1"/>
      </xdr:nvSpPr>
      <xdr:spPr>
        <a:xfrm>
          <a:off x="939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当町は近年集中的に公共施設を整備したため、経過年数の少ない施設が多く、近隣市町に比べて維持補修費が少ないため、全国、県内及び類似団体内平均値と比較しても低い水準となっている。</a:t>
          </a:r>
        </a:p>
        <a:p>
          <a:r>
            <a:rPr kumimoji="1" lang="ja-JP" altLang="en-US" sz="1200">
              <a:latin typeface="ＭＳ Ｐゴシック" panose="020B0600070205080204" pitchFamily="50" charset="-128"/>
              <a:ea typeface="ＭＳ Ｐゴシック" panose="020B0600070205080204" pitchFamily="50" charset="-128"/>
            </a:rPr>
            <a:t>　今後、少子高齢化に伴い介護保険特別会計の保険給付費、後期高齢者医療特別会計の医療給付費の一層の増加が懸念されるため、高齢者の移動支援や居場所づくり等の社会参加を促す施策をはじめ、健康長寿社会の構築を図り、普通会計の負担額を減らしていくよう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135165</xdr:rowOff>
    </xdr:from>
    <xdr:to>
      <xdr:col>82</xdr:col>
      <xdr:colOff>107950</xdr:colOff>
      <xdr:row>62</xdr:row>
      <xdr:rowOff>72572</xdr:rowOff>
    </xdr:to>
    <xdr:cxnSp macro="">
      <xdr:nvCxnSpPr>
        <xdr:cNvPr id="246" name="直線コネクタ 245"/>
        <xdr:cNvCxnSpPr/>
      </xdr:nvCxnSpPr>
      <xdr:spPr>
        <a:xfrm flipV="1">
          <a:off x="16510000" y="9222015"/>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44649</xdr:rowOff>
    </xdr:from>
    <xdr:ext cx="762000" cy="259045"/>
    <xdr:sp macro="" textlink="">
      <xdr:nvSpPr>
        <xdr:cNvPr id="247" name="その他最小値テキスト"/>
        <xdr:cNvSpPr txBox="1"/>
      </xdr:nvSpPr>
      <xdr:spPr>
        <a:xfrm>
          <a:off x="16598900" y="1067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72572</xdr:rowOff>
    </xdr:from>
    <xdr:to>
      <xdr:col>82</xdr:col>
      <xdr:colOff>196850</xdr:colOff>
      <xdr:row>62</xdr:row>
      <xdr:rowOff>72572</xdr:rowOff>
    </xdr:to>
    <xdr:cxnSp macro="">
      <xdr:nvCxnSpPr>
        <xdr:cNvPr id="248" name="直線コネクタ 247"/>
        <xdr:cNvCxnSpPr/>
      </xdr:nvCxnSpPr>
      <xdr:spPr>
        <a:xfrm>
          <a:off x="16421100" y="1070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50092</xdr:rowOff>
    </xdr:from>
    <xdr:ext cx="762000" cy="259045"/>
    <xdr:sp macro="" textlink="">
      <xdr:nvSpPr>
        <xdr:cNvPr id="249" name="その他最大値テキスト"/>
        <xdr:cNvSpPr txBox="1"/>
      </xdr:nvSpPr>
      <xdr:spPr>
        <a:xfrm>
          <a:off x="16598900" y="896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135165</xdr:rowOff>
    </xdr:from>
    <xdr:to>
      <xdr:col>82</xdr:col>
      <xdr:colOff>196850</xdr:colOff>
      <xdr:row>53</xdr:row>
      <xdr:rowOff>135165</xdr:rowOff>
    </xdr:to>
    <xdr:cxnSp macro="">
      <xdr:nvCxnSpPr>
        <xdr:cNvPr id="250" name="直線コネクタ 249"/>
        <xdr:cNvCxnSpPr/>
      </xdr:nvCxnSpPr>
      <xdr:spPr>
        <a:xfrm>
          <a:off x="16421100" y="92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107950</xdr:rowOff>
    </xdr:from>
    <xdr:to>
      <xdr:col>82</xdr:col>
      <xdr:colOff>107950</xdr:colOff>
      <xdr:row>55</xdr:row>
      <xdr:rowOff>129722</xdr:rowOff>
    </xdr:to>
    <xdr:cxnSp macro="">
      <xdr:nvCxnSpPr>
        <xdr:cNvPr id="251" name="直線コネクタ 250"/>
        <xdr:cNvCxnSpPr/>
      </xdr:nvCxnSpPr>
      <xdr:spPr>
        <a:xfrm>
          <a:off x="15671800" y="9537700"/>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119034</xdr:rowOff>
    </xdr:from>
    <xdr:ext cx="762000" cy="259045"/>
    <xdr:sp macro="" textlink="">
      <xdr:nvSpPr>
        <xdr:cNvPr id="252" name="その他平均値テキスト"/>
        <xdr:cNvSpPr txBox="1"/>
      </xdr:nvSpPr>
      <xdr:spPr>
        <a:xfrm>
          <a:off x="16598900" y="9720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146957</xdr:rowOff>
    </xdr:from>
    <xdr:to>
      <xdr:col>82</xdr:col>
      <xdr:colOff>158750</xdr:colOff>
      <xdr:row>57</xdr:row>
      <xdr:rowOff>77107</xdr:rowOff>
    </xdr:to>
    <xdr:sp macro="" textlink="">
      <xdr:nvSpPr>
        <xdr:cNvPr id="253" name="フローチャート: 判断 252"/>
        <xdr:cNvSpPr/>
      </xdr:nvSpPr>
      <xdr:spPr>
        <a:xfrm>
          <a:off x="16459200" y="974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159657</xdr:rowOff>
    </xdr:from>
    <xdr:to>
      <xdr:col>78</xdr:col>
      <xdr:colOff>69850</xdr:colOff>
      <xdr:row>55</xdr:row>
      <xdr:rowOff>107950</xdr:rowOff>
    </xdr:to>
    <xdr:cxnSp macro="">
      <xdr:nvCxnSpPr>
        <xdr:cNvPr id="254" name="直線コネクタ 253"/>
        <xdr:cNvCxnSpPr/>
      </xdr:nvCxnSpPr>
      <xdr:spPr>
        <a:xfrm>
          <a:off x="14782800" y="9417957"/>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125185</xdr:rowOff>
    </xdr:from>
    <xdr:to>
      <xdr:col>78</xdr:col>
      <xdr:colOff>120650</xdr:colOff>
      <xdr:row>57</xdr:row>
      <xdr:rowOff>55335</xdr:rowOff>
    </xdr:to>
    <xdr:sp macro="" textlink="">
      <xdr:nvSpPr>
        <xdr:cNvPr id="255" name="フローチャート: 判断 254"/>
        <xdr:cNvSpPr/>
      </xdr:nvSpPr>
      <xdr:spPr>
        <a:xfrm>
          <a:off x="15621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40112</xdr:rowOff>
    </xdr:from>
    <xdr:ext cx="736600" cy="259045"/>
    <xdr:sp macro="" textlink="">
      <xdr:nvSpPr>
        <xdr:cNvPr id="256" name="テキスト ボックス 255"/>
        <xdr:cNvSpPr txBox="1"/>
      </xdr:nvSpPr>
      <xdr:spPr>
        <a:xfrm>
          <a:off x="15290800" y="981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159657</xdr:rowOff>
    </xdr:from>
    <xdr:to>
      <xdr:col>73</xdr:col>
      <xdr:colOff>180975</xdr:colOff>
      <xdr:row>56</xdr:row>
      <xdr:rowOff>12700</xdr:rowOff>
    </xdr:to>
    <xdr:cxnSp macro="">
      <xdr:nvCxnSpPr>
        <xdr:cNvPr id="257" name="直線コネクタ 256"/>
        <xdr:cNvCxnSpPr/>
      </xdr:nvCxnSpPr>
      <xdr:spPr>
        <a:xfrm flipV="1">
          <a:off x="13893800" y="9417957"/>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59872</xdr:rowOff>
    </xdr:from>
    <xdr:to>
      <xdr:col>74</xdr:col>
      <xdr:colOff>31750</xdr:colOff>
      <xdr:row>56</xdr:row>
      <xdr:rowOff>161472</xdr:rowOff>
    </xdr:to>
    <xdr:sp macro="" textlink="">
      <xdr:nvSpPr>
        <xdr:cNvPr id="258" name="フローチャート: 判断 257"/>
        <xdr:cNvSpPr/>
      </xdr:nvSpPr>
      <xdr:spPr>
        <a:xfrm>
          <a:off x="14732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146249</xdr:rowOff>
    </xdr:from>
    <xdr:ext cx="762000" cy="259045"/>
    <xdr:sp macro="" textlink="">
      <xdr:nvSpPr>
        <xdr:cNvPr id="259" name="テキスト ボックス 258"/>
        <xdr:cNvSpPr txBox="1"/>
      </xdr:nvSpPr>
      <xdr:spPr>
        <a:xfrm>
          <a:off x="14401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12700</xdr:rowOff>
    </xdr:from>
    <xdr:to>
      <xdr:col>69</xdr:col>
      <xdr:colOff>92075</xdr:colOff>
      <xdr:row>56</xdr:row>
      <xdr:rowOff>34472</xdr:rowOff>
    </xdr:to>
    <xdr:cxnSp macro="">
      <xdr:nvCxnSpPr>
        <xdr:cNvPr id="260" name="直線コネクタ 259"/>
        <xdr:cNvCxnSpPr/>
      </xdr:nvCxnSpPr>
      <xdr:spPr>
        <a:xfrm flipV="1">
          <a:off x="13004800" y="96139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8165</xdr:rowOff>
    </xdr:from>
    <xdr:to>
      <xdr:col>69</xdr:col>
      <xdr:colOff>142875</xdr:colOff>
      <xdr:row>57</xdr:row>
      <xdr:rowOff>109765</xdr:rowOff>
    </xdr:to>
    <xdr:sp macro="" textlink="">
      <xdr:nvSpPr>
        <xdr:cNvPr id="261" name="フローチャート: 判断 260"/>
        <xdr:cNvSpPr/>
      </xdr:nvSpPr>
      <xdr:spPr>
        <a:xfrm>
          <a:off x="13843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94542</xdr:rowOff>
    </xdr:from>
    <xdr:ext cx="762000" cy="259045"/>
    <xdr:sp macro="" textlink="">
      <xdr:nvSpPr>
        <xdr:cNvPr id="262" name="テキスト ボックス 261"/>
        <xdr:cNvSpPr txBox="1"/>
      </xdr:nvSpPr>
      <xdr:spPr>
        <a:xfrm>
          <a:off x="13512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62593</xdr:rowOff>
    </xdr:from>
    <xdr:to>
      <xdr:col>65</xdr:col>
      <xdr:colOff>53975</xdr:colOff>
      <xdr:row>57</xdr:row>
      <xdr:rowOff>164193</xdr:rowOff>
    </xdr:to>
    <xdr:sp macro="" textlink="">
      <xdr:nvSpPr>
        <xdr:cNvPr id="263" name="フローチャート: 判断 262"/>
        <xdr:cNvSpPr/>
      </xdr:nvSpPr>
      <xdr:spPr>
        <a:xfrm>
          <a:off x="12954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148970</xdr:rowOff>
    </xdr:from>
    <xdr:ext cx="762000" cy="259045"/>
    <xdr:sp macro="" textlink="">
      <xdr:nvSpPr>
        <xdr:cNvPr id="264" name="テキスト ボックス 263"/>
        <xdr:cNvSpPr txBox="1"/>
      </xdr:nvSpPr>
      <xdr:spPr>
        <a:xfrm>
          <a:off x="12623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78922</xdr:rowOff>
    </xdr:from>
    <xdr:to>
      <xdr:col>82</xdr:col>
      <xdr:colOff>158750</xdr:colOff>
      <xdr:row>56</xdr:row>
      <xdr:rowOff>9072</xdr:rowOff>
    </xdr:to>
    <xdr:sp macro="" textlink="">
      <xdr:nvSpPr>
        <xdr:cNvPr id="270" name="楕円 269"/>
        <xdr:cNvSpPr/>
      </xdr:nvSpPr>
      <xdr:spPr>
        <a:xfrm>
          <a:off x="164592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95449</xdr:rowOff>
    </xdr:from>
    <xdr:ext cx="762000" cy="259045"/>
    <xdr:sp macro="" textlink="">
      <xdr:nvSpPr>
        <xdr:cNvPr id="271" name="その他該当値テキスト"/>
        <xdr:cNvSpPr txBox="1"/>
      </xdr:nvSpPr>
      <xdr:spPr>
        <a:xfrm>
          <a:off x="16598900" y="93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57150</xdr:rowOff>
    </xdr:from>
    <xdr:to>
      <xdr:col>78</xdr:col>
      <xdr:colOff>120650</xdr:colOff>
      <xdr:row>55</xdr:row>
      <xdr:rowOff>158750</xdr:rowOff>
    </xdr:to>
    <xdr:sp macro="" textlink="">
      <xdr:nvSpPr>
        <xdr:cNvPr id="272" name="楕円 271"/>
        <xdr:cNvSpPr/>
      </xdr:nvSpPr>
      <xdr:spPr>
        <a:xfrm>
          <a:off x="15621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168927</xdr:rowOff>
    </xdr:from>
    <xdr:ext cx="736600" cy="259045"/>
    <xdr:sp macro="" textlink="">
      <xdr:nvSpPr>
        <xdr:cNvPr id="273" name="テキスト ボックス 272"/>
        <xdr:cNvSpPr txBox="1"/>
      </xdr:nvSpPr>
      <xdr:spPr>
        <a:xfrm>
          <a:off x="15290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108857</xdr:rowOff>
    </xdr:from>
    <xdr:to>
      <xdr:col>74</xdr:col>
      <xdr:colOff>31750</xdr:colOff>
      <xdr:row>55</xdr:row>
      <xdr:rowOff>39007</xdr:rowOff>
    </xdr:to>
    <xdr:sp macro="" textlink="">
      <xdr:nvSpPr>
        <xdr:cNvPr id="274" name="楕円 273"/>
        <xdr:cNvSpPr/>
      </xdr:nvSpPr>
      <xdr:spPr>
        <a:xfrm>
          <a:off x="14732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49184</xdr:rowOff>
    </xdr:from>
    <xdr:ext cx="762000" cy="259045"/>
    <xdr:sp macro="" textlink="">
      <xdr:nvSpPr>
        <xdr:cNvPr id="275" name="テキスト ボックス 274"/>
        <xdr:cNvSpPr txBox="1"/>
      </xdr:nvSpPr>
      <xdr:spPr>
        <a:xfrm>
          <a:off x="14401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133350</xdr:rowOff>
    </xdr:from>
    <xdr:to>
      <xdr:col>69</xdr:col>
      <xdr:colOff>142875</xdr:colOff>
      <xdr:row>56</xdr:row>
      <xdr:rowOff>63500</xdr:rowOff>
    </xdr:to>
    <xdr:sp macro="" textlink="">
      <xdr:nvSpPr>
        <xdr:cNvPr id="276" name="楕円 275"/>
        <xdr:cNvSpPr/>
      </xdr:nvSpPr>
      <xdr:spPr>
        <a:xfrm>
          <a:off x="13843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73677</xdr:rowOff>
    </xdr:from>
    <xdr:ext cx="762000" cy="259045"/>
    <xdr:sp macro="" textlink="">
      <xdr:nvSpPr>
        <xdr:cNvPr id="277" name="テキスト ボックス 276"/>
        <xdr:cNvSpPr txBox="1"/>
      </xdr:nvSpPr>
      <xdr:spPr>
        <a:xfrm>
          <a:off x="13512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155122</xdr:rowOff>
    </xdr:from>
    <xdr:to>
      <xdr:col>65</xdr:col>
      <xdr:colOff>53975</xdr:colOff>
      <xdr:row>56</xdr:row>
      <xdr:rowOff>85272</xdr:rowOff>
    </xdr:to>
    <xdr:sp macro="" textlink="">
      <xdr:nvSpPr>
        <xdr:cNvPr id="278" name="楕円 277"/>
        <xdr:cNvSpPr/>
      </xdr:nvSpPr>
      <xdr:spPr>
        <a:xfrm>
          <a:off x="129540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95449</xdr:rowOff>
    </xdr:from>
    <xdr:ext cx="762000" cy="259045"/>
    <xdr:sp macro="" textlink="">
      <xdr:nvSpPr>
        <xdr:cNvPr id="279" name="テキスト ボックス 278"/>
        <xdr:cNvSpPr txBox="1"/>
      </xdr:nvSpPr>
      <xdr:spPr>
        <a:xfrm>
          <a:off x="12623800" y="93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ここ数年緩やかに上昇傾向にあり、前年度比で</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上昇した。類似団体内平均値とはほぼ同水準であるものの、全国及び県内平均値と比較すると高い水準となっている。これは、一部事務組合に対する負担金が、全国市町村平均より高いことが主な要因と考えられる。</a:t>
          </a:r>
        </a:p>
        <a:p>
          <a:r>
            <a:rPr kumimoji="1" lang="ja-JP" altLang="en-US" sz="1300">
              <a:latin typeface="ＭＳ Ｐゴシック" panose="020B0600070205080204" pitchFamily="50" charset="-128"/>
              <a:ea typeface="ＭＳ Ｐゴシック" panose="020B0600070205080204" pitchFamily="50" charset="-128"/>
            </a:rPr>
            <a:t>　公共性、公平性及び組織の育成を考慮の上、行政需要に沿った補助金制度の内容を再検討し、補助費等の適正化に努める。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145288</xdr:rowOff>
    </xdr:from>
    <xdr:to>
      <xdr:col>82</xdr:col>
      <xdr:colOff>107950</xdr:colOff>
      <xdr:row>40</xdr:row>
      <xdr:rowOff>140716</xdr:rowOff>
    </xdr:to>
    <xdr:cxnSp macro="">
      <xdr:nvCxnSpPr>
        <xdr:cNvPr id="304" name="直線コネクタ 303"/>
        <xdr:cNvCxnSpPr/>
      </xdr:nvCxnSpPr>
      <xdr:spPr>
        <a:xfrm flipV="1">
          <a:off x="16510000" y="5974588"/>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112793</xdr:rowOff>
    </xdr:from>
    <xdr:ext cx="762000" cy="259045"/>
    <xdr:sp macro="" textlink="">
      <xdr:nvSpPr>
        <xdr:cNvPr id="305" name="補助費等最小値テキスト"/>
        <xdr:cNvSpPr txBox="1"/>
      </xdr:nvSpPr>
      <xdr:spPr>
        <a:xfrm>
          <a:off x="16598900" y="697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140716</xdr:rowOff>
    </xdr:from>
    <xdr:to>
      <xdr:col>82</xdr:col>
      <xdr:colOff>196850</xdr:colOff>
      <xdr:row>40</xdr:row>
      <xdr:rowOff>140716</xdr:rowOff>
    </xdr:to>
    <xdr:cxnSp macro="">
      <xdr:nvCxnSpPr>
        <xdr:cNvPr id="306" name="直線コネクタ 305"/>
        <xdr:cNvCxnSpPr/>
      </xdr:nvCxnSpPr>
      <xdr:spPr>
        <a:xfrm>
          <a:off x="16421100" y="699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60215</xdr:rowOff>
    </xdr:from>
    <xdr:ext cx="762000" cy="259045"/>
    <xdr:sp macro="" textlink="">
      <xdr:nvSpPr>
        <xdr:cNvPr id="307" name="補助費等最大値テキスト"/>
        <xdr:cNvSpPr txBox="1"/>
      </xdr:nvSpPr>
      <xdr:spPr>
        <a:xfrm>
          <a:off x="16598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145288</xdr:rowOff>
    </xdr:from>
    <xdr:to>
      <xdr:col>82</xdr:col>
      <xdr:colOff>196850</xdr:colOff>
      <xdr:row>34</xdr:row>
      <xdr:rowOff>145288</xdr:rowOff>
    </xdr:to>
    <xdr:cxnSp macro="">
      <xdr:nvCxnSpPr>
        <xdr:cNvPr id="308" name="直線コネクタ 307"/>
        <xdr:cNvCxnSpPr/>
      </xdr:nvCxnSpPr>
      <xdr:spPr>
        <a:xfrm>
          <a:off x="16421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14986</xdr:rowOff>
    </xdr:from>
    <xdr:to>
      <xdr:col>82</xdr:col>
      <xdr:colOff>107950</xdr:colOff>
      <xdr:row>37</xdr:row>
      <xdr:rowOff>51562</xdr:rowOff>
    </xdr:to>
    <xdr:cxnSp macro="">
      <xdr:nvCxnSpPr>
        <xdr:cNvPr id="309" name="直線コネクタ 308"/>
        <xdr:cNvCxnSpPr/>
      </xdr:nvCxnSpPr>
      <xdr:spPr>
        <a:xfrm>
          <a:off x="15671800" y="635863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170451</xdr:rowOff>
    </xdr:from>
    <xdr:ext cx="762000" cy="259045"/>
    <xdr:sp macro="" textlink="">
      <xdr:nvSpPr>
        <xdr:cNvPr id="310" name="補助費等平均値テキスト"/>
        <xdr:cNvSpPr txBox="1"/>
      </xdr:nvSpPr>
      <xdr:spPr>
        <a:xfrm>
          <a:off x="16598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11" name="フローチャート: 判断 310"/>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1270</xdr:rowOff>
    </xdr:from>
    <xdr:to>
      <xdr:col>78</xdr:col>
      <xdr:colOff>69850</xdr:colOff>
      <xdr:row>37</xdr:row>
      <xdr:rowOff>14986</xdr:rowOff>
    </xdr:to>
    <xdr:cxnSp macro="">
      <xdr:nvCxnSpPr>
        <xdr:cNvPr id="312" name="直線コネクタ 311"/>
        <xdr:cNvCxnSpPr/>
      </xdr:nvCxnSpPr>
      <xdr:spPr>
        <a:xfrm>
          <a:off x="14782800" y="634492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macro="" textlink="">
      <xdr:nvSpPr>
        <xdr:cNvPr id="313" name="フローチャート: 判断 312"/>
        <xdr:cNvSpPr/>
      </xdr:nvSpPr>
      <xdr:spPr>
        <a:xfrm>
          <a:off x="15621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71391</xdr:rowOff>
    </xdr:from>
    <xdr:ext cx="736600" cy="259045"/>
    <xdr:sp macro="" textlink="">
      <xdr:nvSpPr>
        <xdr:cNvPr id="314" name="テキスト ボックス 313"/>
        <xdr:cNvSpPr txBox="1"/>
      </xdr:nvSpPr>
      <xdr:spPr>
        <a:xfrm>
          <a:off x="15290800" y="607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1270</xdr:rowOff>
    </xdr:from>
    <xdr:to>
      <xdr:col>73</xdr:col>
      <xdr:colOff>180975</xdr:colOff>
      <xdr:row>37</xdr:row>
      <xdr:rowOff>14986</xdr:rowOff>
    </xdr:to>
    <xdr:cxnSp macro="">
      <xdr:nvCxnSpPr>
        <xdr:cNvPr id="315" name="直線コネクタ 314"/>
        <xdr:cNvCxnSpPr/>
      </xdr:nvCxnSpPr>
      <xdr:spPr>
        <a:xfrm flipV="1">
          <a:off x="13893800" y="634492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108204</xdr:rowOff>
    </xdr:from>
    <xdr:to>
      <xdr:col>74</xdr:col>
      <xdr:colOff>31750</xdr:colOff>
      <xdr:row>37</xdr:row>
      <xdr:rowOff>38354</xdr:rowOff>
    </xdr:to>
    <xdr:sp macro="" textlink="">
      <xdr:nvSpPr>
        <xdr:cNvPr id="316" name="フローチャート: 判断 315"/>
        <xdr:cNvSpPr/>
      </xdr:nvSpPr>
      <xdr:spPr>
        <a:xfrm>
          <a:off x="14732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48531</xdr:rowOff>
    </xdr:from>
    <xdr:ext cx="762000" cy="259045"/>
    <xdr:sp macro="" textlink="">
      <xdr:nvSpPr>
        <xdr:cNvPr id="317" name="テキスト ボックス 316"/>
        <xdr:cNvSpPr txBox="1"/>
      </xdr:nvSpPr>
      <xdr:spPr>
        <a:xfrm>
          <a:off x="14401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145288</xdr:rowOff>
    </xdr:from>
    <xdr:to>
      <xdr:col>69</xdr:col>
      <xdr:colOff>92075</xdr:colOff>
      <xdr:row>37</xdr:row>
      <xdr:rowOff>14986</xdr:rowOff>
    </xdr:to>
    <xdr:cxnSp macro="">
      <xdr:nvCxnSpPr>
        <xdr:cNvPr id="318" name="直線コネクタ 317"/>
        <xdr:cNvCxnSpPr/>
      </xdr:nvCxnSpPr>
      <xdr:spPr>
        <a:xfrm>
          <a:off x="13004800" y="631748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9" name="フローチャート: 判断 318"/>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20" name="テキスト ボックス 319"/>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21" name="フローチャート: 判断 320"/>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22" name="テキスト ボックス 321"/>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xdr:rowOff>
    </xdr:from>
    <xdr:to>
      <xdr:col>82</xdr:col>
      <xdr:colOff>158750</xdr:colOff>
      <xdr:row>37</xdr:row>
      <xdr:rowOff>102362</xdr:rowOff>
    </xdr:to>
    <xdr:sp macro="" textlink="">
      <xdr:nvSpPr>
        <xdr:cNvPr id="328" name="楕円 327"/>
        <xdr:cNvSpPr/>
      </xdr:nvSpPr>
      <xdr:spPr>
        <a:xfrm>
          <a:off x="164592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144289</xdr:rowOff>
    </xdr:from>
    <xdr:ext cx="762000" cy="259045"/>
    <xdr:sp macro="" textlink="">
      <xdr:nvSpPr>
        <xdr:cNvPr id="329" name="補助費等該当値テキスト"/>
        <xdr:cNvSpPr txBox="1"/>
      </xdr:nvSpPr>
      <xdr:spPr>
        <a:xfrm>
          <a:off x="165989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135636</xdr:rowOff>
    </xdr:from>
    <xdr:to>
      <xdr:col>78</xdr:col>
      <xdr:colOff>120650</xdr:colOff>
      <xdr:row>37</xdr:row>
      <xdr:rowOff>65786</xdr:rowOff>
    </xdr:to>
    <xdr:sp macro="" textlink="">
      <xdr:nvSpPr>
        <xdr:cNvPr id="330" name="楕円 329"/>
        <xdr:cNvSpPr/>
      </xdr:nvSpPr>
      <xdr:spPr>
        <a:xfrm>
          <a:off x="15621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50563</xdr:rowOff>
    </xdr:from>
    <xdr:ext cx="736600" cy="259045"/>
    <xdr:sp macro="" textlink="">
      <xdr:nvSpPr>
        <xdr:cNvPr id="331" name="テキスト ボックス 330"/>
        <xdr:cNvSpPr txBox="1"/>
      </xdr:nvSpPr>
      <xdr:spPr>
        <a:xfrm>
          <a:off x="15290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121920</xdr:rowOff>
    </xdr:from>
    <xdr:to>
      <xdr:col>74</xdr:col>
      <xdr:colOff>31750</xdr:colOff>
      <xdr:row>37</xdr:row>
      <xdr:rowOff>52070</xdr:rowOff>
    </xdr:to>
    <xdr:sp macro="" textlink="">
      <xdr:nvSpPr>
        <xdr:cNvPr id="332" name="楕円 331"/>
        <xdr:cNvSpPr/>
      </xdr:nvSpPr>
      <xdr:spPr>
        <a:xfrm>
          <a:off x="14732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36847</xdr:rowOff>
    </xdr:from>
    <xdr:ext cx="762000" cy="259045"/>
    <xdr:sp macro="" textlink="">
      <xdr:nvSpPr>
        <xdr:cNvPr id="333" name="テキスト ボックス 332"/>
        <xdr:cNvSpPr txBox="1"/>
      </xdr:nvSpPr>
      <xdr:spPr>
        <a:xfrm>
          <a:off x="14401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135636</xdr:rowOff>
    </xdr:from>
    <xdr:to>
      <xdr:col>69</xdr:col>
      <xdr:colOff>142875</xdr:colOff>
      <xdr:row>37</xdr:row>
      <xdr:rowOff>65786</xdr:rowOff>
    </xdr:to>
    <xdr:sp macro="" textlink="">
      <xdr:nvSpPr>
        <xdr:cNvPr id="334" name="楕円 333"/>
        <xdr:cNvSpPr/>
      </xdr:nvSpPr>
      <xdr:spPr>
        <a:xfrm>
          <a:off x="13843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75963</xdr:rowOff>
    </xdr:from>
    <xdr:ext cx="762000" cy="259045"/>
    <xdr:sp macro="" textlink="">
      <xdr:nvSpPr>
        <xdr:cNvPr id="335" name="テキスト ボックス 334"/>
        <xdr:cNvSpPr txBox="1"/>
      </xdr:nvSpPr>
      <xdr:spPr>
        <a:xfrm>
          <a:off x="13512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94488</xdr:rowOff>
    </xdr:from>
    <xdr:to>
      <xdr:col>65</xdr:col>
      <xdr:colOff>53975</xdr:colOff>
      <xdr:row>37</xdr:row>
      <xdr:rowOff>24638</xdr:rowOff>
    </xdr:to>
    <xdr:sp macro="" textlink="">
      <xdr:nvSpPr>
        <xdr:cNvPr id="336" name="楕円 335"/>
        <xdr:cNvSpPr/>
      </xdr:nvSpPr>
      <xdr:spPr>
        <a:xfrm>
          <a:off x="12954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34815</xdr:rowOff>
    </xdr:from>
    <xdr:ext cx="762000" cy="259045"/>
    <xdr:sp macro="" textlink="">
      <xdr:nvSpPr>
        <xdr:cNvPr id="337" name="テキスト ボックス 336"/>
        <xdr:cNvSpPr txBox="1"/>
      </xdr:nvSpPr>
      <xdr:spPr>
        <a:xfrm>
          <a:off x="12623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全国、県内及び類似団体内平均値と比較して低い水準となっているのは、地方債の発行抑制に努めるとともに、過去に借り入れた大型事業の償還が随時完了していることにより公債費が減少したことが主な要因である。</a:t>
          </a:r>
        </a:p>
        <a:p>
          <a:r>
            <a:rPr kumimoji="1" lang="ja-JP" altLang="en-US" sz="1200">
              <a:latin typeface="ＭＳ Ｐゴシック" panose="020B0600070205080204" pitchFamily="50" charset="-128"/>
              <a:ea typeface="ＭＳ Ｐゴシック" panose="020B0600070205080204" pitchFamily="50" charset="-128"/>
            </a:rPr>
            <a:t>　今後も、公共施設の老朽化対策事業への投資が見込まれることから、地方債発行については慎重に判断し、地方債現在高の抑制を図ることにより公債費の縮減に努める。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170434</xdr:rowOff>
    </xdr:from>
    <xdr:to>
      <xdr:col>24</xdr:col>
      <xdr:colOff>25400</xdr:colOff>
      <xdr:row>80</xdr:row>
      <xdr:rowOff>85852</xdr:rowOff>
    </xdr:to>
    <xdr:cxnSp macro="">
      <xdr:nvCxnSpPr>
        <xdr:cNvPr id="362" name="直線コネクタ 361"/>
        <xdr:cNvCxnSpPr/>
      </xdr:nvCxnSpPr>
      <xdr:spPr>
        <a:xfrm flipV="1">
          <a:off x="4826000" y="12686284"/>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63" name="公債費最小値テキスト"/>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64" name="直線コネクタ 363"/>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85361</xdr:rowOff>
    </xdr:from>
    <xdr:ext cx="762000" cy="259045"/>
    <xdr:sp macro="" textlink="">
      <xdr:nvSpPr>
        <xdr:cNvPr id="365" name="公債費最大値テキスト"/>
        <xdr:cNvSpPr txBox="1"/>
      </xdr:nvSpPr>
      <xdr:spPr>
        <a:xfrm>
          <a:off x="4914900" y="1242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170434</xdr:rowOff>
    </xdr:from>
    <xdr:to>
      <xdr:col>24</xdr:col>
      <xdr:colOff>114300</xdr:colOff>
      <xdr:row>73</xdr:row>
      <xdr:rowOff>170434</xdr:rowOff>
    </xdr:to>
    <xdr:cxnSp macro="">
      <xdr:nvCxnSpPr>
        <xdr:cNvPr id="366" name="直線コネクタ 365"/>
        <xdr:cNvCxnSpPr/>
      </xdr:nvCxnSpPr>
      <xdr:spPr>
        <a:xfrm>
          <a:off x="4737100" y="1268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85852</xdr:rowOff>
    </xdr:from>
    <xdr:to>
      <xdr:col>24</xdr:col>
      <xdr:colOff>25400</xdr:colOff>
      <xdr:row>76</xdr:row>
      <xdr:rowOff>85852</xdr:rowOff>
    </xdr:to>
    <xdr:cxnSp macro="">
      <xdr:nvCxnSpPr>
        <xdr:cNvPr id="367" name="直線コネクタ 366"/>
        <xdr:cNvCxnSpPr/>
      </xdr:nvCxnSpPr>
      <xdr:spPr>
        <a:xfrm>
          <a:off x="3987800" y="131160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75709</xdr:rowOff>
    </xdr:from>
    <xdr:ext cx="762000" cy="259045"/>
    <xdr:sp macro="" textlink="">
      <xdr:nvSpPr>
        <xdr:cNvPr id="368" name="公債費平均値テキスト"/>
        <xdr:cNvSpPr txBox="1"/>
      </xdr:nvSpPr>
      <xdr:spPr>
        <a:xfrm>
          <a:off x="4914900" y="13105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103632</xdr:rowOff>
    </xdr:from>
    <xdr:to>
      <xdr:col>24</xdr:col>
      <xdr:colOff>76200</xdr:colOff>
      <xdr:row>77</xdr:row>
      <xdr:rowOff>33782</xdr:rowOff>
    </xdr:to>
    <xdr:sp macro="" textlink="">
      <xdr:nvSpPr>
        <xdr:cNvPr id="369" name="フローチャート: 判断 368"/>
        <xdr:cNvSpPr/>
      </xdr:nvSpPr>
      <xdr:spPr>
        <a:xfrm>
          <a:off x="47752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67563</xdr:rowOff>
    </xdr:from>
    <xdr:to>
      <xdr:col>19</xdr:col>
      <xdr:colOff>187325</xdr:colOff>
      <xdr:row>76</xdr:row>
      <xdr:rowOff>85852</xdr:rowOff>
    </xdr:to>
    <xdr:cxnSp macro="">
      <xdr:nvCxnSpPr>
        <xdr:cNvPr id="370" name="直線コネクタ 369"/>
        <xdr:cNvCxnSpPr/>
      </xdr:nvCxnSpPr>
      <xdr:spPr>
        <a:xfrm>
          <a:off x="3098800" y="13097763"/>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108204</xdr:rowOff>
    </xdr:from>
    <xdr:to>
      <xdr:col>20</xdr:col>
      <xdr:colOff>38100</xdr:colOff>
      <xdr:row>77</xdr:row>
      <xdr:rowOff>38354</xdr:rowOff>
    </xdr:to>
    <xdr:sp macro="" textlink="">
      <xdr:nvSpPr>
        <xdr:cNvPr id="371" name="フローチャート: 判断 370"/>
        <xdr:cNvSpPr/>
      </xdr:nvSpPr>
      <xdr:spPr>
        <a:xfrm>
          <a:off x="39370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23131</xdr:rowOff>
    </xdr:from>
    <xdr:ext cx="736600" cy="259045"/>
    <xdr:sp macro="" textlink="">
      <xdr:nvSpPr>
        <xdr:cNvPr id="372" name="テキスト ボックス 371"/>
        <xdr:cNvSpPr txBox="1"/>
      </xdr:nvSpPr>
      <xdr:spPr>
        <a:xfrm>
          <a:off x="3606800" y="13224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67563</xdr:rowOff>
    </xdr:from>
    <xdr:to>
      <xdr:col>15</xdr:col>
      <xdr:colOff>98425</xdr:colOff>
      <xdr:row>76</xdr:row>
      <xdr:rowOff>136144</xdr:rowOff>
    </xdr:to>
    <xdr:cxnSp macro="">
      <xdr:nvCxnSpPr>
        <xdr:cNvPr id="373" name="直線コネクタ 372"/>
        <xdr:cNvCxnSpPr/>
      </xdr:nvCxnSpPr>
      <xdr:spPr>
        <a:xfrm flipV="1">
          <a:off x="2209800" y="13097763"/>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80772</xdr:rowOff>
    </xdr:from>
    <xdr:to>
      <xdr:col>15</xdr:col>
      <xdr:colOff>149225</xdr:colOff>
      <xdr:row>77</xdr:row>
      <xdr:rowOff>10922</xdr:rowOff>
    </xdr:to>
    <xdr:sp macro="" textlink="">
      <xdr:nvSpPr>
        <xdr:cNvPr id="374" name="フローチャート: 判断 373"/>
        <xdr:cNvSpPr/>
      </xdr:nvSpPr>
      <xdr:spPr>
        <a:xfrm>
          <a:off x="3048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167149</xdr:rowOff>
    </xdr:from>
    <xdr:ext cx="762000" cy="259045"/>
    <xdr:sp macro="" textlink="">
      <xdr:nvSpPr>
        <xdr:cNvPr id="375" name="テキスト ボックス 374"/>
        <xdr:cNvSpPr txBox="1"/>
      </xdr:nvSpPr>
      <xdr:spPr>
        <a:xfrm>
          <a:off x="2717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136144</xdr:rowOff>
    </xdr:from>
    <xdr:to>
      <xdr:col>11</xdr:col>
      <xdr:colOff>9525</xdr:colOff>
      <xdr:row>76</xdr:row>
      <xdr:rowOff>149861</xdr:rowOff>
    </xdr:to>
    <xdr:cxnSp macro="">
      <xdr:nvCxnSpPr>
        <xdr:cNvPr id="376" name="直線コネクタ 375"/>
        <xdr:cNvCxnSpPr/>
      </xdr:nvCxnSpPr>
      <xdr:spPr>
        <a:xfrm flipV="1">
          <a:off x="1320800" y="13166344"/>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112776</xdr:rowOff>
    </xdr:from>
    <xdr:to>
      <xdr:col>11</xdr:col>
      <xdr:colOff>60325</xdr:colOff>
      <xdr:row>77</xdr:row>
      <xdr:rowOff>42926</xdr:rowOff>
    </xdr:to>
    <xdr:sp macro="" textlink="">
      <xdr:nvSpPr>
        <xdr:cNvPr id="377" name="フローチャート: 判断 376"/>
        <xdr:cNvSpPr/>
      </xdr:nvSpPr>
      <xdr:spPr>
        <a:xfrm>
          <a:off x="2159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27703</xdr:rowOff>
    </xdr:from>
    <xdr:ext cx="762000" cy="259045"/>
    <xdr:sp macro="" textlink="">
      <xdr:nvSpPr>
        <xdr:cNvPr id="378" name="テキスト ボックス 377"/>
        <xdr:cNvSpPr txBox="1"/>
      </xdr:nvSpPr>
      <xdr:spPr>
        <a:xfrm>
          <a:off x="18288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79" name="フローチャート: 判断 378"/>
        <xdr:cNvSpPr/>
      </xdr:nvSpPr>
      <xdr:spPr>
        <a:xfrm>
          <a:off x="1270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36847</xdr:rowOff>
    </xdr:from>
    <xdr:ext cx="762000" cy="259045"/>
    <xdr:sp macro="" textlink="">
      <xdr:nvSpPr>
        <xdr:cNvPr id="380" name="テキスト ボックス 379"/>
        <xdr:cNvSpPr txBox="1"/>
      </xdr:nvSpPr>
      <xdr:spPr>
        <a:xfrm>
          <a:off x="939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35052</xdr:rowOff>
    </xdr:from>
    <xdr:to>
      <xdr:col>24</xdr:col>
      <xdr:colOff>76200</xdr:colOff>
      <xdr:row>76</xdr:row>
      <xdr:rowOff>136652</xdr:rowOff>
    </xdr:to>
    <xdr:sp macro="" textlink="">
      <xdr:nvSpPr>
        <xdr:cNvPr id="386" name="楕円 385"/>
        <xdr:cNvSpPr/>
      </xdr:nvSpPr>
      <xdr:spPr>
        <a:xfrm>
          <a:off x="47752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51579</xdr:rowOff>
    </xdr:from>
    <xdr:ext cx="762000" cy="259045"/>
    <xdr:sp macro="" textlink="">
      <xdr:nvSpPr>
        <xdr:cNvPr id="387" name="公債費該当値テキスト"/>
        <xdr:cNvSpPr txBox="1"/>
      </xdr:nvSpPr>
      <xdr:spPr>
        <a:xfrm>
          <a:off x="4914900" y="12910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35052</xdr:rowOff>
    </xdr:from>
    <xdr:to>
      <xdr:col>20</xdr:col>
      <xdr:colOff>38100</xdr:colOff>
      <xdr:row>76</xdr:row>
      <xdr:rowOff>136652</xdr:rowOff>
    </xdr:to>
    <xdr:sp macro="" textlink="">
      <xdr:nvSpPr>
        <xdr:cNvPr id="388" name="楕円 387"/>
        <xdr:cNvSpPr/>
      </xdr:nvSpPr>
      <xdr:spPr>
        <a:xfrm>
          <a:off x="3937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146829</xdr:rowOff>
    </xdr:from>
    <xdr:ext cx="736600" cy="259045"/>
    <xdr:sp macro="" textlink="">
      <xdr:nvSpPr>
        <xdr:cNvPr id="389" name="テキスト ボックス 388"/>
        <xdr:cNvSpPr txBox="1"/>
      </xdr:nvSpPr>
      <xdr:spPr>
        <a:xfrm>
          <a:off x="3606800" y="12834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16763</xdr:rowOff>
    </xdr:from>
    <xdr:to>
      <xdr:col>15</xdr:col>
      <xdr:colOff>149225</xdr:colOff>
      <xdr:row>76</xdr:row>
      <xdr:rowOff>118363</xdr:rowOff>
    </xdr:to>
    <xdr:sp macro="" textlink="">
      <xdr:nvSpPr>
        <xdr:cNvPr id="390" name="楕円 389"/>
        <xdr:cNvSpPr/>
      </xdr:nvSpPr>
      <xdr:spPr>
        <a:xfrm>
          <a:off x="3048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128541</xdr:rowOff>
    </xdr:from>
    <xdr:ext cx="762000" cy="259045"/>
    <xdr:sp macro="" textlink="">
      <xdr:nvSpPr>
        <xdr:cNvPr id="391" name="テキスト ボックス 390"/>
        <xdr:cNvSpPr txBox="1"/>
      </xdr:nvSpPr>
      <xdr:spPr>
        <a:xfrm>
          <a:off x="2717800" y="1281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85344</xdr:rowOff>
    </xdr:from>
    <xdr:to>
      <xdr:col>11</xdr:col>
      <xdr:colOff>60325</xdr:colOff>
      <xdr:row>77</xdr:row>
      <xdr:rowOff>15494</xdr:rowOff>
    </xdr:to>
    <xdr:sp macro="" textlink="">
      <xdr:nvSpPr>
        <xdr:cNvPr id="392" name="楕円 391"/>
        <xdr:cNvSpPr/>
      </xdr:nvSpPr>
      <xdr:spPr>
        <a:xfrm>
          <a:off x="2159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25671</xdr:rowOff>
    </xdr:from>
    <xdr:ext cx="762000" cy="259045"/>
    <xdr:sp macro="" textlink="">
      <xdr:nvSpPr>
        <xdr:cNvPr id="393" name="テキスト ボックス 392"/>
        <xdr:cNvSpPr txBox="1"/>
      </xdr:nvSpPr>
      <xdr:spPr>
        <a:xfrm>
          <a:off x="1828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99061</xdr:rowOff>
    </xdr:from>
    <xdr:to>
      <xdr:col>6</xdr:col>
      <xdr:colOff>171450</xdr:colOff>
      <xdr:row>77</xdr:row>
      <xdr:rowOff>29211</xdr:rowOff>
    </xdr:to>
    <xdr:sp macro="" textlink="">
      <xdr:nvSpPr>
        <xdr:cNvPr id="394" name="楕円 393"/>
        <xdr:cNvSpPr/>
      </xdr:nvSpPr>
      <xdr:spPr>
        <a:xfrm>
          <a:off x="1270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39387</xdr:rowOff>
    </xdr:from>
    <xdr:ext cx="762000" cy="259045"/>
    <xdr:sp macro="" textlink="">
      <xdr:nvSpPr>
        <xdr:cNvPr id="395" name="テキスト ボックス 394"/>
        <xdr:cNvSpPr txBox="1"/>
      </xdr:nvSpPr>
      <xdr:spPr>
        <a:xfrm>
          <a:off x="939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合計としては、全国、県内及び類似団体内平均値を上回っている。一方で、物件費以外の項目は、類似団体内平均値と比較して同水準又は低い水準となっていることから、当町は物件費の割合が高いことが特徴である。</a:t>
          </a:r>
        </a:p>
        <a:p>
          <a:r>
            <a:rPr kumimoji="1" lang="ja-JP" altLang="en-US" sz="1300">
              <a:latin typeface="ＭＳ Ｐゴシック" panose="020B0600070205080204" pitchFamily="50" charset="-128"/>
              <a:ea typeface="ＭＳ Ｐゴシック" panose="020B0600070205080204" pitchFamily="50" charset="-128"/>
            </a:rPr>
            <a:t>　今後も、業務の効率化、適正化を進め、人件費等を増大させないよう努めるとともに、物件費についても業務委託内容の見直しや委託の集約化等精査により削減に努める。</a:t>
          </a: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5842</xdr:rowOff>
    </xdr:from>
    <xdr:to>
      <xdr:col>82</xdr:col>
      <xdr:colOff>107950</xdr:colOff>
      <xdr:row>81</xdr:row>
      <xdr:rowOff>101854</xdr:rowOff>
    </xdr:to>
    <xdr:cxnSp macro="">
      <xdr:nvCxnSpPr>
        <xdr:cNvPr id="421" name="直線コネクタ 420"/>
        <xdr:cNvCxnSpPr/>
      </xdr:nvCxnSpPr>
      <xdr:spPr>
        <a:xfrm flipV="1">
          <a:off x="16510000" y="12521692"/>
          <a:ext cx="0" cy="1467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73931</xdr:rowOff>
    </xdr:from>
    <xdr:ext cx="762000" cy="259045"/>
    <xdr:sp macro="" textlink="">
      <xdr:nvSpPr>
        <xdr:cNvPr id="422" name="公債費以外最小値テキスト"/>
        <xdr:cNvSpPr txBox="1"/>
      </xdr:nvSpPr>
      <xdr:spPr>
        <a:xfrm>
          <a:off x="16598900" y="1396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101854</xdr:rowOff>
    </xdr:from>
    <xdr:to>
      <xdr:col>82</xdr:col>
      <xdr:colOff>196850</xdr:colOff>
      <xdr:row>81</xdr:row>
      <xdr:rowOff>101854</xdr:rowOff>
    </xdr:to>
    <xdr:cxnSp macro="">
      <xdr:nvCxnSpPr>
        <xdr:cNvPr id="423" name="直線コネクタ 422"/>
        <xdr:cNvCxnSpPr/>
      </xdr:nvCxnSpPr>
      <xdr:spPr>
        <a:xfrm>
          <a:off x="16421100" y="1398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92219</xdr:rowOff>
    </xdr:from>
    <xdr:ext cx="762000" cy="259045"/>
    <xdr:sp macro="" textlink="">
      <xdr:nvSpPr>
        <xdr:cNvPr id="424" name="公債費以外最大値テキスト"/>
        <xdr:cNvSpPr txBox="1"/>
      </xdr:nvSpPr>
      <xdr:spPr>
        <a:xfrm>
          <a:off x="16598900" y="12265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5842</xdr:rowOff>
    </xdr:from>
    <xdr:to>
      <xdr:col>82</xdr:col>
      <xdr:colOff>196850</xdr:colOff>
      <xdr:row>73</xdr:row>
      <xdr:rowOff>5842</xdr:rowOff>
    </xdr:to>
    <xdr:cxnSp macro="">
      <xdr:nvCxnSpPr>
        <xdr:cNvPr id="425" name="直線コネクタ 424"/>
        <xdr:cNvCxnSpPr/>
      </xdr:nvCxnSpPr>
      <xdr:spPr>
        <a:xfrm>
          <a:off x="16421100" y="12521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21844</xdr:rowOff>
    </xdr:from>
    <xdr:to>
      <xdr:col>82</xdr:col>
      <xdr:colOff>107950</xdr:colOff>
      <xdr:row>78</xdr:row>
      <xdr:rowOff>122428</xdr:rowOff>
    </xdr:to>
    <xdr:cxnSp macro="">
      <xdr:nvCxnSpPr>
        <xdr:cNvPr id="426" name="直線コネクタ 425"/>
        <xdr:cNvCxnSpPr/>
      </xdr:nvCxnSpPr>
      <xdr:spPr>
        <a:xfrm>
          <a:off x="15671800" y="13394944"/>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1288</xdr:rowOff>
    </xdr:from>
    <xdr:ext cx="762000" cy="259045"/>
    <xdr:sp macro="" textlink="">
      <xdr:nvSpPr>
        <xdr:cNvPr id="427" name="公債費以外平均値テキスト"/>
        <xdr:cNvSpPr txBox="1"/>
      </xdr:nvSpPr>
      <xdr:spPr>
        <a:xfrm>
          <a:off x="16598900" y="13202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28" name="フローチャート: 判断 427"/>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81280</xdr:rowOff>
    </xdr:from>
    <xdr:to>
      <xdr:col>78</xdr:col>
      <xdr:colOff>69850</xdr:colOff>
      <xdr:row>78</xdr:row>
      <xdr:rowOff>21844</xdr:rowOff>
    </xdr:to>
    <xdr:cxnSp macro="">
      <xdr:nvCxnSpPr>
        <xdr:cNvPr id="429" name="直線コネクタ 428"/>
        <xdr:cNvCxnSpPr/>
      </xdr:nvCxnSpPr>
      <xdr:spPr>
        <a:xfrm>
          <a:off x="14782800" y="13111480"/>
          <a:ext cx="889000" cy="283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69342</xdr:rowOff>
    </xdr:from>
    <xdr:to>
      <xdr:col>78</xdr:col>
      <xdr:colOff>120650</xdr:colOff>
      <xdr:row>77</xdr:row>
      <xdr:rowOff>170942</xdr:rowOff>
    </xdr:to>
    <xdr:sp macro="" textlink="">
      <xdr:nvSpPr>
        <xdr:cNvPr id="430" name="フローチャート: 判断 429"/>
        <xdr:cNvSpPr/>
      </xdr:nvSpPr>
      <xdr:spPr>
        <a:xfrm>
          <a:off x="15621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9669</xdr:rowOff>
    </xdr:from>
    <xdr:ext cx="736600" cy="259045"/>
    <xdr:sp macro="" textlink="">
      <xdr:nvSpPr>
        <xdr:cNvPr id="431" name="テキスト ボックス 430"/>
        <xdr:cNvSpPr txBox="1"/>
      </xdr:nvSpPr>
      <xdr:spPr>
        <a:xfrm>
          <a:off x="15290800" y="13039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81280</xdr:rowOff>
    </xdr:from>
    <xdr:to>
      <xdr:col>73</xdr:col>
      <xdr:colOff>180975</xdr:colOff>
      <xdr:row>78</xdr:row>
      <xdr:rowOff>35561</xdr:rowOff>
    </xdr:to>
    <xdr:cxnSp macro="">
      <xdr:nvCxnSpPr>
        <xdr:cNvPr id="432" name="直線コネクタ 431"/>
        <xdr:cNvCxnSpPr/>
      </xdr:nvCxnSpPr>
      <xdr:spPr>
        <a:xfrm flipV="1">
          <a:off x="13893800" y="13111480"/>
          <a:ext cx="889000" cy="297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85344</xdr:rowOff>
    </xdr:from>
    <xdr:to>
      <xdr:col>74</xdr:col>
      <xdr:colOff>31750</xdr:colOff>
      <xdr:row>77</xdr:row>
      <xdr:rowOff>15494</xdr:rowOff>
    </xdr:to>
    <xdr:sp macro="" textlink="">
      <xdr:nvSpPr>
        <xdr:cNvPr id="433" name="フローチャート: 判断 432"/>
        <xdr:cNvSpPr/>
      </xdr:nvSpPr>
      <xdr:spPr>
        <a:xfrm>
          <a:off x="14732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271</xdr:rowOff>
    </xdr:from>
    <xdr:ext cx="762000" cy="259045"/>
    <xdr:sp macro="" textlink="">
      <xdr:nvSpPr>
        <xdr:cNvPr id="434" name="テキスト ボックス 433"/>
        <xdr:cNvSpPr txBox="1"/>
      </xdr:nvSpPr>
      <xdr:spPr>
        <a:xfrm>
          <a:off x="14401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35561</xdr:rowOff>
    </xdr:from>
    <xdr:to>
      <xdr:col>69</xdr:col>
      <xdr:colOff>92075</xdr:colOff>
      <xdr:row>78</xdr:row>
      <xdr:rowOff>40132</xdr:rowOff>
    </xdr:to>
    <xdr:cxnSp macro="">
      <xdr:nvCxnSpPr>
        <xdr:cNvPr id="435" name="直線コネクタ 434"/>
        <xdr:cNvCxnSpPr/>
      </xdr:nvCxnSpPr>
      <xdr:spPr>
        <a:xfrm flipV="1">
          <a:off x="13004800" y="13408661"/>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124206</xdr:rowOff>
    </xdr:from>
    <xdr:to>
      <xdr:col>69</xdr:col>
      <xdr:colOff>142875</xdr:colOff>
      <xdr:row>78</xdr:row>
      <xdr:rowOff>54356</xdr:rowOff>
    </xdr:to>
    <xdr:sp macro="" textlink="">
      <xdr:nvSpPr>
        <xdr:cNvPr id="436" name="フローチャート: 判断 435"/>
        <xdr:cNvSpPr/>
      </xdr:nvSpPr>
      <xdr:spPr>
        <a:xfrm>
          <a:off x="13843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64533</xdr:rowOff>
    </xdr:from>
    <xdr:ext cx="762000" cy="259045"/>
    <xdr:sp macro="" textlink="">
      <xdr:nvSpPr>
        <xdr:cNvPr id="437" name="テキスト ボックス 436"/>
        <xdr:cNvSpPr txBox="1"/>
      </xdr:nvSpPr>
      <xdr:spPr>
        <a:xfrm>
          <a:off x="13512800" y="1309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156211</xdr:rowOff>
    </xdr:from>
    <xdr:to>
      <xdr:col>65</xdr:col>
      <xdr:colOff>53975</xdr:colOff>
      <xdr:row>78</xdr:row>
      <xdr:rowOff>86361</xdr:rowOff>
    </xdr:to>
    <xdr:sp macro="" textlink="">
      <xdr:nvSpPr>
        <xdr:cNvPr id="438" name="フローチャート: 判断 437"/>
        <xdr:cNvSpPr/>
      </xdr:nvSpPr>
      <xdr:spPr>
        <a:xfrm>
          <a:off x="12954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96538</xdr:rowOff>
    </xdr:from>
    <xdr:ext cx="762000" cy="259045"/>
    <xdr:sp macro="" textlink="">
      <xdr:nvSpPr>
        <xdr:cNvPr id="439" name="テキスト ボックス 438"/>
        <xdr:cNvSpPr txBox="1"/>
      </xdr:nvSpPr>
      <xdr:spPr>
        <a:xfrm>
          <a:off x="12623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71628</xdr:rowOff>
    </xdr:from>
    <xdr:to>
      <xdr:col>82</xdr:col>
      <xdr:colOff>158750</xdr:colOff>
      <xdr:row>79</xdr:row>
      <xdr:rowOff>1778</xdr:rowOff>
    </xdr:to>
    <xdr:sp macro="" textlink="">
      <xdr:nvSpPr>
        <xdr:cNvPr id="445" name="楕円 444"/>
        <xdr:cNvSpPr/>
      </xdr:nvSpPr>
      <xdr:spPr>
        <a:xfrm>
          <a:off x="16459200" y="134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43705</xdr:rowOff>
    </xdr:from>
    <xdr:ext cx="762000" cy="259045"/>
    <xdr:sp macro="" textlink="">
      <xdr:nvSpPr>
        <xdr:cNvPr id="446" name="公債費以外該当値テキスト"/>
        <xdr:cNvSpPr txBox="1"/>
      </xdr:nvSpPr>
      <xdr:spPr>
        <a:xfrm>
          <a:off x="165989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142494</xdr:rowOff>
    </xdr:from>
    <xdr:to>
      <xdr:col>78</xdr:col>
      <xdr:colOff>120650</xdr:colOff>
      <xdr:row>78</xdr:row>
      <xdr:rowOff>72644</xdr:rowOff>
    </xdr:to>
    <xdr:sp macro="" textlink="">
      <xdr:nvSpPr>
        <xdr:cNvPr id="447" name="楕円 446"/>
        <xdr:cNvSpPr/>
      </xdr:nvSpPr>
      <xdr:spPr>
        <a:xfrm>
          <a:off x="156210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57421</xdr:rowOff>
    </xdr:from>
    <xdr:ext cx="736600" cy="259045"/>
    <xdr:sp macro="" textlink="">
      <xdr:nvSpPr>
        <xdr:cNvPr id="448" name="テキスト ボックス 447"/>
        <xdr:cNvSpPr txBox="1"/>
      </xdr:nvSpPr>
      <xdr:spPr>
        <a:xfrm>
          <a:off x="15290800" y="13430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30480</xdr:rowOff>
    </xdr:from>
    <xdr:to>
      <xdr:col>74</xdr:col>
      <xdr:colOff>31750</xdr:colOff>
      <xdr:row>76</xdr:row>
      <xdr:rowOff>132080</xdr:rowOff>
    </xdr:to>
    <xdr:sp macro="" textlink="">
      <xdr:nvSpPr>
        <xdr:cNvPr id="449" name="楕円 448"/>
        <xdr:cNvSpPr/>
      </xdr:nvSpPr>
      <xdr:spPr>
        <a:xfrm>
          <a:off x="14732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142257</xdr:rowOff>
    </xdr:from>
    <xdr:ext cx="762000" cy="259045"/>
    <xdr:sp macro="" textlink="">
      <xdr:nvSpPr>
        <xdr:cNvPr id="450" name="テキスト ボックス 449"/>
        <xdr:cNvSpPr txBox="1"/>
      </xdr:nvSpPr>
      <xdr:spPr>
        <a:xfrm>
          <a:off x="14401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156211</xdr:rowOff>
    </xdr:from>
    <xdr:to>
      <xdr:col>69</xdr:col>
      <xdr:colOff>142875</xdr:colOff>
      <xdr:row>78</xdr:row>
      <xdr:rowOff>86361</xdr:rowOff>
    </xdr:to>
    <xdr:sp macro="" textlink="">
      <xdr:nvSpPr>
        <xdr:cNvPr id="451" name="楕円 450"/>
        <xdr:cNvSpPr/>
      </xdr:nvSpPr>
      <xdr:spPr>
        <a:xfrm>
          <a:off x="13843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71138</xdr:rowOff>
    </xdr:from>
    <xdr:ext cx="762000" cy="259045"/>
    <xdr:sp macro="" textlink="">
      <xdr:nvSpPr>
        <xdr:cNvPr id="452" name="テキスト ボックス 451"/>
        <xdr:cNvSpPr txBox="1"/>
      </xdr:nvSpPr>
      <xdr:spPr>
        <a:xfrm>
          <a:off x="13512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160782</xdr:rowOff>
    </xdr:from>
    <xdr:to>
      <xdr:col>65</xdr:col>
      <xdr:colOff>53975</xdr:colOff>
      <xdr:row>78</xdr:row>
      <xdr:rowOff>90932</xdr:rowOff>
    </xdr:to>
    <xdr:sp macro="" textlink="">
      <xdr:nvSpPr>
        <xdr:cNvPr id="453" name="楕円 452"/>
        <xdr:cNvSpPr/>
      </xdr:nvSpPr>
      <xdr:spPr>
        <a:xfrm>
          <a:off x="12954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75709</xdr:rowOff>
    </xdr:from>
    <xdr:ext cx="762000" cy="259045"/>
    <xdr:sp macro="" textlink="">
      <xdr:nvSpPr>
        <xdr:cNvPr id="454" name="テキスト ボックス 453"/>
        <xdr:cNvSpPr txBox="1"/>
      </xdr:nvSpPr>
      <xdr:spPr>
        <a:xfrm>
          <a:off x="12623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静岡県函南町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152765</xdr:rowOff>
    </xdr:from>
    <xdr:to>
      <xdr:col>29</xdr:col>
      <xdr:colOff>127000</xdr:colOff>
      <xdr:row>20</xdr:row>
      <xdr:rowOff>13248</xdr:rowOff>
    </xdr:to>
    <xdr:cxnSp macro="">
      <xdr:nvCxnSpPr>
        <xdr:cNvPr id="49" name="直線コネクタ 48"/>
        <xdr:cNvCxnSpPr/>
      </xdr:nvCxnSpPr>
      <xdr:spPr bwMode="auto">
        <a:xfrm flipV="1">
          <a:off x="5651500" y="2086340"/>
          <a:ext cx="0" cy="14035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156775</xdr:rowOff>
    </xdr:from>
    <xdr:ext cx="762000" cy="259045"/>
    <xdr:sp macro="" textlink="">
      <xdr:nvSpPr>
        <xdr:cNvPr id="50" name="人口1人当たり決算額の推移最小値テキスト130"/>
        <xdr:cNvSpPr txBox="1"/>
      </xdr:nvSpPr>
      <xdr:spPr>
        <a:xfrm>
          <a:off x="5740400" y="3461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13248</xdr:rowOff>
    </xdr:from>
    <xdr:to>
      <xdr:col>30</xdr:col>
      <xdr:colOff>25400</xdr:colOff>
      <xdr:row>20</xdr:row>
      <xdr:rowOff>13248</xdr:rowOff>
    </xdr:to>
    <xdr:cxnSp macro="">
      <xdr:nvCxnSpPr>
        <xdr:cNvPr id="51" name="直線コネクタ 50"/>
        <xdr:cNvCxnSpPr/>
      </xdr:nvCxnSpPr>
      <xdr:spPr bwMode="auto">
        <a:xfrm>
          <a:off x="5562600" y="34898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67692</xdr:rowOff>
    </xdr:from>
    <xdr:ext cx="762000" cy="259045"/>
    <xdr:sp macro="" textlink="">
      <xdr:nvSpPr>
        <xdr:cNvPr id="52" name="人口1人当たり決算額の推移最大値テキスト130"/>
        <xdr:cNvSpPr txBox="1"/>
      </xdr:nvSpPr>
      <xdr:spPr>
        <a:xfrm>
          <a:off x="5740400" y="182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152765</xdr:rowOff>
    </xdr:from>
    <xdr:to>
      <xdr:col>30</xdr:col>
      <xdr:colOff>25400</xdr:colOff>
      <xdr:row>11</xdr:row>
      <xdr:rowOff>152765</xdr:rowOff>
    </xdr:to>
    <xdr:cxnSp macro="">
      <xdr:nvCxnSpPr>
        <xdr:cNvPr id="53" name="直線コネクタ 52"/>
        <xdr:cNvCxnSpPr/>
      </xdr:nvCxnSpPr>
      <xdr:spPr bwMode="auto">
        <a:xfrm>
          <a:off x="5562600" y="20863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62454</xdr:rowOff>
    </xdr:from>
    <xdr:to>
      <xdr:col>29</xdr:col>
      <xdr:colOff>127000</xdr:colOff>
      <xdr:row>18</xdr:row>
      <xdr:rowOff>97115</xdr:rowOff>
    </xdr:to>
    <xdr:cxnSp macro="">
      <xdr:nvCxnSpPr>
        <xdr:cNvPr id="54" name="直線コネクタ 53"/>
        <xdr:cNvCxnSpPr/>
      </xdr:nvCxnSpPr>
      <xdr:spPr bwMode="auto">
        <a:xfrm flipV="1">
          <a:off x="5003800" y="3196179"/>
          <a:ext cx="647700" cy="346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131551</xdr:rowOff>
    </xdr:from>
    <xdr:ext cx="762000" cy="259045"/>
    <xdr:sp macro="" textlink="">
      <xdr:nvSpPr>
        <xdr:cNvPr id="55" name="人口1人当たり決算額の推移平均値テキスト130"/>
        <xdr:cNvSpPr txBox="1"/>
      </xdr:nvSpPr>
      <xdr:spPr>
        <a:xfrm>
          <a:off x="5740400" y="29223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115024</xdr:rowOff>
    </xdr:from>
    <xdr:to>
      <xdr:col>29</xdr:col>
      <xdr:colOff>177800</xdr:colOff>
      <xdr:row>18</xdr:row>
      <xdr:rowOff>45174</xdr:rowOff>
    </xdr:to>
    <xdr:sp macro="" textlink="">
      <xdr:nvSpPr>
        <xdr:cNvPr id="56" name="フローチャート: 判断 55"/>
        <xdr:cNvSpPr/>
      </xdr:nvSpPr>
      <xdr:spPr bwMode="auto">
        <a:xfrm>
          <a:off x="5600700" y="30772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95487</xdr:rowOff>
    </xdr:from>
    <xdr:to>
      <xdr:col>26</xdr:col>
      <xdr:colOff>50800</xdr:colOff>
      <xdr:row>18</xdr:row>
      <xdr:rowOff>97115</xdr:rowOff>
    </xdr:to>
    <xdr:cxnSp macro="">
      <xdr:nvCxnSpPr>
        <xdr:cNvPr id="57" name="直線コネクタ 56"/>
        <xdr:cNvCxnSpPr/>
      </xdr:nvCxnSpPr>
      <xdr:spPr bwMode="auto">
        <a:xfrm>
          <a:off x="4305300" y="3229212"/>
          <a:ext cx="698500" cy="16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153129</xdr:rowOff>
    </xdr:from>
    <xdr:to>
      <xdr:col>26</xdr:col>
      <xdr:colOff>101600</xdr:colOff>
      <xdr:row>18</xdr:row>
      <xdr:rowOff>83279</xdr:rowOff>
    </xdr:to>
    <xdr:sp macro="" textlink="">
      <xdr:nvSpPr>
        <xdr:cNvPr id="58" name="フローチャート: 判断 57"/>
        <xdr:cNvSpPr/>
      </xdr:nvSpPr>
      <xdr:spPr bwMode="auto">
        <a:xfrm>
          <a:off x="4953000" y="31154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93456</xdr:rowOff>
    </xdr:from>
    <xdr:ext cx="736600" cy="259045"/>
    <xdr:sp macro="" textlink="">
      <xdr:nvSpPr>
        <xdr:cNvPr id="59" name="テキスト ボックス 58"/>
        <xdr:cNvSpPr txBox="1"/>
      </xdr:nvSpPr>
      <xdr:spPr>
        <a:xfrm>
          <a:off x="4622800" y="2884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95487</xdr:rowOff>
    </xdr:from>
    <xdr:to>
      <xdr:col>22</xdr:col>
      <xdr:colOff>114300</xdr:colOff>
      <xdr:row>18</xdr:row>
      <xdr:rowOff>140635</xdr:rowOff>
    </xdr:to>
    <xdr:cxnSp macro="">
      <xdr:nvCxnSpPr>
        <xdr:cNvPr id="60" name="直線コネクタ 59"/>
        <xdr:cNvCxnSpPr/>
      </xdr:nvCxnSpPr>
      <xdr:spPr bwMode="auto">
        <a:xfrm flipV="1">
          <a:off x="3606800" y="3229212"/>
          <a:ext cx="698500" cy="451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167087</xdr:rowOff>
    </xdr:from>
    <xdr:to>
      <xdr:col>22</xdr:col>
      <xdr:colOff>165100</xdr:colOff>
      <xdr:row>18</xdr:row>
      <xdr:rowOff>97237</xdr:rowOff>
    </xdr:to>
    <xdr:sp macro="" textlink="">
      <xdr:nvSpPr>
        <xdr:cNvPr id="61" name="フローチャート: 判断 60"/>
        <xdr:cNvSpPr/>
      </xdr:nvSpPr>
      <xdr:spPr bwMode="auto">
        <a:xfrm>
          <a:off x="4254500" y="3129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107414</xdr:rowOff>
    </xdr:from>
    <xdr:ext cx="762000" cy="259045"/>
    <xdr:sp macro="" textlink="">
      <xdr:nvSpPr>
        <xdr:cNvPr id="62" name="テキスト ボックス 61"/>
        <xdr:cNvSpPr txBox="1"/>
      </xdr:nvSpPr>
      <xdr:spPr>
        <a:xfrm>
          <a:off x="3924300" y="2898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140635</xdr:rowOff>
    </xdr:from>
    <xdr:to>
      <xdr:col>18</xdr:col>
      <xdr:colOff>177800</xdr:colOff>
      <xdr:row>18</xdr:row>
      <xdr:rowOff>148793</xdr:rowOff>
    </xdr:to>
    <xdr:cxnSp macro="">
      <xdr:nvCxnSpPr>
        <xdr:cNvPr id="63" name="直線コネクタ 62"/>
        <xdr:cNvCxnSpPr/>
      </xdr:nvCxnSpPr>
      <xdr:spPr bwMode="auto">
        <a:xfrm flipV="1">
          <a:off x="2908300" y="3274360"/>
          <a:ext cx="698500" cy="81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19426</xdr:rowOff>
    </xdr:from>
    <xdr:to>
      <xdr:col>19</xdr:col>
      <xdr:colOff>38100</xdr:colOff>
      <xdr:row>18</xdr:row>
      <xdr:rowOff>121026</xdr:rowOff>
    </xdr:to>
    <xdr:sp macro="" textlink="">
      <xdr:nvSpPr>
        <xdr:cNvPr id="64" name="フローチャート: 判断 63"/>
        <xdr:cNvSpPr/>
      </xdr:nvSpPr>
      <xdr:spPr bwMode="auto">
        <a:xfrm>
          <a:off x="3556000" y="3153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131203</xdr:rowOff>
    </xdr:from>
    <xdr:ext cx="762000" cy="259045"/>
    <xdr:sp macro="" textlink="">
      <xdr:nvSpPr>
        <xdr:cNvPr id="65" name="テキスト ボックス 64"/>
        <xdr:cNvSpPr txBox="1"/>
      </xdr:nvSpPr>
      <xdr:spPr>
        <a:xfrm>
          <a:off x="3225800" y="2922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33657</xdr:rowOff>
    </xdr:from>
    <xdr:to>
      <xdr:col>15</xdr:col>
      <xdr:colOff>101600</xdr:colOff>
      <xdr:row>18</xdr:row>
      <xdr:rowOff>135257</xdr:rowOff>
    </xdr:to>
    <xdr:sp macro="" textlink="">
      <xdr:nvSpPr>
        <xdr:cNvPr id="66" name="フローチャート: 判断 65"/>
        <xdr:cNvSpPr/>
      </xdr:nvSpPr>
      <xdr:spPr bwMode="auto">
        <a:xfrm>
          <a:off x="2857500" y="31673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145434</xdr:rowOff>
    </xdr:from>
    <xdr:ext cx="762000" cy="259045"/>
    <xdr:sp macro="" textlink="">
      <xdr:nvSpPr>
        <xdr:cNvPr id="67" name="テキスト ボックス 66"/>
        <xdr:cNvSpPr txBox="1"/>
      </xdr:nvSpPr>
      <xdr:spPr>
        <a:xfrm>
          <a:off x="2527300" y="2936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11654</xdr:rowOff>
    </xdr:from>
    <xdr:to>
      <xdr:col>29</xdr:col>
      <xdr:colOff>177800</xdr:colOff>
      <xdr:row>18</xdr:row>
      <xdr:rowOff>113254</xdr:rowOff>
    </xdr:to>
    <xdr:sp macro="" textlink="">
      <xdr:nvSpPr>
        <xdr:cNvPr id="73" name="楕円 72"/>
        <xdr:cNvSpPr/>
      </xdr:nvSpPr>
      <xdr:spPr bwMode="auto">
        <a:xfrm>
          <a:off x="5600700" y="31453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155181</xdr:rowOff>
    </xdr:from>
    <xdr:ext cx="762000" cy="259045"/>
    <xdr:sp macro="" textlink="">
      <xdr:nvSpPr>
        <xdr:cNvPr id="74" name="人口1人当たり決算額の推移該当値テキスト130"/>
        <xdr:cNvSpPr txBox="1"/>
      </xdr:nvSpPr>
      <xdr:spPr>
        <a:xfrm>
          <a:off x="5740400" y="3117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46315</xdr:rowOff>
    </xdr:from>
    <xdr:to>
      <xdr:col>26</xdr:col>
      <xdr:colOff>101600</xdr:colOff>
      <xdr:row>18</xdr:row>
      <xdr:rowOff>147915</xdr:rowOff>
    </xdr:to>
    <xdr:sp macro="" textlink="">
      <xdr:nvSpPr>
        <xdr:cNvPr id="75" name="楕円 74"/>
        <xdr:cNvSpPr/>
      </xdr:nvSpPr>
      <xdr:spPr bwMode="auto">
        <a:xfrm>
          <a:off x="4953000" y="31800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132692</xdr:rowOff>
    </xdr:from>
    <xdr:ext cx="736600" cy="259045"/>
    <xdr:sp macro="" textlink="">
      <xdr:nvSpPr>
        <xdr:cNvPr id="76" name="テキスト ボックス 75"/>
        <xdr:cNvSpPr txBox="1"/>
      </xdr:nvSpPr>
      <xdr:spPr>
        <a:xfrm>
          <a:off x="4622800" y="3266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44687</xdr:rowOff>
    </xdr:from>
    <xdr:to>
      <xdr:col>22</xdr:col>
      <xdr:colOff>165100</xdr:colOff>
      <xdr:row>18</xdr:row>
      <xdr:rowOff>146286</xdr:rowOff>
    </xdr:to>
    <xdr:sp macro="" textlink="">
      <xdr:nvSpPr>
        <xdr:cNvPr id="77" name="楕円 76"/>
        <xdr:cNvSpPr/>
      </xdr:nvSpPr>
      <xdr:spPr bwMode="auto">
        <a:xfrm>
          <a:off x="4254500" y="3178412"/>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131063</xdr:rowOff>
    </xdr:from>
    <xdr:ext cx="762000" cy="259045"/>
    <xdr:sp macro="" textlink="">
      <xdr:nvSpPr>
        <xdr:cNvPr id="78" name="テキスト ボックス 77"/>
        <xdr:cNvSpPr txBox="1"/>
      </xdr:nvSpPr>
      <xdr:spPr>
        <a:xfrm>
          <a:off x="3924300" y="3264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89835</xdr:rowOff>
    </xdr:from>
    <xdr:to>
      <xdr:col>19</xdr:col>
      <xdr:colOff>38100</xdr:colOff>
      <xdr:row>19</xdr:row>
      <xdr:rowOff>19985</xdr:rowOff>
    </xdr:to>
    <xdr:sp macro="" textlink="">
      <xdr:nvSpPr>
        <xdr:cNvPr id="79" name="楕円 78"/>
        <xdr:cNvSpPr/>
      </xdr:nvSpPr>
      <xdr:spPr bwMode="auto">
        <a:xfrm>
          <a:off x="3556000" y="32235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4762</xdr:rowOff>
    </xdr:from>
    <xdr:ext cx="762000" cy="259045"/>
    <xdr:sp macro="" textlink="">
      <xdr:nvSpPr>
        <xdr:cNvPr id="80" name="テキスト ボックス 79"/>
        <xdr:cNvSpPr txBox="1"/>
      </xdr:nvSpPr>
      <xdr:spPr>
        <a:xfrm>
          <a:off x="3225800" y="330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97993</xdr:rowOff>
    </xdr:from>
    <xdr:to>
      <xdr:col>15</xdr:col>
      <xdr:colOff>101600</xdr:colOff>
      <xdr:row>19</xdr:row>
      <xdr:rowOff>28143</xdr:rowOff>
    </xdr:to>
    <xdr:sp macro="" textlink="">
      <xdr:nvSpPr>
        <xdr:cNvPr id="81" name="楕円 80"/>
        <xdr:cNvSpPr/>
      </xdr:nvSpPr>
      <xdr:spPr bwMode="auto">
        <a:xfrm>
          <a:off x="2857500" y="32317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12920</xdr:rowOff>
    </xdr:from>
    <xdr:ext cx="762000" cy="259045"/>
    <xdr:sp macro="" textlink="">
      <xdr:nvSpPr>
        <xdr:cNvPr id="82" name="テキスト ボックス 81"/>
        <xdr:cNvSpPr txBox="1"/>
      </xdr:nvSpPr>
      <xdr:spPr>
        <a:xfrm>
          <a:off x="2527300" y="3318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8" name="直線コネクタ 97"/>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9" name="直線コネクタ 98"/>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100" name="テキスト ボックス 99"/>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1" name="直線コネクタ 100"/>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2" name="テキスト ボックス 101"/>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3" name="直線コネクタ 102"/>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4" name="テキスト ボックス 103"/>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5" name="直線コネクタ 104"/>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6" name="テキスト ボックス 105"/>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172968</xdr:rowOff>
    </xdr:from>
    <xdr:to>
      <xdr:col>29</xdr:col>
      <xdr:colOff>127000</xdr:colOff>
      <xdr:row>37</xdr:row>
      <xdr:rowOff>151232</xdr:rowOff>
    </xdr:to>
    <xdr:cxnSp macro="">
      <xdr:nvCxnSpPr>
        <xdr:cNvPr id="110" name="直線コネクタ 109"/>
        <xdr:cNvCxnSpPr/>
      </xdr:nvCxnSpPr>
      <xdr:spPr bwMode="auto">
        <a:xfrm flipV="1">
          <a:off x="5651500" y="6097518"/>
          <a:ext cx="0" cy="11784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123309</xdr:rowOff>
    </xdr:from>
    <xdr:ext cx="762000" cy="259045"/>
    <xdr:sp macro="" textlink="">
      <xdr:nvSpPr>
        <xdr:cNvPr id="111" name="人口1人当たり決算額の推移最小値テキスト445"/>
        <xdr:cNvSpPr txBox="1"/>
      </xdr:nvSpPr>
      <xdr:spPr>
        <a:xfrm>
          <a:off x="5740400" y="7248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151232</xdr:rowOff>
    </xdr:from>
    <xdr:to>
      <xdr:col>30</xdr:col>
      <xdr:colOff>25400</xdr:colOff>
      <xdr:row>37</xdr:row>
      <xdr:rowOff>151232</xdr:rowOff>
    </xdr:to>
    <xdr:cxnSp macro="">
      <xdr:nvCxnSpPr>
        <xdr:cNvPr id="112" name="直線コネクタ 111"/>
        <xdr:cNvCxnSpPr/>
      </xdr:nvCxnSpPr>
      <xdr:spPr bwMode="auto">
        <a:xfrm>
          <a:off x="5562600" y="72759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87895</xdr:rowOff>
    </xdr:from>
    <xdr:ext cx="762000" cy="259045"/>
    <xdr:sp macro="" textlink="">
      <xdr:nvSpPr>
        <xdr:cNvPr id="113" name="人口1人当たり決算額の推移最大値テキスト445"/>
        <xdr:cNvSpPr txBox="1"/>
      </xdr:nvSpPr>
      <xdr:spPr>
        <a:xfrm>
          <a:off x="5740400" y="5840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172968</xdr:rowOff>
    </xdr:from>
    <xdr:to>
      <xdr:col>30</xdr:col>
      <xdr:colOff>25400</xdr:colOff>
      <xdr:row>33</xdr:row>
      <xdr:rowOff>172968</xdr:rowOff>
    </xdr:to>
    <xdr:cxnSp macro="">
      <xdr:nvCxnSpPr>
        <xdr:cNvPr id="114" name="直線コネクタ 113"/>
        <xdr:cNvCxnSpPr/>
      </xdr:nvCxnSpPr>
      <xdr:spPr bwMode="auto">
        <a:xfrm>
          <a:off x="5562600" y="60975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16587</xdr:rowOff>
    </xdr:from>
    <xdr:to>
      <xdr:col>29</xdr:col>
      <xdr:colOff>127000</xdr:colOff>
      <xdr:row>36</xdr:row>
      <xdr:rowOff>28245</xdr:rowOff>
    </xdr:to>
    <xdr:cxnSp macro="">
      <xdr:nvCxnSpPr>
        <xdr:cNvPr id="115" name="直線コネクタ 114"/>
        <xdr:cNvCxnSpPr/>
      </xdr:nvCxnSpPr>
      <xdr:spPr bwMode="auto">
        <a:xfrm flipV="1">
          <a:off x="5003800" y="6969837"/>
          <a:ext cx="647700" cy="116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73391</xdr:rowOff>
    </xdr:from>
    <xdr:ext cx="762000" cy="259045"/>
    <xdr:sp macro="" textlink="">
      <xdr:nvSpPr>
        <xdr:cNvPr id="116" name="人口1人当たり決算額の推移平均値テキスト445"/>
        <xdr:cNvSpPr txBox="1"/>
      </xdr:nvSpPr>
      <xdr:spPr>
        <a:xfrm>
          <a:off x="5740400" y="6683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228314</xdr:rowOff>
    </xdr:from>
    <xdr:to>
      <xdr:col>29</xdr:col>
      <xdr:colOff>177800</xdr:colOff>
      <xdr:row>35</xdr:row>
      <xdr:rowOff>329914</xdr:rowOff>
    </xdr:to>
    <xdr:sp macro="" textlink="">
      <xdr:nvSpPr>
        <xdr:cNvPr id="117" name="フローチャート: 判断 116"/>
        <xdr:cNvSpPr/>
      </xdr:nvSpPr>
      <xdr:spPr bwMode="auto">
        <a:xfrm>
          <a:off x="5600700" y="68386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27330</xdr:rowOff>
    </xdr:from>
    <xdr:to>
      <xdr:col>26</xdr:col>
      <xdr:colOff>50800</xdr:colOff>
      <xdr:row>36</xdr:row>
      <xdr:rowOff>28245</xdr:rowOff>
    </xdr:to>
    <xdr:cxnSp macro="">
      <xdr:nvCxnSpPr>
        <xdr:cNvPr id="118" name="直線コネクタ 117"/>
        <xdr:cNvCxnSpPr/>
      </xdr:nvCxnSpPr>
      <xdr:spPr bwMode="auto">
        <a:xfrm>
          <a:off x="4305300" y="6980580"/>
          <a:ext cx="698500" cy="9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236544</xdr:rowOff>
    </xdr:from>
    <xdr:to>
      <xdr:col>26</xdr:col>
      <xdr:colOff>101600</xdr:colOff>
      <xdr:row>35</xdr:row>
      <xdr:rowOff>338144</xdr:rowOff>
    </xdr:to>
    <xdr:sp macro="" textlink="">
      <xdr:nvSpPr>
        <xdr:cNvPr id="119" name="フローチャート: 判断 118"/>
        <xdr:cNvSpPr/>
      </xdr:nvSpPr>
      <xdr:spPr bwMode="auto">
        <a:xfrm>
          <a:off x="4953000" y="6846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5421</xdr:rowOff>
    </xdr:from>
    <xdr:ext cx="736600" cy="259045"/>
    <xdr:sp macro="" textlink="">
      <xdr:nvSpPr>
        <xdr:cNvPr id="120" name="テキスト ボックス 119"/>
        <xdr:cNvSpPr txBox="1"/>
      </xdr:nvSpPr>
      <xdr:spPr>
        <a:xfrm>
          <a:off x="4622800" y="6615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334149</xdr:rowOff>
    </xdr:from>
    <xdr:to>
      <xdr:col>22</xdr:col>
      <xdr:colOff>114300</xdr:colOff>
      <xdr:row>36</xdr:row>
      <xdr:rowOff>27330</xdr:rowOff>
    </xdr:to>
    <xdr:cxnSp macro="">
      <xdr:nvCxnSpPr>
        <xdr:cNvPr id="121" name="直線コネクタ 120"/>
        <xdr:cNvCxnSpPr/>
      </xdr:nvCxnSpPr>
      <xdr:spPr bwMode="auto">
        <a:xfrm>
          <a:off x="3606800" y="6944499"/>
          <a:ext cx="698500" cy="360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259670</xdr:rowOff>
    </xdr:from>
    <xdr:to>
      <xdr:col>22</xdr:col>
      <xdr:colOff>165100</xdr:colOff>
      <xdr:row>36</xdr:row>
      <xdr:rowOff>18370</xdr:rowOff>
    </xdr:to>
    <xdr:sp macro="" textlink="">
      <xdr:nvSpPr>
        <xdr:cNvPr id="122" name="フローチャート: 判断 121"/>
        <xdr:cNvSpPr/>
      </xdr:nvSpPr>
      <xdr:spPr bwMode="auto">
        <a:xfrm>
          <a:off x="42545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28547</xdr:rowOff>
    </xdr:from>
    <xdr:ext cx="762000" cy="259045"/>
    <xdr:sp macro="" textlink="">
      <xdr:nvSpPr>
        <xdr:cNvPr id="123" name="テキスト ボックス 122"/>
        <xdr:cNvSpPr txBox="1"/>
      </xdr:nvSpPr>
      <xdr:spPr>
        <a:xfrm>
          <a:off x="3924300" y="6638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334149</xdr:rowOff>
    </xdr:from>
    <xdr:to>
      <xdr:col>18</xdr:col>
      <xdr:colOff>177800</xdr:colOff>
      <xdr:row>35</xdr:row>
      <xdr:rowOff>337369</xdr:rowOff>
    </xdr:to>
    <xdr:cxnSp macro="">
      <xdr:nvCxnSpPr>
        <xdr:cNvPr id="124" name="直線コネクタ 123"/>
        <xdr:cNvCxnSpPr/>
      </xdr:nvCxnSpPr>
      <xdr:spPr bwMode="auto">
        <a:xfrm flipV="1">
          <a:off x="2908300" y="6944499"/>
          <a:ext cx="698500" cy="32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272186</xdr:rowOff>
    </xdr:from>
    <xdr:to>
      <xdr:col>19</xdr:col>
      <xdr:colOff>38100</xdr:colOff>
      <xdr:row>36</xdr:row>
      <xdr:rowOff>30886</xdr:rowOff>
    </xdr:to>
    <xdr:sp macro="" textlink="">
      <xdr:nvSpPr>
        <xdr:cNvPr id="125" name="フローチャート: 判断 124"/>
        <xdr:cNvSpPr/>
      </xdr:nvSpPr>
      <xdr:spPr bwMode="auto">
        <a:xfrm>
          <a:off x="3556000" y="6882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41063</xdr:rowOff>
    </xdr:from>
    <xdr:ext cx="762000" cy="259045"/>
    <xdr:sp macro="" textlink="">
      <xdr:nvSpPr>
        <xdr:cNvPr id="126" name="テキスト ボックス 125"/>
        <xdr:cNvSpPr txBox="1"/>
      </xdr:nvSpPr>
      <xdr:spPr>
        <a:xfrm>
          <a:off x="3225800" y="665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270948</xdr:rowOff>
    </xdr:from>
    <xdr:to>
      <xdr:col>15</xdr:col>
      <xdr:colOff>101600</xdr:colOff>
      <xdr:row>36</xdr:row>
      <xdr:rowOff>29648</xdr:rowOff>
    </xdr:to>
    <xdr:sp macro="" textlink="">
      <xdr:nvSpPr>
        <xdr:cNvPr id="127" name="フローチャート: 判断 126"/>
        <xdr:cNvSpPr/>
      </xdr:nvSpPr>
      <xdr:spPr bwMode="auto">
        <a:xfrm>
          <a:off x="2857500" y="6881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39825</xdr:rowOff>
    </xdr:from>
    <xdr:ext cx="762000" cy="259045"/>
    <xdr:sp macro="" textlink="">
      <xdr:nvSpPr>
        <xdr:cNvPr id="128" name="テキスト ボックス 127"/>
        <xdr:cNvSpPr txBox="1"/>
      </xdr:nvSpPr>
      <xdr:spPr>
        <a:xfrm>
          <a:off x="2527300" y="6650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308687</xdr:rowOff>
    </xdr:from>
    <xdr:to>
      <xdr:col>29</xdr:col>
      <xdr:colOff>177800</xdr:colOff>
      <xdr:row>36</xdr:row>
      <xdr:rowOff>67387</xdr:rowOff>
    </xdr:to>
    <xdr:sp macro="" textlink="">
      <xdr:nvSpPr>
        <xdr:cNvPr id="134" name="楕円 133"/>
        <xdr:cNvSpPr/>
      </xdr:nvSpPr>
      <xdr:spPr bwMode="auto">
        <a:xfrm>
          <a:off x="5600700" y="69190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280764</xdr:rowOff>
    </xdr:from>
    <xdr:ext cx="762000" cy="259045"/>
    <xdr:sp macro="" textlink="">
      <xdr:nvSpPr>
        <xdr:cNvPr id="135" name="人口1人当たり決算額の推移該当値テキスト445"/>
        <xdr:cNvSpPr txBox="1"/>
      </xdr:nvSpPr>
      <xdr:spPr>
        <a:xfrm>
          <a:off x="5740400" y="6891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320345</xdr:rowOff>
    </xdr:from>
    <xdr:to>
      <xdr:col>26</xdr:col>
      <xdr:colOff>101600</xdr:colOff>
      <xdr:row>36</xdr:row>
      <xdr:rowOff>79045</xdr:rowOff>
    </xdr:to>
    <xdr:sp macro="" textlink="">
      <xdr:nvSpPr>
        <xdr:cNvPr id="136" name="楕円 135"/>
        <xdr:cNvSpPr/>
      </xdr:nvSpPr>
      <xdr:spPr bwMode="auto">
        <a:xfrm>
          <a:off x="4953000" y="69306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63822</xdr:rowOff>
    </xdr:from>
    <xdr:ext cx="736600" cy="259045"/>
    <xdr:sp macro="" textlink="">
      <xdr:nvSpPr>
        <xdr:cNvPr id="137" name="テキスト ボックス 136"/>
        <xdr:cNvSpPr txBox="1"/>
      </xdr:nvSpPr>
      <xdr:spPr>
        <a:xfrm>
          <a:off x="4622800" y="7017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319430</xdr:rowOff>
    </xdr:from>
    <xdr:to>
      <xdr:col>22</xdr:col>
      <xdr:colOff>165100</xdr:colOff>
      <xdr:row>36</xdr:row>
      <xdr:rowOff>78130</xdr:rowOff>
    </xdr:to>
    <xdr:sp macro="" textlink="">
      <xdr:nvSpPr>
        <xdr:cNvPr id="138" name="楕円 137"/>
        <xdr:cNvSpPr/>
      </xdr:nvSpPr>
      <xdr:spPr bwMode="auto">
        <a:xfrm>
          <a:off x="4254500" y="69297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62907</xdr:rowOff>
    </xdr:from>
    <xdr:ext cx="762000" cy="259045"/>
    <xdr:sp macro="" textlink="">
      <xdr:nvSpPr>
        <xdr:cNvPr id="139" name="テキスト ボックス 138"/>
        <xdr:cNvSpPr txBox="1"/>
      </xdr:nvSpPr>
      <xdr:spPr>
        <a:xfrm>
          <a:off x="3924300" y="701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283349</xdr:rowOff>
    </xdr:from>
    <xdr:to>
      <xdr:col>19</xdr:col>
      <xdr:colOff>38100</xdr:colOff>
      <xdr:row>36</xdr:row>
      <xdr:rowOff>42049</xdr:rowOff>
    </xdr:to>
    <xdr:sp macro="" textlink="">
      <xdr:nvSpPr>
        <xdr:cNvPr id="140" name="楕円 139"/>
        <xdr:cNvSpPr/>
      </xdr:nvSpPr>
      <xdr:spPr bwMode="auto">
        <a:xfrm>
          <a:off x="3556000" y="68936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26826</xdr:rowOff>
    </xdr:from>
    <xdr:ext cx="762000" cy="259045"/>
    <xdr:sp macro="" textlink="">
      <xdr:nvSpPr>
        <xdr:cNvPr id="141" name="テキスト ボックス 140"/>
        <xdr:cNvSpPr txBox="1"/>
      </xdr:nvSpPr>
      <xdr:spPr>
        <a:xfrm>
          <a:off x="3225800" y="6980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286569</xdr:rowOff>
    </xdr:from>
    <xdr:to>
      <xdr:col>15</xdr:col>
      <xdr:colOff>101600</xdr:colOff>
      <xdr:row>36</xdr:row>
      <xdr:rowOff>45269</xdr:rowOff>
    </xdr:to>
    <xdr:sp macro="" textlink="">
      <xdr:nvSpPr>
        <xdr:cNvPr id="142" name="楕円 141"/>
        <xdr:cNvSpPr/>
      </xdr:nvSpPr>
      <xdr:spPr bwMode="auto">
        <a:xfrm>
          <a:off x="2857500" y="68969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30046</xdr:rowOff>
    </xdr:from>
    <xdr:ext cx="762000" cy="259045"/>
    <xdr:sp macro="" textlink="">
      <xdr:nvSpPr>
        <xdr:cNvPr id="143" name="テキスト ボックス 142"/>
        <xdr:cNvSpPr txBox="1"/>
      </xdr:nvSpPr>
      <xdr:spPr>
        <a:xfrm>
          <a:off x="2527300" y="6983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静岡県函南町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36,650
36,208
65.16
14,190,395
13,636,387
512,007
8,402,412
9,806,031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17.2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63201</xdr:rowOff>
    </xdr:from>
    <xdr:to>
      <xdr:col>24</xdr:col>
      <xdr:colOff>62865</xdr:colOff>
      <xdr:row>39</xdr:row>
      <xdr:rowOff>20600</xdr:rowOff>
    </xdr:to>
    <xdr:cxnSp macro="">
      <xdr:nvCxnSpPr>
        <xdr:cNvPr id="58" name="直線コネクタ 57"/>
        <xdr:cNvCxnSpPr/>
      </xdr:nvCxnSpPr>
      <xdr:spPr>
        <a:xfrm flipV="1">
          <a:off x="4633595" y="5378151"/>
          <a:ext cx="1270" cy="1328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24427</xdr:rowOff>
    </xdr:from>
    <xdr:ext cx="534377" cy="259045"/>
    <xdr:sp macro="" textlink="">
      <xdr:nvSpPr>
        <xdr:cNvPr id="59" name="人件費最小値テキスト"/>
        <xdr:cNvSpPr txBox="1"/>
      </xdr:nvSpPr>
      <xdr:spPr>
        <a:xfrm>
          <a:off x="4686300" y="671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20600</xdr:rowOff>
    </xdr:from>
    <xdr:to>
      <xdr:col>24</xdr:col>
      <xdr:colOff>152400</xdr:colOff>
      <xdr:row>39</xdr:row>
      <xdr:rowOff>20600</xdr:rowOff>
    </xdr:to>
    <xdr:cxnSp macro="">
      <xdr:nvCxnSpPr>
        <xdr:cNvPr id="60" name="直線コネクタ 59"/>
        <xdr:cNvCxnSpPr/>
      </xdr:nvCxnSpPr>
      <xdr:spPr>
        <a:xfrm>
          <a:off x="4546600" y="670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9878</xdr:rowOff>
    </xdr:from>
    <xdr:ext cx="599010" cy="259045"/>
    <xdr:sp macro="" textlink="">
      <xdr:nvSpPr>
        <xdr:cNvPr id="61" name="人件費最大値テキスト"/>
        <xdr:cNvSpPr txBox="1"/>
      </xdr:nvSpPr>
      <xdr:spPr>
        <a:xfrm>
          <a:off x="4686300" y="5153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63201</xdr:rowOff>
    </xdr:from>
    <xdr:to>
      <xdr:col>24</xdr:col>
      <xdr:colOff>152400</xdr:colOff>
      <xdr:row>31</xdr:row>
      <xdr:rowOff>63201</xdr:rowOff>
    </xdr:to>
    <xdr:cxnSp macro="">
      <xdr:nvCxnSpPr>
        <xdr:cNvPr id="62" name="直線コネクタ 61"/>
        <xdr:cNvCxnSpPr/>
      </xdr:nvCxnSpPr>
      <xdr:spPr>
        <a:xfrm>
          <a:off x="4546600" y="5378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83856</xdr:rowOff>
    </xdr:from>
    <xdr:to>
      <xdr:col>24</xdr:col>
      <xdr:colOff>63500</xdr:colOff>
      <xdr:row>37</xdr:row>
      <xdr:rowOff>108414</xdr:rowOff>
    </xdr:to>
    <xdr:cxnSp macro="">
      <xdr:nvCxnSpPr>
        <xdr:cNvPr id="63" name="直線コネクタ 62"/>
        <xdr:cNvCxnSpPr/>
      </xdr:nvCxnSpPr>
      <xdr:spPr>
        <a:xfrm flipV="1">
          <a:off x="3797300" y="6427506"/>
          <a:ext cx="838200" cy="24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140385</xdr:rowOff>
    </xdr:from>
    <xdr:ext cx="534377" cy="259045"/>
    <xdr:sp macro="" textlink="">
      <xdr:nvSpPr>
        <xdr:cNvPr id="64" name="人件費平均値テキスト"/>
        <xdr:cNvSpPr txBox="1"/>
      </xdr:nvSpPr>
      <xdr:spPr>
        <a:xfrm>
          <a:off x="4686300" y="61411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117508</xdr:rowOff>
    </xdr:from>
    <xdr:to>
      <xdr:col>24</xdr:col>
      <xdr:colOff>114300</xdr:colOff>
      <xdr:row>37</xdr:row>
      <xdr:rowOff>47658</xdr:rowOff>
    </xdr:to>
    <xdr:sp macro="" textlink="">
      <xdr:nvSpPr>
        <xdr:cNvPr id="65" name="フローチャート: 判断 64"/>
        <xdr:cNvSpPr/>
      </xdr:nvSpPr>
      <xdr:spPr>
        <a:xfrm>
          <a:off x="4584700" y="628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108414</xdr:rowOff>
    </xdr:from>
    <xdr:to>
      <xdr:col>19</xdr:col>
      <xdr:colOff>177800</xdr:colOff>
      <xdr:row>37</xdr:row>
      <xdr:rowOff>120187</xdr:rowOff>
    </xdr:to>
    <xdr:cxnSp macro="">
      <xdr:nvCxnSpPr>
        <xdr:cNvPr id="66" name="直線コネクタ 65"/>
        <xdr:cNvCxnSpPr/>
      </xdr:nvCxnSpPr>
      <xdr:spPr>
        <a:xfrm flipV="1">
          <a:off x="2908300" y="6452064"/>
          <a:ext cx="889000" cy="1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145185</xdr:rowOff>
    </xdr:from>
    <xdr:to>
      <xdr:col>20</xdr:col>
      <xdr:colOff>38100</xdr:colOff>
      <xdr:row>37</xdr:row>
      <xdr:rowOff>75335</xdr:rowOff>
    </xdr:to>
    <xdr:sp macro="" textlink="">
      <xdr:nvSpPr>
        <xdr:cNvPr id="67" name="フローチャート: 判断 66"/>
        <xdr:cNvSpPr/>
      </xdr:nvSpPr>
      <xdr:spPr>
        <a:xfrm>
          <a:off x="3746500" y="631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91862</xdr:rowOff>
    </xdr:from>
    <xdr:ext cx="534377" cy="259045"/>
    <xdr:sp macro="" textlink="">
      <xdr:nvSpPr>
        <xdr:cNvPr id="68" name="テキスト ボックス 67"/>
        <xdr:cNvSpPr txBox="1"/>
      </xdr:nvSpPr>
      <xdr:spPr>
        <a:xfrm>
          <a:off x="3530111" y="6092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120187</xdr:rowOff>
    </xdr:from>
    <xdr:to>
      <xdr:col>15</xdr:col>
      <xdr:colOff>50800</xdr:colOff>
      <xdr:row>37</xdr:row>
      <xdr:rowOff>161335</xdr:rowOff>
    </xdr:to>
    <xdr:cxnSp macro="">
      <xdr:nvCxnSpPr>
        <xdr:cNvPr id="69" name="直線コネクタ 68"/>
        <xdr:cNvCxnSpPr/>
      </xdr:nvCxnSpPr>
      <xdr:spPr>
        <a:xfrm flipV="1">
          <a:off x="2019300" y="6463837"/>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152989</xdr:rowOff>
    </xdr:from>
    <xdr:to>
      <xdr:col>15</xdr:col>
      <xdr:colOff>101600</xdr:colOff>
      <xdr:row>37</xdr:row>
      <xdr:rowOff>83139</xdr:rowOff>
    </xdr:to>
    <xdr:sp macro="" textlink="">
      <xdr:nvSpPr>
        <xdr:cNvPr id="70" name="フローチャート: 判断 69"/>
        <xdr:cNvSpPr/>
      </xdr:nvSpPr>
      <xdr:spPr>
        <a:xfrm>
          <a:off x="2857500" y="632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99666</xdr:rowOff>
    </xdr:from>
    <xdr:ext cx="534377" cy="259045"/>
    <xdr:sp macro="" textlink="">
      <xdr:nvSpPr>
        <xdr:cNvPr id="71" name="テキスト ボックス 70"/>
        <xdr:cNvSpPr txBox="1"/>
      </xdr:nvSpPr>
      <xdr:spPr>
        <a:xfrm>
          <a:off x="2641111" y="610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161335</xdr:rowOff>
    </xdr:from>
    <xdr:to>
      <xdr:col>10</xdr:col>
      <xdr:colOff>114300</xdr:colOff>
      <xdr:row>37</xdr:row>
      <xdr:rowOff>166659</xdr:rowOff>
    </xdr:to>
    <xdr:cxnSp macro="">
      <xdr:nvCxnSpPr>
        <xdr:cNvPr id="72" name="直線コネクタ 71"/>
        <xdr:cNvCxnSpPr/>
      </xdr:nvCxnSpPr>
      <xdr:spPr>
        <a:xfrm flipV="1">
          <a:off x="1130300" y="6504985"/>
          <a:ext cx="889000" cy="5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4302</xdr:rowOff>
    </xdr:from>
    <xdr:to>
      <xdr:col>10</xdr:col>
      <xdr:colOff>165100</xdr:colOff>
      <xdr:row>37</xdr:row>
      <xdr:rowOff>105902</xdr:rowOff>
    </xdr:to>
    <xdr:sp macro="" textlink="">
      <xdr:nvSpPr>
        <xdr:cNvPr id="73" name="フローチャート: 判断 72"/>
        <xdr:cNvSpPr/>
      </xdr:nvSpPr>
      <xdr:spPr>
        <a:xfrm>
          <a:off x="1968500" y="6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122429</xdr:rowOff>
    </xdr:from>
    <xdr:ext cx="534377" cy="259045"/>
    <xdr:sp macro="" textlink="">
      <xdr:nvSpPr>
        <xdr:cNvPr id="74" name="テキスト ボックス 73"/>
        <xdr:cNvSpPr txBox="1"/>
      </xdr:nvSpPr>
      <xdr:spPr>
        <a:xfrm>
          <a:off x="1752111" y="612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115924</xdr:rowOff>
    </xdr:from>
    <xdr:to>
      <xdr:col>6</xdr:col>
      <xdr:colOff>38100</xdr:colOff>
      <xdr:row>38</xdr:row>
      <xdr:rowOff>46074</xdr:rowOff>
    </xdr:to>
    <xdr:sp macro="" textlink="">
      <xdr:nvSpPr>
        <xdr:cNvPr id="75" name="フローチャート: 判断 74"/>
        <xdr:cNvSpPr/>
      </xdr:nvSpPr>
      <xdr:spPr>
        <a:xfrm>
          <a:off x="1079500" y="6459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37201</xdr:rowOff>
    </xdr:from>
    <xdr:ext cx="534377" cy="259045"/>
    <xdr:sp macro="" textlink="">
      <xdr:nvSpPr>
        <xdr:cNvPr id="76" name="テキスト ボックス 75"/>
        <xdr:cNvSpPr txBox="1"/>
      </xdr:nvSpPr>
      <xdr:spPr>
        <a:xfrm>
          <a:off x="863111" y="6552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33056</xdr:rowOff>
    </xdr:from>
    <xdr:to>
      <xdr:col>24</xdr:col>
      <xdr:colOff>114300</xdr:colOff>
      <xdr:row>37</xdr:row>
      <xdr:rowOff>134656</xdr:rowOff>
    </xdr:to>
    <xdr:sp macro="" textlink="">
      <xdr:nvSpPr>
        <xdr:cNvPr id="82" name="楕円 81"/>
        <xdr:cNvSpPr/>
      </xdr:nvSpPr>
      <xdr:spPr>
        <a:xfrm>
          <a:off x="4584700" y="637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11483</xdr:rowOff>
    </xdr:from>
    <xdr:ext cx="534377" cy="259045"/>
    <xdr:sp macro="" textlink="">
      <xdr:nvSpPr>
        <xdr:cNvPr id="83" name="人件費該当値テキスト"/>
        <xdr:cNvSpPr txBox="1"/>
      </xdr:nvSpPr>
      <xdr:spPr>
        <a:xfrm>
          <a:off x="4686300" y="635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57614</xdr:rowOff>
    </xdr:from>
    <xdr:to>
      <xdr:col>20</xdr:col>
      <xdr:colOff>38100</xdr:colOff>
      <xdr:row>37</xdr:row>
      <xdr:rowOff>159214</xdr:rowOff>
    </xdr:to>
    <xdr:sp macro="" textlink="">
      <xdr:nvSpPr>
        <xdr:cNvPr id="84" name="楕円 83"/>
        <xdr:cNvSpPr/>
      </xdr:nvSpPr>
      <xdr:spPr>
        <a:xfrm>
          <a:off x="3746500" y="6401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150341</xdr:rowOff>
    </xdr:from>
    <xdr:ext cx="534377" cy="259045"/>
    <xdr:sp macro="" textlink="">
      <xdr:nvSpPr>
        <xdr:cNvPr id="85" name="テキスト ボックス 84"/>
        <xdr:cNvSpPr txBox="1"/>
      </xdr:nvSpPr>
      <xdr:spPr>
        <a:xfrm>
          <a:off x="3530111" y="6493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69387</xdr:rowOff>
    </xdr:from>
    <xdr:to>
      <xdr:col>15</xdr:col>
      <xdr:colOff>101600</xdr:colOff>
      <xdr:row>37</xdr:row>
      <xdr:rowOff>170987</xdr:rowOff>
    </xdr:to>
    <xdr:sp macro="" textlink="">
      <xdr:nvSpPr>
        <xdr:cNvPr id="86" name="楕円 85"/>
        <xdr:cNvSpPr/>
      </xdr:nvSpPr>
      <xdr:spPr>
        <a:xfrm>
          <a:off x="2857500" y="641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162114</xdr:rowOff>
    </xdr:from>
    <xdr:ext cx="534377" cy="259045"/>
    <xdr:sp macro="" textlink="">
      <xdr:nvSpPr>
        <xdr:cNvPr id="87" name="テキスト ボックス 86"/>
        <xdr:cNvSpPr txBox="1"/>
      </xdr:nvSpPr>
      <xdr:spPr>
        <a:xfrm>
          <a:off x="2641111" y="6505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110536</xdr:rowOff>
    </xdr:from>
    <xdr:to>
      <xdr:col>10</xdr:col>
      <xdr:colOff>165100</xdr:colOff>
      <xdr:row>38</xdr:row>
      <xdr:rowOff>40686</xdr:rowOff>
    </xdr:to>
    <xdr:sp macro="" textlink="">
      <xdr:nvSpPr>
        <xdr:cNvPr id="88" name="楕円 87"/>
        <xdr:cNvSpPr/>
      </xdr:nvSpPr>
      <xdr:spPr>
        <a:xfrm>
          <a:off x="1968500" y="645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31812</xdr:rowOff>
    </xdr:from>
    <xdr:ext cx="534377" cy="259045"/>
    <xdr:sp macro="" textlink="">
      <xdr:nvSpPr>
        <xdr:cNvPr id="89" name="テキスト ボックス 88"/>
        <xdr:cNvSpPr txBox="1"/>
      </xdr:nvSpPr>
      <xdr:spPr>
        <a:xfrm>
          <a:off x="1752111" y="654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115858</xdr:rowOff>
    </xdr:from>
    <xdr:to>
      <xdr:col>6</xdr:col>
      <xdr:colOff>38100</xdr:colOff>
      <xdr:row>38</xdr:row>
      <xdr:rowOff>46008</xdr:rowOff>
    </xdr:to>
    <xdr:sp macro="" textlink="">
      <xdr:nvSpPr>
        <xdr:cNvPr id="90" name="楕円 89"/>
        <xdr:cNvSpPr/>
      </xdr:nvSpPr>
      <xdr:spPr>
        <a:xfrm>
          <a:off x="1079500" y="645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62535</xdr:rowOff>
    </xdr:from>
    <xdr:ext cx="534377" cy="259045"/>
    <xdr:sp macro="" textlink="">
      <xdr:nvSpPr>
        <xdr:cNvPr id="91" name="テキスト ボックス 90"/>
        <xdr:cNvSpPr txBox="1"/>
      </xdr:nvSpPr>
      <xdr:spPr>
        <a:xfrm>
          <a:off x="863111" y="6234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42412</xdr:rowOff>
    </xdr:from>
    <xdr:to>
      <xdr:col>24</xdr:col>
      <xdr:colOff>62865</xdr:colOff>
      <xdr:row>57</xdr:row>
      <xdr:rowOff>118097</xdr:rowOff>
    </xdr:to>
    <xdr:cxnSp macro="">
      <xdr:nvCxnSpPr>
        <xdr:cNvPr id="113" name="直線コネクタ 112"/>
        <xdr:cNvCxnSpPr/>
      </xdr:nvCxnSpPr>
      <xdr:spPr>
        <a:xfrm flipV="1">
          <a:off x="4633595" y="8957812"/>
          <a:ext cx="1270" cy="932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121924</xdr:rowOff>
    </xdr:from>
    <xdr:ext cx="534377" cy="259045"/>
    <xdr:sp macro="" textlink="">
      <xdr:nvSpPr>
        <xdr:cNvPr id="114" name="物件費最小値テキスト"/>
        <xdr:cNvSpPr txBox="1"/>
      </xdr:nvSpPr>
      <xdr:spPr>
        <a:xfrm>
          <a:off x="4686300" y="9894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118097</xdr:rowOff>
    </xdr:from>
    <xdr:to>
      <xdr:col>24</xdr:col>
      <xdr:colOff>152400</xdr:colOff>
      <xdr:row>57</xdr:row>
      <xdr:rowOff>118097</xdr:rowOff>
    </xdr:to>
    <xdr:cxnSp macro="">
      <xdr:nvCxnSpPr>
        <xdr:cNvPr id="115" name="直線コネクタ 114"/>
        <xdr:cNvCxnSpPr/>
      </xdr:nvCxnSpPr>
      <xdr:spPr>
        <a:xfrm>
          <a:off x="4546600" y="9890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160539</xdr:rowOff>
    </xdr:from>
    <xdr:ext cx="599010" cy="259045"/>
    <xdr:sp macro="" textlink="">
      <xdr:nvSpPr>
        <xdr:cNvPr id="116" name="物件費最大値テキスト"/>
        <xdr:cNvSpPr txBox="1"/>
      </xdr:nvSpPr>
      <xdr:spPr>
        <a:xfrm>
          <a:off x="4686300" y="8733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42412</xdr:rowOff>
    </xdr:from>
    <xdr:to>
      <xdr:col>24</xdr:col>
      <xdr:colOff>152400</xdr:colOff>
      <xdr:row>52</xdr:row>
      <xdr:rowOff>42412</xdr:rowOff>
    </xdr:to>
    <xdr:cxnSp macro="">
      <xdr:nvCxnSpPr>
        <xdr:cNvPr id="117" name="直線コネクタ 116"/>
        <xdr:cNvCxnSpPr/>
      </xdr:nvCxnSpPr>
      <xdr:spPr>
        <a:xfrm>
          <a:off x="4546600" y="895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245</xdr:rowOff>
    </xdr:from>
    <xdr:to>
      <xdr:col>24</xdr:col>
      <xdr:colOff>63500</xdr:colOff>
      <xdr:row>57</xdr:row>
      <xdr:rowOff>10426</xdr:rowOff>
    </xdr:to>
    <xdr:cxnSp macro="">
      <xdr:nvCxnSpPr>
        <xdr:cNvPr id="118" name="直線コネクタ 117"/>
        <xdr:cNvCxnSpPr/>
      </xdr:nvCxnSpPr>
      <xdr:spPr>
        <a:xfrm>
          <a:off x="3797300" y="9772895"/>
          <a:ext cx="838200" cy="10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127564</xdr:rowOff>
    </xdr:from>
    <xdr:ext cx="534377" cy="259045"/>
    <xdr:sp macro="" textlink="">
      <xdr:nvSpPr>
        <xdr:cNvPr id="119" name="物件費平均値テキスト"/>
        <xdr:cNvSpPr txBox="1"/>
      </xdr:nvSpPr>
      <xdr:spPr>
        <a:xfrm>
          <a:off x="4686300" y="9557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104687</xdr:rowOff>
    </xdr:from>
    <xdr:to>
      <xdr:col>24</xdr:col>
      <xdr:colOff>114300</xdr:colOff>
      <xdr:row>57</xdr:row>
      <xdr:rowOff>34837</xdr:rowOff>
    </xdr:to>
    <xdr:sp macro="" textlink="">
      <xdr:nvSpPr>
        <xdr:cNvPr id="120" name="フローチャート: 判断 119"/>
        <xdr:cNvSpPr/>
      </xdr:nvSpPr>
      <xdr:spPr>
        <a:xfrm>
          <a:off x="4584700" y="970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245</xdr:rowOff>
    </xdr:from>
    <xdr:to>
      <xdr:col>19</xdr:col>
      <xdr:colOff>177800</xdr:colOff>
      <xdr:row>57</xdr:row>
      <xdr:rowOff>37598</xdr:rowOff>
    </xdr:to>
    <xdr:cxnSp macro="">
      <xdr:nvCxnSpPr>
        <xdr:cNvPr id="121" name="直線コネクタ 120"/>
        <xdr:cNvCxnSpPr/>
      </xdr:nvCxnSpPr>
      <xdr:spPr>
        <a:xfrm flipV="1">
          <a:off x="2908300" y="9772895"/>
          <a:ext cx="889000" cy="3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94213</xdr:rowOff>
    </xdr:from>
    <xdr:to>
      <xdr:col>20</xdr:col>
      <xdr:colOff>38100</xdr:colOff>
      <xdr:row>57</xdr:row>
      <xdr:rowOff>24363</xdr:rowOff>
    </xdr:to>
    <xdr:sp macro="" textlink="">
      <xdr:nvSpPr>
        <xdr:cNvPr id="122" name="フローチャート: 判断 121"/>
        <xdr:cNvSpPr/>
      </xdr:nvSpPr>
      <xdr:spPr>
        <a:xfrm>
          <a:off x="3746500" y="969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40890</xdr:rowOff>
    </xdr:from>
    <xdr:ext cx="534377" cy="259045"/>
    <xdr:sp macro="" textlink="">
      <xdr:nvSpPr>
        <xdr:cNvPr id="123" name="テキスト ボックス 122"/>
        <xdr:cNvSpPr txBox="1"/>
      </xdr:nvSpPr>
      <xdr:spPr>
        <a:xfrm>
          <a:off x="3530111" y="947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36588</xdr:rowOff>
    </xdr:from>
    <xdr:to>
      <xdr:col>15</xdr:col>
      <xdr:colOff>50800</xdr:colOff>
      <xdr:row>57</xdr:row>
      <xdr:rowOff>37598</xdr:rowOff>
    </xdr:to>
    <xdr:cxnSp macro="">
      <xdr:nvCxnSpPr>
        <xdr:cNvPr id="124" name="直線コネクタ 123"/>
        <xdr:cNvCxnSpPr/>
      </xdr:nvCxnSpPr>
      <xdr:spPr>
        <a:xfrm>
          <a:off x="2019300" y="9809238"/>
          <a:ext cx="889000" cy="1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115967</xdr:rowOff>
    </xdr:from>
    <xdr:to>
      <xdr:col>15</xdr:col>
      <xdr:colOff>101600</xdr:colOff>
      <xdr:row>57</xdr:row>
      <xdr:rowOff>46117</xdr:rowOff>
    </xdr:to>
    <xdr:sp macro="" textlink="">
      <xdr:nvSpPr>
        <xdr:cNvPr id="125" name="フローチャート: 判断 124"/>
        <xdr:cNvSpPr/>
      </xdr:nvSpPr>
      <xdr:spPr>
        <a:xfrm>
          <a:off x="2857500" y="971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62644</xdr:rowOff>
    </xdr:from>
    <xdr:ext cx="534377" cy="259045"/>
    <xdr:sp macro="" textlink="">
      <xdr:nvSpPr>
        <xdr:cNvPr id="126" name="テキスト ボックス 125"/>
        <xdr:cNvSpPr txBox="1"/>
      </xdr:nvSpPr>
      <xdr:spPr>
        <a:xfrm>
          <a:off x="2641111" y="949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36588</xdr:rowOff>
    </xdr:from>
    <xdr:to>
      <xdr:col>10</xdr:col>
      <xdr:colOff>114300</xdr:colOff>
      <xdr:row>57</xdr:row>
      <xdr:rowOff>65213</xdr:rowOff>
    </xdr:to>
    <xdr:cxnSp macro="">
      <xdr:nvCxnSpPr>
        <xdr:cNvPr id="127" name="直線コネクタ 126"/>
        <xdr:cNvCxnSpPr/>
      </xdr:nvCxnSpPr>
      <xdr:spPr>
        <a:xfrm flipV="1">
          <a:off x="1130300" y="9809238"/>
          <a:ext cx="889000" cy="28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141652</xdr:rowOff>
    </xdr:from>
    <xdr:to>
      <xdr:col>10</xdr:col>
      <xdr:colOff>165100</xdr:colOff>
      <xdr:row>57</xdr:row>
      <xdr:rowOff>71802</xdr:rowOff>
    </xdr:to>
    <xdr:sp macro="" textlink="">
      <xdr:nvSpPr>
        <xdr:cNvPr id="128" name="フローチャート: 判断 127"/>
        <xdr:cNvSpPr/>
      </xdr:nvSpPr>
      <xdr:spPr>
        <a:xfrm>
          <a:off x="1968500" y="974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88329</xdr:rowOff>
    </xdr:from>
    <xdr:ext cx="534377" cy="259045"/>
    <xdr:sp macro="" textlink="">
      <xdr:nvSpPr>
        <xdr:cNvPr id="129" name="テキスト ボックス 128"/>
        <xdr:cNvSpPr txBox="1"/>
      </xdr:nvSpPr>
      <xdr:spPr>
        <a:xfrm>
          <a:off x="1752111" y="9518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152917</xdr:rowOff>
    </xdr:from>
    <xdr:to>
      <xdr:col>6</xdr:col>
      <xdr:colOff>38100</xdr:colOff>
      <xdr:row>57</xdr:row>
      <xdr:rowOff>83067</xdr:rowOff>
    </xdr:to>
    <xdr:sp macro="" textlink="">
      <xdr:nvSpPr>
        <xdr:cNvPr id="130" name="フローチャート: 判断 129"/>
        <xdr:cNvSpPr/>
      </xdr:nvSpPr>
      <xdr:spPr>
        <a:xfrm>
          <a:off x="1079500" y="975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99594</xdr:rowOff>
    </xdr:from>
    <xdr:ext cx="534377" cy="259045"/>
    <xdr:sp macro="" textlink="">
      <xdr:nvSpPr>
        <xdr:cNvPr id="131" name="テキスト ボックス 130"/>
        <xdr:cNvSpPr txBox="1"/>
      </xdr:nvSpPr>
      <xdr:spPr>
        <a:xfrm>
          <a:off x="863111" y="952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131076</xdr:rowOff>
    </xdr:from>
    <xdr:to>
      <xdr:col>24</xdr:col>
      <xdr:colOff>114300</xdr:colOff>
      <xdr:row>57</xdr:row>
      <xdr:rowOff>61226</xdr:rowOff>
    </xdr:to>
    <xdr:sp macro="" textlink="">
      <xdr:nvSpPr>
        <xdr:cNvPr id="137" name="楕円 136"/>
        <xdr:cNvSpPr/>
      </xdr:nvSpPr>
      <xdr:spPr>
        <a:xfrm>
          <a:off x="4584700" y="973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83113</xdr:rowOff>
    </xdr:from>
    <xdr:ext cx="534377" cy="259045"/>
    <xdr:sp macro="" textlink="">
      <xdr:nvSpPr>
        <xdr:cNvPr id="138" name="物件費該当値テキスト"/>
        <xdr:cNvSpPr txBox="1"/>
      </xdr:nvSpPr>
      <xdr:spPr>
        <a:xfrm>
          <a:off x="4686300" y="9684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120895</xdr:rowOff>
    </xdr:from>
    <xdr:to>
      <xdr:col>20</xdr:col>
      <xdr:colOff>38100</xdr:colOff>
      <xdr:row>57</xdr:row>
      <xdr:rowOff>51045</xdr:rowOff>
    </xdr:to>
    <xdr:sp macro="" textlink="">
      <xdr:nvSpPr>
        <xdr:cNvPr id="139" name="楕円 138"/>
        <xdr:cNvSpPr/>
      </xdr:nvSpPr>
      <xdr:spPr>
        <a:xfrm>
          <a:off x="3746500" y="972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42172</xdr:rowOff>
    </xdr:from>
    <xdr:ext cx="534377" cy="259045"/>
    <xdr:sp macro="" textlink="">
      <xdr:nvSpPr>
        <xdr:cNvPr id="140" name="テキスト ボックス 139"/>
        <xdr:cNvSpPr txBox="1"/>
      </xdr:nvSpPr>
      <xdr:spPr>
        <a:xfrm>
          <a:off x="3530111" y="9814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158248</xdr:rowOff>
    </xdr:from>
    <xdr:to>
      <xdr:col>15</xdr:col>
      <xdr:colOff>101600</xdr:colOff>
      <xdr:row>57</xdr:row>
      <xdr:rowOff>88398</xdr:rowOff>
    </xdr:to>
    <xdr:sp macro="" textlink="">
      <xdr:nvSpPr>
        <xdr:cNvPr id="141" name="楕円 140"/>
        <xdr:cNvSpPr/>
      </xdr:nvSpPr>
      <xdr:spPr>
        <a:xfrm>
          <a:off x="2857500" y="9759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79525</xdr:rowOff>
    </xdr:from>
    <xdr:ext cx="534377" cy="259045"/>
    <xdr:sp macro="" textlink="">
      <xdr:nvSpPr>
        <xdr:cNvPr id="142" name="テキスト ボックス 141"/>
        <xdr:cNvSpPr txBox="1"/>
      </xdr:nvSpPr>
      <xdr:spPr>
        <a:xfrm>
          <a:off x="2641111" y="9852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157238</xdr:rowOff>
    </xdr:from>
    <xdr:to>
      <xdr:col>10</xdr:col>
      <xdr:colOff>165100</xdr:colOff>
      <xdr:row>57</xdr:row>
      <xdr:rowOff>87388</xdr:rowOff>
    </xdr:to>
    <xdr:sp macro="" textlink="">
      <xdr:nvSpPr>
        <xdr:cNvPr id="143" name="楕円 142"/>
        <xdr:cNvSpPr/>
      </xdr:nvSpPr>
      <xdr:spPr>
        <a:xfrm>
          <a:off x="1968500" y="975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78515</xdr:rowOff>
    </xdr:from>
    <xdr:ext cx="534377" cy="259045"/>
    <xdr:sp macro="" textlink="">
      <xdr:nvSpPr>
        <xdr:cNvPr id="144" name="テキスト ボックス 143"/>
        <xdr:cNvSpPr txBox="1"/>
      </xdr:nvSpPr>
      <xdr:spPr>
        <a:xfrm>
          <a:off x="1752111" y="9851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14413</xdr:rowOff>
    </xdr:from>
    <xdr:to>
      <xdr:col>6</xdr:col>
      <xdr:colOff>38100</xdr:colOff>
      <xdr:row>57</xdr:row>
      <xdr:rowOff>116013</xdr:rowOff>
    </xdr:to>
    <xdr:sp macro="" textlink="">
      <xdr:nvSpPr>
        <xdr:cNvPr id="145" name="楕円 144"/>
        <xdr:cNvSpPr/>
      </xdr:nvSpPr>
      <xdr:spPr>
        <a:xfrm>
          <a:off x="1079500" y="978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107140</xdr:rowOff>
    </xdr:from>
    <xdr:ext cx="534377" cy="259045"/>
    <xdr:sp macro="" textlink="">
      <xdr:nvSpPr>
        <xdr:cNvPr id="146" name="テキスト ボックス 145"/>
        <xdr:cNvSpPr txBox="1"/>
      </xdr:nvSpPr>
      <xdr:spPr>
        <a:xfrm>
          <a:off x="863111" y="9879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65908</xdr:rowOff>
    </xdr:from>
    <xdr:to>
      <xdr:col>24</xdr:col>
      <xdr:colOff>62865</xdr:colOff>
      <xdr:row>78</xdr:row>
      <xdr:rowOff>126304</xdr:rowOff>
    </xdr:to>
    <xdr:cxnSp macro="">
      <xdr:nvCxnSpPr>
        <xdr:cNvPr id="168" name="直線コネクタ 167"/>
        <xdr:cNvCxnSpPr/>
      </xdr:nvCxnSpPr>
      <xdr:spPr>
        <a:xfrm flipV="1">
          <a:off x="4633595" y="12410308"/>
          <a:ext cx="1270" cy="1089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130131</xdr:rowOff>
    </xdr:from>
    <xdr:ext cx="378565" cy="259045"/>
    <xdr:sp macro="" textlink="">
      <xdr:nvSpPr>
        <xdr:cNvPr id="169" name="維持補修費最小値テキスト"/>
        <xdr:cNvSpPr txBox="1"/>
      </xdr:nvSpPr>
      <xdr:spPr>
        <a:xfrm>
          <a:off x="4686300" y="13503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126304</xdr:rowOff>
    </xdr:from>
    <xdr:to>
      <xdr:col>24</xdr:col>
      <xdr:colOff>152400</xdr:colOff>
      <xdr:row>78</xdr:row>
      <xdr:rowOff>126304</xdr:rowOff>
    </xdr:to>
    <xdr:cxnSp macro="">
      <xdr:nvCxnSpPr>
        <xdr:cNvPr id="170" name="直線コネクタ 169"/>
        <xdr:cNvCxnSpPr/>
      </xdr:nvCxnSpPr>
      <xdr:spPr>
        <a:xfrm>
          <a:off x="4546600" y="13499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12585</xdr:rowOff>
    </xdr:from>
    <xdr:ext cx="534377" cy="259045"/>
    <xdr:sp macro="" textlink="">
      <xdr:nvSpPr>
        <xdr:cNvPr id="171" name="維持補修費最大値テキスト"/>
        <xdr:cNvSpPr txBox="1"/>
      </xdr:nvSpPr>
      <xdr:spPr>
        <a:xfrm>
          <a:off x="4686300" y="1218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65908</xdr:rowOff>
    </xdr:from>
    <xdr:to>
      <xdr:col>24</xdr:col>
      <xdr:colOff>152400</xdr:colOff>
      <xdr:row>72</xdr:row>
      <xdr:rowOff>65908</xdr:rowOff>
    </xdr:to>
    <xdr:cxnSp macro="">
      <xdr:nvCxnSpPr>
        <xdr:cNvPr id="172" name="直線コネクタ 171"/>
        <xdr:cNvCxnSpPr/>
      </xdr:nvCxnSpPr>
      <xdr:spPr>
        <a:xfrm>
          <a:off x="4546600" y="1241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74413</xdr:rowOff>
    </xdr:from>
    <xdr:to>
      <xdr:col>24</xdr:col>
      <xdr:colOff>63500</xdr:colOff>
      <xdr:row>78</xdr:row>
      <xdr:rowOff>86756</xdr:rowOff>
    </xdr:to>
    <xdr:cxnSp macro="">
      <xdr:nvCxnSpPr>
        <xdr:cNvPr id="173" name="直線コネクタ 172"/>
        <xdr:cNvCxnSpPr/>
      </xdr:nvCxnSpPr>
      <xdr:spPr>
        <a:xfrm flipV="1">
          <a:off x="3797300" y="13447513"/>
          <a:ext cx="838200" cy="12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88140</xdr:rowOff>
    </xdr:from>
    <xdr:ext cx="469744" cy="259045"/>
    <xdr:sp macro="" textlink="">
      <xdr:nvSpPr>
        <xdr:cNvPr id="174" name="維持補修費平均値テキスト"/>
        <xdr:cNvSpPr txBox="1"/>
      </xdr:nvSpPr>
      <xdr:spPr>
        <a:xfrm>
          <a:off x="4686300" y="13118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65263</xdr:rowOff>
    </xdr:from>
    <xdr:to>
      <xdr:col>24</xdr:col>
      <xdr:colOff>114300</xdr:colOff>
      <xdr:row>77</xdr:row>
      <xdr:rowOff>166863</xdr:rowOff>
    </xdr:to>
    <xdr:sp macro="" textlink="">
      <xdr:nvSpPr>
        <xdr:cNvPr id="175" name="フローチャート: 判断 174"/>
        <xdr:cNvSpPr/>
      </xdr:nvSpPr>
      <xdr:spPr>
        <a:xfrm>
          <a:off x="4584700" y="1326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86756</xdr:rowOff>
    </xdr:from>
    <xdr:to>
      <xdr:col>19</xdr:col>
      <xdr:colOff>177800</xdr:colOff>
      <xdr:row>78</xdr:row>
      <xdr:rowOff>95306</xdr:rowOff>
    </xdr:to>
    <xdr:cxnSp macro="">
      <xdr:nvCxnSpPr>
        <xdr:cNvPr id="176" name="直線コネクタ 175"/>
        <xdr:cNvCxnSpPr/>
      </xdr:nvCxnSpPr>
      <xdr:spPr>
        <a:xfrm flipV="1">
          <a:off x="2908300" y="13459856"/>
          <a:ext cx="889000" cy="8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68692</xdr:rowOff>
    </xdr:from>
    <xdr:to>
      <xdr:col>20</xdr:col>
      <xdr:colOff>38100</xdr:colOff>
      <xdr:row>77</xdr:row>
      <xdr:rowOff>170292</xdr:rowOff>
    </xdr:to>
    <xdr:sp macro="" textlink="">
      <xdr:nvSpPr>
        <xdr:cNvPr id="177" name="フローチャート: 判断 176"/>
        <xdr:cNvSpPr/>
      </xdr:nvSpPr>
      <xdr:spPr>
        <a:xfrm>
          <a:off x="3746500" y="1327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15369</xdr:rowOff>
    </xdr:from>
    <xdr:ext cx="469744" cy="259045"/>
    <xdr:sp macro="" textlink="">
      <xdr:nvSpPr>
        <xdr:cNvPr id="178" name="テキスト ボックス 177"/>
        <xdr:cNvSpPr txBox="1"/>
      </xdr:nvSpPr>
      <xdr:spPr>
        <a:xfrm>
          <a:off x="3562428" y="13045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95306</xdr:rowOff>
    </xdr:from>
    <xdr:to>
      <xdr:col>15</xdr:col>
      <xdr:colOff>50800</xdr:colOff>
      <xdr:row>78</xdr:row>
      <xdr:rowOff>112359</xdr:rowOff>
    </xdr:to>
    <xdr:cxnSp macro="">
      <xdr:nvCxnSpPr>
        <xdr:cNvPr id="179" name="直線コネクタ 178"/>
        <xdr:cNvCxnSpPr/>
      </xdr:nvCxnSpPr>
      <xdr:spPr>
        <a:xfrm flipV="1">
          <a:off x="2019300" y="13468406"/>
          <a:ext cx="889000" cy="17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73492</xdr:rowOff>
    </xdr:from>
    <xdr:to>
      <xdr:col>15</xdr:col>
      <xdr:colOff>101600</xdr:colOff>
      <xdr:row>78</xdr:row>
      <xdr:rowOff>3642</xdr:rowOff>
    </xdr:to>
    <xdr:sp macro="" textlink="">
      <xdr:nvSpPr>
        <xdr:cNvPr id="180" name="フローチャート: 判断 179"/>
        <xdr:cNvSpPr/>
      </xdr:nvSpPr>
      <xdr:spPr>
        <a:xfrm>
          <a:off x="28575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20169</xdr:rowOff>
    </xdr:from>
    <xdr:ext cx="469744" cy="259045"/>
    <xdr:sp macro="" textlink="">
      <xdr:nvSpPr>
        <xdr:cNvPr id="181" name="テキスト ボックス 180"/>
        <xdr:cNvSpPr txBox="1"/>
      </xdr:nvSpPr>
      <xdr:spPr>
        <a:xfrm>
          <a:off x="2673428" y="1305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93797</xdr:rowOff>
    </xdr:from>
    <xdr:to>
      <xdr:col>10</xdr:col>
      <xdr:colOff>114300</xdr:colOff>
      <xdr:row>78</xdr:row>
      <xdr:rowOff>112359</xdr:rowOff>
    </xdr:to>
    <xdr:cxnSp macro="">
      <xdr:nvCxnSpPr>
        <xdr:cNvPr id="182" name="直線コネクタ 181"/>
        <xdr:cNvCxnSpPr/>
      </xdr:nvCxnSpPr>
      <xdr:spPr>
        <a:xfrm>
          <a:off x="1130300" y="13466897"/>
          <a:ext cx="889000" cy="1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74819</xdr:rowOff>
    </xdr:from>
    <xdr:to>
      <xdr:col>10</xdr:col>
      <xdr:colOff>165100</xdr:colOff>
      <xdr:row>78</xdr:row>
      <xdr:rowOff>4969</xdr:rowOff>
    </xdr:to>
    <xdr:sp macro="" textlink="">
      <xdr:nvSpPr>
        <xdr:cNvPr id="183" name="フローチャート: 判断 182"/>
        <xdr:cNvSpPr/>
      </xdr:nvSpPr>
      <xdr:spPr>
        <a:xfrm>
          <a:off x="1968500" y="1327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21496</xdr:rowOff>
    </xdr:from>
    <xdr:ext cx="469744" cy="259045"/>
    <xdr:sp macro="" textlink="">
      <xdr:nvSpPr>
        <xdr:cNvPr id="184" name="テキスト ボックス 183"/>
        <xdr:cNvSpPr txBox="1"/>
      </xdr:nvSpPr>
      <xdr:spPr>
        <a:xfrm>
          <a:off x="1784428" y="13051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95438</xdr:rowOff>
    </xdr:from>
    <xdr:to>
      <xdr:col>6</xdr:col>
      <xdr:colOff>38100</xdr:colOff>
      <xdr:row>78</xdr:row>
      <xdr:rowOff>25588</xdr:rowOff>
    </xdr:to>
    <xdr:sp macro="" textlink="">
      <xdr:nvSpPr>
        <xdr:cNvPr id="185" name="フローチャート: 判断 184"/>
        <xdr:cNvSpPr/>
      </xdr:nvSpPr>
      <xdr:spPr>
        <a:xfrm>
          <a:off x="1079500" y="1329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42115</xdr:rowOff>
    </xdr:from>
    <xdr:ext cx="469744" cy="259045"/>
    <xdr:sp macro="" textlink="">
      <xdr:nvSpPr>
        <xdr:cNvPr id="186" name="テキスト ボックス 185"/>
        <xdr:cNvSpPr txBox="1"/>
      </xdr:nvSpPr>
      <xdr:spPr>
        <a:xfrm>
          <a:off x="895428" y="13072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23613</xdr:rowOff>
    </xdr:from>
    <xdr:to>
      <xdr:col>24</xdr:col>
      <xdr:colOff>114300</xdr:colOff>
      <xdr:row>78</xdr:row>
      <xdr:rowOff>125213</xdr:rowOff>
    </xdr:to>
    <xdr:sp macro="" textlink="">
      <xdr:nvSpPr>
        <xdr:cNvPr id="192" name="楕円 191"/>
        <xdr:cNvSpPr/>
      </xdr:nvSpPr>
      <xdr:spPr>
        <a:xfrm>
          <a:off x="4584700" y="1339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109990</xdr:rowOff>
    </xdr:from>
    <xdr:ext cx="469744" cy="259045"/>
    <xdr:sp macro="" textlink="">
      <xdr:nvSpPr>
        <xdr:cNvPr id="193" name="維持補修費該当値テキスト"/>
        <xdr:cNvSpPr txBox="1"/>
      </xdr:nvSpPr>
      <xdr:spPr>
        <a:xfrm>
          <a:off x="4686300" y="13311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35956</xdr:rowOff>
    </xdr:from>
    <xdr:to>
      <xdr:col>20</xdr:col>
      <xdr:colOff>38100</xdr:colOff>
      <xdr:row>78</xdr:row>
      <xdr:rowOff>137556</xdr:rowOff>
    </xdr:to>
    <xdr:sp macro="" textlink="">
      <xdr:nvSpPr>
        <xdr:cNvPr id="194" name="楕円 193"/>
        <xdr:cNvSpPr/>
      </xdr:nvSpPr>
      <xdr:spPr>
        <a:xfrm>
          <a:off x="3746500" y="13409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128683</xdr:rowOff>
    </xdr:from>
    <xdr:ext cx="469744" cy="259045"/>
    <xdr:sp macro="" textlink="">
      <xdr:nvSpPr>
        <xdr:cNvPr id="195" name="テキスト ボックス 194"/>
        <xdr:cNvSpPr txBox="1"/>
      </xdr:nvSpPr>
      <xdr:spPr>
        <a:xfrm>
          <a:off x="3562428" y="13501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44506</xdr:rowOff>
    </xdr:from>
    <xdr:to>
      <xdr:col>15</xdr:col>
      <xdr:colOff>101600</xdr:colOff>
      <xdr:row>78</xdr:row>
      <xdr:rowOff>146106</xdr:rowOff>
    </xdr:to>
    <xdr:sp macro="" textlink="">
      <xdr:nvSpPr>
        <xdr:cNvPr id="196" name="楕円 195"/>
        <xdr:cNvSpPr/>
      </xdr:nvSpPr>
      <xdr:spPr>
        <a:xfrm>
          <a:off x="2857500" y="13417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78</xdr:row>
      <xdr:rowOff>137233</xdr:rowOff>
    </xdr:from>
    <xdr:ext cx="378565" cy="259045"/>
    <xdr:sp macro="" textlink="">
      <xdr:nvSpPr>
        <xdr:cNvPr id="197" name="テキスト ボックス 196"/>
        <xdr:cNvSpPr txBox="1"/>
      </xdr:nvSpPr>
      <xdr:spPr>
        <a:xfrm>
          <a:off x="2719017" y="135103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61559</xdr:rowOff>
    </xdr:from>
    <xdr:to>
      <xdr:col>10</xdr:col>
      <xdr:colOff>165100</xdr:colOff>
      <xdr:row>78</xdr:row>
      <xdr:rowOff>163159</xdr:rowOff>
    </xdr:to>
    <xdr:sp macro="" textlink="">
      <xdr:nvSpPr>
        <xdr:cNvPr id="198" name="楕円 197"/>
        <xdr:cNvSpPr/>
      </xdr:nvSpPr>
      <xdr:spPr>
        <a:xfrm>
          <a:off x="1968500" y="13434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78</xdr:row>
      <xdr:rowOff>154286</xdr:rowOff>
    </xdr:from>
    <xdr:ext cx="378565" cy="259045"/>
    <xdr:sp macro="" textlink="">
      <xdr:nvSpPr>
        <xdr:cNvPr id="199" name="テキスト ボックス 198"/>
        <xdr:cNvSpPr txBox="1"/>
      </xdr:nvSpPr>
      <xdr:spPr>
        <a:xfrm>
          <a:off x="1830017" y="135273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42997</xdr:rowOff>
    </xdr:from>
    <xdr:to>
      <xdr:col>6</xdr:col>
      <xdr:colOff>38100</xdr:colOff>
      <xdr:row>78</xdr:row>
      <xdr:rowOff>144597</xdr:rowOff>
    </xdr:to>
    <xdr:sp macro="" textlink="">
      <xdr:nvSpPr>
        <xdr:cNvPr id="200" name="楕円 199"/>
        <xdr:cNvSpPr/>
      </xdr:nvSpPr>
      <xdr:spPr>
        <a:xfrm>
          <a:off x="1079500" y="13416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135724</xdr:rowOff>
    </xdr:from>
    <xdr:ext cx="469744" cy="259045"/>
    <xdr:sp macro="" textlink="">
      <xdr:nvSpPr>
        <xdr:cNvPr id="201" name="テキスト ボックス 200"/>
        <xdr:cNvSpPr txBox="1"/>
      </xdr:nvSpPr>
      <xdr:spPr>
        <a:xfrm>
          <a:off x="895428" y="13508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159804</xdr:rowOff>
    </xdr:from>
    <xdr:to>
      <xdr:col>24</xdr:col>
      <xdr:colOff>62865</xdr:colOff>
      <xdr:row>99</xdr:row>
      <xdr:rowOff>106414</xdr:rowOff>
    </xdr:to>
    <xdr:cxnSp macro="">
      <xdr:nvCxnSpPr>
        <xdr:cNvPr id="226" name="直線コネクタ 225"/>
        <xdr:cNvCxnSpPr/>
      </xdr:nvCxnSpPr>
      <xdr:spPr>
        <a:xfrm flipV="1">
          <a:off x="4633595" y="15590304"/>
          <a:ext cx="1270" cy="1489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110241</xdr:rowOff>
    </xdr:from>
    <xdr:ext cx="534377" cy="259045"/>
    <xdr:sp macro="" textlink="">
      <xdr:nvSpPr>
        <xdr:cNvPr id="227" name="扶助費最小値テキスト"/>
        <xdr:cNvSpPr txBox="1"/>
      </xdr:nvSpPr>
      <xdr:spPr>
        <a:xfrm>
          <a:off x="4686300" y="1708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106414</xdr:rowOff>
    </xdr:from>
    <xdr:to>
      <xdr:col>24</xdr:col>
      <xdr:colOff>152400</xdr:colOff>
      <xdr:row>99</xdr:row>
      <xdr:rowOff>106414</xdr:rowOff>
    </xdr:to>
    <xdr:cxnSp macro="">
      <xdr:nvCxnSpPr>
        <xdr:cNvPr id="228" name="直線コネクタ 227"/>
        <xdr:cNvCxnSpPr/>
      </xdr:nvCxnSpPr>
      <xdr:spPr>
        <a:xfrm>
          <a:off x="4546600" y="1707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106481</xdr:rowOff>
    </xdr:from>
    <xdr:ext cx="599010" cy="259045"/>
    <xdr:sp macro="" textlink="">
      <xdr:nvSpPr>
        <xdr:cNvPr id="229" name="扶助費最大値テキスト"/>
        <xdr:cNvSpPr txBox="1"/>
      </xdr:nvSpPr>
      <xdr:spPr>
        <a:xfrm>
          <a:off x="4686300" y="15365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159804</xdr:rowOff>
    </xdr:from>
    <xdr:to>
      <xdr:col>24</xdr:col>
      <xdr:colOff>152400</xdr:colOff>
      <xdr:row>90</xdr:row>
      <xdr:rowOff>159804</xdr:rowOff>
    </xdr:to>
    <xdr:cxnSp macro="">
      <xdr:nvCxnSpPr>
        <xdr:cNvPr id="230" name="直線コネクタ 229"/>
        <xdr:cNvCxnSpPr/>
      </xdr:nvCxnSpPr>
      <xdr:spPr>
        <a:xfrm>
          <a:off x="4546600" y="15590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83579</xdr:rowOff>
    </xdr:from>
    <xdr:to>
      <xdr:col>24</xdr:col>
      <xdr:colOff>63500</xdr:colOff>
      <xdr:row>98</xdr:row>
      <xdr:rowOff>8306</xdr:rowOff>
    </xdr:to>
    <xdr:cxnSp macro="">
      <xdr:nvCxnSpPr>
        <xdr:cNvPr id="231" name="直線コネクタ 230"/>
        <xdr:cNvCxnSpPr/>
      </xdr:nvCxnSpPr>
      <xdr:spPr>
        <a:xfrm flipV="1">
          <a:off x="3797300" y="16714229"/>
          <a:ext cx="838200" cy="96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55642</xdr:rowOff>
    </xdr:from>
    <xdr:ext cx="534377" cy="259045"/>
    <xdr:sp macro="" textlink="">
      <xdr:nvSpPr>
        <xdr:cNvPr id="232" name="扶助費平均値テキスト"/>
        <xdr:cNvSpPr txBox="1"/>
      </xdr:nvSpPr>
      <xdr:spPr>
        <a:xfrm>
          <a:off x="4686300" y="163433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32765</xdr:rowOff>
    </xdr:from>
    <xdr:to>
      <xdr:col>24</xdr:col>
      <xdr:colOff>114300</xdr:colOff>
      <xdr:row>96</xdr:row>
      <xdr:rowOff>134365</xdr:rowOff>
    </xdr:to>
    <xdr:sp macro="" textlink="">
      <xdr:nvSpPr>
        <xdr:cNvPr id="233" name="フローチャート: 判断 232"/>
        <xdr:cNvSpPr/>
      </xdr:nvSpPr>
      <xdr:spPr>
        <a:xfrm>
          <a:off x="4584700" y="1649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46140</xdr:rowOff>
    </xdr:from>
    <xdr:to>
      <xdr:col>19</xdr:col>
      <xdr:colOff>177800</xdr:colOff>
      <xdr:row>98</xdr:row>
      <xdr:rowOff>8306</xdr:rowOff>
    </xdr:to>
    <xdr:cxnSp macro="">
      <xdr:nvCxnSpPr>
        <xdr:cNvPr id="234" name="直線コネクタ 233"/>
        <xdr:cNvCxnSpPr/>
      </xdr:nvCxnSpPr>
      <xdr:spPr>
        <a:xfrm>
          <a:off x="2908300" y="16676790"/>
          <a:ext cx="889000" cy="133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143320</xdr:rowOff>
    </xdr:from>
    <xdr:to>
      <xdr:col>20</xdr:col>
      <xdr:colOff>38100</xdr:colOff>
      <xdr:row>97</xdr:row>
      <xdr:rowOff>73470</xdr:rowOff>
    </xdr:to>
    <xdr:sp macro="" textlink="">
      <xdr:nvSpPr>
        <xdr:cNvPr id="235" name="フローチャート: 判断 234"/>
        <xdr:cNvSpPr/>
      </xdr:nvSpPr>
      <xdr:spPr>
        <a:xfrm>
          <a:off x="3746500" y="166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89997</xdr:rowOff>
    </xdr:from>
    <xdr:ext cx="534377" cy="259045"/>
    <xdr:sp macro="" textlink="">
      <xdr:nvSpPr>
        <xdr:cNvPr id="236" name="テキスト ボックス 235"/>
        <xdr:cNvSpPr txBox="1"/>
      </xdr:nvSpPr>
      <xdr:spPr>
        <a:xfrm>
          <a:off x="3530111" y="16377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46140</xdr:rowOff>
    </xdr:from>
    <xdr:to>
      <xdr:col>15</xdr:col>
      <xdr:colOff>50800</xdr:colOff>
      <xdr:row>99</xdr:row>
      <xdr:rowOff>22516</xdr:rowOff>
    </xdr:to>
    <xdr:cxnSp macro="">
      <xdr:nvCxnSpPr>
        <xdr:cNvPr id="237" name="直線コネクタ 236"/>
        <xdr:cNvCxnSpPr/>
      </xdr:nvCxnSpPr>
      <xdr:spPr>
        <a:xfrm flipV="1">
          <a:off x="2019300" y="16676790"/>
          <a:ext cx="889000" cy="319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160820</xdr:rowOff>
    </xdr:from>
    <xdr:to>
      <xdr:col>15</xdr:col>
      <xdr:colOff>101600</xdr:colOff>
      <xdr:row>96</xdr:row>
      <xdr:rowOff>90970</xdr:rowOff>
    </xdr:to>
    <xdr:sp macro="" textlink="">
      <xdr:nvSpPr>
        <xdr:cNvPr id="238" name="フローチャート: 判断 237"/>
        <xdr:cNvSpPr/>
      </xdr:nvSpPr>
      <xdr:spPr>
        <a:xfrm>
          <a:off x="2857500" y="1644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107497</xdr:rowOff>
    </xdr:from>
    <xdr:ext cx="599010" cy="259045"/>
    <xdr:sp macro="" textlink="">
      <xdr:nvSpPr>
        <xdr:cNvPr id="239" name="テキスト ボックス 238"/>
        <xdr:cNvSpPr txBox="1"/>
      </xdr:nvSpPr>
      <xdr:spPr>
        <a:xfrm>
          <a:off x="2608795" y="16223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22516</xdr:rowOff>
    </xdr:from>
    <xdr:to>
      <xdr:col>10</xdr:col>
      <xdr:colOff>114300</xdr:colOff>
      <xdr:row>99</xdr:row>
      <xdr:rowOff>68783</xdr:rowOff>
    </xdr:to>
    <xdr:cxnSp macro="">
      <xdr:nvCxnSpPr>
        <xdr:cNvPr id="240" name="直線コネクタ 239"/>
        <xdr:cNvCxnSpPr/>
      </xdr:nvCxnSpPr>
      <xdr:spPr>
        <a:xfrm flipV="1">
          <a:off x="1130300" y="16996066"/>
          <a:ext cx="889000" cy="46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134734</xdr:rowOff>
    </xdr:from>
    <xdr:to>
      <xdr:col>10</xdr:col>
      <xdr:colOff>165100</xdr:colOff>
      <xdr:row>98</xdr:row>
      <xdr:rowOff>64884</xdr:rowOff>
    </xdr:to>
    <xdr:sp macro="" textlink="">
      <xdr:nvSpPr>
        <xdr:cNvPr id="241" name="フローチャート: 判断 240"/>
        <xdr:cNvSpPr/>
      </xdr:nvSpPr>
      <xdr:spPr>
        <a:xfrm>
          <a:off x="1968500" y="1676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81411</xdr:rowOff>
    </xdr:from>
    <xdr:ext cx="534377" cy="259045"/>
    <xdr:sp macro="" textlink="">
      <xdr:nvSpPr>
        <xdr:cNvPr id="242" name="テキスト ボックス 241"/>
        <xdr:cNvSpPr txBox="1"/>
      </xdr:nvSpPr>
      <xdr:spPr>
        <a:xfrm>
          <a:off x="1752111" y="16540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18593</xdr:rowOff>
    </xdr:from>
    <xdr:to>
      <xdr:col>6</xdr:col>
      <xdr:colOff>38100</xdr:colOff>
      <xdr:row>98</xdr:row>
      <xdr:rowOff>120193</xdr:rowOff>
    </xdr:to>
    <xdr:sp macro="" textlink="">
      <xdr:nvSpPr>
        <xdr:cNvPr id="243" name="フローチャート: 判断 242"/>
        <xdr:cNvSpPr/>
      </xdr:nvSpPr>
      <xdr:spPr>
        <a:xfrm>
          <a:off x="1079500" y="1682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136720</xdr:rowOff>
    </xdr:from>
    <xdr:ext cx="534377" cy="259045"/>
    <xdr:sp macro="" textlink="">
      <xdr:nvSpPr>
        <xdr:cNvPr id="244" name="テキスト ボックス 243"/>
        <xdr:cNvSpPr txBox="1"/>
      </xdr:nvSpPr>
      <xdr:spPr>
        <a:xfrm>
          <a:off x="863111" y="1659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32779</xdr:rowOff>
    </xdr:from>
    <xdr:to>
      <xdr:col>24</xdr:col>
      <xdr:colOff>114300</xdr:colOff>
      <xdr:row>97</xdr:row>
      <xdr:rowOff>134379</xdr:rowOff>
    </xdr:to>
    <xdr:sp macro="" textlink="">
      <xdr:nvSpPr>
        <xdr:cNvPr id="250" name="楕円 249"/>
        <xdr:cNvSpPr/>
      </xdr:nvSpPr>
      <xdr:spPr>
        <a:xfrm>
          <a:off x="4584700" y="16663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11206</xdr:rowOff>
    </xdr:from>
    <xdr:ext cx="534377" cy="259045"/>
    <xdr:sp macro="" textlink="">
      <xdr:nvSpPr>
        <xdr:cNvPr id="251" name="扶助費該当値テキスト"/>
        <xdr:cNvSpPr txBox="1"/>
      </xdr:nvSpPr>
      <xdr:spPr>
        <a:xfrm>
          <a:off x="4686300" y="1664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128956</xdr:rowOff>
    </xdr:from>
    <xdr:to>
      <xdr:col>20</xdr:col>
      <xdr:colOff>38100</xdr:colOff>
      <xdr:row>98</xdr:row>
      <xdr:rowOff>59106</xdr:rowOff>
    </xdr:to>
    <xdr:sp macro="" textlink="">
      <xdr:nvSpPr>
        <xdr:cNvPr id="252" name="楕円 251"/>
        <xdr:cNvSpPr/>
      </xdr:nvSpPr>
      <xdr:spPr>
        <a:xfrm>
          <a:off x="3746500" y="1675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50233</xdr:rowOff>
    </xdr:from>
    <xdr:ext cx="534377" cy="259045"/>
    <xdr:sp macro="" textlink="">
      <xdr:nvSpPr>
        <xdr:cNvPr id="253" name="テキスト ボックス 252"/>
        <xdr:cNvSpPr txBox="1"/>
      </xdr:nvSpPr>
      <xdr:spPr>
        <a:xfrm>
          <a:off x="3530111" y="16852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166790</xdr:rowOff>
    </xdr:from>
    <xdr:to>
      <xdr:col>15</xdr:col>
      <xdr:colOff>101600</xdr:colOff>
      <xdr:row>97</xdr:row>
      <xdr:rowOff>96940</xdr:rowOff>
    </xdr:to>
    <xdr:sp macro="" textlink="">
      <xdr:nvSpPr>
        <xdr:cNvPr id="254" name="楕円 253"/>
        <xdr:cNvSpPr/>
      </xdr:nvSpPr>
      <xdr:spPr>
        <a:xfrm>
          <a:off x="2857500" y="1662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88067</xdr:rowOff>
    </xdr:from>
    <xdr:ext cx="534377" cy="259045"/>
    <xdr:sp macro="" textlink="">
      <xdr:nvSpPr>
        <xdr:cNvPr id="255" name="テキスト ボックス 254"/>
        <xdr:cNvSpPr txBox="1"/>
      </xdr:nvSpPr>
      <xdr:spPr>
        <a:xfrm>
          <a:off x="2641111" y="16718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143166</xdr:rowOff>
    </xdr:from>
    <xdr:to>
      <xdr:col>10</xdr:col>
      <xdr:colOff>165100</xdr:colOff>
      <xdr:row>99</xdr:row>
      <xdr:rowOff>73316</xdr:rowOff>
    </xdr:to>
    <xdr:sp macro="" textlink="">
      <xdr:nvSpPr>
        <xdr:cNvPr id="256" name="楕円 255"/>
        <xdr:cNvSpPr/>
      </xdr:nvSpPr>
      <xdr:spPr>
        <a:xfrm>
          <a:off x="1968500" y="1694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64443</xdr:rowOff>
    </xdr:from>
    <xdr:ext cx="534377" cy="259045"/>
    <xdr:sp macro="" textlink="">
      <xdr:nvSpPr>
        <xdr:cNvPr id="257" name="テキスト ボックス 256"/>
        <xdr:cNvSpPr txBox="1"/>
      </xdr:nvSpPr>
      <xdr:spPr>
        <a:xfrm>
          <a:off x="1752111" y="1703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17983</xdr:rowOff>
    </xdr:from>
    <xdr:to>
      <xdr:col>6</xdr:col>
      <xdr:colOff>38100</xdr:colOff>
      <xdr:row>99</xdr:row>
      <xdr:rowOff>119583</xdr:rowOff>
    </xdr:to>
    <xdr:sp macro="" textlink="">
      <xdr:nvSpPr>
        <xdr:cNvPr id="258" name="楕円 257"/>
        <xdr:cNvSpPr/>
      </xdr:nvSpPr>
      <xdr:spPr>
        <a:xfrm>
          <a:off x="1079500" y="16991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110710</xdr:rowOff>
    </xdr:from>
    <xdr:ext cx="534377" cy="259045"/>
    <xdr:sp macro="" textlink="">
      <xdr:nvSpPr>
        <xdr:cNvPr id="259" name="テキスト ボックス 258"/>
        <xdr:cNvSpPr txBox="1"/>
      </xdr:nvSpPr>
      <xdr:spPr>
        <a:xfrm>
          <a:off x="863111" y="17084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0" name="テキスト ボックス 269"/>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2" name="テキスト ボックス 271"/>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8" name="テキスト ボックス 277"/>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38942</xdr:rowOff>
    </xdr:from>
    <xdr:to>
      <xdr:col>54</xdr:col>
      <xdr:colOff>189865</xdr:colOff>
      <xdr:row>39</xdr:row>
      <xdr:rowOff>51646</xdr:rowOff>
    </xdr:to>
    <xdr:cxnSp macro="">
      <xdr:nvCxnSpPr>
        <xdr:cNvPr id="286" name="直線コネクタ 285"/>
        <xdr:cNvCxnSpPr/>
      </xdr:nvCxnSpPr>
      <xdr:spPr>
        <a:xfrm flipV="1">
          <a:off x="10475595" y="5353892"/>
          <a:ext cx="1270" cy="1384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55473</xdr:rowOff>
    </xdr:from>
    <xdr:ext cx="534377" cy="259045"/>
    <xdr:sp macro="" textlink="">
      <xdr:nvSpPr>
        <xdr:cNvPr id="287" name="補助費等最小値テキスト"/>
        <xdr:cNvSpPr txBox="1"/>
      </xdr:nvSpPr>
      <xdr:spPr>
        <a:xfrm>
          <a:off x="10528300" y="6742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51646</xdr:rowOff>
    </xdr:from>
    <xdr:to>
      <xdr:col>55</xdr:col>
      <xdr:colOff>88900</xdr:colOff>
      <xdr:row>39</xdr:row>
      <xdr:rowOff>51646</xdr:rowOff>
    </xdr:to>
    <xdr:cxnSp macro="">
      <xdr:nvCxnSpPr>
        <xdr:cNvPr id="288" name="直線コネクタ 287"/>
        <xdr:cNvCxnSpPr/>
      </xdr:nvCxnSpPr>
      <xdr:spPr>
        <a:xfrm>
          <a:off x="10388600" y="6738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157069</xdr:rowOff>
    </xdr:from>
    <xdr:ext cx="599010" cy="259045"/>
    <xdr:sp macro="" textlink="">
      <xdr:nvSpPr>
        <xdr:cNvPr id="289" name="補助費等最大値テキスト"/>
        <xdr:cNvSpPr txBox="1"/>
      </xdr:nvSpPr>
      <xdr:spPr>
        <a:xfrm>
          <a:off x="10528300" y="5129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38942</xdr:rowOff>
    </xdr:from>
    <xdr:to>
      <xdr:col>55</xdr:col>
      <xdr:colOff>88900</xdr:colOff>
      <xdr:row>31</xdr:row>
      <xdr:rowOff>38942</xdr:rowOff>
    </xdr:to>
    <xdr:cxnSp macro="">
      <xdr:nvCxnSpPr>
        <xdr:cNvPr id="290" name="直線コネクタ 289"/>
        <xdr:cNvCxnSpPr/>
      </xdr:nvCxnSpPr>
      <xdr:spPr>
        <a:xfrm>
          <a:off x="10388600" y="5353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89212</xdr:rowOff>
    </xdr:from>
    <xdr:to>
      <xdr:col>55</xdr:col>
      <xdr:colOff>0</xdr:colOff>
      <xdr:row>38</xdr:row>
      <xdr:rowOff>89757</xdr:rowOff>
    </xdr:to>
    <xdr:cxnSp macro="">
      <xdr:nvCxnSpPr>
        <xdr:cNvPr id="291" name="直線コネクタ 290"/>
        <xdr:cNvCxnSpPr/>
      </xdr:nvCxnSpPr>
      <xdr:spPr>
        <a:xfrm>
          <a:off x="9639300" y="6604312"/>
          <a:ext cx="838200" cy="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104407</xdr:rowOff>
    </xdr:from>
    <xdr:ext cx="534377" cy="259045"/>
    <xdr:sp macro="" textlink="">
      <xdr:nvSpPr>
        <xdr:cNvPr id="292" name="補助費等平均値テキスト"/>
        <xdr:cNvSpPr txBox="1"/>
      </xdr:nvSpPr>
      <xdr:spPr>
        <a:xfrm>
          <a:off x="10528300" y="6276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81530</xdr:rowOff>
    </xdr:from>
    <xdr:to>
      <xdr:col>55</xdr:col>
      <xdr:colOff>50800</xdr:colOff>
      <xdr:row>38</xdr:row>
      <xdr:rowOff>11680</xdr:rowOff>
    </xdr:to>
    <xdr:sp macro="" textlink="">
      <xdr:nvSpPr>
        <xdr:cNvPr id="293" name="フローチャート: 判断 292"/>
        <xdr:cNvSpPr/>
      </xdr:nvSpPr>
      <xdr:spPr>
        <a:xfrm>
          <a:off x="10426700" y="642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89212</xdr:rowOff>
    </xdr:from>
    <xdr:to>
      <xdr:col>50</xdr:col>
      <xdr:colOff>114300</xdr:colOff>
      <xdr:row>38</xdr:row>
      <xdr:rowOff>143870</xdr:rowOff>
    </xdr:to>
    <xdr:cxnSp macro="">
      <xdr:nvCxnSpPr>
        <xdr:cNvPr id="294" name="直線コネクタ 293"/>
        <xdr:cNvCxnSpPr/>
      </xdr:nvCxnSpPr>
      <xdr:spPr>
        <a:xfrm flipV="1">
          <a:off x="8750300" y="6604312"/>
          <a:ext cx="889000" cy="54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82097</xdr:rowOff>
    </xdr:from>
    <xdr:to>
      <xdr:col>50</xdr:col>
      <xdr:colOff>165100</xdr:colOff>
      <xdr:row>38</xdr:row>
      <xdr:rowOff>12247</xdr:rowOff>
    </xdr:to>
    <xdr:sp macro="" textlink="">
      <xdr:nvSpPr>
        <xdr:cNvPr id="295" name="フローチャート: 判断 294"/>
        <xdr:cNvSpPr/>
      </xdr:nvSpPr>
      <xdr:spPr>
        <a:xfrm>
          <a:off x="9588500" y="6425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28774</xdr:rowOff>
    </xdr:from>
    <xdr:ext cx="534377" cy="259045"/>
    <xdr:sp macro="" textlink="">
      <xdr:nvSpPr>
        <xdr:cNvPr id="296" name="テキスト ボックス 295"/>
        <xdr:cNvSpPr txBox="1"/>
      </xdr:nvSpPr>
      <xdr:spPr>
        <a:xfrm>
          <a:off x="9372111" y="6200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88102</xdr:rowOff>
    </xdr:from>
    <xdr:to>
      <xdr:col>45</xdr:col>
      <xdr:colOff>177800</xdr:colOff>
      <xdr:row>38</xdr:row>
      <xdr:rowOff>143870</xdr:rowOff>
    </xdr:to>
    <xdr:cxnSp macro="">
      <xdr:nvCxnSpPr>
        <xdr:cNvPr id="297" name="直線コネクタ 296"/>
        <xdr:cNvCxnSpPr/>
      </xdr:nvCxnSpPr>
      <xdr:spPr>
        <a:xfrm>
          <a:off x="7861300" y="5574502"/>
          <a:ext cx="889000" cy="1084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124235</xdr:rowOff>
    </xdr:from>
    <xdr:to>
      <xdr:col>46</xdr:col>
      <xdr:colOff>38100</xdr:colOff>
      <xdr:row>38</xdr:row>
      <xdr:rowOff>54385</xdr:rowOff>
    </xdr:to>
    <xdr:sp macro="" textlink="">
      <xdr:nvSpPr>
        <xdr:cNvPr id="298" name="フローチャート: 判断 297"/>
        <xdr:cNvSpPr/>
      </xdr:nvSpPr>
      <xdr:spPr>
        <a:xfrm>
          <a:off x="8699500" y="6467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70912</xdr:rowOff>
    </xdr:from>
    <xdr:ext cx="534377" cy="259045"/>
    <xdr:sp macro="" textlink="">
      <xdr:nvSpPr>
        <xdr:cNvPr id="299" name="テキスト ボックス 298"/>
        <xdr:cNvSpPr txBox="1"/>
      </xdr:nvSpPr>
      <xdr:spPr>
        <a:xfrm>
          <a:off x="8483111" y="6243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88102</xdr:rowOff>
    </xdr:from>
    <xdr:to>
      <xdr:col>41</xdr:col>
      <xdr:colOff>50800</xdr:colOff>
      <xdr:row>38</xdr:row>
      <xdr:rowOff>161373</xdr:rowOff>
    </xdr:to>
    <xdr:cxnSp macro="">
      <xdr:nvCxnSpPr>
        <xdr:cNvPr id="300" name="直線コネクタ 299"/>
        <xdr:cNvCxnSpPr/>
      </xdr:nvCxnSpPr>
      <xdr:spPr>
        <a:xfrm flipV="1">
          <a:off x="6972300" y="5574502"/>
          <a:ext cx="889000" cy="1101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31</xdr:row>
      <xdr:rowOff>66443</xdr:rowOff>
    </xdr:from>
    <xdr:to>
      <xdr:col>41</xdr:col>
      <xdr:colOff>101600</xdr:colOff>
      <xdr:row>31</xdr:row>
      <xdr:rowOff>168043</xdr:rowOff>
    </xdr:to>
    <xdr:sp macro="" textlink="">
      <xdr:nvSpPr>
        <xdr:cNvPr id="301" name="フローチャート: 判断 300"/>
        <xdr:cNvSpPr/>
      </xdr:nvSpPr>
      <xdr:spPr>
        <a:xfrm>
          <a:off x="7810500" y="5381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13120</xdr:rowOff>
    </xdr:from>
    <xdr:ext cx="599010" cy="259045"/>
    <xdr:sp macro="" textlink="">
      <xdr:nvSpPr>
        <xdr:cNvPr id="302" name="テキスト ボックス 301"/>
        <xdr:cNvSpPr txBox="1"/>
      </xdr:nvSpPr>
      <xdr:spPr>
        <a:xfrm>
          <a:off x="7561795" y="515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50528</xdr:rowOff>
    </xdr:from>
    <xdr:to>
      <xdr:col>36</xdr:col>
      <xdr:colOff>165100</xdr:colOff>
      <xdr:row>38</xdr:row>
      <xdr:rowOff>152128</xdr:rowOff>
    </xdr:to>
    <xdr:sp macro="" textlink="">
      <xdr:nvSpPr>
        <xdr:cNvPr id="303" name="フローチャート: 判断 302"/>
        <xdr:cNvSpPr/>
      </xdr:nvSpPr>
      <xdr:spPr>
        <a:xfrm>
          <a:off x="6921500" y="656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168655</xdr:rowOff>
    </xdr:from>
    <xdr:ext cx="534377" cy="259045"/>
    <xdr:sp macro="" textlink="">
      <xdr:nvSpPr>
        <xdr:cNvPr id="304" name="テキスト ボックス 303"/>
        <xdr:cNvSpPr txBox="1"/>
      </xdr:nvSpPr>
      <xdr:spPr>
        <a:xfrm>
          <a:off x="6705111" y="6340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38957</xdr:rowOff>
    </xdr:from>
    <xdr:to>
      <xdr:col>55</xdr:col>
      <xdr:colOff>50800</xdr:colOff>
      <xdr:row>38</xdr:row>
      <xdr:rowOff>140557</xdr:rowOff>
    </xdr:to>
    <xdr:sp macro="" textlink="">
      <xdr:nvSpPr>
        <xdr:cNvPr id="310" name="楕円 309"/>
        <xdr:cNvSpPr/>
      </xdr:nvSpPr>
      <xdr:spPr>
        <a:xfrm>
          <a:off x="10426700" y="655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17384</xdr:rowOff>
    </xdr:from>
    <xdr:ext cx="534377" cy="259045"/>
    <xdr:sp macro="" textlink="">
      <xdr:nvSpPr>
        <xdr:cNvPr id="311" name="補助費等該当値テキスト"/>
        <xdr:cNvSpPr txBox="1"/>
      </xdr:nvSpPr>
      <xdr:spPr>
        <a:xfrm>
          <a:off x="10528300" y="653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38412</xdr:rowOff>
    </xdr:from>
    <xdr:to>
      <xdr:col>50</xdr:col>
      <xdr:colOff>165100</xdr:colOff>
      <xdr:row>38</xdr:row>
      <xdr:rowOff>140012</xdr:rowOff>
    </xdr:to>
    <xdr:sp macro="" textlink="">
      <xdr:nvSpPr>
        <xdr:cNvPr id="312" name="楕円 311"/>
        <xdr:cNvSpPr/>
      </xdr:nvSpPr>
      <xdr:spPr>
        <a:xfrm>
          <a:off x="9588500" y="6553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131139</xdr:rowOff>
    </xdr:from>
    <xdr:ext cx="534377" cy="259045"/>
    <xdr:sp macro="" textlink="">
      <xdr:nvSpPr>
        <xdr:cNvPr id="313" name="テキスト ボックス 312"/>
        <xdr:cNvSpPr txBox="1"/>
      </xdr:nvSpPr>
      <xdr:spPr>
        <a:xfrm>
          <a:off x="9372111" y="6646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93070</xdr:rowOff>
    </xdr:from>
    <xdr:to>
      <xdr:col>46</xdr:col>
      <xdr:colOff>38100</xdr:colOff>
      <xdr:row>39</xdr:row>
      <xdr:rowOff>23220</xdr:rowOff>
    </xdr:to>
    <xdr:sp macro="" textlink="">
      <xdr:nvSpPr>
        <xdr:cNvPr id="314" name="楕円 313"/>
        <xdr:cNvSpPr/>
      </xdr:nvSpPr>
      <xdr:spPr>
        <a:xfrm>
          <a:off x="8699500" y="660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14347</xdr:rowOff>
    </xdr:from>
    <xdr:ext cx="534377" cy="259045"/>
    <xdr:sp macro="" textlink="">
      <xdr:nvSpPr>
        <xdr:cNvPr id="315" name="テキスト ボックス 314"/>
        <xdr:cNvSpPr txBox="1"/>
      </xdr:nvSpPr>
      <xdr:spPr>
        <a:xfrm>
          <a:off x="8483111" y="670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37302</xdr:rowOff>
    </xdr:from>
    <xdr:to>
      <xdr:col>41</xdr:col>
      <xdr:colOff>101600</xdr:colOff>
      <xdr:row>32</xdr:row>
      <xdr:rowOff>138902</xdr:rowOff>
    </xdr:to>
    <xdr:sp macro="" textlink="">
      <xdr:nvSpPr>
        <xdr:cNvPr id="316" name="楕円 315"/>
        <xdr:cNvSpPr/>
      </xdr:nvSpPr>
      <xdr:spPr>
        <a:xfrm>
          <a:off x="7810500" y="552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130029</xdr:rowOff>
    </xdr:from>
    <xdr:ext cx="599010" cy="259045"/>
    <xdr:sp macro="" textlink="">
      <xdr:nvSpPr>
        <xdr:cNvPr id="317" name="テキスト ボックス 316"/>
        <xdr:cNvSpPr txBox="1"/>
      </xdr:nvSpPr>
      <xdr:spPr>
        <a:xfrm>
          <a:off x="7561795" y="5616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110573</xdr:rowOff>
    </xdr:from>
    <xdr:to>
      <xdr:col>36</xdr:col>
      <xdr:colOff>165100</xdr:colOff>
      <xdr:row>39</xdr:row>
      <xdr:rowOff>40723</xdr:rowOff>
    </xdr:to>
    <xdr:sp macro="" textlink="">
      <xdr:nvSpPr>
        <xdr:cNvPr id="318" name="楕円 317"/>
        <xdr:cNvSpPr/>
      </xdr:nvSpPr>
      <xdr:spPr>
        <a:xfrm>
          <a:off x="6921500" y="6625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31850</xdr:rowOff>
    </xdr:from>
    <xdr:ext cx="534377" cy="259045"/>
    <xdr:sp macro="" textlink="">
      <xdr:nvSpPr>
        <xdr:cNvPr id="319" name="テキスト ボックス 318"/>
        <xdr:cNvSpPr txBox="1"/>
      </xdr:nvSpPr>
      <xdr:spPr>
        <a:xfrm>
          <a:off x="6705111" y="671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143883</xdr:rowOff>
    </xdr:from>
    <xdr:to>
      <xdr:col>54</xdr:col>
      <xdr:colOff>189865</xdr:colOff>
      <xdr:row>58</xdr:row>
      <xdr:rowOff>114698</xdr:rowOff>
    </xdr:to>
    <xdr:cxnSp macro="">
      <xdr:nvCxnSpPr>
        <xdr:cNvPr id="343" name="直線コネクタ 342"/>
        <xdr:cNvCxnSpPr/>
      </xdr:nvCxnSpPr>
      <xdr:spPr>
        <a:xfrm flipV="1">
          <a:off x="10475595" y="8716383"/>
          <a:ext cx="1270" cy="1342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118525</xdr:rowOff>
    </xdr:from>
    <xdr:ext cx="534377" cy="259045"/>
    <xdr:sp macro="" textlink="">
      <xdr:nvSpPr>
        <xdr:cNvPr id="344" name="普通建設事業費最小値テキスト"/>
        <xdr:cNvSpPr txBox="1"/>
      </xdr:nvSpPr>
      <xdr:spPr>
        <a:xfrm>
          <a:off x="10528300" y="1006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114698</xdr:rowOff>
    </xdr:from>
    <xdr:to>
      <xdr:col>55</xdr:col>
      <xdr:colOff>88900</xdr:colOff>
      <xdr:row>58</xdr:row>
      <xdr:rowOff>114698</xdr:rowOff>
    </xdr:to>
    <xdr:cxnSp macro="">
      <xdr:nvCxnSpPr>
        <xdr:cNvPr id="345" name="直線コネクタ 344"/>
        <xdr:cNvCxnSpPr/>
      </xdr:nvCxnSpPr>
      <xdr:spPr>
        <a:xfrm>
          <a:off x="10388600" y="10058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90560</xdr:rowOff>
    </xdr:from>
    <xdr:ext cx="599010" cy="259045"/>
    <xdr:sp macro="" textlink="">
      <xdr:nvSpPr>
        <xdr:cNvPr id="346" name="普通建設事業費最大値テキスト"/>
        <xdr:cNvSpPr txBox="1"/>
      </xdr:nvSpPr>
      <xdr:spPr>
        <a:xfrm>
          <a:off x="10528300" y="8491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143883</xdr:rowOff>
    </xdr:from>
    <xdr:to>
      <xdr:col>55</xdr:col>
      <xdr:colOff>88900</xdr:colOff>
      <xdr:row>50</xdr:row>
      <xdr:rowOff>143883</xdr:rowOff>
    </xdr:to>
    <xdr:cxnSp macro="">
      <xdr:nvCxnSpPr>
        <xdr:cNvPr id="347" name="直線コネクタ 346"/>
        <xdr:cNvCxnSpPr/>
      </xdr:nvCxnSpPr>
      <xdr:spPr>
        <a:xfrm>
          <a:off x="10388600" y="8716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14610</xdr:rowOff>
    </xdr:from>
    <xdr:to>
      <xdr:col>55</xdr:col>
      <xdr:colOff>0</xdr:colOff>
      <xdr:row>58</xdr:row>
      <xdr:rowOff>21879</xdr:rowOff>
    </xdr:to>
    <xdr:cxnSp macro="">
      <xdr:nvCxnSpPr>
        <xdr:cNvPr id="348" name="直線コネクタ 347"/>
        <xdr:cNvCxnSpPr/>
      </xdr:nvCxnSpPr>
      <xdr:spPr>
        <a:xfrm flipV="1">
          <a:off x="9639300" y="9958710"/>
          <a:ext cx="838200" cy="7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14508</xdr:rowOff>
    </xdr:from>
    <xdr:ext cx="534377" cy="259045"/>
    <xdr:sp macro="" textlink="">
      <xdr:nvSpPr>
        <xdr:cNvPr id="349" name="普通建設事業費平均値テキスト"/>
        <xdr:cNvSpPr txBox="1"/>
      </xdr:nvSpPr>
      <xdr:spPr>
        <a:xfrm>
          <a:off x="10528300" y="9615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163081</xdr:rowOff>
    </xdr:from>
    <xdr:to>
      <xdr:col>55</xdr:col>
      <xdr:colOff>50800</xdr:colOff>
      <xdr:row>57</xdr:row>
      <xdr:rowOff>93231</xdr:rowOff>
    </xdr:to>
    <xdr:sp macro="" textlink="">
      <xdr:nvSpPr>
        <xdr:cNvPr id="350" name="フローチャート: 判断 349"/>
        <xdr:cNvSpPr/>
      </xdr:nvSpPr>
      <xdr:spPr>
        <a:xfrm>
          <a:off x="10426700" y="976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10106</xdr:rowOff>
    </xdr:from>
    <xdr:to>
      <xdr:col>50</xdr:col>
      <xdr:colOff>114300</xdr:colOff>
      <xdr:row>58</xdr:row>
      <xdr:rowOff>21879</xdr:rowOff>
    </xdr:to>
    <xdr:cxnSp macro="">
      <xdr:nvCxnSpPr>
        <xdr:cNvPr id="351" name="直線コネクタ 350"/>
        <xdr:cNvCxnSpPr/>
      </xdr:nvCxnSpPr>
      <xdr:spPr>
        <a:xfrm>
          <a:off x="8750300" y="9954206"/>
          <a:ext cx="889000" cy="1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5667</xdr:rowOff>
    </xdr:from>
    <xdr:to>
      <xdr:col>50</xdr:col>
      <xdr:colOff>165100</xdr:colOff>
      <xdr:row>57</xdr:row>
      <xdr:rowOff>107267</xdr:rowOff>
    </xdr:to>
    <xdr:sp macro="" textlink="">
      <xdr:nvSpPr>
        <xdr:cNvPr id="352" name="フローチャート: 判断 351"/>
        <xdr:cNvSpPr/>
      </xdr:nvSpPr>
      <xdr:spPr>
        <a:xfrm>
          <a:off x="9588500" y="977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123794</xdr:rowOff>
    </xdr:from>
    <xdr:ext cx="534377" cy="259045"/>
    <xdr:sp macro="" textlink="">
      <xdr:nvSpPr>
        <xdr:cNvPr id="353" name="テキスト ボックス 352"/>
        <xdr:cNvSpPr txBox="1"/>
      </xdr:nvSpPr>
      <xdr:spPr>
        <a:xfrm>
          <a:off x="9372111" y="955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5207</xdr:rowOff>
    </xdr:from>
    <xdr:to>
      <xdr:col>45</xdr:col>
      <xdr:colOff>177800</xdr:colOff>
      <xdr:row>58</xdr:row>
      <xdr:rowOff>10106</xdr:rowOff>
    </xdr:to>
    <xdr:cxnSp macro="">
      <xdr:nvCxnSpPr>
        <xdr:cNvPr id="354" name="直線コネクタ 353"/>
        <xdr:cNvCxnSpPr/>
      </xdr:nvCxnSpPr>
      <xdr:spPr>
        <a:xfrm>
          <a:off x="7861300" y="9949307"/>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148634</xdr:rowOff>
    </xdr:from>
    <xdr:to>
      <xdr:col>46</xdr:col>
      <xdr:colOff>38100</xdr:colOff>
      <xdr:row>57</xdr:row>
      <xdr:rowOff>78784</xdr:rowOff>
    </xdr:to>
    <xdr:sp macro="" textlink="">
      <xdr:nvSpPr>
        <xdr:cNvPr id="355" name="フローチャート: 判断 354"/>
        <xdr:cNvSpPr/>
      </xdr:nvSpPr>
      <xdr:spPr>
        <a:xfrm>
          <a:off x="8699500" y="974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95311</xdr:rowOff>
    </xdr:from>
    <xdr:ext cx="534377" cy="259045"/>
    <xdr:sp macro="" textlink="">
      <xdr:nvSpPr>
        <xdr:cNvPr id="356" name="テキスト ボックス 355"/>
        <xdr:cNvSpPr txBox="1"/>
      </xdr:nvSpPr>
      <xdr:spPr>
        <a:xfrm>
          <a:off x="8483111" y="9525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162050</xdr:rowOff>
    </xdr:from>
    <xdr:to>
      <xdr:col>41</xdr:col>
      <xdr:colOff>50800</xdr:colOff>
      <xdr:row>58</xdr:row>
      <xdr:rowOff>5207</xdr:rowOff>
    </xdr:to>
    <xdr:cxnSp macro="">
      <xdr:nvCxnSpPr>
        <xdr:cNvPr id="357" name="直線コネクタ 356"/>
        <xdr:cNvCxnSpPr/>
      </xdr:nvCxnSpPr>
      <xdr:spPr>
        <a:xfrm>
          <a:off x="6972300" y="9763250"/>
          <a:ext cx="889000" cy="186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111242</xdr:rowOff>
    </xdr:from>
    <xdr:to>
      <xdr:col>41</xdr:col>
      <xdr:colOff>101600</xdr:colOff>
      <xdr:row>57</xdr:row>
      <xdr:rowOff>41392</xdr:rowOff>
    </xdr:to>
    <xdr:sp macro="" textlink="">
      <xdr:nvSpPr>
        <xdr:cNvPr id="358" name="フローチャート: 判断 357"/>
        <xdr:cNvSpPr/>
      </xdr:nvSpPr>
      <xdr:spPr>
        <a:xfrm>
          <a:off x="7810500" y="971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57919</xdr:rowOff>
    </xdr:from>
    <xdr:ext cx="534377" cy="259045"/>
    <xdr:sp macro="" textlink="">
      <xdr:nvSpPr>
        <xdr:cNvPr id="359" name="テキスト ボックス 358"/>
        <xdr:cNvSpPr txBox="1"/>
      </xdr:nvSpPr>
      <xdr:spPr>
        <a:xfrm>
          <a:off x="7594111" y="948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117368</xdr:rowOff>
    </xdr:from>
    <xdr:to>
      <xdr:col>36</xdr:col>
      <xdr:colOff>165100</xdr:colOff>
      <xdr:row>57</xdr:row>
      <xdr:rowOff>47518</xdr:rowOff>
    </xdr:to>
    <xdr:sp macro="" textlink="">
      <xdr:nvSpPr>
        <xdr:cNvPr id="360" name="フローチャート: 判断 359"/>
        <xdr:cNvSpPr/>
      </xdr:nvSpPr>
      <xdr:spPr>
        <a:xfrm>
          <a:off x="6921500" y="971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38645</xdr:rowOff>
    </xdr:from>
    <xdr:ext cx="534377" cy="259045"/>
    <xdr:sp macro="" textlink="">
      <xdr:nvSpPr>
        <xdr:cNvPr id="361" name="テキスト ボックス 360"/>
        <xdr:cNvSpPr txBox="1"/>
      </xdr:nvSpPr>
      <xdr:spPr>
        <a:xfrm>
          <a:off x="6705111" y="981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135260</xdr:rowOff>
    </xdr:from>
    <xdr:to>
      <xdr:col>55</xdr:col>
      <xdr:colOff>50800</xdr:colOff>
      <xdr:row>58</xdr:row>
      <xdr:rowOff>65410</xdr:rowOff>
    </xdr:to>
    <xdr:sp macro="" textlink="">
      <xdr:nvSpPr>
        <xdr:cNvPr id="367" name="楕円 366"/>
        <xdr:cNvSpPr/>
      </xdr:nvSpPr>
      <xdr:spPr>
        <a:xfrm>
          <a:off x="10426700" y="990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50187</xdr:rowOff>
    </xdr:from>
    <xdr:ext cx="534377" cy="259045"/>
    <xdr:sp macro="" textlink="">
      <xdr:nvSpPr>
        <xdr:cNvPr id="368" name="普通建設事業費該当値テキスト"/>
        <xdr:cNvSpPr txBox="1"/>
      </xdr:nvSpPr>
      <xdr:spPr>
        <a:xfrm>
          <a:off x="10528300" y="9822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142529</xdr:rowOff>
    </xdr:from>
    <xdr:to>
      <xdr:col>50</xdr:col>
      <xdr:colOff>165100</xdr:colOff>
      <xdr:row>58</xdr:row>
      <xdr:rowOff>72679</xdr:rowOff>
    </xdr:to>
    <xdr:sp macro="" textlink="">
      <xdr:nvSpPr>
        <xdr:cNvPr id="369" name="楕円 368"/>
        <xdr:cNvSpPr/>
      </xdr:nvSpPr>
      <xdr:spPr>
        <a:xfrm>
          <a:off x="9588500" y="9915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63806</xdr:rowOff>
    </xdr:from>
    <xdr:ext cx="534377" cy="259045"/>
    <xdr:sp macro="" textlink="">
      <xdr:nvSpPr>
        <xdr:cNvPr id="370" name="テキスト ボックス 369"/>
        <xdr:cNvSpPr txBox="1"/>
      </xdr:nvSpPr>
      <xdr:spPr>
        <a:xfrm>
          <a:off x="9372111" y="10007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130756</xdr:rowOff>
    </xdr:from>
    <xdr:to>
      <xdr:col>46</xdr:col>
      <xdr:colOff>38100</xdr:colOff>
      <xdr:row>58</xdr:row>
      <xdr:rowOff>60906</xdr:rowOff>
    </xdr:to>
    <xdr:sp macro="" textlink="">
      <xdr:nvSpPr>
        <xdr:cNvPr id="371" name="楕円 370"/>
        <xdr:cNvSpPr/>
      </xdr:nvSpPr>
      <xdr:spPr>
        <a:xfrm>
          <a:off x="8699500" y="990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52033</xdr:rowOff>
    </xdr:from>
    <xdr:ext cx="534377" cy="259045"/>
    <xdr:sp macro="" textlink="">
      <xdr:nvSpPr>
        <xdr:cNvPr id="372" name="テキスト ボックス 371"/>
        <xdr:cNvSpPr txBox="1"/>
      </xdr:nvSpPr>
      <xdr:spPr>
        <a:xfrm>
          <a:off x="8483111" y="9996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125857</xdr:rowOff>
    </xdr:from>
    <xdr:to>
      <xdr:col>41</xdr:col>
      <xdr:colOff>101600</xdr:colOff>
      <xdr:row>58</xdr:row>
      <xdr:rowOff>56007</xdr:rowOff>
    </xdr:to>
    <xdr:sp macro="" textlink="">
      <xdr:nvSpPr>
        <xdr:cNvPr id="373" name="楕円 372"/>
        <xdr:cNvSpPr/>
      </xdr:nvSpPr>
      <xdr:spPr>
        <a:xfrm>
          <a:off x="7810500" y="989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47134</xdr:rowOff>
    </xdr:from>
    <xdr:ext cx="534377" cy="259045"/>
    <xdr:sp macro="" textlink="">
      <xdr:nvSpPr>
        <xdr:cNvPr id="374" name="テキスト ボックス 373"/>
        <xdr:cNvSpPr txBox="1"/>
      </xdr:nvSpPr>
      <xdr:spPr>
        <a:xfrm>
          <a:off x="7594111" y="9991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111250</xdr:rowOff>
    </xdr:from>
    <xdr:to>
      <xdr:col>36</xdr:col>
      <xdr:colOff>165100</xdr:colOff>
      <xdr:row>57</xdr:row>
      <xdr:rowOff>41400</xdr:rowOff>
    </xdr:to>
    <xdr:sp macro="" textlink="">
      <xdr:nvSpPr>
        <xdr:cNvPr id="375" name="楕円 374"/>
        <xdr:cNvSpPr/>
      </xdr:nvSpPr>
      <xdr:spPr>
        <a:xfrm>
          <a:off x="6921500" y="971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57927</xdr:rowOff>
    </xdr:from>
    <xdr:ext cx="534377" cy="259045"/>
    <xdr:sp macro="" textlink="">
      <xdr:nvSpPr>
        <xdr:cNvPr id="376" name="テキスト ボックス 375"/>
        <xdr:cNvSpPr txBox="1"/>
      </xdr:nvSpPr>
      <xdr:spPr>
        <a:xfrm>
          <a:off x="6705111" y="9487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140</xdr:rowOff>
    </xdr:from>
    <xdr:to>
      <xdr:col>54</xdr:col>
      <xdr:colOff>189865</xdr:colOff>
      <xdr:row>79</xdr:row>
      <xdr:rowOff>44450</xdr:rowOff>
    </xdr:to>
    <xdr:cxnSp macro="">
      <xdr:nvCxnSpPr>
        <xdr:cNvPr id="400" name="直線コネクタ 399"/>
        <xdr:cNvCxnSpPr/>
      </xdr:nvCxnSpPr>
      <xdr:spPr>
        <a:xfrm flipV="1">
          <a:off x="10475595" y="12173090"/>
          <a:ext cx="1270" cy="141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118267</xdr:rowOff>
    </xdr:from>
    <xdr:ext cx="534377" cy="259045"/>
    <xdr:sp macro="" textlink="">
      <xdr:nvSpPr>
        <xdr:cNvPr id="403" name="普通建設事業費 （ うち新規整備　）最大値テキスト"/>
        <xdr:cNvSpPr txBox="1"/>
      </xdr:nvSpPr>
      <xdr:spPr>
        <a:xfrm>
          <a:off x="10528300" y="11948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140</xdr:rowOff>
    </xdr:from>
    <xdr:to>
      <xdr:col>55</xdr:col>
      <xdr:colOff>88900</xdr:colOff>
      <xdr:row>71</xdr:row>
      <xdr:rowOff>140</xdr:rowOff>
    </xdr:to>
    <xdr:cxnSp macro="">
      <xdr:nvCxnSpPr>
        <xdr:cNvPr id="404" name="直線コネクタ 403"/>
        <xdr:cNvCxnSpPr/>
      </xdr:nvCxnSpPr>
      <xdr:spPr>
        <a:xfrm>
          <a:off x="10388600" y="1217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27572</xdr:rowOff>
    </xdr:from>
    <xdr:to>
      <xdr:col>55</xdr:col>
      <xdr:colOff>0</xdr:colOff>
      <xdr:row>79</xdr:row>
      <xdr:rowOff>32583</xdr:rowOff>
    </xdr:to>
    <xdr:cxnSp macro="">
      <xdr:nvCxnSpPr>
        <xdr:cNvPr id="405" name="直線コネクタ 404"/>
        <xdr:cNvCxnSpPr/>
      </xdr:nvCxnSpPr>
      <xdr:spPr>
        <a:xfrm flipV="1">
          <a:off x="9639300" y="13572122"/>
          <a:ext cx="838200" cy="5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24509</xdr:rowOff>
    </xdr:from>
    <xdr:ext cx="469744" cy="259045"/>
    <xdr:sp macro="" textlink="">
      <xdr:nvSpPr>
        <xdr:cNvPr id="406" name="普通建設事業費 （ うち新規整備　）平均値テキスト"/>
        <xdr:cNvSpPr txBox="1"/>
      </xdr:nvSpPr>
      <xdr:spPr>
        <a:xfrm>
          <a:off x="10528300" y="132261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1632</xdr:rowOff>
    </xdr:from>
    <xdr:to>
      <xdr:col>55</xdr:col>
      <xdr:colOff>50800</xdr:colOff>
      <xdr:row>78</xdr:row>
      <xdr:rowOff>103232</xdr:rowOff>
    </xdr:to>
    <xdr:sp macro="" textlink="">
      <xdr:nvSpPr>
        <xdr:cNvPr id="407" name="フローチャート: 判断 406"/>
        <xdr:cNvSpPr/>
      </xdr:nvSpPr>
      <xdr:spPr>
        <a:xfrm>
          <a:off x="10426700" y="1337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169990</xdr:rowOff>
    </xdr:from>
    <xdr:to>
      <xdr:col>50</xdr:col>
      <xdr:colOff>114300</xdr:colOff>
      <xdr:row>79</xdr:row>
      <xdr:rowOff>32583</xdr:rowOff>
    </xdr:to>
    <xdr:cxnSp macro="">
      <xdr:nvCxnSpPr>
        <xdr:cNvPr id="408" name="直線コネクタ 407"/>
        <xdr:cNvCxnSpPr/>
      </xdr:nvCxnSpPr>
      <xdr:spPr>
        <a:xfrm>
          <a:off x="8750300" y="13543090"/>
          <a:ext cx="889000" cy="34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142621</xdr:rowOff>
    </xdr:from>
    <xdr:to>
      <xdr:col>50</xdr:col>
      <xdr:colOff>165100</xdr:colOff>
      <xdr:row>78</xdr:row>
      <xdr:rowOff>72771</xdr:rowOff>
    </xdr:to>
    <xdr:sp macro="" textlink="">
      <xdr:nvSpPr>
        <xdr:cNvPr id="409" name="フローチャート: 判断 408"/>
        <xdr:cNvSpPr/>
      </xdr:nvSpPr>
      <xdr:spPr>
        <a:xfrm>
          <a:off x="9588500" y="1334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89298</xdr:rowOff>
    </xdr:from>
    <xdr:ext cx="534377" cy="259045"/>
    <xdr:sp macro="" textlink="">
      <xdr:nvSpPr>
        <xdr:cNvPr id="410" name="テキスト ボックス 409"/>
        <xdr:cNvSpPr txBox="1"/>
      </xdr:nvSpPr>
      <xdr:spPr>
        <a:xfrm>
          <a:off x="9372111" y="13119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169990</xdr:rowOff>
    </xdr:from>
    <xdr:to>
      <xdr:col>45</xdr:col>
      <xdr:colOff>177800</xdr:colOff>
      <xdr:row>79</xdr:row>
      <xdr:rowOff>44450</xdr:rowOff>
    </xdr:to>
    <xdr:cxnSp macro="">
      <xdr:nvCxnSpPr>
        <xdr:cNvPr id="411" name="直線コネクタ 410"/>
        <xdr:cNvCxnSpPr/>
      </xdr:nvCxnSpPr>
      <xdr:spPr>
        <a:xfrm flipV="1">
          <a:off x="7861300" y="13543090"/>
          <a:ext cx="889000" cy="45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116294</xdr:rowOff>
    </xdr:from>
    <xdr:to>
      <xdr:col>46</xdr:col>
      <xdr:colOff>38100</xdr:colOff>
      <xdr:row>78</xdr:row>
      <xdr:rowOff>46444</xdr:rowOff>
    </xdr:to>
    <xdr:sp macro="" textlink="">
      <xdr:nvSpPr>
        <xdr:cNvPr id="412" name="フローチャート: 判断 411"/>
        <xdr:cNvSpPr/>
      </xdr:nvSpPr>
      <xdr:spPr>
        <a:xfrm>
          <a:off x="8699500" y="1331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62971</xdr:rowOff>
    </xdr:from>
    <xdr:ext cx="534377" cy="259045"/>
    <xdr:sp macro="" textlink="">
      <xdr:nvSpPr>
        <xdr:cNvPr id="413" name="テキスト ボックス 412"/>
        <xdr:cNvSpPr txBox="1"/>
      </xdr:nvSpPr>
      <xdr:spPr>
        <a:xfrm>
          <a:off x="8483111" y="1309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35001</xdr:rowOff>
    </xdr:from>
    <xdr:to>
      <xdr:col>41</xdr:col>
      <xdr:colOff>50800</xdr:colOff>
      <xdr:row>79</xdr:row>
      <xdr:rowOff>44450</xdr:rowOff>
    </xdr:to>
    <xdr:cxnSp macro="">
      <xdr:nvCxnSpPr>
        <xdr:cNvPr id="414" name="直線コネクタ 413"/>
        <xdr:cNvCxnSpPr/>
      </xdr:nvCxnSpPr>
      <xdr:spPr>
        <a:xfrm>
          <a:off x="6972300" y="13579551"/>
          <a:ext cx="889000" cy="9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79127</xdr:rowOff>
    </xdr:from>
    <xdr:to>
      <xdr:col>41</xdr:col>
      <xdr:colOff>101600</xdr:colOff>
      <xdr:row>78</xdr:row>
      <xdr:rowOff>9277</xdr:rowOff>
    </xdr:to>
    <xdr:sp macro="" textlink="">
      <xdr:nvSpPr>
        <xdr:cNvPr id="415" name="フローチャート: 判断 414"/>
        <xdr:cNvSpPr/>
      </xdr:nvSpPr>
      <xdr:spPr>
        <a:xfrm>
          <a:off x="7810500" y="1328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25804</xdr:rowOff>
    </xdr:from>
    <xdr:ext cx="534377" cy="259045"/>
    <xdr:sp macro="" textlink="">
      <xdr:nvSpPr>
        <xdr:cNvPr id="416" name="テキスト ボックス 415"/>
        <xdr:cNvSpPr txBox="1"/>
      </xdr:nvSpPr>
      <xdr:spPr>
        <a:xfrm>
          <a:off x="7594111" y="1305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89148</xdr:rowOff>
    </xdr:from>
    <xdr:to>
      <xdr:col>36</xdr:col>
      <xdr:colOff>165100</xdr:colOff>
      <xdr:row>78</xdr:row>
      <xdr:rowOff>19298</xdr:rowOff>
    </xdr:to>
    <xdr:sp macro="" textlink="">
      <xdr:nvSpPr>
        <xdr:cNvPr id="417" name="フローチャート: 判断 416"/>
        <xdr:cNvSpPr/>
      </xdr:nvSpPr>
      <xdr:spPr>
        <a:xfrm>
          <a:off x="6921500" y="13290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35825</xdr:rowOff>
    </xdr:from>
    <xdr:ext cx="534377" cy="259045"/>
    <xdr:sp macro="" textlink="">
      <xdr:nvSpPr>
        <xdr:cNvPr id="418" name="テキスト ボックス 417"/>
        <xdr:cNvSpPr txBox="1"/>
      </xdr:nvSpPr>
      <xdr:spPr>
        <a:xfrm>
          <a:off x="6705111" y="13066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148222</xdr:rowOff>
    </xdr:from>
    <xdr:to>
      <xdr:col>55</xdr:col>
      <xdr:colOff>50800</xdr:colOff>
      <xdr:row>79</xdr:row>
      <xdr:rowOff>78372</xdr:rowOff>
    </xdr:to>
    <xdr:sp macro="" textlink="">
      <xdr:nvSpPr>
        <xdr:cNvPr id="424" name="楕円 423"/>
        <xdr:cNvSpPr/>
      </xdr:nvSpPr>
      <xdr:spPr>
        <a:xfrm>
          <a:off x="10426700" y="1352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63149</xdr:rowOff>
    </xdr:from>
    <xdr:ext cx="378565" cy="259045"/>
    <xdr:sp macro="" textlink="">
      <xdr:nvSpPr>
        <xdr:cNvPr id="425" name="普通建設事業費 （ うち新規整備　）該当値テキスト"/>
        <xdr:cNvSpPr txBox="1"/>
      </xdr:nvSpPr>
      <xdr:spPr>
        <a:xfrm>
          <a:off x="10528300" y="134362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153233</xdr:rowOff>
    </xdr:from>
    <xdr:to>
      <xdr:col>50</xdr:col>
      <xdr:colOff>165100</xdr:colOff>
      <xdr:row>79</xdr:row>
      <xdr:rowOff>83383</xdr:rowOff>
    </xdr:to>
    <xdr:sp macro="" textlink="">
      <xdr:nvSpPr>
        <xdr:cNvPr id="426" name="楕円 425"/>
        <xdr:cNvSpPr/>
      </xdr:nvSpPr>
      <xdr:spPr>
        <a:xfrm>
          <a:off x="9588500" y="13526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74510</xdr:rowOff>
    </xdr:from>
    <xdr:ext cx="378565" cy="259045"/>
    <xdr:sp macro="" textlink="">
      <xdr:nvSpPr>
        <xdr:cNvPr id="427" name="テキスト ボックス 426"/>
        <xdr:cNvSpPr txBox="1"/>
      </xdr:nvSpPr>
      <xdr:spPr>
        <a:xfrm>
          <a:off x="9450017" y="136190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119190</xdr:rowOff>
    </xdr:from>
    <xdr:to>
      <xdr:col>46</xdr:col>
      <xdr:colOff>38100</xdr:colOff>
      <xdr:row>79</xdr:row>
      <xdr:rowOff>49340</xdr:rowOff>
    </xdr:to>
    <xdr:sp macro="" textlink="">
      <xdr:nvSpPr>
        <xdr:cNvPr id="428" name="楕円 427"/>
        <xdr:cNvSpPr/>
      </xdr:nvSpPr>
      <xdr:spPr>
        <a:xfrm>
          <a:off x="8699500" y="1349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40467</xdr:rowOff>
    </xdr:from>
    <xdr:ext cx="469744" cy="259045"/>
    <xdr:sp macro="" textlink="">
      <xdr:nvSpPr>
        <xdr:cNvPr id="429" name="テキスト ボックス 428"/>
        <xdr:cNvSpPr txBox="1"/>
      </xdr:nvSpPr>
      <xdr:spPr>
        <a:xfrm>
          <a:off x="8515428" y="13585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165100</xdr:rowOff>
    </xdr:from>
    <xdr:to>
      <xdr:col>41</xdr:col>
      <xdr:colOff>101600</xdr:colOff>
      <xdr:row>79</xdr:row>
      <xdr:rowOff>95250</xdr:rowOff>
    </xdr:to>
    <xdr:sp macro="" textlink="">
      <xdr:nvSpPr>
        <xdr:cNvPr id="430" name="楕円 429"/>
        <xdr:cNvSpPr/>
      </xdr:nvSpPr>
      <xdr:spPr>
        <a:xfrm>
          <a:off x="781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79</xdr:row>
      <xdr:rowOff>86377</xdr:rowOff>
    </xdr:from>
    <xdr:ext cx="249299" cy="259045"/>
    <xdr:sp macro="" textlink="">
      <xdr:nvSpPr>
        <xdr:cNvPr id="431" name="テキスト ボックス 430"/>
        <xdr:cNvSpPr txBox="1"/>
      </xdr:nvSpPr>
      <xdr:spPr>
        <a:xfrm>
          <a:off x="773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155651</xdr:rowOff>
    </xdr:from>
    <xdr:to>
      <xdr:col>36</xdr:col>
      <xdr:colOff>165100</xdr:colOff>
      <xdr:row>79</xdr:row>
      <xdr:rowOff>85801</xdr:rowOff>
    </xdr:to>
    <xdr:sp macro="" textlink="">
      <xdr:nvSpPr>
        <xdr:cNvPr id="432" name="楕円 431"/>
        <xdr:cNvSpPr/>
      </xdr:nvSpPr>
      <xdr:spPr>
        <a:xfrm>
          <a:off x="6921500" y="13528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76928</xdr:rowOff>
    </xdr:from>
    <xdr:ext cx="378565" cy="259045"/>
    <xdr:sp macro="" textlink="">
      <xdr:nvSpPr>
        <xdr:cNvPr id="433" name="テキスト ボックス 432"/>
        <xdr:cNvSpPr txBox="1"/>
      </xdr:nvSpPr>
      <xdr:spPr>
        <a:xfrm>
          <a:off x="6783017" y="136214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51265</xdr:rowOff>
    </xdr:from>
    <xdr:to>
      <xdr:col>54</xdr:col>
      <xdr:colOff>189865</xdr:colOff>
      <xdr:row>99</xdr:row>
      <xdr:rowOff>36384</xdr:rowOff>
    </xdr:to>
    <xdr:cxnSp macro="">
      <xdr:nvCxnSpPr>
        <xdr:cNvPr id="459" name="直線コネクタ 458"/>
        <xdr:cNvCxnSpPr/>
      </xdr:nvCxnSpPr>
      <xdr:spPr>
        <a:xfrm flipV="1">
          <a:off x="10475595" y="15653215"/>
          <a:ext cx="1270" cy="1356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40211</xdr:rowOff>
    </xdr:from>
    <xdr:ext cx="469744" cy="259045"/>
    <xdr:sp macro="" textlink="">
      <xdr:nvSpPr>
        <xdr:cNvPr id="460" name="普通建設事業費 （ うち更新整備　）最小値テキスト"/>
        <xdr:cNvSpPr txBox="1"/>
      </xdr:nvSpPr>
      <xdr:spPr>
        <a:xfrm>
          <a:off x="10528300" y="17013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36384</xdr:rowOff>
    </xdr:from>
    <xdr:to>
      <xdr:col>55</xdr:col>
      <xdr:colOff>88900</xdr:colOff>
      <xdr:row>99</xdr:row>
      <xdr:rowOff>36384</xdr:rowOff>
    </xdr:to>
    <xdr:cxnSp macro="">
      <xdr:nvCxnSpPr>
        <xdr:cNvPr id="461" name="直線コネクタ 460"/>
        <xdr:cNvCxnSpPr/>
      </xdr:nvCxnSpPr>
      <xdr:spPr>
        <a:xfrm>
          <a:off x="10388600" y="17009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169392</xdr:rowOff>
    </xdr:from>
    <xdr:ext cx="599010" cy="259045"/>
    <xdr:sp macro="" textlink="">
      <xdr:nvSpPr>
        <xdr:cNvPr id="462" name="普通建設事業費 （ うち更新整備　）最大値テキスト"/>
        <xdr:cNvSpPr txBox="1"/>
      </xdr:nvSpPr>
      <xdr:spPr>
        <a:xfrm>
          <a:off x="10528300" y="15428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51265</xdr:rowOff>
    </xdr:from>
    <xdr:to>
      <xdr:col>55</xdr:col>
      <xdr:colOff>88900</xdr:colOff>
      <xdr:row>91</xdr:row>
      <xdr:rowOff>51265</xdr:rowOff>
    </xdr:to>
    <xdr:cxnSp macro="">
      <xdr:nvCxnSpPr>
        <xdr:cNvPr id="463" name="直線コネクタ 462"/>
        <xdr:cNvCxnSpPr/>
      </xdr:nvCxnSpPr>
      <xdr:spPr>
        <a:xfrm>
          <a:off x="10388600" y="1565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28318</xdr:rowOff>
    </xdr:from>
    <xdr:to>
      <xdr:col>55</xdr:col>
      <xdr:colOff>0</xdr:colOff>
      <xdr:row>98</xdr:row>
      <xdr:rowOff>105966</xdr:rowOff>
    </xdr:to>
    <xdr:cxnSp macro="">
      <xdr:nvCxnSpPr>
        <xdr:cNvPr id="464" name="直線コネクタ 463"/>
        <xdr:cNvCxnSpPr/>
      </xdr:nvCxnSpPr>
      <xdr:spPr>
        <a:xfrm flipV="1">
          <a:off x="9639300" y="16830418"/>
          <a:ext cx="838200" cy="77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99204</xdr:rowOff>
    </xdr:from>
    <xdr:ext cx="534377" cy="259045"/>
    <xdr:sp macro="" textlink="">
      <xdr:nvSpPr>
        <xdr:cNvPr id="465" name="普通建設事業費 （ うち更新整備　）平均値テキスト"/>
        <xdr:cNvSpPr txBox="1"/>
      </xdr:nvSpPr>
      <xdr:spPr>
        <a:xfrm>
          <a:off x="10528300" y="16558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76327</xdr:rowOff>
    </xdr:from>
    <xdr:to>
      <xdr:col>55</xdr:col>
      <xdr:colOff>50800</xdr:colOff>
      <xdr:row>98</xdr:row>
      <xdr:rowOff>6477</xdr:rowOff>
    </xdr:to>
    <xdr:sp macro="" textlink="">
      <xdr:nvSpPr>
        <xdr:cNvPr id="466" name="フローチャート: 判断 465"/>
        <xdr:cNvSpPr/>
      </xdr:nvSpPr>
      <xdr:spPr>
        <a:xfrm>
          <a:off x="10426700" y="1670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24550</xdr:rowOff>
    </xdr:from>
    <xdr:to>
      <xdr:col>50</xdr:col>
      <xdr:colOff>114300</xdr:colOff>
      <xdr:row>98</xdr:row>
      <xdr:rowOff>105966</xdr:rowOff>
    </xdr:to>
    <xdr:cxnSp macro="">
      <xdr:nvCxnSpPr>
        <xdr:cNvPr id="467" name="直線コネクタ 466"/>
        <xdr:cNvCxnSpPr/>
      </xdr:nvCxnSpPr>
      <xdr:spPr>
        <a:xfrm>
          <a:off x="8750300" y="16826650"/>
          <a:ext cx="889000" cy="81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109387</xdr:rowOff>
    </xdr:from>
    <xdr:to>
      <xdr:col>50</xdr:col>
      <xdr:colOff>165100</xdr:colOff>
      <xdr:row>98</xdr:row>
      <xdr:rowOff>39537</xdr:rowOff>
    </xdr:to>
    <xdr:sp macro="" textlink="">
      <xdr:nvSpPr>
        <xdr:cNvPr id="468" name="フローチャート: 判断 467"/>
        <xdr:cNvSpPr/>
      </xdr:nvSpPr>
      <xdr:spPr>
        <a:xfrm>
          <a:off x="9588500" y="1674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56064</xdr:rowOff>
    </xdr:from>
    <xdr:ext cx="534377" cy="259045"/>
    <xdr:sp macro="" textlink="">
      <xdr:nvSpPr>
        <xdr:cNvPr id="469" name="テキスト ボックス 468"/>
        <xdr:cNvSpPr txBox="1"/>
      </xdr:nvSpPr>
      <xdr:spPr>
        <a:xfrm>
          <a:off x="9372111" y="16515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170191</xdr:rowOff>
    </xdr:from>
    <xdr:to>
      <xdr:col>45</xdr:col>
      <xdr:colOff>177800</xdr:colOff>
      <xdr:row>98</xdr:row>
      <xdr:rowOff>24550</xdr:rowOff>
    </xdr:to>
    <xdr:cxnSp macro="">
      <xdr:nvCxnSpPr>
        <xdr:cNvPr id="470" name="直線コネクタ 469"/>
        <xdr:cNvCxnSpPr/>
      </xdr:nvCxnSpPr>
      <xdr:spPr>
        <a:xfrm>
          <a:off x="7861300" y="16800841"/>
          <a:ext cx="889000" cy="25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105511</xdr:rowOff>
    </xdr:from>
    <xdr:to>
      <xdr:col>46</xdr:col>
      <xdr:colOff>38100</xdr:colOff>
      <xdr:row>98</xdr:row>
      <xdr:rowOff>35661</xdr:rowOff>
    </xdr:to>
    <xdr:sp macro="" textlink="">
      <xdr:nvSpPr>
        <xdr:cNvPr id="471" name="フローチャート: 判断 470"/>
        <xdr:cNvSpPr/>
      </xdr:nvSpPr>
      <xdr:spPr>
        <a:xfrm>
          <a:off x="8699500" y="1673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52188</xdr:rowOff>
    </xdr:from>
    <xdr:ext cx="534377" cy="259045"/>
    <xdr:sp macro="" textlink="">
      <xdr:nvSpPr>
        <xdr:cNvPr id="472" name="テキスト ボックス 471"/>
        <xdr:cNvSpPr txBox="1"/>
      </xdr:nvSpPr>
      <xdr:spPr>
        <a:xfrm>
          <a:off x="8483111" y="1651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140875</xdr:rowOff>
    </xdr:from>
    <xdr:to>
      <xdr:col>41</xdr:col>
      <xdr:colOff>50800</xdr:colOff>
      <xdr:row>97</xdr:row>
      <xdr:rowOff>170191</xdr:rowOff>
    </xdr:to>
    <xdr:cxnSp macro="">
      <xdr:nvCxnSpPr>
        <xdr:cNvPr id="473" name="直線コネクタ 472"/>
        <xdr:cNvCxnSpPr/>
      </xdr:nvCxnSpPr>
      <xdr:spPr>
        <a:xfrm>
          <a:off x="6972300" y="16600075"/>
          <a:ext cx="889000" cy="200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73639</xdr:rowOff>
    </xdr:from>
    <xdr:to>
      <xdr:col>41</xdr:col>
      <xdr:colOff>101600</xdr:colOff>
      <xdr:row>98</xdr:row>
      <xdr:rowOff>3789</xdr:rowOff>
    </xdr:to>
    <xdr:sp macro="" textlink="">
      <xdr:nvSpPr>
        <xdr:cNvPr id="474" name="フローチャート: 判断 473"/>
        <xdr:cNvSpPr/>
      </xdr:nvSpPr>
      <xdr:spPr>
        <a:xfrm>
          <a:off x="7810500" y="167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20316</xdr:rowOff>
    </xdr:from>
    <xdr:ext cx="534377" cy="259045"/>
    <xdr:sp macro="" textlink="">
      <xdr:nvSpPr>
        <xdr:cNvPr id="475" name="テキスト ボックス 474"/>
        <xdr:cNvSpPr txBox="1"/>
      </xdr:nvSpPr>
      <xdr:spPr>
        <a:xfrm>
          <a:off x="7594111" y="16479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71766</xdr:rowOff>
    </xdr:from>
    <xdr:to>
      <xdr:col>36</xdr:col>
      <xdr:colOff>165100</xdr:colOff>
      <xdr:row>98</xdr:row>
      <xdr:rowOff>1916</xdr:rowOff>
    </xdr:to>
    <xdr:sp macro="" textlink="">
      <xdr:nvSpPr>
        <xdr:cNvPr id="476" name="フローチャート: 判断 475"/>
        <xdr:cNvSpPr/>
      </xdr:nvSpPr>
      <xdr:spPr>
        <a:xfrm>
          <a:off x="6921500" y="16702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164493</xdr:rowOff>
    </xdr:from>
    <xdr:ext cx="534377" cy="259045"/>
    <xdr:sp macro="" textlink="">
      <xdr:nvSpPr>
        <xdr:cNvPr id="477" name="テキスト ボックス 476"/>
        <xdr:cNvSpPr txBox="1"/>
      </xdr:nvSpPr>
      <xdr:spPr>
        <a:xfrm>
          <a:off x="6705111" y="16795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148968</xdr:rowOff>
    </xdr:from>
    <xdr:to>
      <xdr:col>55</xdr:col>
      <xdr:colOff>50800</xdr:colOff>
      <xdr:row>98</xdr:row>
      <xdr:rowOff>79118</xdr:rowOff>
    </xdr:to>
    <xdr:sp macro="" textlink="">
      <xdr:nvSpPr>
        <xdr:cNvPr id="483" name="楕円 482"/>
        <xdr:cNvSpPr/>
      </xdr:nvSpPr>
      <xdr:spPr>
        <a:xfrm>
          <a:off x="10426700" y="16779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127395</xdr:rowOff>
    </xdr:from>
    <xdr:ext cx="534377" cy="259045"/>
    <xdr:sp macro="" textlink="">
      <xdr:nvSpPr>
        <xdr:cNvPr id="484" name="普通建設事業費 （ うち更新整備　）該当値テキスト"/>
        <xdr:cNvSpPr txBox="1"/>
      </xdr:nvSpPr>
      <xdr:spPr>
        <a:xfrm>
          <a:off x="10528300" y="16758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55166</xdr:rowOff>
    </xdr:from>
    <xdr:to>
      <xdr:col>50</xdr:col>
      <xdr:colOff>165100</xdr:colOff>
      <xdr:row>98</xdr:row>
      <xdr:rowOff>156766</xdr:rowOff>
    </xdr:to>
    <xdr:sp macro="" textlink="">
      <xdr:nvSpPr>
        <xdr:cNvPr id="485" name="楕円 484"/>
        <xdr:cNvSpPr/>
      </xdr:nvSpPr>
      <xdr:spPr>
        <a:xfrm>
          <a:off x="9588500" y="16857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147893</xdr:rowOff>
    </xdr:from>
    <xdr:ext cx="534377" cy="259045"/>
    <xdr:sp macro="" textlink="">
      <xdr:nvSpPr>
        <xdr:cNvPr id="486" name="テキスト ボックス 485"/>
        <xdr:cNvSpPr txBox="1"/>
      </xdr:nvSpPr>
      <xdr:spPr>
        <a:xfrm>
          <a:off x="9372111" y="16949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145200</xdr:rowOff>
    </xdr:from>
    <xdr:to>
      <xdr:col>46</xdr:col>
      <xdr:colOff>38100</xdr:colOff>
      <xdr:row>98</xdr:row>
      <xdr:rowOff>75350</xdr:rowOff>
    </xdr:to>
    <xdr:sp macro="" textlink="">
      <xdr:nvSpPr>
        <xdr:cNvPr id="487" name="楕円 486"/>
        <xdr:cNvSpPr/>
      </xdr:nvSpPr>
      <xdr:spPr>
        <a:xfrm>
          <a:off x="8699500" y="1677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66477</xdr:rowOff>
    </xdr:from>
    <xdr:ext cx="534377" cy="259045"/>
    <xdr:sp macro="" textlink="">
      <xdr:nvSpPr>
        <xdr:cNvPr id="488" name="テキスト ボックス 487"/>
        <xdr:cNvSpPr txBox="1"/>
      </xdr:nvSpPr>
      <xdr:spPr>
        <a:xfrm>
          <a:off x="8483111" y="16868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119391</xdr:rowOff>
    </xdr:from>
    <xdr:to>
      <xdr:col>41</xdr:col>
      <xdr:colOff>101600</xdr:colOff>
      <xdr:row>98</xdr:row>
      <xdr:rowOff>49541</xdr:rowOff>
    </xdr:to>
    <xdr:sp macro="" textlink="">
      <xdr:nvSpPr>
        <xdr:cNvPr id="489" name="楕円 488"/>
        <xdr:cNvSpPr/>
      </xdr:nvSpPr>
      <xdr:spPr>
        <a:xfrm>
          <a:off x="7810500" y="16750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40668</xdr:rowOff>
    </xdr:from>
    <xdr:ext cx="534377" cy="259045"/>
    <xdr:sp macro="" textlink="">
      <xdr:nvSpPr>
        <xdr:cNvPr id="490" name="テキスト ボックス 489"/>
        <xdr:cNvSpPr txBox="1"/>
      </xdr:nvSpPr>
      <xdr:spPr>
        <a:xfrm>
          <a:off x="7594111" y="1684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90075</xdr:rowOff>
    </xdr:from>
    <xdr:to>
      <xdr:col>36</xdr:col>
      <xdr:colOff>165100</xdr:colOff>
      <xdr:row>97</xdr:row>
      <xdr:rowOff>20225</xdr:rowOff>
    </xdr:to>
    <xdr:sp macro="" textlink="">
      <xdr:nvSpPr>
        <xdr:cNvPr id="491" name="楕円 490"/>
        <xdr:cNvSpPr/>
      </xdr:nvSpPr>
      <xdr:spPr>
        <a:xfrm>
          <a:off x="6921500" y="1654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36752</xdr:rowOff>
    </xdr:from>
    <xdr:ext cx="534377" cy="259045"/>
    <xdr:sp macro="" textlink="">
      <xdr:nvSpPr>
        <xdr:cNvPr id="492" name="テキスト ボックス 491"/>
        <xdr:cNvSpPr txBox="1"/>
      </xdr:nvSpPr>
      <xdr:spPr>
        <a:xfrm>
          <a:off x="6705111" y="16324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4" name="テキスト ボックス 503"/>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4" name="テキスト ボックス 513"/>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56881</xdr:rowOff>
    </xdr:from>
    <xdr:to>
      <xdr:col>85</xdr:col>
      <xdr:colOff>126364</xdr:colOff>
      <xdr:row>39</xdr:row>
      <xdr:rowOff>98878</xdr:rowOff>
    </xdr:to>
    <xdr:cxnSp macro="">
      <xdr:nvCxnSpPr>
        <xdr:cNvPr id="518" name="直線コネクタ 517"/>
        <xdr:cNvCxnSpPr/>
      </xdr:nvCxnSpPr>
      <xdr:spPr>
        <a:xfrm flipV="1">
          <a:off x="16317595" y="5371831"/>
          <a:ext cx="1269" cy="1413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118758</xdr:rowOff>
    </xdr:from>
    <xdr:ext cx="249299" cy="259045"/>
    <xdr:sp macro="" textlink="">
      <xdr:nvSpPr>
        <xdr:cNvPr id="519" name="災害復旧事業費最小値テキスト"/>
        <xdr:cNvSpPr txBox="1"/>
      </xdr:nvSpPr>
      <xdr:spPr>
        <a:xfrm>
          <a:off x="16370300" y="68053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0" name="直線コネクタ 519"/>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3558</xdr:rowOff>
    </xdr:from>
    <xdr:ext cx="534377" cy="259045"/>
    <xdr:sp macro="" textlink="">
      <xdr:nvSpPr>
        <xdr:cNvPr id="521" name="災害復旧事業費最大値テキスト"/>
        <xdr:cNvSpPr txBox="1"/>
      </xdr:nvSpPr>
      <xdr:spPr>
        <a:xfrm>
          <a:off x="16370300" y="5147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56881</xdr:rowOff>
    </xdr:from>
    <xdr:to>
      <xdr:col>86</xdr:col>
      <xdr:colOff>25400</xdr:colOff>
      <xdr:row>31</xdr:row>
      <xdr:rowOff>56881</xdr:rowOff>
    </xdr:to>
    <xdr:cxnSp macro="">
      <xdr:nvCxnSpPr>
        <xdr:cNvPr id="522" name="直線コネクタ 521"/>
        <xdr:cNvCxnSpPr/>
      </xdr:nvCxnSpPr>
      <xdr:spPr>
        <a:xfrm>
          <a:off x="16230600" y="5371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79677</xdr:rowOff>
    </xdr:from>
    <xdr:to>
      <xdr:col>85</xdr:col>
      <xdr:colOff>127000</xdr:colOff>
      <xdr:row>39</xdr:row>
      <xdr:rowOff>82714</xdr:rowOff>
    </xdr:to>
    <xdr:cxnSp macro="">
      <xdr:nvCxnSpPr>
        <xdr:cNvPr id="523" name="直線コネクタ 522"/>
        <xdr:cNvCxnSpPr/>
      </xdr:nvCxnSpPr>
      <xdr:spPr>
        <a:xfrm flipV="1">
          <a:off x="15481300" y="6766227"/>
          <a:ext cx="838200" cy="3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36209</xdr:rowOff>
    </xdr:from>
    <xdr:ext cx="469744" cy="259045"/>
    <xdr:sp macro="" textlink="">
      <xdr:nvSpPr>
        <xdr:cNvPr id="524" name="災害復旧事業費平均値テキスト"/>
        <xdr:cNvSpPr txBox="1"/>
      </xdr:nvSpPr>
      <xdr:spPr>
        <a:xfrm>
          <a:off x="16370300" y="65513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13332</xdr:rowOff>
    </xdr:from>
    <xdr:to>
      <xdr:col>85</xdr:col>
      <xdr:colOff>177800</xdr:colOff>
      <xdr:row>39</xdr:row>
      <xdr:rowOff>114932</xdr:rowOff>
    </xdr:to>
    <xdr:sp macro="" textlink="">
      <xdr:nvSpPr>
        <xdr:cNvPr id="525" name="フローチャート: 判断 524"/>
        <xdr:cNvSpPr/>
      </xdr:nvSpPr>
      <xdr:spPr>
        <a:xfrm>
          <a:off x="16268700" y="669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74614</xdr:rowOff>
    </xdr:from>
    <xdr:to>
      <xdr:col>81</xdr:col>
      <xdr:colOff>50800</xdr:colOff>
      <xdr:row>39</xdr:row>
      <xdr:rowOff>82714</xdr:rowOff>
    </xdr:to>
    <xdr:cxnSp macro="">
      <xdr:nvCxnSpPr>
        <xdr:cNvPr id="526" name="直線コネクタ 525"/>
        <xdr:cNvCxnSpPr/>
      </xdr:nvCxnSpPr>
      <xdr:spPr>
        <a:xfrm>
          <a:off x="14592300" y="6761164"/>
          <a:ext cx="889000" cy="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162509</xdr:rowOff>
    </xdr:from>
    <xdr:to>
      <xdr:col>81</xdr:col>
      <xdr:colOff>101600</xdr:colOff>
      <xdr:row>39</xdr:row>
      <xdr:rowOff>92659</xdr:rowOff>
    </xdr:to>
    <xdr:sp macro="" textlink="">
      <xdr:nvSpPr>
        <xdr:cNvPr id="527" name="フローチャート: 判断 526"/>
        <xdr:cNvSpPr/>
      </xdr:nvSpPr>
      <xdr:spPr>
        <a:xfrm>
          <a:off x="15430500" y="667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109186</xdr:rowOff>
    </xdr:from>
    <xdr:ext cx="469744" cy="259045"/>
    <xdr:sp macro="" textlink="">
      <xdr:nvSpPr>
        <xdr:cNvPr id="528" name="テキスト ボックス 527"/>
        <xdr:cNvSpPr txBox="1"/>
      </xdr:nvSpPr>
      <xdr:spPr>
        <a:xfrm>
          <a:off x="15246428" y="6452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19195</xdr:rowOff>
    </xdr:from>
    <xdr:to>
      <xdr:col>76</xdr:col>
      <xdr:colOff>114300</xdr:colOff>
      <xdr:row>39</xdr:row>
      <xdr:rowOff>74614</xdr:rowOff>
    </xdr:to>
    <xdr:cxnSp macro="">
      <xdr:nvCxnSpPr>
        <xdr:cNvPr id="529" name="直線コネクタ 528"/>
        <xdr:cNvCxnSpPr/>
      </xdr:nvCxnSpPr>
      <xdr:spPr>
        <a:xfrm>
          <a:off x="13703300" y="6534295"/>
          <a:ext cx="889000" cy="22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147160</xdr:rowOff>
    </xdr:from>
    <xdr:to>
      <xdr:col>76</xdr:col>
      <xdr:colOff>165100</xdr:colOff>
      <xdr:row>39</xdr:row>
      <xdr:rowOff>77310</xdr:rowOff>
    </xdr:to>
    <xdr:sp macro="" textlink="">
      <xdr:nvSpPr>
        <xdr:cNvPr id="530" name="フローチャート: 判断 529"/>
        <xdr:cNvSpPr/>
      </xdr:nvSpPr>
      <xdr:spPr>
        <a:xfrm>
          <a:off x="14541500" y="666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93837</xdr:rowOff>
    </xdr:from>
    <xdr:ext cx="469744" cy="259045"/>
    <xdr:sp macro="" textlink="">
      <xdr:nvSpPr>
        <xdr:cNvPr id="531" name="テキスト ボックス 530"/>
        <xdr:cNvSpPr txBox="1"/>
      </xdr:nvSpPr>
      <xdr:spPr>
        <a:xfrm>
          <a:off x="14357428" y="643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73504</xdr:rowOff>
    </xdr:from>
    <xdr:to>
      <xdr:col>71</xdr:col>
      <xdr:colOff>177800</xdr:colOff>
      <xdr:row>38</xdr:row>
      <xdr:rowOff>19195</xdr:rowOff>
    </xdr:to>
    <xdr:cxnSp macro="">
      <xdr:nvCxnSpPr>
        <xdr:cNvPr id="532" name="直線コネクタ 531"/>
        <xdr:cNvCxnSpPr/>
      </xdr:nvCxnSpPr>
      <xdr:spPr>
        <a:xfrm>
          <a:off x="12814300" y="6417154"/>
          <a:ext cx="889000" cy="117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165514</xdr:rowOff>
    </xdr:from>
    <xdr:to>
      <xdr:col>72</xdr:col>
      <xdr:colOff>38100</xdr:colOff>
      <xdr:row>39</xdr:row>
      <xdr:rowOff>95664</xdr:rowOff>
    </xdr:to>
    <xdr:sp macro="" textlink="">
      <xdr:nvSpPr>
        <xdr:cNvPr id="533" name="フローチャート: 判断 532"/>
        <xdr:cNvSpPr/>
      </xdr:nvSpPr>
      <xdr:spPr>
        <a:xfrm>
          <a:off x="13652500" y="668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86791</xdr:rowOff>
    </xdr:from>
    <xdr:ext cx="469744" cy="259045"/>
    <xdr:sp macro="" textlink="">
      <xdr:nvSpPr>
        <xdr:cNvPr id="534" name="テキスト ボックス 533"/>
        <xdr:cNvSpPr txBox="1"/>
      </xdr:nvSpPr>
      <xdr:spPr>
        <a:xfrm>
          <a:off x="13468428" y="6773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153398</xdr:rowOff>
    </xdr:from>
    <xdr:to>
      <xdr:col>67</xdr:col>
      <xdr:colOff>101600</xdr:colOff>
      <xdr:row>39</xdr:row>
      <xdr:rowOff>83548</xdr:rowOff>
    </xdr:to>
    <xdr:sp macro="" textlink="">
      <xdr:nvSpPr>
        <xdr:cNvPr id="535" name="フローチャート: 判断 534"/>
        <xdr:cNvSpPr/>
      </xdr:nvSpPr>
      <xdr:spPr>
        <a:xfrm>
          <a:off x="12763500" y="666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74675</xdr:rowOff>
    </xdr:from>
    <xdr:ext cx="469744" cy="259045"/>
    <xdr:sp macro="" textlink="">
      <xdr:nvSpPr>
        <xdr:cNvPr id="536" name="テキスト ボックス 535"/>
        <xdr:cNvSpPr txBox="1"/>
      </xdr:nvSpPr>
      <xdr:spPr>
        <a:xfrm>
          <a:off x="12579428" y="6761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28877</xdr:rowOff>
    </xdr:from>
    <xdr:to>
      <xdr:col>85</xdr:col>
      <xdr:colOff>177800</xdr:colOff>
      <xdr:row>39</xdr:row>
      <xdr:rowOff>130477</xdr:rowOff>
    </xdr:to>
    <xdr:sp macro="" textlink="">
      <xdr:nvSpPr>
        <xdr:cNvPr id="542" name="楕円 541"/>
        <xdr:cNvSpPr/>
      </xdr:nvSpPr>
      <xdr:spPr>
        <a:xfrm>
          <a:off x="16268700" y="6715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163209</xdr:rowOff>
    </xdr:from>
    <xdr:ext cx="378565" cy="259045"/>
    <xdr:sp macro="" textlink="">
      <xdr:nvSpPr>
        <xdr:cNvPr id="543" name="災害復旧事業費該当値テキスト"/>
        <xdr:cNvSpPr txBox="1"/>
      </xdr:nvSpPr>
      <xdr:spPr>
        <a:xfrm>
          <a:off x="16370300" y="66783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31914</xdr:rowOff>
    </xdr:from>
    <xdr:to>
      <xdr:col>81</xdr:col>
      <xdr:colOff>101600</xdr:colOff>
      <xdr:row>39</xdr:row>
      <xdr:rowOff>133514</xdr:rowOff>
    </xdr:to>
    <xdr:sp macro="" textlink="">
      <xdr:nvSpPr>
        <xdr:cNvPr id="544" name="楕円 543"/>
        <xdr:cNvSpPr/>
      </xdr:nvSpPr>
      <xdr:spPr>
        <a:xfrm>
          <a:off x="15430500" y="6718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124641</xdr:rowOff>
    </xdr:from>
    <xdr:ext cx="378565" cy="259045"/>
    <xdr:sp macro="" textlink="">
      <xdr:nvSpPr>
        <xdr:cNvPr id="545" name="テキスト ボックス 544"/>
        <xdr:cNvSpPr txBox="1"/>
      </xdr:nvSpPr>
      <xdr:spPr>
        <a:xfrm>
          <a:off x="15292017" y="68111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23814</xdr:rowOff>
    </xdr:from>
    <xdr:to>
      <xdr:col>76</xdr:col>
      <xdr:colOff>165100</xdr:colOff>
      <xdr:row>39</xdr:row>
      <xdr:rowOff>125414</xdr:rowOff>
    </xdr:to>
    <xdr:sp macro="" textlink="">
      <xdr:nvSpPr>
        <xdr:cNvPr id="546" name="楕円 545"/>
        <xdr:cNvSpPr/>
      </xdr:nvSpPr>
      <xdr:spPr>
        <a:xfrm>
          <a:off x="14541500" y="671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116541</xdr:rowOff>
    </xdr:from>
    <xdr:ext cx="378565" cy="259045"/>
    <xdr:sp macro="" textlink="">
      <xdr:nvSpPr>
        <xdr:cNvPr id="547" name="テキスト ボックス 546"/>
        <xdr:cNvSpPr txBox="1"/>
      </xdr:nvSpPr>
      <xdr:spPr>
        <a:xfrm>
          <a:off x="14403017" y="68030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139845</xdr:rowOff>
    </xdr:from>
    <xdr:to>
      <xdr:col>72</xdr:col>
      <xdr:colOff>38100</xdr:colOff>
      <xdr:row>38</xdr:row>
      <xdr:rowOff>69995</xdr:rowOff>
    </xdr:to>
    <xdr:sp macro="" textlink="">
      <xdr:nvSpPr>
        <xdr:cNvPr id="548" name="楕円 547"/>
        <xdr:cNvSpPr/>
      </xdr:nvSpPr>
      <xdr:spPr>
        <a:xfrm>
          <a:off x="13652500" y="648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86522</xdr:rowOff>
    </xdr:from>
    <xdr:ext cx="469744" cy="259045"/>
    <xdr:sp macro="" textlink="">
      <xdr:nvSpPr>
        <xdr:cNvPr id="549" name="テキスト ボックス 548"/>
        <xdr:cNvSpPr txBox="1"/>
      </xdr:nvSpPr>
      <xdr:spPr>
        <a:xfrm>
          <a:off x="13468428" y="6258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22704</xdr:rowOff>
    </xdr:from>
    <xdr:to>
      <xdr:col>67</xdr:col>
      <xdr:colOff>101600</xdr:colOff>
      <xdr:row>37</xdr:row>
      <xdr:rowOff>124304</xdr:rowOff>
    </xdr:to>
    <xdr:sp macro="" textlink="">
      <xdr:nvSpPr>
        <xdr:cNvPr id="550" name="楕円 549"/>
        <xdr:cNvSpPr/>
      </xdr:nvSpPr>
      <xdr:spPr>
        <a:xfrm>
          <a:off x="12763500" y="6366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140831</xdr:rowOff>
    </xdr:from>
    <xdr:ext cx="534377" cy="259045"/>
    <xdr:sp macro="" textlink="">
      <xdr:nvSpPr>
        <xdr:cNvPr id="551" name="テキスト ボックス 550"/>
        <xdr:cNvSpPr txBox="1"/>
      </xdr:nvSpPr>
      <xdr:spPr>
        <a:xfrm>
          <a:off x="12547111" y="614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0" name="テキスト ボックス 619"/>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91857</xdr:rowOff>
    </xdr:from>
    <xdr:to>
      <xdr:col>85</xdr:col>
      <xdr:colOff>126364</xdr:colOff>
      <xdr:row>78</xdr:row>
      <xdr:rowOff>155897</xdr:rowOff>
    </xdr:to>
    <xdr:cxnSp macro="">
      <xdr:nvCxnSpPr>
        <xdr:cNvPr id="626" name="直線コネクタ 625"/>
        <xdr:cNvCxnSpPr/>
      </xdr:nvCxnSpPr>
      <xdr:spPr>
        <a:xfrm flipV="1">
          <a:off x="16317595" y="11921907"/>
          <a:ext cx="1269" cy="1607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159724</xdr:rowOff>
    </xdr:from>
    <xdr:ext cx="469744" cy="259045"/>
    <xdr:sp macro="" textlink="">
      <xdr:nvSpPr>
        <xdr:cNvPr id="627" name="公債費最小値テキスト"/>
        <xdr:cNvSpPr txBox="1"/>
      </xdr:nvSpPr>
      <xdr:spPr>
        <a:xfrm>
          <a:off x="16370300" y="13532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155897</xdr:rowOff>
    </xdr:from>
    <xdr:to>
      <xdr:col>86</xdr:col>
      <xdr:colOff>25400</xdr:colOff>
      <xdr:row>78</xdr:row>
      <xdr:rowOff>155897</xdr:rowOff>
    </xdr:to>
    <xdr:cxnSp macro="">
      <xdr:nvCxnSpPr>
        <xdr:cNvPr id="628" name="直線コネクタ 627"/>
        <xdr:cNvCxnSpPr/>
      </xdr:nvCxnSpPr>
      <xdr:spPr>
        <a:xfrm>
          <a:off x="16230600" y="13528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38534</xdr:rowOff>
    </xdr:from>
    <xdr:ext cx="599010" cy="259045"/>
    <xdr:sp macro="" textlink="">
      <xdr:nvSpPr>
        <xdr:cNvPr id="629" name="公債費最大値テキスト"/>
        <xdr:cNvSpPr txBox="1"/>
      </xdr:nvSpPr>
      <xdr:spPr>
        <a:xfrm>
          <a:off x="16370300" y="11697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91857</xdr:rowOff>
    </xdr:from>
    <xdr:to>
      <xdr:col>86</xdr:col>
      <xdr:colOff>25400</xdr:colOff>
      <xdr:row>69</xdr:row>
      <xdr:rowOff>91857</xdr:rowOff>
    </xdr:to>
    <xdr:cxnSp macro="">
      <xdr:nvCxnSpPr>
        <xdr:cNvPr id="630" name="直線コネクタ 629"/>
        <xdr:cNvCxnSpPr/>
      </xdr:nvCxnSpPr>
      <xdr:spPr>
        <a:xfrm>
          <a:off x="16230600" y="1192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7945</xdr:rowOff>
    </xdr:from>
    <xdr:to>
      <xdr:col>85</xdr:col>
      <xdr:colOff>127000</xdr:colOff>
      <xdr:row>77</xdr:row>
      <xdr:rowOff>12435</xdr:rowOff>
    </xdr:to>
    <xdr:cxnSp macro="">
      <xdr:nvCxnSpPr>
        <xdr:cNvPr id="631" name="直線コネクタ 630"/>
        <xdr:cNvCxnSpPr/>
      </xdr:nvCxnSpPr>
      <xdr:spPr>
        <a:xfrm flipV="1">
          <a:off x="15481300" y="13209595"/>
          <a:ext cx="838200" cy="4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28485</xdr:rowOff>
    </xdr:from>
    <xdr:ext cx="534377" cy="259045"/>
    <xdr:sp macro="" textlink="">
      <xdr:nvSpPr>
        <xdr:cNvPr id="632" name="公債費平均値テキスト"/>
        <xdr:cNvSpPr txBox="1"/>
      </xdr:nvSpPr>
      <xdr:spPr>
        <a:xfrm>
          <a:off x="16370300" y="12887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5607</xdr:rowOff>
    </xdr:from>
    <xdr:to>
      <xdr:col>85</xdr:col>
      <xdr:colOff>177800</xdr:colOff>
      <xdr:row>76</xdr:row>
      <xdr:rowOff>107207</xdr:rowOff>
    </xdr:to>
    <xdr:sp macro="" textlink="">
      <xdr:nvSpPr>
        <xdr:cNvPr id="633" name="フローチャート: 判断 632"/>
        <xdr:cNvSpPr/>
      </xdr:nvSpPr>
      <xdr:spPr>
        <a:xfrm>
          <a:off x="16268700" y="1303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5398</xdr:rowOff>
    </xdr:from>
    <xdr:to>
      <xdr:col>81</xdr:col>
      <xdr:colOff>50800</xdr:colOff>
      <xdr:row>77</xdr:row>
      <xdr:rowOff>12435</xdr:rowOff>
    </xdr:to>
    <xdr:cxnSp macro="">
      <xdr:nvCxnSpPr>
        <xdr:cNvPr id="634" name="直線コネクタ 633"/>
        <xdr:cNvCxnSpPr/>
      </xdr:nvCxnSpPr>
      <xdr:spPr>
        <a:xfrm>
          <a:off x="14592300" y="13207048"/>
          <a:ext cx="889000" cy="7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15143</xdr:rowOff>
    </xdr:from>
    <xdr:to>
      <xdr:col>81</xdr:col>
      <xdr:colOff>101600</xdr:colOff>
      <xdr:row>76</xdr:row>
      <xdr:rowOff>116743</xdr:rowOff>
    </xdr:to>
    <xdr:sp macro="" textlink="">
      <xdr:nvSpPr>
        <xdr:cNvPr id="635" name="フローチャート: 判断 634"/>
        <xdr:cNvSpPr/>
      </xdr:nvSpPr>
      <xdr:spPr>
        <a:xfrm>
          <a:off x="15430500" y="1304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133271</xdr:rowOff>
    </xdr:from>
    <xdr:ext cx="534377" cy="259045"/>
    <xdr:sp macro="" textlink="">
      <xdr:nvSpPr>
        <xdr:cNvPr id="636" name="テキスト ボックス 635"/>
        <xdr:cNvSpPr txBox="1"/>
      </xdr:nvSpPr>
      <xdr:spPr>
        <a:xfrm>
          <a:off x="15214111" y="12820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4304</xdr:rowOff>
    </xdr:from>
    <xdr:to>
      <xdr:col>76</xdr:col>
      <xdr:colOff>114300</xdr:colOff>
      <xdr:row>77</xdr:row>
      <xdr:rowOff>5398</xdr:rowOff>
    </xdr:to>
    <xdr:cxnSp macro="">
      <xdr:nvCxnSpPr>
        <xdr:cNvPr id="637" name="直線コネクタ 636"/>
        <xdr:cNvCxnSpPr/>
      </xdr:nvCxnSpPr>
      <xdr:spPr>
        <a:xfrm>
          <a:off x="13703300" y="13205954"/>
          <a:ext cx="889000" cy="1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31390</xdr:rowOff>
    </xdr:from>
    <xdr:to>
      <xdr:col>76</xdr:col>
      <xdr:colOff>165100</xdr:colOff>
      <xdr:row>76</xdr:row>
      <xdr:rowOff>132990</xdr:rowOff>
    </xdr:to>
    <xdr:sp macro="" textlink="">
      <xdr:nvSpPr>
        <xdr:cNvPr id="638" name="フローチャート: 判断 637"/>
        <xdr:cNvSpPr/>
      </xdr:nvSpPr>
      <xdr:spPr>
        <a:xfrm>
          <a:off x="145415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149518</xdr:rowOff>
    </xdr:from>
    <xdr:ext cx="534377" cy="259045"/>
    <xdr:sp macro="" textlink="">
      <xdr:nvSpPr>
        <xdr:cNvPr id="639" name="テキスト ボックス 638"/>
        <xdr:cNvSpPr txBox="1"/>
      </xdr:nvSpPr>
      <xdr:spPr>
        <a:xfrm>
          <a:off x="14325111" y="12836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4304</xdr:rowOff>
    </xdr:from>
    <xdr:to>
      <xdr:col>71</xdr:col>
      <xdr:colOff>177800</xdr:colOff>
      <xdr:row>77</xdr:row>
      <xdr:rowOff>12810</xdr:rowOff>
    </xdr:to>
    <xdr:cxnSp macro="">
      <xdr:nvCxnSpPr>
        <xdr:cNvPr id="640" name="直線コネクタ 639"/>
        <xdr:cNvCxnSpPr/>
      </xdr:nvCxnSpPr>
      <xdr:spPr>
        <a:xfrm flipV="1">
          <a:off x="12814300" y="13205954"/>
          <a:ext cx="889000" cy="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52699</xdr:rowOff>
    </xdr:from>
    <xdr:to>
      <xdr:col>72</xdr:col>
      <xdr:colOff>38100</xdr:colOff>
      <xdr:row>76</xdr:row>
      <xdr:rowOff>154299</xdr:rowOff>
    </xdr:to>
    <xdr:sp macro="" textlink="">
      <xdr:nvSpPr>
        <xdr:cNvPr id="641" name="フローチャート: 判断 640"/>
        <xdr:cNvSpPr/>
      </xdr:nvSpPr>
      <xdr:spPr>
        <a:xfrm>
          <a:off x="136525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170827</xdr:rowOff>
    </xdr:from>
    <xdr:ext cx="534377" cy="259045"/>
    <xdr:sp macro="" textlink="">
      <xdr:nvSpPr>
        <xdr:cNvPr id="642" name="テキスト ボックス 641"/>
        <xdr:cNvSpPr txBox="1"/>
      </xdr:nvSpPr>
      <xdr:spPr>
        <a:xfrm>
          <a:off x="13436111" y="1285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45303</xdr:rowOff>
    </xdr:from>
    <xdr:to>
      <xdr:col>67</xdr:col>
      <xdr:colOff>101600</xdr:colOff>
      <xdr:row>76</xdr:row>
      <xdr:rowOff>146903</xdr:rowOff>
    </xdr:to>
    <xdr:sp macro="" textlink="">
      <xdr:nvSpPr>
        <xdr:cNvPr id="643" name="フローチャート: 判断 642"/>
        <xdr:cNvSpPr/>
      </xdr:nvSpPr>
      <xdr:spPr>
        <a:xfrm>
          <a:off x="12763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163430</xdr:rowOff>
    </xdr:from>
    <xdr:ext cx="534377" cy="259045"/>
    <xdr:sp macro="" textlink="">
      <xdr:nvSpPr>
        <xdr:cNvPr id="644" name="テキスト ボックス 643"/>
        <xdr:cNvSpPr txBox="1"/>
      </xdr:nvSpPr>
      <xdr:spPr>
        <a:xfrm>
          <a:off x="12547111" y="1285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128595</xdr:rowOff>
    </xdr:from>
    <xdr:to>
      <xdr:col>85</xdr:col>
      <xdr:colOff>177800</xdr:colOff>
      <xdr:row>77</xdr:row>
      <xdr:rowOff>58745</xdr:rowOff>
    </xdr:to>
    <xdr:sp macro="" textlink="">
      <xdr:nvSpPr>
        <xdr:cNvPr id="650" name="楕円 649"/>
        <xdr:cNvSpPr/>
      </xdr:nvSpPr>
      <xdr:spPr>
        <a:xfrm>
          <a:off x="16268700" y="13158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107022</xdr:rowOff>
    </xdr:from>
    <xdr:ext cx="534377" cy="259045"/>
    <xdr:sp macro="" textlink="">
      <xdr:nvSpPr>
        <xdr:cNvPr id="651" name="公債費該当値テキスト"/>
        <xdr:cNvSpPr txBox="1"/>
      </xdr:nvSpPr>
      <xdr:spPr>
        <a:xfrm>
          <a:off x="16370300" y="13137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133085</xdr:rowOff>
    </xdr:from>
    <xdr:to>
      <xdr:col>81</xdr:col>
      <xdr:colOff>101600</xdr:colOff>
      <xdr:row>77</xdr:row>
      <xdr:rowOff>63235</xdr:rowOff>
    </xdr:to>
    <xdr:sp macro="" textlink="">
      <xdr:nvSpPr>
        <xdr:cNvPr id="652" name="楕円 651"/>
        <xdr:cNvSpPr/>
      </xdr:nvSpPr>
      <xdr:spPr>
        <a:xfrm>
          <a:off x="15430500" y="1316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54362</xdr:rowOff>
    </xdr:from>
    <xdr:ext cx="534377" cy="259045"/>
    <xdr:sp macro="" textlink="">
      <xdr:nvSpPr>
        <xdr:cNvPr id="653" name="テキスト ボックス 652"/>
        <xdr:cNvSpPr txBox="1"/>
      </xdr:nvSpPr>
      <xdr:spPr>
        <a:xfrm>
          <a:off x="15214111" y="13256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126048</xdr:rowOff>
    </xdr:from>
    <xdr:to>
      <xdr:col>76</xdr:col>
      <xdr:colOff>165100</xdr:colOff>
      <xdr:row>77</xdr:row>
      <xdr:rowOff>56198</xdr:rowOff>
    </xdr:to>
    <xdr:sp macro="" textlink="">
      <xdr:nvSpPr>
        <xdr:cNvPr id="654" name="楕円 653"/>
        <xdr:cNvSpPr/>
      </xdr:nvSpPr>
      <xdr:spPr>
        <a:xfrm>
          <a:off x="14541500" y="1315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47325</xdr:rowOff>
    </xdr:from>
    <xdr:ext cx="534377" cy="259045"/>
    <xdr:sp macro="" textlink="">
      <xdr:nvSpPr>
        <xdr:cNvPr id="655" name="テキスト ボックス 654"/>
        <xdr:cNvSpPr txBox="1"/>
      </xdr:nvSpPr>
      <xdr:spPr>
        <a:xfrm>
          <a:off x="14325111" y="13248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124954</xdr:rowOff>
    </xdr:from>
    <xdr:to>
      <xdr:col>72</xdr:col>
      <xdr:colOff>38100</xdr:colOff>
      <xdr:row>77</xdr:row>
      <xdr:rowOff>55104</xdr:rowOff>
    </xdr:to>
    <xdr:sp macro="" textlink="">
      <xdr:nvSpPr>
        <xdr:cNvPr id="656" name="楕円 655"/>
        <xdr:cNvSpPr/>
      </xdr:nvSpPr>
      <xdr:spPr>
        <a:xfrm>
          <a:off x="13652500" y="13155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46231</xdr:rowOff>
    </xdr:from>
    <xdr:ext cx="534377" cy="259045"/>
    <xdr:sp macro="" textlink="">
      <xdr:nvSpPr>
        <xdr:cNvPr id="657" name="テキスト ボックス 656"/>
        <xdr:cNvSpPr txBox="1"/>
      </xdr:nvSpPr>
      <xdr:spPr>
        <a:xfrm>
          <a:off x="13436111" y="13247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133460</xdr:rowOff>
    </xdr:from>
    <xdr:to>
      <xdr:col>67</xdr:col>
      <xdr:colOff>101600</xdr:colOff>
      <xdr:row>77</xdr:row>
      <xdr:rowOff>63610</xdr:rowOff>
    </xdr:to>
    <xdr:sp macro="" textlink="">
      <xdr:nvSpPr>
        <xdr:cNvPr id="658" name="楕円 657"/>
        <xdr:cNvSpPr/>
      </xdr:nvSpPr>
      <xdr:spPr>
        <a:xfrm>
          <a:off x="12763500" y="1316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54737</xdr:rowOff>
    </xdr:from>
    <xdr:ext cx="534377" cy="259045"/>
    <xdr:sp macro="" textlink="">
      <xdr:nvSpPr>
        <xdr:cNvPr id="659" name="テキスト ボックス 658"/>
        <xdr:cNvSpPr txBox="1"/>
      </xdr:nvSpPr>
      <xdr:spPr>
        <a:xfrm>
          <a:off x="12547111" y="13256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64092</xdr:rowOff>
    </xdr:from>
    <xdr:to>
      <xdr:col>85</xdr:col>
      <xdr:colOff>126364</xdr:colOff>
      <xdr:row>98</xdr:row>
      <xdr:rowOff>139426</xdr:rowOff>
    </xdr:to>
    <xdr:cxnSp macro="">
      <xdr:nvCxnSpPr>
        <xdr:cNvPr id="681" name="直線コネクタ 680"/>
        <xdr:cNvCxnSpPr/>
      </xdr:nvCxnSpPr>
      <xdr:spPr>
        <a:xfrm flipV="1">
          <a:off x="16317595" y="15494592"/>
          <a:ext cx="1269" cy="144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143253</xdr:rowOff>
    </xdr:from>
    <xdr:ext cx="313932" cy="259045"/>
    <xdr:sp macro="" textlink="">
      <xdr:nvSpPr>
        <xdr:cNvPr id="682" name="積立金最小値テキスト"/>
        <xdr:cNvSpPr txBox="1"/>
      </xdr:nvSpPr>
      <xdr:spPr>
        <a:xfrm>
          <a:off x="16370300" y="169453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139426</xdr:rowOff>
    </xdr:from>
    <xdr:to>
      <xdr:col>86</xdr:col>
      <xdr:colOff>25400</xdr:colOff>
      <xdr:row>98</xdr:row>
      <xdr:rowOff>139426</xdr:rowOff>
    </xdr:to>
    <xdr:cxnSp macro="">
      <xdr:nvCxnSpPr>
        <xdr:cNvPr id="683" name="直線コネクタ 682"/>
        <xdr:cNvCxnSpPr/>
      </xdr:nvCxnSpPr>
      <xdr:spPr>
        <a:xfrm>
          <a:off x="16230600" y="16941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10769</xdr:rowOff>
    </xdr:from>
    <xdr:ext cx="599010" cy="259045"/>
    <xdr:sp macro="" textlink="">
      <xdr:nvSpPr>
        <xdr:cNvPr id="684" name="積立金最大値テキスト"/>
        <xdr:cNvSpPr txBox="1"/>
      </xdr:nvSpPr>
      <xdr:spPr>
        <a:xfrm>
          <a:off x="16370300" y="15269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64092</xdr:rowOff>
    </xdr:from>
    <xdr:to>
      <xdr:col>86</xdr:col>
      <xdr:colOff>25400</xdr:colOff>
      <xdr:row>90</xdr:row>
      <xdr:rowOff>64092</xdr:rowOff>
    </xdr:to>
    <xdr:cxnSp macro="">
      <xdr:nvCxnSpPr>
        <xdr:cNvPr id="685" name="直線コネクタ 684"/>
        <xdr:cNvCxnSpPr/>
      </xdr:nvCxnSpPr>
      <xdr:spPr>
        <a:xfrm>
          <a:off x="16230600" y="1549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24471</xdr:rowOff>
    </xdr:from>
    <xdr:to>
      <xdr:col>85</xdr:col>
      <xdr:colOff>127000</xdr:colOff>
      <xdr:row>98</xdr:row>
      <xdr:rowOff>35463</xdr:rowOff>
    </xdr:to>
    <xdr:cxnSp macro="">
      <xdr:nvCxnSpPr>
        <xdr:cNvPr id="686" name="直線コネクタ 685"/>
        <xdr:cNvCxnSpPr/>
      </xdr:nvCxnSpPr>
      <xdr:spPr>
        <a:xfrm flipV="1">
          <a:off x="15481300" y="16826571"/>
          <a:ext cx="838200" cy="10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137918</xdr:rowOff>
    </xdr:from>
    <xdr:ext cx="534377" cy="259045"/>
    <xdr:sp macro="" textlink="">
      <xdr:nvSpPr>
        <xdr:cNvPr id="687" name="積立金平均値テキスト"/>
        <xdr:cNvSpPr txBox="1"/>
      </xdr:nvSpPr>
      <xdr:spPr>
        <a:xfrm>
          <a:off x="16370300" y="16768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159491</xdr:rowOff>
    </xdr:from>
    <xdr:to>
      <xdr:col>85</xdr:col>
      <xdr:colOff>177800</xdr:colOff>
      <xdr:row>98</xdr:row>
      <xdr:rowOff>89641</xdr:rowOff>
    </xdr:to>
    <xdr:sp macro="" textlink="">
      <xdr:nvSpPr>
        <xdr:cNvPr id="688" name="フローチャート: 判断 687"/>
        <xdr:cNvSpPr/>
      </xdr:nvSpPr>
      <xdr:spPr>
        <a:xfrm>
          <a:off x="16268700" y="1679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134469</xdr:rowOff>
    </xdr:from>
    <xdr:to>
      <xdr:col>81</xdr:col>
      <xdr:colOff>50800</xdr:colOff>
      <xdr:row>98</xdr:row>
      <xdr:rowOff>35463</xdr:rowOff>
    </xdr:to>
    <xdr:cxnSp macro="">
      <xdr:nvCxnSpPr>
        <xdr:cNvPr id="689" name="直線コネクタ 688"/>
        <xdr:cNvCxnSpPr/>
      </xdr:nvCxnSpPr>
      <xdr:spPr>
        <a:xfrm>
          <a:off x="14592300" y="16765119"/>
          <a:ext cx="889000" cy="72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150467</xdr:rowOff>
    </xdr:from>
    <xdr:to>
      <xdr:col>81</xdr:col>
      <xdr:colOff>101600</xdr:colOff>
      <xdr:row>98</xdr:row>
      <xdr:rowOff>80617</xdr:rowOff>
    </xdr:to>
    <xdr:sp macro="" textlink="">
      <xdr:nvSpPr>
        <xdr:cNvPr id="690" name="フローチャート: 判断 689"/>
        <xdr:cNvSpPr/>
      </xdr:nvSpPr>
      <xdr:spPr>
        <a:xfrm>
          <a:off x="15430500" y="1678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97144</xdr:rowOff>
    </xdr:from>
    <xdr:ext cx="534377" cy="259045"/>
    <xdr:sp macro="" textlink="">
      <xdr:nvSpPr>
        <xdr:cNvPr id="691" name="テキスト ボックス 690"/>
        <xdr:cNvSpPr txBox="1"/>
      </xdr:nvSpPr>
      <xdr:spPr>
        <a:xfrm>
          <a:off x="15214111" y="16556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134469</xdr:rowOff>
    </xdr:from>
    <xdr:to>
      <xdr:col>76</xdr:col>
      <xdr:colOff>114300</xdr:colOff>
      <xdr:row>98</xdr:row>
      <xdr:rowOff>53440</xdr:rowOff>
    </xdr:to>
    <xdr:cxnSp macro="">
      <xdr:nvCxnSpPr>
        <xdr:cNvPr id="692" name="直線コネクタ 691"/>
        <xdr:cNvCxnSpPr/>
      </xdr:nvCxnSpPr>
      <xdr:spPr>
        <a:xfrm flipV="1">
          <a:off x="13703300" y="16765119"/>
          <a:ext cx="889000" cy="90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136554</xdr:rowOff>
    </xdr:from>
    <xdr:to>
      <xdr:col>76</xdr:col>
      <xdr:colOff>165100</xdr:colOff>
      <xdr:row>98</xdr:row>
      <xdr:rowOff>66704</xdr:rowOff>
    </xdr:to>
    <xdr:sp macro="" textlink="">
      <xdr:nvSpPr>
        <xdr:cNvPr id="693" name="フローチャート: 判断 692"/>
        <xdr:cNvSpPr/>
      </xdr:nvSpPr>
      <xdr:spPr>
        <a:xfrm>
          <a:off x="14541500" y="1676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57831</xdr:rowOff>
    </xdr:from>
    <xdr:ext cx="534377" cy="259045"/>
    <xdr:sp macro="" textlink="">
      <xdr:nvSpPr>
        <xdr:cNvPr id="694" name="テキスト ボックス 693"/>
        <xdr:cNvSpPr txBox="1"/>
      </xdr:nvSpPr>
      <xdr:spPr>
        <a:xfrm>
          <a:off x="14325111" y="16859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53440</xdr:rowOff>
    </xdr:from>
    <xdr:to>
      <xdr:col>71</xdr:col>
      <xdr:colOff>177800</xdr:colOff>
      <xdr:row>98</xdr:row>
      <xdr:rowOff>129501</xdr:rowOff>
    </xdr:to>
    <xdr:cxnSp macro="">
      <xdr:nvCxnSpPr>
        <xdr:cNvPr id="695" name="直線コネクタ 694"/>
        <xdr:cNvCxnSpPr/>
      </xdr:nvCxnSpPr>
      <xdr:spPr>
        <a:xfrm flipV="1">
          <a:off x="12814300" y="16855540"/>
          <a:ext cx="889000" cy="76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12264</xdr:rowOff>
    </xdr:from>
    <xdr:to>
      <xdr:col>72</xdr:col>
      <xdr:colOff>38100</xdr:colOff>
      <xdr:row>98</xdr:row>
      <xdr:rowOff>113864</xdr:rowOff>
    </xdr:to>
    <xdr:sp macro="" textlink="">
      <xdr:nvSpPr>
        <xdr:cNvPr id="696" name="フローチャート: 判断 695"/>
        <xdr:cNvSpPr/>
      </xdr:nvSpPr>
      <xdr:spPr>
        <a:xfrm>
          <a:off x="13652500" y="1681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104991</xdr:rowOff>
    </xdr:from>
    <xdr:ext cx="534377" cy="259045"/>
    <xdr:sp macro="" textlink="">
      <xdr:nvSpPr>
        <xdr:cNvPr id="697" name="テキスト ボックス 696"/>
        <xdr:cNvSpPr txBox="1"/>
      </xdr:nvSpPr>
      <xdr:spPr>
        <a:xfrm>
          <a:off x="13436111" y="16907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32175</xdr:rowOff>
    </xdr:from>
    <xdr:to>
      <xdr:col>67</xdr:col>
      <xdr:colOff>101600</xdr:colOff>
      <xdr:row>98</xdr:row>
      <xdr:rowOff>133775</xdr:rowOff>
    </xdr:to>
    <xdr:sp macro="" textlink="">
      <xdr:nvSpPr>
        <xdr:cNvPr id="698" name="フローチャート: 判断 697"/>
        <xdr:cNvSpPr/>
      </xdr:nvSpPr>
      <xdr:spPr>
        <a:xfrm>
          <a:off x="12763500" y="1683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150302</xdr:rowOff>
    </xdr:from>
    <xdr:ext cx="534377" cy="259045"/>
    <xdr:sp macro="" textlink="">
      <xdr:nvSpPr>
        <xdr:cNvPr id="699" name="テキスト ボックス 698"/>
        <xdr:cNvSpPr txBox="1"/>
      </xdr:nvSpPr>
      <xdr:spPr>
        <a:xfrm>
          <a:off x="12547111" y="1660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145121</xdr:rowOff>
    </xdr:from>
    <xdr:to>
      <xdr:col>85</xdr:col>
      <xdr:colOff>177800</xdr:colOff>
      <xdr:row>98</xdr:row>
      <xdr:rowOff>75271</xdr:rowOff>
    </xdr:to>
    <xdr:sp macro="" textlink="">
      <xdr:nvSpPr>
        <xdr:cNvPr id="705" name="楕円 704"/>
        <xdr:cNvSpPr/>
      </xdr:nvSpPr>
      <xdr:spPr>
        <a:xfrm>
          <a:off x="16268700" y="16775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104498</xdr:rowOff>
    </xdr:from>
    <xdr:ext cx="534377" cy="259045"/>
    <xdr:sp macro="" textlink="">
      <xdr:nvSpPr>
        <xdr:cNvPr id="706" name="積立金該当値テキスト"/>
        <xdr:cNvSpPr txBox="1"/>
      </xdr:nvSpPr>
      <xdr:spPr>
        <a:xfrm>
          <a:off x="16370300" y="16563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156113</xdr:rowOff>
    </xdr:from>
    <xdr:to>
      <xdr:col>81</xdr:col>
      <xdr:colOff>101600</xdr:colOff>
      <xdr:row>98</xdr:row>
      <xdr:rowOff>86263</xdr:rowOff>
    </xdr:to>
    <xdr:sp macro="" textlink="">
      <xdr:nvSpPr>
        <xdr:cNvPr id="707" name="楕円 706"/>
        <xdr:cNvSpPr/>
      </xdr:nvSpPr>
      <xdr:spPr>
        <a:xfrm>
          <a:off x="15430500" y="1678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77390</xdr:rowOff>
    </xdr:from>
    <xdr:ext cx="534377" cy="259045"/>
    <xdr:sp macro="" textlink="">
      <xdr:nvSpPr>
        <xdr:cNvPr id="708" name="テキスト ボックス 707"/>
        <xdr:cNvSpPr txBox="1"/>
      </xdr:nvSpPr>
      <xdr:spPr>
        <a:xfrm>
          <a:off x="15214111" y="16879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83669</xdr:rowOff>
    </xdr:from>
    <xdr:to>
      <xdr:col>76</xdr:col>
      <xdr:colOff>165100</xdr:colOff>
      <xdr:row>98</xdr:row>
      <xdr:rowOff>13819</xdr:rowOff>
    </xdr:to>
    <xdr:sp macro="" textlink="">
      <xdr:nvSpPr>
        <xdr:cNvPr id="709" name="楕円 708"/>
        <xdr:cNvSpPr/>
      </xdr:nvSpPr>
      <xdr:spPr>
        <a:xfrm>
          <a:off x="14541500" y="16714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30346</xdr:rowOff>
    </xdr:from>
    <xdr:ext cx="534377" cy="259045"/>
    <xdr:sp macro="" textlink="">
      <xdr:nvSpPr>
        <xdr:cNvPr id="710" name="テキスト ボックス 709"/>
        <xdr:cNvSpPr txBox="1"/>
      </xdr:nvSpPr>
      <xdr:spPr>
        <a:xfrm>
          <a:off x="14325111" y="16489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2640</xdr:rowOff>
    </xdr:from>
    <xdr:to>
      <xdr:col>72</xdr:col>
      <xdr:colOff>38100</xdr:colOff>
      <xdr:row>98</xdr:row>
      <xdr:rowOff>104240</xdr:rowOff>
    </xdr:to>
    <xdr:sp macro="" textlink="">
      <xdr:nvSpPr>
        <xdr:cNvPr id="711" name="楕円 710"/>
        <xdr:cNvSpPr/>
      </xdr:nvSpPr>
      <xdr:spPr>
        <a:xfrm>
          <a:off x="13652500" y="1680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120767</xdr:rowOff>
    </xdr:from>
    <xdr:ext cx="534377" cy="259045"/>
    <xdr:sp macro="" textlink="">
      <xdr:nvSpPr>
        <xdr:cNvPr id="712" name="テキスト ボックス 711"/>
        <xdr:cNvSpPr txBox="1"/>
      </xdr:nvSpPr>
      <xdr:spPr>
        <a:xfrm>
          <a:off x="13436111" y="16579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78701</xdr:rowOff>
    </xdr:from>
    <xdr:to>
      <xdr:col>67</xdr:col>
      <xdr:colOff>101600</xdr:colOff>
      <xdr:row>99</xdr:row>
      <xdr:rowOff>8851</xdr:rowOff>
    </xdr:to>
    <xdr:sp macro="" textlink="">
      <xdr:nvSpPr>
        <xdr:cNvPr id="713" name="楕円 712"/>
        <xdr:cNvSpPr/>
      </xdr:nvSpPr>
      <xdr:spPr>
        <a:xfrm>
          <a:off x="12763500" y="16880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171428</xdr:rowOff>
    </xdr:from>
    <xdr:ext cx="469744" cy="259045"/>
    <xdr:sp macro="" textlink="">
      <xdr:nvSpPr>
        <xdr:cNvPr id="714" name="テキスト ボックス 713"/>
        <xdr:cNvSpPr txBox="1"/>
      </xdr:nvSpPr>
      <xdr:spPr>
        <a:xfrm>
          <a:off x="12579428" y="16973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13056</xdr:rowOff>
    </xdr:from>
    <xdr:to>
      <xdr:col>116</xdr:col>
      <xdr:colOff>62864</xdr:colOff>
      <xdr:row>38</xdr:row>
      <xdr:rowOff>139700</xdr:rowOff>
    </xdr:to>
    <xdr:cxnSp macro="">
      <xdr:nvCxnSpPr>
        <xdr:cNvPr id="736" name="直線コネクタ 735"/>
        <xdr:cNvCxnSpPr/>
      </xdr:nvCxnSpPr>
      <xdr:spPr>
        <a:xfrm flipV="1">
          <a:off x="22159595" y="5156556"/>
          <a:ext cx="1269" cy="1498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7"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131183</xdr:rowOff>
    </xdr:from>
    <xdr:ext cx="534377" cy="259045"/>
    <xdr:sp macro="" textlink="">
      <xdr:nvSpPr>
        <xdr:cNvPr id="739" name="投資及び出資金最大値テキスト"/>
        <xdr:cNvSpPr txBox="1"/>
      </xdr:nvSpPr>
      <xdr:spPr>
        <a:xfrm>
          <a:off x="22212300" y="493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13056</xdr:rowOff>
    </xdr:from>
    <xdr:to>
      <xdr:col>116</xdr:col>
      <xdr:colOff>152400</xdr:colOff>
      <xdr:row>30</xdr:row>
      <xdr:rowOff>13056</xdr:rowOff>
    </xdr:to>
    <xdr:cxnSp macro="">
      <xdr:nvCxnSpPr>
        <xdr:cNvPr id="740" name="直線コネクタ 739"/>
        <xdr:cNvCxnSpPr/>
      </xdr:nvCxnSpPr>
      <xdr:spPr>
        <a:xfrm>
          <a:off x="22072600" y="515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83979</xdr:rowOff>
    </xdr:from>
    <xdr:ext cx="469744" cy="259045"/>
    <xdr:sp macro="" textlink="">
      <xdr:nvSpPr>
        <xdr:cNvPr id="742" name="投資及び出資金平均値テキスト"/>
        <xdr:cNvSpPr txBox="1"/>
      </xdr:nvSpPr>
      <xdr:spPr>
        <a:xfrm>
          <a:off x="22212300" y="6256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61102</xdr:rowOff>
    </xdr:from>
    <xdr:to>
      <xdr:col>116</xdr:col>
      <xdr:colOff>114300</xdr:colOff>
      <xdr:row>37</xdr:row>
      <xdr:rowOff>162702</xdr:rowOff>
    </xdr:to>
    <xdr:sp macro="" textlink="">
      <xdr:nvSpPr>
        <xdr:cNvPr id="743" name="フローチャート: 判断 742"/>
        <xdr:cNvSpPr/>
      </xdr:nvSpPr>
      <xdr:spPr>
        <a:xfrm>
          <a:off x="22110700" y="640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71984</xdr:rowOff>
    </xdr:from>
    <xdr:to>
      <xdr:col>112</xdr:col>
      <xdr:colOff>38100</xdr:colOff>
      <xdr:row>38</xdr:row>
      <xdr:rowOff>2133</xdr:rowOff>
    </xdr:to>
    <xdr:sp macro="" textlink="">
      <xdr:nvSpPr>
        <xdr:cNvPr id="745" name="フローチャート: 判断 744"/>
        <xdr:cNvSpPr/>
      </xdr:nvSpPr>
      <xdr:spPr>
        <a:xfrm>
          <a:off x="21272500" y="64156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18661</xdr:rowOff>
    </xdr:from>
    <xdr:ext cx="469744" cy="259045"/>
    <xdr:sp macro="" textlink="">
      <xdr:nvSpPr>
        <xdr:cNvPr id="746" name="テキスト ボックス 745"/>
        <xdr:cNvSpPr txBox="1"/>
      </xdr:nvSpPr>
      <xdr:spPr>
        <a:xfrm>
          <a:off x="21088428" y="6190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93655</xdr:rowOff>
    </xdr:from>
    <xdr:to>
      <xdr:col>107</xdr:col>
      <xdr:colOff>101600</xdr:colOff>
      <xdr:row>38</xdr:row>
      <xdr:rowOff>23805</xdr:rowOff>
    </xdr:to>
    <xdr:sp macro="" textlink="">
      <xdr:nvSpPr>
        <xdr:cNvPr id="748" name="フローチャート: 判断 747"/>
        <xdr:cNvSpPr/>
      </xdr:nvSpPr>
      <xdr:spPr>
        <a:xfrm>
          <a:off x="20383500" y="643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40332</xdr:rowOff>
    </xdr:from>
    <xdr:ext cx="469744" cy="259045"/>
    <xdr:sp macro="" textlink="">
      <xdr:nvSpPr>
        <xdr:cNvPr id="749" name="テキスト ボックス 748"/>
        <xdr:cNvSpPr txBox="1"/>
      </xdr:nvSpPr>
      <xdr:spPr>
        <a:xfrm>
          <a:off x="20199428" y="6212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93838</xdr:rowOff>
    </xdr:from>
    <xdr:to>
      <xdr:col>102</xdr:col>
      <xdr:colOff>165100</xdr:colOff>
      <xdr:row>38</xdr:row>
      <xdr:rowOff>23988</xdr:rowOff>
    </xdr:to>
    <xdr:sp macro="" textlink="">
      <xdr:nvSpPr>
        <xdr:cNvPr id="751" name="フローチャート: 判断 750"/>
        <xdr:cNvSpPr/>
      </xdr:nvSpPr>
      <xdr:spPr>
        <a:xfrm>
          <a:off x="19494500" y="643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40515</xdr:rowOff>
    </xdr:from>
    <xdr:ext cx="469744" cy="259045"/>
    <xdr:sp macro="" textlink="">
      <xdr:nvSpPr>
        <xdr:cNvPr id="752" name="テキスト ボックス 751"/>
        <xdr:cNvSpPr txBox="1"/>
      </xdr:nvSpPr>
      <xdr:spPr>
        <a:xfrm>
          <a:off x="19310428" y="6212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121819</xdr:rowOff>
    </xdr:from>
    <xdr:to>
      <xdr:col>98</xdr:col>
      <xdr:colOff>38100</xdr:colOff>
      <xdr:row>38</xdr:row>
      <xdr:rowOff>51969</xdr:rowOff>
    </xdr:to>
    <xdr:sp macro="" textlink="">
      <xdr:nvSpPr>
        <xdr:cNvPr id="753" name="フローチャート: 判断 752"/>
        <xdr:cNvSpPr/>
      </xdr:nvSpPr>
      <xdr:spPr>
        <a:xfrm>
          <a:off x="18605500" y="64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68496</xdr:rowOff>
    </xdr:from>
    <xdr:ext cx="469744" cy="259045"/>
    <xdr:sp macro="" textlink="">
      <xdr:nvSpPr>
        <xdr:cNvPr id="754" name="テキスト ボックス 753"/>
        <xdr:cNvSpPr txBox="1"/>
      </xdr:nvSpPr>
      <xdr:spPr>
        <a:xfrm>
          <a:off x="18421428" y="624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1"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54627</xdr:rowOff>
    </xdr:from>
    <xdr:ext cx="467179" cy="259045"/>
    <xdr:sp macro="" textlink="">
      <xdr:nvSpPr>
        <xdr:cNvPr id="783" name="テキスト ボックス 782"/>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110073</xdr:rowOff>
    </xdr:from>
    <xdr:to>
      <xdr:col>116</xdr:col>
      <xdr:colOff>62864</xdr:colOff>
      <xdr:row>58</xdr:row>
      <xdr:rowOff>139700</xdr:rowOff>
    </xdr:to>
    <xdr:cxnSp macro="">
      <xdr:nvCxnSpPr>
        <xdr:cNvPr id="791" name="直線コネクタ 790"/>
        <xdr:cNvCxnSpPr/>
      </xdr:nvCxnSpPr>
      <xdr:spPr>
        <a:xfrm flipV="1">
          <a:off x="22159595" y="8682573"/>
          <a:ext cx="1269" cy="1401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56750</xdr:rowOff>
    </xdr:from>
    <xdr:ext cx="534377" cy="259045"/>
    <xdr:sp macro="" textlink="">
      <xdr:nvSpPr>
        <xdr:cNvPr id="794" name="貸付金最大値テキスト"/>
        <xdr:cNvSpPr txBox="1"/>
      </xdr:nvSpPr>
      <xdr:spPr>
        <a:xfrm>
          <a:off x="22212300" y="845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110073</xdr:rowOff>
    </xdr:from>
    <xdr:to>
      <xdr:col>116</xdr:col>
      <xdr:colOff>152400</xdr:colOff>
      <xdr:row>50</xdr:row>
      <xdr:rowOff>110073</xdr:rowOff>
    </xdr:to>
    <xdr:cxnSp macro="">
      <xdr:nvCxnSpPr>
        <xdr:cNvPr id="795" name="直線コネクタ 794"/>
        <xdr:cNvCxnSpPr/>
      </xdr:nvCxnSpPr>
      <xdr:spPr>
        <a:xfrm>
          <a:off x="22072600" y="8682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6" name="直線コネクタ 795"/>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26555</xdr:rowOff>
    </xdr:from>
    <xdr:ext cx="378565" cy="259045"/>
    <xdr:sp macro="" textlink="">
      <xdr:nvSpPr>
        <xdr:cNvPr id="797" name="貸付金平均値テキスト"/>
        <xdr:cNvSpPr txBox="1"/>
      </xdr:nvSpPr>
      <xdr:spPr>
        <a:xfrm>
          <a:off x="22212300" y="97992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3678</xdr:rowOff>
    </xdr:from>
    <xdr:to>
      <xdr:col>116</xdr:col>
      <xdr:colOff>114300</xdr:colOff>
      <xdr:row>58</xdr:row>
      <xdr:rowOff>105278</xdr:rowOff>
    </xdr:to>
    <xdr:sp macro="" textlink="">
      <xdr:nvSpPr>
        <xdr:cNvPr id="798" name="フローチャート: 判断 797"/>
        <xdr:cNvSpPr/>
      </xdr:nvSpPr>
      <xdr:spPr>
        <a:xfrm>
          <a:off x="22110700" y="994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9" name="直線コネクタ 798"/>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569</xdr:rowOff>
    </xdr:from>
    <xdr:to>
      <xdr:col>112</xdr:col>
      <xdr:colOff>38100</xdr:colOff>
      <xdr:row>58</xdr:row>
      <xdr:rowOff>102169</xdr:rowOff>
    </xdr:to>
    <xdr:sp macro="" textlink="">
      <xdr:nvSpPr>
        <xdr:cNvPr id="800" name="フローチャート: 判断 799"/>
        <xdr:cNvSpPr/>
      </xdr:nvSpPr>
      <xdr:spPr>
        <a:xfrm>
          <a:off x="21272500" y="9944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56</xdr:row>
      <xdr:rowOff>118696</xdr:rowOff>
    </xdr:from>
    <xdr:ext cx="378565" cy="259045"/>
    <xdr:sp macro="" textlink="">
      <xdr:nvSpPr>
        <xdr:cNvPr id="801" name="テキスト ボックス 800"/>
        <xdr:cNvSpPr txBox="1"/>
      </xdr:nvSpPr>
      <xdr:spPr>
        <a:xfrm>
          <a:off x="21134017" y="9719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2" name="直線コネクタ 801"/>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160772</xdr:rowOff>
    </xdr:from>
    <xdr:to>
      <xdr:col>107</xdr:col>
      <xdr:colOff>101600</xdr:colOff>
      <xdr:row>58</xdr:row>
      <xdr:rowOff>90922</xdr:rowOff>
    </xdr:to>
    <xdr:sp macro="" textlink="">
      <xdr:nvSpPr>
        <xdr:cNvPr id="803" name="フローチャート: 判断 802"/>
        <xdr:cNvSpPr/>
      </xdr:nvSpPr>
      <xdr:spPr>
        <a:xfrm>
          <a:off x="20383500" y="9933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107449</xdr:rowOff>
    </xdr:from>
    <xdr:ext cx="469744" cy="259045"/>
    <xdr:sp macro="" textlink="">
      <xdr:nvSpPr>
        <xdr:cNvPr id="804" name="テキスト ボックス 803"/>
        <xdr:cNvSpPr txBox="1"/>
      </xdr:nvSpPr>
      <xdr:spPr>
        <a:xfrm>
          <a:off x="20199428" y="9708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132934</xdr:rowOff>
    </xdr:from>
    <xdr:to>
      <xdr:col>102</xdr:col>
      <xdr:colOff>114300</xdr:colOff>
      <xdr:row>58</xdr:row>
      <xdr:rowOff>139700</xdr:rowOff>
    </xdr:to>
    <xdr:cxnSp macro="">
      <xdr:nvCxnSpPr>
        <xdr:cNvPr id="805" name="直線コネクタ 804"/>
        <xdr:cNvCxnSpPr/>
      </xdr:nvCxnSpPr>
      <xdr:spPr>
        <a:xfrm>
          <a:off x="18656300" y="10077034"/>
          <a:ext cx="889000" cy="6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128036</xdr:rowOff>
    </xdr:from>
    <xdr:to>
      <xdr:col>102</xdr:col>
      <xdr:colOff>165100</xdr:colOff>
      <xdr:row>58</xdr:row>
      <xdr:rowOff>58186</xdr:rowOff>
    </xdr:to>
    <xdr:sp macro="" textlink="">
      <xdr:nvSpPr>
        <xdr:cNvPr id="806" name="フローチャート: 判断 805"/>
        <xdr:cNvSpPr/>
      </xdr:nvSpPr>
      <xdr:spPr>
        <a:xfrm>
          <a:off x="19494500" y="9900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74713</xdr:rowOff>
    </xdr:from>
    <xdr:ext cx="469744" cy="259045"/>
    <xdr:sp macro="" textlink="">
      <xdr:nvSpPr>
        <xdr:cNvPr id="807" name="テキスト ボックス 806"/>
        <xdr:cNvSpPr txBox="1"/>
      </xdr:nvSpPr>
      <xdr:spPr>
        <a:xfrm>
          <a:off x="19310428" y="9675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137363</xdr:rowOff>
    </xdr:from>
    <xdr:to>
      <xdr:col>98</xdr:col>
      <xdr:colOff>38100</xdr:colOff>
      <xdr:row>58</xdr:row>
      <xdr:rowOff>67513</xdr:rowOff>
    </xdr:to>
    <xdr:sp macro="" textlink="">
      <xdr:nvSpPr>
        <xdr:cNvPr id="808" name="フローチャート: 判断 807"/>
        <xdr:cNvSpPr/>
      </xdr:nvSpPr>
      <xdr:spPr>
        <a:xfrm>
          <a:off x="18605500" y="991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84040</xdr:rowOff>
    </xdr:from>
    <xdr:ext cx="469744" cy="259045"/>
    <xdr:sp macro="" textlink="">
      <xdr:nvSpPr>
        <xdr:cNvPr id="809" name="テキスト ボックス 808"/>
        <xdr:cNvSpPr txBox="1"/>
      </xdr:nvSpPr>
      <xdr:spPr>
        <a:xfrm>
          <a:off x="18421428" y="9685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5" name="楕円 814"/>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16"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7" name="楕円 816"/>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8" name="テキスト ボックス 817"/>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9" name="楕円 818"/>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0" name="テキスト ボックス 819"/>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1" name="楕円 820"/>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2" name="テキスト ボックス 821"/>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82134</xdr:rowOff>
    </xdr:from>
    <xdr:to>
      <xdr:col>98</xdr:col>
      <xdr:colOff>38100</xdr:colOff>
      <xdr:row>59</xdr:row>
      <xdr:rowOff>12284</xdr:rowOff>
    </xdr:to>
    <xdr:sp macro="" textlink="">
      <xdr:nvSpPr>
        <xdr:cNvPr id="823" name="楕円 822"/>
        <xdr:cNvSpPr/>
      </xdr:nvSpPr>
      <xdr:spPr>
        <a:xfrm>
          <a:off x="18605500" y="10026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3411</xdr:rowOff>
    </xdr:from>
    <xdr:ext cx="313932" cy="259045"/>
    <xdr:sp macro="" textlink="">
      <xdr:nvSpPr>
        <xdr:cNvPr id="824" name="テキスト ボックス 823"/>
        <xdr:cNvSpPr txBox="1"/>
      </xdr:nvSpPr>
      <xdr:spPr>
        <a:xfrm>
          <a:off x="18499333" y="1011896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5" name="テキスト ボックス 844"/>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7" name="テキスト ボックス 84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139738</xdr:rowOff>
    </xdr:from>
    <xdr:to>
      <xdr:col>116</xdr:col>
      <xdr:colOff>62864</xdr:colOff>
      <xdr:row>78</xdr:row>
      <xdr:rowOff>112288</xdr:rowOff>
    </xdr:to>
    <xdr:cxnSp macro="">
      <xdr:nvCxnSpPr>
        <xdr:cNvPr id="849" name="直線コネクタ 848"/>
        <xdr:cNvCxnSpPr/>
      </xdr:nvCxnSpPr>
      <xdr:spPr>
        <a:xfrm flipV="1">
          <a:off x="22159595" y="11969788"/>
          <a:ext cx="1269" cy="151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116115</xdr:rowOff>
    </xdr:from>
    <xdr:ext cx="534377" cy="259045"/>
    <xdr:sp macro="" textlink="">
      <xdr:nvSpPr>
        <xdr:cNvPr id="850" name="繰出金最小値テキスト"/>
        <xdr:cNvSpPr txBox="1"/>
      </xdr:nvSpPr>
      <xdr:spPr>
        <a:xfrm>
          <a:off x="22212300" y="1348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112288</xdr:rowOff>
    </xdr:from>
    <xdr:to>
      <xdr:col>116</xdr:col>
      <xdr:colOff>152400</xdr:colOff>
      <xdr:row>78</xdr:row>
      <xdr:rowOff>112288</xdr:rowOff>
    </xdr:to>
    <xdr:cxnSp macro="">
      <xdr:nvCxnSpPr>
        <xdr:cNvPr id="851" name="直線コネクタ 850"/>
        <xdr:cNvCxnSpPr/>
      </xdr:nvCxnSpPr>
      <xdr:spPr>
        <a:xfrm>
          <a:off x="22072600" y="13485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86415</xdr:rowOff>
    </xdr:from>
    <xdr:ext cx="599010" cy="259045"/>
    <xdr:sp macro="" textlink="">
      <xdr:nvSpPr>
        <xdr:cNvPr id="852" name="繰出金最大値テキスト"/>
        <xdr:cNvSpPr txBox="1"/>
      </xdr:nvSpPr>
      <xdr:spPr>
        <a:xfrm>
          <a:off x="22212300" y="11745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139738</xdr:rowOff>
    </xdr:from>
    <xdr:to>
      <xdr:col>116</xdr:col>
      <xdr:colOff>152400</xdr:colOff>
      <xdr:row>69</xdr:row>
      <xdr:rowOff>139738</xdr:rowOff>
    </xdr:to>
    <xdr:cxnSp macro="">
      <xdr:nvCxnSpPr>
        <xdr:cNvPr id="853" name="直線コネクタ 852"/>
        <xdr:cNvCxnSpPr/>
      </xdr:nvCxnSpPr>
      <xdr:spPr>
        <a:xfrm>
          <a:off x="22072600" y="11969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127070</xdr:rowOff>
    </xdr:from>
    <xdr:to>
      <xdr:col>116</xdr:col>
      <xdr:colOff>63500</xdr:colOff>
      <xdr:row>77</xdr:row>
      <xdr:rowOff>142900</xdr:rowOff>
    </xdr:to>
    <xdr:cxnSp macro="">
      <xdr:nvCxnSpPr>
        <xdr:cNvPr id="854" name="直線コネクタ 853"/>
        <xdr:cNvCxnSpPr/>
      </xdr:nvCxnSpPr>
      <xdr:spPr>
        <a:xfrm flipV="1">
          <a:off x="21323300" y="13328720"/>
          <a:ext cx="838200" cy="15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163231</xdr:rowOff>
    </xdr:from>
    <xdr:ext cx="534377" cy="259045"/>
    <xdr:sp macro="" textlink="">
      <xdr:nvSpPr>
        <xdr:cNvPr id="855" name="繰出金平均値テキスト"/>
        <xdr:cNvSpPr txBox="1"/>
      </xdr:nvSpPr>
      <xdr:spPr>
        <a:xfrm>
          <a:off x="22212300" y="13021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140354</xdr:rowOff>
    </xdr:from>
    <xdr:to>
      <xdr:col>116</xdr:col>
      <xdr:colOff>114300</xdr:colOff>
      <xdr:row>77</xdr:row>
      <xdr:rowOff>70504</xdr:rowOff>
    </xdr:to>
    <xdr:sp macro="" textlink="">
      <xdr:nvSpPr>
        <xdr:cNvPr id="856" name="フローチャート: 判断 855"/>
        <xdr:cNvSpPr/>
      </xdr:nvSpPr>
      <xdr:spPr>
        <a:xfrm>
          <a:off x="22110700" y="131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142900</xdr:rowOff>
    </xdr:from>
    <xdr:to>
      <xdr:col>111</xdr:col>
      <xdr:colOff>177800</xdr:colOff>
      <xdr:row>77</xdr:row>
      <xdr:rowOff>166884</xdr:rowOff>
    </xdr:to>
    <xdr:cxnSp macro="">
      <xdr:nvCxnSpPr>
        <xdr:cNvPr id="857" name="直線コネクタ 856"/>
        <xdr:cNvCxnSpPr/>
      </xdr:nvCxnSpPr>
      <xdr:spPr>
        <a:xfrm flipV="1">
          <a:off x="20434300" y="13344550"/>
          <a:ext cx="889000" cy="23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170187</xdr:rowOff>
    </xdr:from>
    <xdr:to>
      <xdr:col>112</xdr:col>
      <xdr:colOff>38100</xdr:colOff>
      <xdr:row>77</xdr:row>
      <xdr:rowOff>100337</xdr:rowOff>
    </xdr:to>
    <xdr:sp macro="" textlink="">
      <xdr:nvSpPr>
        <xdr:cNvPr id="858" name="フローチャート: 判断 857"/>
        <xdr:cNvSpPr/>
      </xdr:nvSpPr>
      <xdr:spPr>
        <a:xfrm>
          <a:off x="21272500" y="1320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116864</xdr:rowOff>
    </xdr:from>
    <xdr:ext cx="534377" cy="259045"/>
    <xdr:sp macro="" textlink="">
      <xdr:nvSpPr>
        <xdr:cNvPr id="859" name="テキスト ボックス 858"/>
        <xdr:cNvSpPr txBox="1"/>
      </xdr:nvSpPr>
      <xdr:spPr>
        <a:xfrm>
          <a:off x="21056111" y="12975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134613</xdr:rowOff>
    </xdr:from>
    <xdr:to>
      <xdr:col>107</xdr:col>
      <xdr:colOff>50800</xdr:colOff>
      <xdr:row>77</xdr:row>
      <xdr:rowOff>166884</xdr:rowOff>
    </xdr:to>
    <xdr:cxnSp macro="">
      <xdr:nvCxnSpPr>
        <xdr:cNvPr id="860" name="直線コネクタ 859"/>
        <xdr:cNvCxnSpPr/>
      </xdr:nvCxnSpPr>
      <xdr:spPr>
        <a:xfrm>
          <a:off x="19545300" y="13336263"/>
          <a:ext cx="889000" cy="3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16320</xdr:rowOff>
    </xdr:from>
    <xdr:to>
      <xdr:col>107</xdr:col>
      <xdr:colOff>101600</xdr:colOff>
      <xdr:row>77</xdr:row>
      <xdr:rowOff>117920</xdr:rowOff>
    </xdr:to>
    <xdr:sp macro="" textlink="">
      <xdr:nvSpPr>
        <xdr:cNvPr id="861" name="フローチャート: 判断 860"/>
        <xdr:cNvSpPr/>
      </xdr:nvSpPr>
      <xdr:spPr>
        <a:xfrm>
          <a:off x="203835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134447</xdr:rowOff>
    </xdr:from>
    <xdr:ext cx="534377" cy="259045"/>
    <xdr:sp macro="" textlink="">
      <xdr:nvSpPr>
        <xdr:cNvPr id="862" name="テキスト ボックス 861"/>
        <xdr:cNvSpPr txBox="1"/>
      </xdr:nvSpPr>
      <xdr:spPr>
        <a:xfrm>
          <a:off x="20167111" y="1299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134613</xdr:rowOff>
    </xdr:from>
    <xdr:to>
      <xdr:col>102</xdr:col>
      <xdr:colOff>114300</xdr:colOff>
      <xdr:row>77</xdr:row>
      <xdr:rowOff>153549</xdr:rowOff>
    </xdr:to>
    <xdr:cxnSp macro="">
      <xdr:nvCxnSpPr>
        <xdr:cNvPr id="863" name="直線コネクタ 862"/>
        <xdr:cNvCxnSpPr/>
      </xdr:nvCxnSpPr>
      <xdr:spPr>
        <a:xfrm flipV="1">
          <a:off x="18656300" y="13336263"/>
          <a:ext cx="889000" cy="18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6795</xdr:rowOff>
    </xdr:from>
    <xdr:to>
      <xdr:col>102</xdr:col>
      <xdr:colOff>165100</xdr:colOff>
      <xdr:row>77</xdr:row>
      <xdr:rowOff>108395</xdr:rowOff>
    </xdr:to>
    <xdr:sp macro="" textlink="">
      <xdr:nvSpPr>
        <xdr:cNvPr id="864" name="フローチャート: 判断 863"/>
        <xdr:cNvSpPr/>
      </xdr:nvSpPr>
      <xdr:spPr>
        <a:xfrm>
          <a:off x="19494500" y="132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124922</xdr:rowOff>
    </xdr:from>
    <xdr:ext cx="534377" cy="259045"/>
    <xdr:sp macro="" textlink="">
      <xdr:nvSpPr>
        <xdr:cNvPr id="865" name="テキスト ボックス 864"/>
        <xdr:cNvSpPr txBox="1"/>
      </xdr:nvSpPr>
      <xdr:spPr>
        <a:xfrm>
          <a:off x="19278111" y="1298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146698</xdr:rowOff>
    </xdr:from>
    <xdr:to>
      <xdr:col>98</xdr:col>
      <xdr:colOff>38100</xdr:colOff>
      <xdr:row>77</xdr:row>
      <xdr:rowOff>76848</xdr:rowOff>
    </xdr:to>
    <xdr:sp macro="" textlink="">
      <xdr:nvSpPr>
        <xdr:cNvPr id="866" name="フローチャート: 判断 865"/>
        <xdr:cNvSpPr/>
      </xdr:nvSpPr>
      <xdr:spPr>
        <a:xfrm>
          <a:off x="18605500" y="131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93375</xdr:rowOff>
    </xdr:from>
    <xdr:ext cx="534377" cy="259045"/>
    <xdr:sp macro="" textlink="">
      <xdr:nvSpPr>
        <xdr:cNvPr id="867" name="テキスト ボックス 866"/>
        <xdr:cNvSpPr txBox="1"/>
      </xdr:nvSpPr>
      <xdr:spPr>
        <a:xfrm>
          <a:off x="18389111" y="1295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76270</xdr:rowOff>
    </xdr:from>
    <xdr:to>
      <xdr:col>116</xdr:col>
      <xdr:colOff>114300</xdr:colOff>
      <xdr:row>78</xdr:row>
      <xdr:rowOff>6420</xdr:rowOff>
    </xdr:to>
    <xdr:sp macro="" textlink="">
      <xdr:nvSpPr>
        <xdr:cNvPr id="873" name="楕円 872"/>
        <xdr:cNvSpPr/>
      </xdr:nvSpPr>
      <xdr:spPr>
        <a:xfrm>
          <a:off x="22110700" y="1327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54697</xdr:rowOff>
    </xdr:from>
    <xdr:ext cx="534377" cy="259045"/>
    <xdr:sp macro="" textlink="">
      <xdr:nvSpPr>
        <xdr:cNvPr id="874" name="繰出金該当値テキスト"/>
        <xdr:cNvSpPr txBox="1"/>
      </xdr:nvSpPr>
      <xdr:spPr>
        <a:xfrm>
          <a:off x="22212300" y="13256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92100</xdr:rowOff>
    </xdr:from>
    <xdr:to>
      <xdr:col>112</xdr:col>
      <xdr:colOff>38100</xdr:colOff>
      <xdr:row>78</xdr:row>
      <xdr:rowOff>22250</xdr:rowOff>
    </xdr:to>
    <xdr:sp macro="" textlink="">
      <xdr:nvSpPr>
        <xdr:cNvPr id="875" name="楕円 874"/>
        <xdr:cNvSpPr/>
      </xdr:nvSpPr>
      <xdr:spPr>
        <a:xfrm>
          <a:off x="21272500" y="1329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13377</xdr:rowOff>
    </xdr:from>
    <xdr:ext cx="534377" cy="259045"/>
    <xdr:sp macro="" textlink="">
      <xdr:nvSpPr>
        <xdr:cNvPr id="876" name="テキスト ボックス 875"/>
        <xdr:cNvSpPr txBox="1"/>
      </xdr:nvSpPr>
      <xdr:spPr>
        <a:xfrm>
          <a:off x="21056111" y="13386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116084</xdr:rowOff>
    </xdr:from>
    <xdr:to>
      <xdr:col>107</xdr:col>
      <xdr:colOff>101600</xdr:colOff>
      <xdr:row>78</xdr:row>
      <xdr:rowOff>46234</xdr:rowOff>
    </xdr:to>
    <xdr:sp macro="" textlink="">
      <xdr:nvSpPr>
        <xdr:cNvPr id="877" name="楕円 876"/>
        <xdr:cNvSpPr/>
      </xdr:nvSpPr>
      <xdr:spPr>
        <a:xfrm>
          <a:off x="20383500" y="13317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37361</xdr:rowOff>
    </xdr:from>
    <xdr:ext cx="534377" cy="259045"/>
    <xdr:sp macro="" textlink="">
      <xdr:nvSpPr>
        <xdr:cNvPr id="878" name="テキスト ボックス 877"/>
        <xdr:cNvSpPr txBox="1"/>
      </xdr:nvSpPr>
      <xdr:spPr>
        <a:xfrm>
          <a:off x="20167111" y="13410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83813</xdr:rowOff>
    </xdr:from>
    <xdr:to>
      <xdr:col>102</xdr:col>
      <xdr:colOff>165100</xdr:colOff>
      <xdr:row>78</xdr:row>
      <xdr:rowOff>13963</xdr:rowOff>
    </xdr:to>
    <xdr:sp macro="" textlink="">
      <xdr:nvSpPr>
        <xdr:cNvPr id="879" name="楕円 878"/>
        <xdr:cNvSpPr/>
      </xdr:nvSpPr>
      <xdr:spPr>
        <a:xfrm>
          <a:off x="19494500" y="13285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5090</xdr:rowOff>
    </xdr:from>
    <xdr:ext cx="534377" cy="259045"/>
    <xdr:sp macro="" textlink="">
      <xdr:nvSpPr>
        <xdr:cNvPr id="880" name="テキスト ボックス 879"/>
        <xdr:cNvSpPr txBox="1"/>
      </xdr:nvSpPr>
      <xdr:spPr>
        <a:xfrm>
          <a:off x="19278111" y="13378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102749</xdr:rowOff>
    </xdr:from>
    <xdr:to>
      <xdr:col>98</xdr:col>
      <xdr:colOff>38100</xdr:colOff>
      <xdr:row>78</xdr:row>
      <xdr:rowOff>32899</xdr:rowOff>
    </xdr:to>
    <xdr:sp macro="" textlink="">
      <xdr:nvSpPr>
        <xdr:cNvPr id="881" name="楕円 880"/>
        <xdr:cNvSpPr/>
      </xdr:nvSpPr>
      <xdr:spPr>
        <a:xfrm>
          <a:off x="18605500" y="13304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24026</xdr:rowOff>
    </xdr:from>
    <xdr:ext cx="534377" cy="259045"/>
    <xdr:sp macro="" textlink="">
      <xdr:nvSpPr>
        <xdr:cNvPr id="882" name="テキスト ボックス 881"/>
        <xdr:cNvSpPr txBox="1"/>
      </xdr:nvSpPr>
      <xdr:spPr>
        <a:xfrm>
          <a:off x="18389111" y="1339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372,070</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　全国、県内及び類似団体内平均値と比較すると全体的に低い水準となっていることから、効率的な行政運営が出来ているものと考える。一方で、積立金は全国及び県内平均値を上回った。要因としては、令和元年東日本台風による災害復旧事業の財源として財政調整基金を大きく取り崩したことに伴い、令和２年度以降は基金残高の回復を優先してきたことが挙げられる。</a:t>
          </a:r>
        </a:p>
        <a:p>
          <a:r>
            <a:rPr kumimoji="1" lang="ja-JP" altLang="en-US" sz="1300">
              <a:latin typeface="ＭＳ Ｐゴシック" panose="020B0600070205080204" pitchFamily="50" charset="-128"/>
              <a:ea typeface="ＭＳ Ｐゴシック" panose="020B0600070205080204" pitchFamily="50" charset="-128"/>
            </a:rPr>
            <a:t>　その関係もあり、令和２年度以降は普通建設事業費を抑制してきたが、財政調整基金の目標額への積立てが実現できたため、今後は長寿命化等を目的とした投資的事業に係る費用が割合を増すとともに、財源として地方債を借り入れることで公債費の割合も増加することが見込まれる。</a:t>
          </a:r>
        </a:p>
        <a:p>
          <a:r>
            <a:rPr kumimoji="1" lang="ja-JP" altLang="en-US" sz="1300">
              <a:latin typeface="ＭＳ Ｐゴシック" panose="020B0600070205080204" pitchFamily="50" charset="-128"/>
              <a:ea typeface="ＭＳ Ｐゴシック" panose="020B0600070205080204" pitchFamily="50" charset="-128"/>
            </a:rPr>
            <a:t>　また、物価高騰の影響により物件費が大きく増加した。この影響は長期化、恒常化することが懸念されることから、省エネルギー化に向けた施策を展開する必要があると考える。</a:t>
          </a:r>
        </a:p>
        <a:p>
          <a:r>
            <a:rPr kumimoji="1" lang="ja-JP" altLang="en-US" sz="1300">
              <a:latin typeface="ＭＳ Ｐゴシック" panose="020B0600070205080204" pitchFamily="50" charset="-128"/>
              <a:ea typeface="ＭＳ Ｐゴシック" panose="020B0600070205080204" pitchFamily="50" charset="-128"/>
            </a:rPr>
            <a:t>　公共施設総合管理計画に基づく計画的な施設改修を進めるとともに、施設の統廃合を含めてコスト削減に繋がる施策への取組を推進していく。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静岡県函南町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36,650
36,208
65.16
14,190,395
13,636,387
512,007
8,402,412
9,806,031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17.2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106553</xdr:rowOff>
    </xdr:from>
    <xdr:to>
      <xdr:col>24</xdr:col>
      <xdr:colOff>62865</xdr:colOff>
      <xdr:row>37</xdr:row>
      <xdr:rowOff>161798</xdr:rowOff>
    </xdr:to>
    <xdr:cxnSp macro="">
      <xdr:nvCxnSpPr>
        <xdr:cNvPr id="56" name="直線コネクタ 55"/>
        <xdr:cNvCxnSpPr/>
      </xdr:nvCxnSpPr>
      <xdr:spPr>
        <a:xfrm flipV="1">
          <a:off x="4633595" y="5250053"/>
          <a:ext cx="1270" cy="1255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165625</xdr:rowOff>
    </xdr:from>
    <xdr:ext cx="469744" cy="259045"/>
    <xdr:sp macro="" textlink="">
      <xdr:nvSpPr>
        <xdr:cNvPr id="57" name="議会費最小値テキスト"/>
        <xdr:cNvSpPr txBox="1"/>
      </xdr:nvSpPr>
      <xdr:spPr>
        <a:xfrm>
          <a:off x="4686300" y="6509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161798</xdr:rowOff>
    </xdr:from>
    <xdr:to>
      <xdr:col>24</xdr:col>
      <xdr:colOff>152400</xdr:colOff>
      <xdr:row>37</xdr:row>
      <xdr:rowOff>161798</xdr:rowOff>
    </xdr:to>
    <xdr:cxnSp macro="">
      <xdr:nvCxnSpPr>
        <xdr:cNvPr id="58" name="直線コネクタ 57"/>
        <xdr:cNvCxnSpPr/>
      </xdr:nvCxnSpPr>
      <xdr:spPr>
        <a:xfrm>
          <a:off x="4546600" y="6505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53230</xdr:rowOff>
    </xdr:from>
    <xdr:ext cx="469744" cy="259045"/>
    <xdr:sp macro="" textlink="">
      <xdr:nvSpPr>
        <xdr:cNvPr id="59" name="議会費最大値テキスト"/>
        <xdr:cNvSpPr txBox="1"/>
      </xdr:nvSpPr>
      <xdr:spPr>
        <a:xfrm>
          <a:off x="4686300" y="5025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106553</xdr:rowOff>
    </xdr:from>
    <xdr:to>
      <xdr:col>24</xdr:col>
      <xdr:colOff>152400</xdr:colOff>
      <xdr:row>30</xdr:row>
      <xdr:rowOff>106553</xdr:rowOff>
    </xdr:to>
    <xdr:cxnSp macro="">
      <xdr:nvCxnSpPr>
        <xdr:cNvPr id="60" name="直線コネクタ 59"/>
        <xdr:cNvCxnSpPr/>
      </xdr:nvCxnSpPr>
      <xdr:spPr>
        <a:xfrm>
          <a:off x="4546600" y="5250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50927</xdr:rowOff>
    </xdr:from>
    <xdr:to>
      <xdr:col>24</xdr:col>
      <xdr:colOff>63500</xdr:colOff>
      <xdr:row>37</xdr:row>
      <xdr:rowOff>68072</xdr:rowOff>
    </xdr:to>
    <xdr:cxnSp macro="">
      <xdr:nvCxnSpPr>
        <xdr:cNvPr id="61" name="直線コネクタ 60"/>
        <xdr:cNvCxnSpPr/>
      </xdr:nvCxnSpPr>
      <xdr:spPr>
        <a:xfrm flipV="1">
          <a:off x="3797300" y="6223127"/>
          <a:ext cx="838200" cy="188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19194</xdr:rowOff>
    </xdr:from>
    <xdr:ext cx="469744" cy="259045"/>
    <xdr:sp macro="" textlink="">
      <xdr:nvSpPr>
        <xdr:cNvPr id="62" name="議会費平均値テキスト"/>
        <xdr:cNvSpPr txBox="1"/>
      </xdr:nvSpPr>
      <xdr:spPr>
        <a:xfrm>
          <a:off x="4686300" y="5848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167767</xdr:rowOff>
    </xdr:from>
    <xdr:to>
      <xdr:col>24</xdr:col>
      <xdr:colOff>114300</xdr:colOff>
      <xdr:row>35</xdr:row>
      <xdr:rowOff>97917</xdr:rowOff>
    </xdr:to>
    <xdr:sp macro="" textlink="">
      <xdr:nvSpPr>
        <xdr:cNvPr id="63" name="フローチャート: 判断 62"/>
        <xdr:cNvSpPr/>
      </xdr:nvSpPr>
      <xdr:spPr>
        <a:xfrm>
          <a:off x="4584700" y="599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14732</xdr:rowOff>
    </xdr:from>
    <xdr:to>
      <xdr:col>19</xdr:col>
      <xdr:colOff>177800</xdr:colOff>
      <xdr:row>37</xdr:row>
      <xdr:rowOff>68072</xdr:rowOff>
    </xdr:to>
    <xdr:cxnSp macro="">
      <xdr:nvCxnSpPr>
        <xdr:cNvPr id="64" name="直線コネクタ 63"/>
        <xdr:cNvCxnSpPr/>
      </xdr:nvCxnSpPr>
      <xdr:spPr>
        <a:xfrm>
          <a:off x="2908300" y="6358382"/>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29845</xdr:rowOff>
    </xdr:from>
    <xdr:to>
      <xdr:col>20</xdr:col>
      <xdr:colOff>38100</xdr:colOff>
      <xdr:row>35</xdr:row>
      <xdr:rowOff>131445</xdr:rowOff>
    </xdr:to>
    <xdr:sp macro="" textlink="">
      <xdr:nvSpPr>
        <xdr:cNvPr id="65" name="フローチャート: 判断 64"/>
        <xdr:cNvSpPr/>
      </xdr:nvSpPr>
      <xdr:spPr>
        <a:xfrm>
          <a:off x="3746500" y="603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147972</xdr:rowOff>
    </xdr:from>
    <xdr:ext cx="469744" cy="259045"/>
    <xdr:sp macro="" textlink="">
      <xdr:nvSpPr>
        <xdr:cNvPr id="66" name="テキスト ボックス 65"/>
        <xdr:cNvSpPr txBox="1"/>
      </xdr:nvSpPr>
      <xdr:spPr>
        <a:xfrm>
          <a:off x="3562428" y="5805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12065</xdr:rowOff>
    </xdr:from>
    <xdr:to>
      <xdr:col>15</xdr:col>
      <xdr:colOff>50800</xdr:colOff>
      <xdr:row>37</xdr:row>
      <xdr:rowOff>14732</xdr:rowOff>
    </xdr:to>
    <xdr:cxnSp macro="">
      <xdr:nvCxnSpPr>
        <xdr:cNvPr id="67" name="直線コネクタ 66"/>
        <xdr:cNvCxnSpPr/>
      </xdr:nvCxnSpPr>
      <xdr:spPr>
        <a:xfrm>
          <a:off x="2019300" y="6355715"/>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30607</xdr:rowOff>
    </xdr:from>
    <xdr:to>
      <xdr:col>15</xdr:col>
      <xdr:colOff>101600</xdr:colOff>
      <xdr:row>35</xdr:row>
      <xdr:rowOff>132207</xdr:rowOff>
    </xdr:to>
    <xdr:sp macro="" textlink="">
      <xdr:nvSpPr>
        <xdr:cNvPr id="68" name="フローチャート: 判断 67"/>
        <xdr:cNvSpPr/>
      </xdr:nvSpPr>
      <xdr:spPr>
        <a:xfrm>
          <a:off x="28575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148734</xdr:rowOff>
    </xdr:from>
    <xdr:ext cx="469744" cy="259045"/>
    <xdr:sp macro="" textlink="">
      <xdr:nvSpPr>
        <xdr:cNvPr id="69" name="テキスト ボックス 68"/>
        <xdr:cNvSpPr txBox="1"/>
      </xdr:nvSpPr>
      <xdr:spPr>
        <a:xfrm>
          <a:off x="2673428" y="5806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12065</xdr:rowOff>
    </xdr:from>
    <xdr:to>
      <xdr:col>10</xdr:col>
      <xdr:colOff>114300</xdr:colOff>
      <xdr:row>37</xdr:row>
      <xdr:rowOff>26162</xdr:rowOff>
    </xdr:to>
    <xdr:cxnSp macro="">
      <xdr:nvCxnSpPr>
        <xdr:cNvPr id="70" name="直線コネクタ 69"/>
        <xdr:cNvCxnSpPr/>
      </xdr:nvCxnSpPr>
      <xdr:spPr>
        <a:xfrm flipV="1">
          <a:off x="1130300" y="6355715"/>
          <a:ext cx="8890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30988</xdr:rowOff>
    </xdr:from>
    <xdr:to>
      <xdr:col>10</xdr:col>
      <xdr:colOff>165100</xdr:colOff>
      <xdr:row>35</xdr:row>
      <xdr:rowOff>132588</xdr:rowOff>
    </xdr:to>
    <xdr:sp macro="" textlink="">
      <xdr:nvSpPr>
        <xdr:cNvPr id="71" name="フローチャート: 判断 70"/>
        <xdr:cNvSpPr/>
      </xdr:nvSpPr>
      <xdr:spPr>
        <a:xfrm>
          <a:off x="1968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149115</xdr:rowOff>
    </xdr:from>
    <xdr:ext cx="469744" cy="259045"/>
    <xdr:sp macro="" textlink="">
      <xdr:nvSpPr>
        <xdr:cNvPr id="72" name="テキスト ボックス 71"/>
        <xdr:cNvSpPr txBox="1"/>
      </xdr:nvSpPr>
      <xdr:spPr>
        <a:xfrm>
          <a:off x="1784428" y="5806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161290</xdr:rowOff>
    </xdr:from>
    <xdr:to>
      <xdr:col>6</xdr:col>
      <xdr:colOff>38100</xdr:colOff>
      <xdr:row>35</xdr:row>
      <xdr:rowOff>91440</xdr:rowOff>
    </xdr:to>
    <xdr:sp macro="" textlink="">
      <xdr:nvSpPr>
        <xdr:cNvPr id="73" name="フローチャート: 判断 72"/>
        <xdr:cNvSpPr/>
      </xdr:nvSpPr>
      <xdr:spPr>
        <a:xfrm>
          <a:off x="1079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107967</xdr:rowOff>
    </xdr:from>
    <xdr:ext cx="469744" cy="259045"/>
    <xdr:sp macro="" textlink="">
      <xdr:nvSpPr>
        <xdr:cNvPr id="74" name="テキスト ボックス 73"/>
        <xdr:cNvSpPr txBox="1"/>
      </xdr:nvSpPr>
      <xdr:spPr>
        <a:xfrm>
          <a:off x="895428" y="576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127</xdr:rowOff>
    </xdr:from>
    <xdr:to>
      <xdr:col>24</xdr:col>
      <xdr:colOff>114300</xdr:colOff>
      <xdr:row>36</xdr:row>
      <xdr:rowOff>101727</xdr:rowOff>
    </xdr:to>
    <xdr:sp macro="" textlink="">
      <xdr:nvSpPr>
        <xdr:cNvPr id="80" name="楕円 79"/>
        <xdr:cNvSpPr/>
      </xdr:nvSpPr>
      <xdr:spPr>
        <a:xfrm>
          <a:off x="4584700" y="6172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150004</xdr:rowOff>
    </xdr:from>
    <xdr:ext cx="469744" cy="259045"/>
    <xdr:sp macro="" textlink="">
      <xdr:nvSpPr>
        <xdr:cNvPr id="81" name="議会費該当値テキスト"/>
        <xdr:cNvSpPr txBox="1"/>
      </xdr:nvSpPr>
      <xdr:spPr>
        <a:xfrm>
          <a:off x="4686300" y="6150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17272</xdr:rowOff>
    </xdr:from>
    <xdr:to>
      <xdr:col>20</xdr:col>
      <xdr:colOff>38100</xdr:colOff>
      <xdr:row>37</xdr:row>
      <xdr:rowOff>118872</xdr:rowOff>
    </xdr:to>
    <xdr:sp macro="" textlink="">
      <xdr:nvSpPr>
        <xdr:cNvPr id="82" name="楕円 81"/>
        <xdr:cNvSpPr/>
      </xdr:nvSpPr>
      <xdr:spPr>
        <a:xfrm>
          <a:off x="3746500" y="6360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109999</xdr:rowOff>
    </xdr:from>
    <xdr:ext cx="469744" cy="259045"/>
    <xdr:sp macro="" textlink="">
      <xdr:nvSpPr>
        <xdr:cNvPr id="83" name="テキスト ボックス 82"/>
        <xdr:cNvSpPr txBox="1"/>
      </xdr:nvSpPr>
      <xdr:spPr>
        <a:xfrm>
          <a:off x="3562428" y="6453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135382</xdr:rowOff>
    </xdr:from>
    <xdr:to>
      <xdr:col>15</xdr:col>
      <xdr:colOff>101600</xdr:colOff>
      <xdr:row>37</xdr:row>
      <xdr:rowOff>65532</xdr:rowOff>
    </xdr:to>
    <xdr:sp macro="" textlink="">
      <xdr:nvSpPr>
        <xdr:cNvPr id="84" name="楕円 83"/>
        <xdr:cNvSpPr/>
      </xdr:nvSpPr>
      <xdr:spPr>
        <a:xfrm>
          <a:off x="2857500" y="6307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56659</xdr:rowOff>
    </xdr:from>
    <xdr:ext cx="469744" cy="259045"/>
    <xdr:sp macro="" textlink="">
      <xdr:nvSpPr>
        <xdr:cNvPr id="85" name="テキスト ボックス 84"/>
        <xdr:cNvSpPr txBox="1"/>
      </xdr:nvSpPr>
      <xdr:spPr>
        <a:xfrm>
          <a:off x="2673428" y="640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132715</xdr:rowOff>
    </xdr:from>
    <xdr:to>
      <xdr:col>10</xdr:col>
      <xdr:colOff>165100</xdr:colOff>
      <xdr:row>37</xdr:row>
      <xdr:rowOff>62865</xdr:rowOff>
    </xdr:to>
    <xdr:sp macro="" textlink="">
      <xdr:nvSpPr>
        <xdr:cNvPr id="86" name="楕円 85"/>
        <xdr:cNvSpPr/>
      </xdr:nvSpPr>
      <xdr:spPr>
        <a:xfrm>
          <a:off x="1968500" y="630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53992</xdr:rowOff>
    </xdr:from>
    <xdr:ext cx="469744" cy="259045"/>
    <xdr:sp macro="" textlink="">
      <xdr:nvSpPr>
        <xdr:cNvPr id="87" name="テキスト ボックス 86"/>
        <xdr:cNvSpPr txBox="1"/>
      </xdr:nvSpPr>
      <xdr:spPr>
        <a:xfrm>
          <a:off x="1784428" y="6397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146812</xdr:rowOff>
    </xdr:from>
    <xdr:to>
      <xdr:col>6</xdr:col>
      <xdr:colOff>38100</xdr:colOff>
      <xdr:row>37</xdr:row>
      <xdr:rowOff>76962</xdr:rowOff>
    </xdr:to>
    <xdr:sp macro="" textlink="">
      <xdr:nvSpPr>
        <xdr:cNvPr id="88" name="楕円 87"/>
        <xdr:cNvSpPr/>
      </xdr:nvSpPr>
      <xdr:spPr>
        <a:xfrm>
          <a:off x="1079500" y="6319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68089</xdr:rowOff>
    </xdr:from>
    <xdr:ext cx="469744" cy="259045"/>
    <xdr:sp macro="" textlink="">
      <xdr:nvSpPr>
        <xdr:cNvPr id="89" name="テキスト ボックス 88"/>
        <xdr:cNvSpPr txBox="1"/>
      </xdr:nvSpPr>
      <xdr:spPr>
        <a:xfrm>
          <a:off x="895428" y="641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155784</xdr:rowOff>
    </xdr:from>
    <xdr:to>
      <xdr:col>24</xdr:col>
      <xdr:colOff>62865</xdr:colOff>
      <xdr:row>59</xdr:row>
      <xdr:rowOff>1923</xdr:rowOff>
    </xdr:to>
    <xdr:cxnSp macro="">
      <xdr:nvCxnSpPr>
        <xdr:cNvPr id="115" name="直線コネクタ 114"/>
        <xdr:cNvCxnSpPr/>
      </xdr:nvCxnSpPr>
      <xdr:spPr>
        <a:xfrm flipV="1">
          <a:off x="4633595" y="8728284"/>
          <a:ext cx="1270" cy="1389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5750</xdr:rowOff>
    </xdr:from>
    <xdr:ext cx="534377" cy="259045"/>
    <xdr:sp macro="" textlink="">
      <xdr:nvSpPr>
        <xdr:cNvPr id="116" name="総務費最小値テキスト"/>
        <xdr:cNvSpPr txBox="1"/>
      </xdr:nvSpPr>
      <xdr:spPr>
        <a:xfrm>
          <a:off x="4686300" y="1012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1923</xdr:rowOff>
    </xdr:from>
    <xdr:to>
      <xdr:col>24</xdr:col>
      <xdr:colOff>152400</xdr:colOff>
      <xdr:row>59</xdr:row>
      <xdr:rowOff>1923</xdr:rowOff>
    </xdr:to>
    <xdr:cxnSp macro="">
      <xdr:nvCxnSpPr>
        <xdr:cNvPr id="117" name="直線コネクタ 116"/>
        <xdr:cNvCxnSpPr/>
      </xdr:nvCxnSpPr>
      <xdr:spPr>
        <a:xfrm>
          <a:off x="4546600" y="10117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102461</xdr:rowOff>
    </xdr:from>
    <xdr:ext cx="599010" cy="259045"/>
    <xdr:sp macro="" textlink="">
      <xdr:nvSpPr>
        <xdr:cNvPr id="118" name="総務費最大値テキスト"/>
        <xdr:cNvSpPr txBox="1"/>
      </xdr:nvSpPr>
      <xdr:spPr>
        <a:xfrm>
          <a:off x="4686300" y="8503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455,075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155784</xdr:rowOff>
    </xdr:from>
    <xdr:to>
      <xdr:col>24</xdr:col>
      <xdr:colOff>152400</xdr:colOff>
      <xdr:row>50</xdr:row>
      <xdr:rowOff>155784</xdr:rowOff>
    </xdr:to>
    <xdr:cxnSp macro="">
      <xdr:nvCxnSpPr>
        <xdr:cNvPr id="119" name="直線コネクタ 118"/>
        <xdr:cNvCxnSpPr/>
      </xdr:nvCxnSpPr>
      <xdr:spPr>
        <a:xfrm>
          <a:off x="4546600" y="87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97732</xdr:rowOff>
    </xdr:from>
    <xdr:to>
      <xdr:col>24</xdr:col>
      <xdr:colOff>63500</xdr:colOff>
      <xdr:row>58</xdr:row>
      <xdr:rowOff>102017</xdr:rowOff>
    </xdr:to>
    <xdr:cxnSp macro="">
      <xdr:nvCxnSpPr>
        <xdr:cNvPr id="120" name="直線コネクタ 119"/>
        <xdr:cNvCxnSpPr/>
      </xdr:nvCxnSpPr>
      <xdr:spPr>
        <a:xfrm flipV="1">
          <a:off x="3797300" y="10041832"/>
          <a:ext cx="838200" cy="4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18149</xdr:rowOff>
    </xdr:from>
    <xdr:ext cx="534377" cy="259045"/>
    <xdr:sp macro="" textlink="">
      <xdr:nvSpPr>
        <xdr:cNvPr id="121" name="総務費平均値テキスト"/>
        <xdr:cNvSpPr txBox="1"/>
      </xdr:nvSpPr>
      <xdr:spPr>
        <a:xfrm>
          <a:off x="4686300" y="9790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166722</xdr:rowOff>
    </xdr:from>
    <xdr:to>
      <xdr:col>24</xdr:col>
      <xdr:colOff>114300</xdr:colOff>
      <xdr:row>58</xdr:row>
      <xdr:rowOff>96872</xdr:rowOff>
    </xdr:to>
    <xdr:sp macro="" textlink="">
      <xdr:nvSpPr>
        <xdr:cNvPr id="122" name="フローチャート: 判断 121"/>
        <xdr:cNvSpPr/>
      </xdr:nvSpPr>
      <xdr:spPr>
        <a:xfrm>
          <a:off x="4584700" y="993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76629</xdr:rowOff>
    </xdr:from>
    <xdr:to>
      <xdr:col>19</xdr:col>
      <xdr:colOff>177800</xdr:colOff>
      <xdr:row>58</xdr:row>
      <xdr:rowOff>102017</xdr:rowOff>
    </xdr:to>
    <xdr:cxnSp macro="">
      <xdr:nvCxnSpPr>
        <xdr:cNvPr id="123" name="直線コネクタ 122"/>
        <xdr:cNvCxnSpPr/>
      </xdr:nvCxnSpPr>
      <xdr:spPr>
        <a:xfrm>
          <a:off x="2908300" y="10020729"/>
          <a:ext cx="889000" cy="25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161503</xdr:rowOff>
    </xdr:from>
    <xdr:to>
      <xdr:col>20</xdr:col>
      <xdr:colOff>38100</xdr:colOff>
      <xdr:row>58</xdr:row>
      <xdr:rowOff>91653</xdr:rowOff>
    </xdr:to>
    <xdr:sp macro="" textlink="">
      <xdr:nvSpPr>
        <xdr:cNvPr id="124" name="フローチャート: 判断 123"/>
        <xdr:cNvSpPr/>
      </xdr:nvSpPr>
      <xdr:spPr>
        <a:xfrm>
          <a:off x="3746500" y="993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108180</xdr:rowOff>
    </xdr:from>
    <xdr:ext cx="534377" cy="259045"/>
    <xdr:sp macro="" textlink="">
      <xdr:nvSpPr>
        <xdr:cNvPr id="125" name="テキスト ボックス 124"/>
        <xdr:cNvSpPr txBox="1"/>
      </xdr:nvSpPr>
      <xdr:spPr>
        <a:xfrm>
          <a:off x="3530111" y="9709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147201</xdr:rowOff>
    </xdr:from>
    <xdr:to>
      <xdr:col>15</xdr:col>
      <xdr:colOff>50800</xdr:colOff>
      <xdr:row>58</xdr:row>
      <xdr:rowOff>76629</xdr:rowOff>
    </xdr:to>
    <xdr:cxnSp macro="">
      <xdr:nvCxnSpPr>
        <xdr:cNvPr id="126" name="直線コネクタ 125"/>
        <xdr:cNvCxnSpPr/>
      </xdr:nvCxnSpPr>
      <xdr:spPr>
        <a:xfrm>
          <a:off x="2019300" y="9748401"/>
          <a:ext cx="889000" cy="272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154701</xdr:rowOff>
    </xdr:from>
    <xdr:to>
      <xdr:col>15</xdr:col>
      <xdr:colOff>101600</xdr:colOff>
      <xdr:row>58</xdr:row>
      <xdr:rowOff>84851</xdr:rowOff>
    </xdr:to>
    <xdr:sp macro="" textlink="">
      <xdr:nvSpPr>
        <xdr:cNvPr id="127" name="フローチャート: 判断 126"/>
        <xdr:cNvSpPr/>
      </xdr:nvSpPr>
      <xdr:spPr>
        <a:xfrm>
          <a:off x="2857500" y="992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101378</xdr:rowOff>
    </xdr:from>
    <xdr:ext cx="534377" cy="259045"/>
    <xdr:sp macro="" textlink="">
      <xdr:nvSpPr>
        <xdr:cNvPr id="128" name="テキスト ボックス 127"/>
        <xdr:cNvSpPr txBox="1"/>
      </xdr:nvSpPr>
      <xdr:spPr>
        <a:xfrm>
          <a:off x="2641111" y="970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147201</xdr:rowOff>
    </xdr:from>
    <xdr:to>
      <xdr:col>10</xdr:col>
      <xdr:colOff>114300</xdr:colOff>
      <xdr:row>58</xdr:row>
      <xdr:rowOff>165943</xdr:rowOff>
    </xdr:to>
    <xdr:cxnSp macro="">
      <xdr:nvCxnSpPr>
        <xdr:cNvPr id="129" name="直線コネクタ 128"/>
        <xdr:cNvCxnSpPr/>
      </xdr:nvCxnSpPr>
      <xdr:spPr>
        <a:xfrm flipV="1">
          <a:off x="1130300" y="9748401"/>
          <a:ext cx="889000" cy="36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38017</xdr:rowOff>
    </xdr:from>
    <xdr:to>
      <xdr:col>10</xdr:col>
      <xdr:colOff>165100</xdr:colOff>
      <xdr:row>56</xdr:row>
      <xdr:rowOff>139617</xdr:rowOff>
    </xdr:to>
    <xdr:sp macro="" textlink="">
      <xdr:nvSpPr>
        <xdr:cNvPr id="130" name="フローチャート: 判断 129"/>
        <xdr:cNvSpPr/>
      </xdr:nvSpPr>
      <xdr:spPr>
        <a:xfrm>
          <a:off x="1968500" y="9639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156144</xdr:rowOff>
    </xdr:from>
    <xdr:ext cx="599010" cy="259045"/>
    <xdr:sp macro="" textlink="">
      <xdr:nvSpPr>
        <xdr:cNvPr id="131" name="テキスト ボックス 130"/>
        <xdr:cNvSpPr txBox="1"/>
      </xdr:nvSpPr>
      <xdr:spPr>
        <a:xfrm>
          <a:off x="1719795" y="9414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42922</xdr:rowOff>
    </xdr:from>
    <xdr:to>
      <xdr:col>6</xdr:col>
      <xdr:colOff>38100</xdr:colOff>
      <xdr:row>58</xdr:row>
      <xdr:rowOff>144522</xdr:rowOff>
    </xdr:to>
    <xdr:sp macro="" textlink="">
      <xdr:nvSpPr>
        <xdr:cNvPr id="132" name="フローチャート: 判断 131"/>
        <xdr:cNvSpPr/>
      </xdr:nvSpPr>
      <xdr:spPr>
        <a:xfrm>
          <a:off x="1079500" y="998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161049</xdr:rowOff>
    </xdr:from>
    <xdr:ext cx="534377" cy="259045"/>
    <xdr:sp macro="" textlink="">
      <xdr:nvSpPr>
        <xdr:cNvPr id="133" name="テキスト ボックス 132"/>
        <xdr:cNvSpPr txBox="1"/>
      </xdr:nvSpPr>
      <xdr:spPr>
        <a:xfrm>
          <a:off x="863111" y="976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46932</xdr:rowOff>
    </xdr:from>
    <xdr:to>
      <xdr:col>24</xdr:col>
      <xdr:colOff>114300</xdr:colOff>
      <xdr:row>58</xdr:row>
      <xdr:rowOff>148532</xdr:rowOff>
    </xdr:to>
    <xdr:sp macro="" textlink="">
      <xdr:nvSpPr>
        <xdr:cNvPr id="139" name="楕円 138"/>
        <xdr:cNvSpPr/>
      </xdr:nvSpPr>
      <xdr:spPr>
        <a:xfrm>
          <a:off x="4584700" y="999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145149</xdr:rowOff>
    </xdr:from>
    <xdr:ext cx="534377" cy="259045"/>
    <xdr:sp macro="" textlink="">
      <xdr:nvSpPr>
        <xdr:cNvPr id="140" name="総務費該当値テキスト"/>
        <xdr:cNvSpPr txBox="1"/>
      </xdr:nvSpPr>
      <xdr:spPr>
        <a:xfrm>
          <a:off x="4686300" y="9917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51217</xdr:rowOff>
    </xdr:from>
    <xdr:to>
      <xdr:col>20</xdr:col>
      <xdr:colOff>38100</xdr:colOff>
      <xdr:row>58</xdr:row>
      <xdr:rowOff>152817</xdr:rowOff>
    </xdr:to>
    <xdr:sp macro="" textlink="">
      <xdr:nvSpPr>
        <xdr:cNvPr id="141" name="楕円 140"/>
        <xdr:cNvSpPr/>
      </xdr:nvSpPr>
      <xdr:spPr>
        <a:xfrm>
          <a:off x="3746500" y="9995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143944</xdr:rowOff>
    </xdr:from>
    <xdr:ext cx="534377" cy="259045"/>
    <xdr:sp macro="" textlink="">
      <xdr:nvSpPr>
        <xdr:cNvPr id="142" name="テキスト ボックス 141"/>
        <xdr:cNvSpPr txBox="1"/>
      </xdr:nvSpPr>
      <xdr:spPr>
        <a:xfrm>
          <a:off x="3530111" y="10088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25829</xdr:rowOff>
    </xdr:from>
    <xdr:to>
      <xdr:col>15</xdr:col>
      <xdr:colOff>101600</xdr:colOff>
      <xdr:row>58</xdr:row>
      <xdr:rowOff>127429</xdr:rowOff>
    </xdr:to>
    <xdr:sp macro="" textlink="">
      <xdr:nvSpPr>
        <xdr:cNvPr id="143" name="楕円 142"/>
        <xdr:cNvSpPr/>
      </xdr:nvSpPr>
      <xdr:spPr>
        <a:xfrm>
          <a:off x="2857500" y="996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118556</xdr:rowOff>
    </xdr:from>
    <xdr:ext cx="534377" cy="259045"/>
    <xdr:sp macro="" textlink="">
      <xdr:nvSpPr>
        <xdr:cNvPr id="144" name="テキスト ボックス 143"/>
        <xdr:cNvSpPr txBox="1"/>
      </xdr:nvSpPr>
      <xdr:spPr>
        <a:xfrm>
          <a:off x="2641111" y="10062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96401</xdr:rowOff>
    </xdr:from>
    <xdr:to>
      <xdr:col>10</xdr:col>
      <xdr:colOff>165100</xdr:colOff>
      <xdr:row>57</xdr:row>
      <xdr:rowOff>26551</xdr:rowOff>
    </xdr:to>
    <xdr:sp macro="" textlink="">
      <xdr:nvSpPr>
        <xdr:cNvPr id="145" name="楕円 144"/>
        <xdr:cNvSpPr/>
      </xdr:nvSpPr>
      <xdr:spPr>
        <a:xfrm>
          <a:off x="1968500" y="9697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17678</xdr:rowOff>
    </xdr:from>
    <xdr:ext cx="599010" cy="259045"/>
    <xdr:sp macro="" textlink="">
      <xdr:nvSpPr>
        <xdr:cNvPr id="146" name="テキスト ボックス 145"/>
        <xdr:cNvSpPr txBox="1"/>
      </xdr:nvSpPr>
      <xdr:spPr>
        <a:xfrm>
          <a:off x="1719795" y="9790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115143</xdr:rowOff>
    </xdr:from>
    <xdr:to>
      <xdr:col>6</xdr:col>
      <xdr:colOff>38100</xdr:colOff>
      <xdr:row>59</xdr:row>
      <xdr:rowOff>45293</xdr:rowOff>
    </xdr:to>
    <xdr:sp macro="" textlink="">
      <xdr:nvSpPr>
        <xdr:cNvPr id="147" name="楕円 146"/>
        <xdr:cNvSpPr/>
      </xdr:nvSpPr>
      <xdr:spPr>
        <a:xfrm>
          <a:off x="1079500" y="1005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36420</xdr:rowOff>
    </xdr:from>
    <xdr:ext cx="534377" cy="259045"/>
    <xdr:sp macro="" textlink="">
      <xdr:nvSpPr>
        <xdr:cNvPr id="148" name="テキスト ボックス 147"/>
        <xdr:cNvSpPr txBox="1"/>
      </xdr:nvSpPr>
      <xdr:spPr>
        <a:xfrm>
          <a:off x="863111" y="1015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10015</xdr:rowOff>
    </xdr:from>
    <xdr:to>
      <xdr:col>24</xdr:col>
      <xdr:colOff>62865</xdr:colOff>
      <xdr:row>78</xdr:row>
      <xdr:rowOff>73535</xdr:rowOff>
    </xdr:to>
    <xdr:cxnSp macro="">
      <xdr:nvCxnSpPr>
        <xdr:cNvPr id="173" name="直線コネクタ 172"/>
        <xdr:cNvCxnSpPr/>
      </xdr:nvCxnSpPr>
      <xdr:spPr>
        <a:xfrm flipV="1">
          <a:off x="4633595" y="12182965"/>
          <a:ext cx="1270" cy="1263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77362</xdr:rowOff>
    </xdr:from>
    <xdr:ext cx="599010" cy="259045"/>
    <xdr:sp macro="" textlink="">
      <xdr:nvSpPr>
        <xdr:cNvPr id="174" name="民生費最小値テキスト"/>
        <xdr:cNvSpPr txBox="1"/>
      </xdr:nvSpPr>
      <xdr:spPr>
        <a:xfrm>
          <a:off x="4686300" y="13450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73535</xdr:rowOff>
    </xdr:from>
    <xdr:to>
      <xdr:col>24</xdr:col>
      <xdr:colOff>152400</xdr:colOff>
      <xdr:row>78</xdr:row>
      <xdr:rowOff>73535</xdr:rowOff>
    </xdr:to>
    <xdr:cxnSp macro="">
      <xdr:nvCxnSpPr>
        <xdr:cNvPr id="175" name="直線コネクタ 174"/>
        <xdr:cNvCxnSpPr/>
      </xdr:nvCxnSpPr>
      <xdr:spPr>
        <a:xfrm>
          <a:off x="4546600" y="1344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128142</xdr:rowOff>
    </xdr:from>
    <xdr:ext cx="599010" cy="259045"/>
    <xdr:sp macro="" textlink="">
      <xdr:nvSpPr>
        <xdr:cNvPr id="176" name="民生費最大値テキスト"/>
        <xdr:cNvSpPr txBox="1"/>
      </xdr:nvSpPr>
      <xdr:spPr>
        <a:xfrm>
          <a:off x="4686300" y="11958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284,519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10015</xdr:rowOff>
    </xdr:from>
    <xdr:to>
      <xdr:col>24</xdr:col>
      <xdr:colOff>152400</xdr:colOff>
      <xdr:row>71</xdr:row>
      <xdr:rowOff>10015</xdr:rowOff>
    </xdr:to>
    <xdr:cxnSp macro="">
      <xdr:nvCxnSpPr>
        <xdr:cNvPr id="177" name="直線コネクタ 176"/>
        <xdr:cNvCxnSpPr/>
      </xdr:nvCxnSpPr>
      <xdr:spPr>
        <a:xfrm>
          <a:off x="4546600" y="1218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71875</xdr:rowOff>
    </xdr:from>
    <xdr:to>
      <xdr:col>24</xdr:col>
      <xdr:colOff>63500</xdr:colOff>
      <xdr:row>77</xdr:row>
      <xdr:rowOff>115491</xdr:rowOff>
    </xdr:to>
    <xdr:cxnSp macro="">
      <xdr:nvCxnSpPr>
        <xdr:cNvPr id="178" name="直線コネクタ 177"/>
        <xdr:cNvCxnSpPr/>
      </xdr:nvCxnSpPr>
      <xdr:spPr>
        <a:xfrm flipV="1">
          <a:off x="3797300" y="13273525"/>
          <a:ext cx="838200" cy="43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54947</xdr:rowOff>
    </xdr:from>
    <xdr:ext cx="599010" cy="259045"/>
    <xdr:sp macro="" textlink="">
      <xdr:nvSpPr>
        <xdr:cNvPr id="179" name="民生費平均値テキスト"/>
        <xdr:cNvSpPr txBox="1"/>
      </xdr:nvSpPr>
      <xdr:spPr>
        <a:xfrm>
          <a:off x="4686300" y="12913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32069</xdr:rowOff>
    </xdr:from>
    <xdr:to>
      <xdr:col>24</xdr:col>
      <xdr:colOff>114300</xdr:colOff>
      <xdr:row>76</xdr:row>
      <xdr:rowOff>133669</xdr:rowOff>
    </xdr:to>
    <xdr:sp macro="" textlink="">
      <xdr:nvSpPr>
        <xdr:cNvPr id="180" name="フローチャート: 判断 179"/>
        <xdr:cNvSpPr/>
      </xdr:nvSpPr>
      <xdr:spPr>
        <a:xfrm>
          <a:off x="4584700" y="13062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67021</xdr:rowOff>
    </xdr:from>
    <xdr:to>
      <xdr:col>19</xdr:col>
      <xdr:colOff>177800</xdr:colOff>
      <xdr:row>77</xdr:row>
      <xdr:rowOff>115491</xdr:rowOff>
    </xdr:to>
    <xdr:cxnSp macro="">
      <xdr:nvCxnSpPr>
        <xdr:cNvPr id="181" name="直線コネクタ 180"/>
        <xdr:cNvCxnSpPr/>
      </xdr:nvCxnSpPr>
      <xdr:spPr>
        <a:xfrm>
          <a:off x="2908300" y="13268671"/>
          <a:ext cx="889000" cy="48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104887</xdr:rowOff>
    </xdr:from>
    <xdr:to>
      <xdr:col>20</xdr:col>
      <xdr:colOff>38100</xdr:colOff>
      <xdr:row>77</xdr:row>
      <xdr:rowOff>35037</xdr:rowOff>
    </xdr:to>
    <xdr:sp macro="" textlink="">
      <xdr:nvSpPr>
        <xdr:cNvPr id="182" name="フローチャート: 判断 181"/>
        <xdr:cNvSpPr/>
      </xdr:nvSpPr>
      <xdr:spPr>
        <a:xfrm>
          <a:off x="3746500" y="1313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51564</xdr:rowOff>
    </xdr:from>
    <xdr:ext cx="599010" cy="259045"/>
    <xdr:sp macro="" textlink="">
      <xdr:nvSpPr>
        <xdr:cNvPr id="183" name="テキスト ボックス 182"/>
        <xdr:cNvSpPr txBox="1"/>
      </xdr:nvSpPr>
      <xdr:spPr>
        <a:xfrm>
          <a:off x="3497795" y="12910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67021</xdr:rowOff>
    </xdr:from>
    <xdr:to>
      <xdr:col>15</xdr:col>
      <xdr:colOff>50800</xdr:colOff>
      <xdr:row>78</xdr:row>
      <xdr:rowOff>100936</xdr:rowOff>
    </xdr:to>
    <xdr:cxnSp macro="">
      <xdr:nvCxnSpPr>
        <xdr:cNvPr id="184" name="直線コネクタ 183"/>
        <xdr:cNvCxnSpPr/>
      </xdr:nvCxnSpPr>
      <xdr:spPr>
        <a:xfrm flipV="1">
          <a:off x="2019300" y="13268671"/>
          <a:ext cx="889000" cy="205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26896</xdr:rowOff>
    </xdr:from>
    <xdr:to>
      <xdr:col>15</xdr:col>
      <xdr:colOff>101600</xdr:colOff>
      <xdr:row>76</xdr:row>
      <xdr:rowOff>128496</xdr:rowOff>
    </xdr:to>
    <xdr:sp macro="" textlink="">
      <xdr:nvSpPr>
        <xdr:cNvPr id="185" name="フローチャート: 判断 184"/>
        <xdr:cNvSpPr/>
      </xdr:nvSpPr>
      <xdr:spPr>
        <a:xfrm>
          <a:off x="28575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145023</xdr:rowOff>
    </xdr:from>
    <xdr:ext cx="599010" cy="259045"/>
    <xdr:sp macro="" textlink="">
      <xdr:nvSpPr>
        <xdr:cNvPr id="186" name="テキスト ボックス 185"/>
        <xdr:cNvSpPr txBox="1"/>
      </xdr:nvSpPr>
      <xdr:spPr>
        <a:xfrm>
          <a:off x="2608795" y="12832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100936</xdr:rowOff>
    </xdr:from>
    <xdr:to>
      <xdr:col>10</xdr:col>
      <xdr:colOff>114300</xdr:colOff>
      <xdr:row>78</xdr:row>
      <xdr:rowOff>111125</xdr:rowOff>
    </xdr:to>
    <xdr:cxnSp macro="">
      <xdr:nvCxnSpPr>
        <xdr:cNvPr id="187" name="直線コネクタ 186"/>
        <xdr:cNvCxnSpPr/>
      </xdr:nvCxnSpPr>
      <xdr:spPr>
        <a:xfrm flipV="1">
          <a:off x="1130300" y="13474036"/>
          <a:ext cx="889000" cy="10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66193</xdr:rowOff>
    </xdr:from>
    <xdr:to>
      <xdr:col>10</xdr:col>
      <xdr:colOff>165100</xdr:colOff>
      <xdr:row>77</xdr:row>
      <xdr:rowOff>167793</xdr:rowOff>
    </xdr:to>
    <xdr:sp macro="" textlink="">
      <xdr:nvSpPr>
        <xdr:cNvPr id="188" name="フローチャート: 判断 187"/>
        <xdr:cNvSpPr/>
      </xdr:nvSpPr>
      <xdr:spPr>
        <a:xfrm>
          <a:off x="1968500" y="132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12870</xdr:rowOff>
    </xdr:from>
    <xdr:ext cx="599010" cy="259045"/>
    <xdr:sp macro="" textlink="">
      <xdr:nvSpPr>
        <xdr:cNvPr id="189" name="テキスト ボックス 188"/>
        <xdr:cNvSpPr txBox="1"/>
      </xdr:nvSpPr>
      <xdr:spPr>
        <a:xfrm>
          <a:off x="1719795" y="1304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110548</xdr:rowOff>
    </xdr:from>
    <xdr:to>
      <xdr:col>6</xdr:col>
      <xdr:colOff>38100</xdr:colOff>
      <xdr:row>78</xdr:row>
      <xdr:rowOff>40698</xdr:rowOff>
    </xdr:to>
    <xdr:sp macro="" textlink="">
      <xdr:nvSpPr>
        <xdr:cNvPr id="190" name="フローチャート: 判断 189"/>
        <xdr:cNvSpPr/>
      </xdr:nvSpPr>
      <xdr:spPr>
        <a:xfrm>
          <a:off x="1079500" y="1331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57225</xdr:rowOff>
    </xdr:from>
    <xdr:ext cx="599010" cy="259045"/>
    <xdr:sp macro="" textlink="">
      <xdr:nvSpPr>
        <xdr:cNvPr id="191" name="テキスト ボックス 190"/>
        <xdr:cNvSpPr txBox="1"/>
      </xdr:nvSpPr>
      <xdr:spPr>
        <a:xfrm>
          <a:off x="830795" y="13087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21075</xdr:rowOff>
    </xdr:from>
    <xdr:to>
      <xdr:col>24</xdr:col>
      <xdr:colOff>114300</xdr:colOff>
      <xdr:row>77</xdr:row>
      <xdr:rowOff>122675</xdr:rowOff>
    </xdr:to>
    <xdr:sp macro="" textlink="">
      <xdr:nvSpPr>
        <xdr:cNvPr id="197" name="楕円 196"/>
        <xdr:cNvSpPr/>
      </xdr:nvSpPr>
      <xdr:spPr>
        <a:xfrm>
          <a:off x="4584700" y="1322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170952</xdr:rowOff>
    </xdr:from>
    <xdr:ext cx="599010" cy="259045"/>
    <xdr:sp macro="" textlink="">
      <xdr:nvSpPr>
        <xdr:cNvPr id="198" name="民生費該当値テキスト"/>
        <xdr:cNvSpPr txBox="1"/>
      </xdr:nvSpPr>
      <xdr:spPr>
        <a:xfrm>
          <a:off x="4686300" y="13201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64691</xdr:rowOff>
    </xdr:from>
    <xdr:to>
      <xdr:col>20</xdr:col>
      <xdr:colOff>38100</xdr:colOff>
      <xdr:row>77</xdr:row>
      <xdr:rowOff>166291</xdr:rowOff>
    </xdr:to>
    <xdr:sp macro="" textlink="">
      <xdr:nvSpPr>
        <xdr:cNvPr id="199" name="楕円 198"/>
        <xdr:cNvSpPr/>
      </xdr:nvSpPr>
      <xdr:spPr>
        <a:xfrm>
          <a:off x="3746500" y="13266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157418</xdr:rowOff>
    </xdr:from>
    <xdr:ext cx="599010" cy="259045"/>
    <xdr:sp macro="" textlink="">
      <xdr:nvSpPr>
        <xdr:cNvPr id="200" name="テキスト ボックス 199"/>
        <xdr:cNvSpPr txBox="1"/>
      </xdr:nvSpPr>
      <xdr:spPr>
        <a:xfrm>
          <a:off x="3497795" y="13359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16221</xdr:rowOff>
    </xdr:from>
    <xdr:to>
      <xdr:col>15</xdr:col>
      <xdr:colOff>101600</xdr:colOff>
      <xdr:row>77</xdr:row>
      <xdr:rowOff>117821</xdr:rowOff>
    </xdr:to>
    <xdr:sp macro="" textlink="">
      <xdr:nvSpPr>
        <xdr:cNvPr id="201" name="楕円 200"/>
        <xdr:cNvSpPr/>
      </xdr:nvSpPr>
      <xdr:spPr>
        <a:xfrm>
          <a:off x="2857500" y="1321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108948</xdr:rowOff>
    </xdr:from>
    <xdr:ext cx="599010" cy="259045"/>
    <xdr:sp macro="" textlink="">
      <xdr:nvSpPr>
        <xdr:cNvPr id="202" name="テキスト ボックス 201"/>
        <xdr:cNvSpPr txBox="1"/>
      </xdr:nvSpPr>
      <xdr:spPr>
        <a:xfrm>
          <a:off x="2608795" y="13310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50136</xdr:rowOff>
    </xdr:from>
    <xdr:to>
      <xdr:col>10</xdr:col>
      <xdr:colOff>165100</xdr:colOff>
      <xdr:row>78</xdr:row>
      <xdr:rowOff>151736</xdr:rowOff>
    </xdr:to>
    <xdr:sp macro="" textlink="">
      <xdr:nvSpPr>
        <xdr:cNvPr id="203" name="楕円 202"/>
        <xdr:cNvSpPr/>
      </xdr:nvSpPr>
      <xdr:spPr>
        <a:xfrm>
          <a:off x="1968500" y="13423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142863</xdr:rowOff>
    </xdr:from>
    <xdr:ext cx="599010" cy="259045"/>
    <xdr:sp macro="" textlink="">
      <xdr:nvSpPr>
        <xdr:cNvPr id="204" name="テキスト ボックス 203"/>
        <xdr:cNvSpPr txBox="1"/>
      </xdr:nvSpPr>
      <xdr:spPr>
        <a:xfrm>
          <a:off x="1719795" y="13515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60325</xdr:rowOff>
    </xdr:from>
    <xdr:to>
      <xdr:col>6</xdr:col>
      <xdr:colOff>38100</xdr:colOff>
      <xdr:row>78</xdr:row>
      <xdr:rowOff>161925</xdr:rowOff>
    </xdr:to>
    <xdr:sp macro="" textlink="">
      <xdr:nvSpPr>
        <xdr:cNvPr id="205" name="楕円 204"/>
        <xdr:cNvSpPr/>
      </xdr:nvSpPr>
      <xdr:spPr>
        <a:xfrm>
          <a:off x="1079500" y="1343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153052</xdr:rowOff>
    </xdr:from>
    <xdr:ext cx="599010" cy="259045"/>
    <xdr:sp macro="" textlink="">
      <xdr:nvSpPr>
        <xdr:cNvPr id="206" name="テキスト ボックス 205"/>
        <xdr:cNvSpPr txBox="1"/>
      </xdr:nvSpPr>
      <xdr:spPr>
        <a:xfrm>
          <a:off x="830795" y="13526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2932</xdr:rowOff>
    </xdr:from>
    <xdr:to>
      <xdr:col>24</xdr:col>
      <xdr:colOff>62865</xdr:colOff>
      <xdr:row>99</xdr:row>
      <xdr:rowOff>28160</xdr:rowOff>
    </xdr:to>
    <xdr:cxnSp macro="">
      <xdr:nvCxnSpPr>
        <xdr:cNvPr id="233" name="直線コネクタ 232"/>
        <xdr:cNvCxnSpPr/>
      </xdr:nvCxnSpPr>
      <xdr:spPr>
        <a:xfrm flipV="1">
          <a:off x="4633595" y="15604882"/>
          <a:ext cx="1270" cy="1396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31987</xdr:rowOff>
    </xdr:from>
    <xdr:ext cx="534377" cy="259045"/>
    <xdr:sp macro="" textlink="">
      <xdr:nvSpPr>
        <xdr:cNvPr id="234" name="衛生費最小値テキスト"/>
        <xdr:cNvSpPr txBox="1"/>
      </xdr:nvSpPr>
      <xdr:spPr>
        <a:xfrm>
          <a:off x="4686300" y="17005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28160</xdr:rowOff>
    </xdr:from>
    <xdr:to>
      <xdr:col>24</xdr:col>
      <xdr:colOff>152400</xdr:colOff>
      <xdr:row>99</xdr:row>
      <xdr:rowOff>28160</xdr:rowOff>
    </xdr:to>
    <xdr:cxnSp macro="">
      <xdr:nvCxnSpPr>
        <xdr:cNvPr id="235" name="直線コネクタ 234"/>
        <xdr:cNvCxnSpPr/>
      </xdr:nvCxnSpPr>
      <xdr:spPr>
        <a:xfrm>
          <a:off x="4546600" y="17001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121059</xdr:rowOff>
    </xdr:from>
    <xdr:ext cx="599010" cy="259045"/>
    <xdr:sp macro="" textlink="">
      <xdr:nvSpPr>
        <xdr:cNvPr id="236" name="衛生費最大値テキスト"/>
        <xdr:cNvSpPr txBox="1"/>
      </xdr:nvSpPr>
      <xdr:spPr>
        <a:xfrm>
          <a:off x="4686300" y="15380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109,876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2932</xdr:rowOff>
    </xdr:from>
    <xdr:to>
      <xdr:col>24</xdr:col>
      <xdr:colOff>152400</xdr:colOff>
      <xdr:row>91</xdr:row>
      <xdr:rowOff>2932</xdr:rowOff>
    </xdr:to>
    <xdr:cxnSp macro="">
      <xdr:nvCxnSpPr>
        <xdr:cNvPr id="237" name="直線コネクタ 236"/>
        <xdr:cNvCxnSpPr/>
      </xdr:nvCxnSpPr>
      <xdr:spPr>
        <a:xfrm>
          <a:off x="4546600" y="1560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105344</xdr:rowOff>
    </xdr:from>
    <xdr:to>
      <xdr:col>24</xdr:col>
      <xdr:colOff>63500</xdr:colOff>
      <xdr:row>97</xdr:row>
      <xdr:rowOff>107810</xdr:rowOff>
    </xdr:to>
    <xdr:cxnSp macro="">
      <xdr:nvCxnSpPr>
        <xdr:cNvPr id="238" name="直線コネクタ 237"/>
        <xdr:cNvCxnSpPr/>
      </xdr:nvCxnSpPr>
      <xdr:spPr>
        <a:xfrm>
          <a:off x="3797300" y="16735994"/>
          <a:ext cx="838200" cy="2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79725</xdr:rowOff>
    </xdr:from>
    <xdr:ext cx="534377" cy="259045"/>
    <xdr:sp macro="" textlink="">
      <xdr:nvSpPr>
        <xdr:cNvPr id="239" name="衛生費平均値テキスト"/>
        <xdr:cNvSpPr txBox="1"/>
      </xdr:nvSpPr>
      <xdr:spPr>
        <a:xfrm>
          <a:off x="4686300" y="165389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56848</xdr:rowOff>
    </xdr:from>
    <xdr:to>
      <xdr:col>24</xdr:col>
      <xdr:colOff>114300</xdr:colOff>
      <xdr:row>97</xdr:row>
      <xdr:rowOff>158448</xdr:rowOff>
    </xdr:to>
    <xdr:sp macro="" textlink="">
      <xdr:nvSpPr>
        <xdr:cNvPr id="240" name="フローチャート: 判断 239"/>
        <xdr:cNvSpPr/>
      </xdr:nvSpPr>
      <xdr:spPr>
        <a:xfrm>
          <a:off x="4584700" y="1668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105344</xdr:rowOff>
    </xdr:from>
    <xdr:to>
      <xdr:col>19</xdr:col>
      <xdr:colOff>177800</xdr:colOff>
      <xdr:row>97</xdr:row>
      <xdr:rowOff>119926</xdr:rowOff>
    </xdr:to>
    <xdr:cxnSp macro="">
      <xdr:nvCxnSpPr>
        <xdr:cNvPr id="241" name="直線コネクタ 240"/>
        <xdr:cNvCxnSpPr/>
      </xdr:nvCxnSpPr>
      <xdr:spPr>
        <a:xfrm flipV="1">
          <a:off x="2908300" y="16735994"/>
          <a:ext cx="889000" cy="1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13658</xdr:rowOff>
    </xdr:from>
    <xdr:to>
      <xdr:col>20</xdr:col>
      <xdr:colOff>38100</xdr:colOff>
      <xdr:row>97</xdr:row>
      <xdr:rowOff>115258</xdr:rowOff>
    </xdr:to>
    <xdr:sp macro="" textlink="">
      <xdr:nvSpPr>
        <xdr:cNvPr id="242" name="フローチャート: 判断 241"/>
        <xdr:cNvSpPr/>
      </xdr:nvSpPr>
      <xdr:spPr>
        <a:xfrm>
          <a:off x="3746500" y="1664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131785</xdr:rowOff>
    </xdr:from>
    <xdr:ext cx="534377" cy="259045"/>
    <xdr:sp macro="" textlink="">
      <xdr:nvSpPr>
        <xdr:cNvPr id="243" name="テキスト ボックス 242"/>
        <xdr:cNvSpPr txBox="1"/>
      </xdr:nvSpPr>
      <xdr:spPr>
        <a:xfrm>
          <a:off x="3530111" y="16419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119926</xdr:rowOff>
    </xdr:from>
    <xdr:to>
      <xdr:col>15</xdr:col>
      <xdr:colOff>50800</xdr:colOff>
      <xdr:row>98</xdr:row>
      <xdr:rowOff>61013</xdr:rowOff>
    </xdr:to>
    <xdr:cxnSp macro="">
      <xdr:nvCxnSpPr>
        <xdr:cNvPr id="244" name="直線コネクタ 243"/>
        <xdr:cNvCxnSpPr/>
      </xdr:nvCxnSpPr>
      <xdr:spPr>
        <a:xfrm flipV="1">
          <a:off x="2019300" y="16750576"/>
          <a:ext cx="889000" cy="112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25856</xdr:rowOff>
    </xdr:from>
    <xdr:to>
      <xdr:col>15</xdr:col>
      <xdr:colOff>101600</xdr:colOff>
      <xdr:row>97</xdr:row>
      <xdr:rowOff>127456</xdr:rowOff>
    </xdr:to>
    <xdr:sp macro="" textlink="">
      <xdr:nvSpPr>
        <xdr:cNvPr id="245" name="フローチャート: 判断 244"/>
        <xdr:cNvSpPr/>
      </xdr:nvSpPr>
      <xdr:spPr>
        <a:xfrm>
          <a:off x="28575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143983</xdr:rowOff>
    </xdr:from>
    <xdr:ext cx="534377" cy="259045"/>
    <xdr:sp macro="" textlink="">
      <xdr:nvSpPr>
        <xdr:cNvPr id="246" name="テキスト ボックス 245"/>
        <xdr:cNvSpPr txBox="1"/>
      </xdr:nvSpPr>
      <xdr:spPr>
        <a:xfrm>
          <a:off x="2641111" y="16431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61013</xdr:rowOff>
    </xdr:from>
    <xdr:to>
      <xdr:col>10</xdr:col>
      <xdr:colOff>114300</xdr:colOff>
      <xdr:row>98</xdr:row>
      <xdr:rowOff>154575</xdr:rowOff>
    </xdr:to>
    <xdr:cxnSp macro="">
      <xdr:nvCxnSpPr>
        <xdr:cNvPr id="247" name="直線コネクタ 246"/>
        <xdr:cNvCxnSpPr/>
      </xdr:nvCxnSpPr>
      <xdr:spPr>
        <a:xfrm flipV="1">
          <a:off x="1130300" y="16863113"/>
          <a:ext cx="889000" cy="93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156206</xdr:rowOff>
    </xdr:from>
    <xdr:to>
      <xdr:col>10</xdr:col>
      <xdr:colOff>165100</xdr:colOff>
      <xdr:row>98</xdr:row>
      <xdr:rowOff>86356</xdr:rowOff>
    </xdr:to>
    <xdr:sp macro="" textlink="">
      <xdr:nvSpPr>
        <xdr:cNvPr id="248" name="フローチャート: 判断 247"/>
        <xdr:cNvSpPr/>
      </xdr:nvSpPr>
      <xdr:spPr>
        <a:xfrm>
          <a:off x="1968500" y="167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102883</xdr:rowOff>
    </xdr:from>
    <xdr:ext cx="534377" cy="259045"/>
    <xdr:sp macro="" textlink="">
      <xdr:nvSpPr>
        <xdr:cNvPr id="249" name="テキスト ボックス 248"/>
        <xdr:cNvSpPr txBox="1"/>
      </xdr:nvSpPr>
      <xdr:spPr>
        <a:xfrm>
          <a:off x="1752111" y="1656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24354</xdr:rowOff>
    </xdr:from>
    <xdr:to>
      <xdr:col>6</xdr:col>
      <xdr:colOff>38100</xdr:colOff>
      <xdr:row>98</xdr:row>
      <xdr:rowOff>125954</xdr:rowOff>
    </xdr:to>
    <xdr:sp macro="" textlink="">
      <xdr:nvSpPr>
        <xdr:cNvPr id="250" name="フローチャート: 判断 249"/>
        <xdr:cNvSpPr/>
      </xdr:nvSpPr>
      <xdr:spPr>
        <a:xfrm>
          <a:off x="10795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142481</xdr:rowOff>
    </xdr:from>
    <xdr:ext cx="534377" cy="259045"/>
    <xdr:sp macro="" textlink="">
      <xdr:nvSpPr>
        <xdr:cNvPr id="251" name="テキスト ボックス 250"/>
        <xdr:cNvSpPr txBox="1"/>
      </xdr:nvSpPr>
      <xdr:spPr>
        <a:xfrm>
          <a:off x="863111" y="1660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57010</xdr:rowOff>
    </xdr:from>
    <xdr:to>
      <xdr:col>24</xdr:col>
      <xdr:colOff>114300</xdr:colOff>
      <xdr:row>97</xdr:row>
      <xdr:rowOff>158610</xdr:rowOff>
    </xdr:to>
    <xdr:sp macro="" textlink="">
      <xdr:nvSpPr>
        <xdr:cNvPr id="257" name="楕円 256"/>
        <xdr:cNvSpPr/>
      </xdr:nvSpPr>
      <xdr:spPr>
        <a:xfrm>
          <a:off x="4584700" y="166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35437</xdr:rowOff>
    </xdr:from>
    <xdr:ext cx="534377" cy="259045"/>
    <xdr:sp macro="" textlink="">
      <xdr:nvSpPr>
        <xdr:cNvPr id="258" name="衛生費該当値テキスト"/>
        <xdr:cNvSpPr txBox="1"/>
      </xdr:nvSpPr>
      <xdr:spPr>
        <a:xfrm>
          <a:off x="4686300" y="16666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54544</xdr:rowOff>
    </xdr:from>
    <xdr:to>
      <xdr:col>20</xdr:col>
      <xdr:colOff>38100</xdr:colOff>
      <xdr:row>97</xdr:row>
      <xdr:rowOff>156144</xdr:rowOff>
    </xdr:to>
    <xdr:sp macro="" textlink="">
      <xdr:nvSpPr>
        <xdr:cNvPr id="259" name="楕円 258"/>
        <xdr:cNvSpPr/>
      </xdr:nvSpPr>
      <xdr:spPr>
        <a:xfrm>
          <a:off x="3746500" y="16685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147271</xdr:rowOff>
    </xdr:from>
    <xdr:ext cx="534377" cy="259045"/>
    <xdr:sp macro="" textlink="">
      <xdr:nvSpPr>
        <xdr:cNvPr id="260" name="テキスト ボックス 259"/>
        <xdr:cNvSpPr txBox="1"/>
      </xdr:nvSpPr>
      <xdr:spPr>
        <a:xfrm>
          <a:off x="3530111" y="16777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69126</xdr:rowOff>
    </xdr:from>
    <xdr:to>
      <xdr:col>15</xdr:col>
      <xdr:colOff>101600</xdr:colOff>
      <xdr:row>97</xdr:row>
      <xdr:rowOff>170726</xdr:rowOff>
    </xdr:to>
    <xdr:sp macro="" textlink="">
      <xdr:nvSpPr>
        <xdr:cNvPr id="261" name="楕円 260"/>
        <xdr:cNvSpPr/>
      </xdr:nvSpPr>
      <xdr:spPr>
        <a:xfrm>
          <a:off x="2857500" y="16699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161853</xdr:rowOff>
    </xdr:from>
    <xdr:ext cx="534377" cy="259045"/>
    <xdr:sp macro="" textlink="">
      <xdr:nvSpPr>
        <xdr:cNvPr id="262" name="テキスト ボックス 261"/>
        <xdr:cNvSpPr txBox="1"/>
      </xdr:nvSpPr>
      <xdr:spPr>
        <a:xfrm>
          <a:off x="2641111" y="16792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10213</xdr:rowOff>
    </xdr:from>
    <xdr:to>
      <xdr:col>10</xdr:col>
      <xdr:colOff>165100</xdr:colOff>
      <xdr:row>98</xdr:row>
      <xdr:rowOff>111813</xdr:rowOff>
    </xdr:to>
    <xdr:sp macro="" textlink="">
      <xdr:nvSpPr>
        <xdr:cNvPr id="263" name="楕円 262"/>
        <xdr:cNvSpPr/>
      </xdr:nvSpPr>
      <xdr:spPr>
        <a:xfrm>
          <a:off x="1968500" y="16812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102940</xdr:rowOff>
    </xdr:from>
    <xdr:ext cx="534377" cy="259045"/>
    <xdr:sp macro="" textlink="">
      <xdr:nvSpPr>
        <xdr:cNvPr id="264" name="テキスト ボックス 263"/>
        <xdr:cNvSpPr txBox="1"/>
      </xdr:nvSpPr>
      <xdr:spPr>
        <a:xfrm>
          <a:off x="1752111" y="16905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103775</xdr:rowOff>
    </xdr:from>
    <xdr:to>
      <xdr:col>6</xdr:col>
      <xdr:colOff>38100</xdr:colOff>
      <xdr:row>99</xdr:row>
      <xdr:rowOff>33925</xdr:rowOff>
    </xdr:to>
    <xdr:sp macro="" textlink="">
      <xdr:nvSpPr>
        <xdr:cNvPr id="265" name="楕円 264"/>
        <xdr:cNvSpPr/>
      </xdr:nvSpPr>
      <xdr:spPr>
        <a:xfrm>
          <a:off x="1079500" y="1690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25052</xdr:rowOff>
    </xdr:from>
    <xdr:ext cx="534377" cy="259045"/>
    <xdr:sp macro="" textlink="">
      <xdr:nvSpPr>
        <xdr:cNvPr id="266" name="テキスト ボックス 265"/>
        <xdr:cNvSpPr txBox="1"/>
      </xdr:nvSpPr>
      <xdr:spPr>
        <a:xfrm>
          <a:off x="863111" y="16998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8" name="テキスト ボックス 28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139509</xdr:rowOff>
    </xdr:from>
    <xdr:to>
      <xdr:col>54</xdr:col>
      <xdr:colOff>189865</xdr:colOff>
      <xdr:row>39</xdr:row>
      <xdr:rowOff>44450</xdr:rowOff>
    </xdr:to>
    <xdr:cxnSp macro="">
      <xdr:nvCxnSpPr>
        <xdr:cNvPr id="290" name="直線コネクタ 289"/>
        <xdr:cNvCxnSpPr/>
      </xdr:nvCxnSpPr>
      <xdr:spPr>
        <a:xfrm flipV="1">
          <a:off x="10475595" y="5283009"/>
          <a:ext cx="1270" cy="1447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86186</xdr:rowOff>
    </xdr:from>
    <xdr:ext cx="469744" cy="259045"/>
    <xdr:sp macro="" textlink="">
      <xdr:nvSpPr>
        <xdr:cNvPr id="293" name="労働費最大値テキスト"/>
        <xdr:cNvSpPr txBox="1"/>
      </xdr:nvSpPr>
      <xdr:spPr>
        <a:xfrm>
          <a:off x="10528300" y="5058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139509</xdr:rowOff>
    </xdr:from>
    <xdr:to>
      <xdr:col>55</xdr:col>
      <xdr:colOff>88900</xdr:colOff>
      <xdr:row>30</xdr:row>
      <xdr:rowOff>139509</xdr:rowOff>
    </xdr:to>
    <xdr:cxnSp macro="">
      <xdr:nvCxnSpPr>
        <xdr:cNvPr id="294" name="直線コネクタ 293"/>
        <xdr:cNvCxnSpPr/>
      </xdr:nvCxnSpPr>
      <xdr:spPr>
        <a:xfrm>
          <a:off x="10388600" y="5283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141986</xdr:rowOff>
    </xdr:from>
    <xdr:to>
      <xdr:col>55</xdr:col>
      <xdr:colOff>0</xdr:colOff>
      <xdr:row>38</xdr:row>
      <xdr:rowOff>147701</xdr:rowOff>
    </xdr:to>
    <xdr:cxnSp macro="">
      <xdr:nvCxnSpPr>
        <xdr:cNvPr id="295" name="直線コネクタ 294"/>
        <xdr:cNvCxnSpPr/>
      </xdr:nvCxnSpPr>
      <xdr:spPr>
        <a:xfrm flipV="1">
          <a:off x="9639300" y="6657086"/>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97299</xdr:rowOff>
    </xdr:from>
    <xdr:ext cx="378565" cy="259045"/>
    <xdr:sp macro="" textlink="">
      <xdr:nvSpPr>
        <xdr:cNvPr id="296" name="労働費平均値テキスト"/>
        <xdr:cNvSpPr txBox="1"/>
      </xdr:nvSpPr>
      <xdr:spPr>
        <a:xfrm>
          <a:off x="10528300" y="64409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74422</xdr:rowOff>
    </xdr:from>
    <xdr:to>
      <xdr:col>55</xdr:col>
      <xdr:colOff>50800</xdr:colOff>
      <xdr:row>39</xdr:row>
      <xdr:rowOff>4572</xdr:rowOff>
    </xdr:to>
    <xdr:sp macro="" textlink="">
      <xdr:nvSpPr>
        <xdr:cNvPr id="297" name="フローチャート: 判断 296"/>
        <xdr:cNvSpPr/>
      </xdr:nvSpPr>
      <xdr:spPr>
        <a:xfrm>
          <a:off x="10426700" y="658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147701</xdr:rowOff>
    </xdr:from>
    <xdr:to>
      <xdr:col>50</xdr:col>
      <xdr:colOff>114300</xdr:colOff>
      <xdr:row>38</xdr:row>
      <xdr:rowOff>149987</xdr:rowOff>
    </xdr:to>
    <xdr:cxnSp macro="">
      <xdr:nvCxnSpPr>
        <xdr:cNvPr id="298" name="直線コネクタ 297"/>
        <xdr:cNvCxnSpPr/>
      </xdr:nvCxnSpPr>
      <xdr:spPr>
        <a:xfrm flipV="1">
          <a:off x="8750300" y="6662801"/>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90805</xdr:rowOff>
    </xdr:from>
    <xdr:to>
      <xdr:col>50</xdr:col>
      <xdr:colOff>165100</xdr:colOff>
      <xdr:row>39</xdr:row>
      <xdr:rowOff>20955</xdr:rowOff>
    </xdr:to>
    <xdr:sp macro="" textlink="">
      <xdr:nvSpPr>
        <xdr:cNvPr id="299" name="フローチャート: 判断 298"/>
        <xdr:cNvSpPr/>
      </xdr:nvSpPr>
      <xdr:spPr>
        <a:xfrm>
          <a:off x="9588500" y="660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37482</xdr:rowOff>
    </xdr:from>
    <xdr:ext cx="378565" cy="259045"/>
    <xdr:sp macro="" textlink="">
      <xdr:nvSpPr>
        <xdr:cNvPr id="300" name="テキスト ボックス 299"/>
        <xdr:cNvSpPr txBox="1"/>
      </xdr:nvSpPr>
      <xdr:spPr>
        <a:xfrm>
          <a:off x="9450017" y="63811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149987</xdr:rowOff>
    </xdr:from>
    <xdr:to>
      <xdr:col>45</xdr:col>
      <xdr:colOff>177800</xdr:colOff>
      <xdr:row>38</xdr:row>
      <xdr:rowOff>151892</xdr:rowOff>
    </xdr:to>
    <xdr:cxnSp macro="">
      <xdr:nvCxnSpPr>
        <xdr:cNvPr id="301" name="直線コネクタ 300"/>
        <xdr:cNvCxnSpPr/>
      </xdr:nvCxnSpPr>
      <xdr:spPr>
        <a:xfrm flipV="1">
          <a:off x="7861300" y="6665087"/>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90233</xdr:rowOff>
    </xdr:from>
    <xdr:to>
      <xdr:col>46</xdr:col>
      <xdr:colOff>38100</xdr:colOff>
      <xdr:row>39</xdr:row>
      <xdr:rowOff>20383</xdr:rowOff>
    </xdr:to>
    <xdr:sp macro="" textlink="">
      <xdr:nvSpPr>
        <xdr:cNvPr id="302" name="フローチャート: 判断 301"/>
        <xdr:cNvSpPr/>
      </xdr:nvSpPr>
      <xdr:spPr>
        <a:xfrm>
          <a:off x="8699500" y="660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36911</xdr:rowOff>
    </xdr:from>
    <xdr:ext cx="378565" cy="259045"/>
    <xdr:sp macro="" textlink="">
      <xdr:nvSpPr>
        <xdr:cNvPr id="303" name="テキスト ボックス 302"/>
        <xdr:cNvSpPr txBox="1"/>
      </xdr:nvSpPr>
      <xdr:spPr>
        <a:xfrm>
          <a:off x="8561017" y="6380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151892</xdr:rowOff>
    </xdr:from>
    <xdr:to>
      <xdr:col>41</xdr:col>
      <xdr:colOff>50800</xdr:colOff>
      <xdr:row>38</xdr:row>
      <xdr:rowOff>153035</xdr:rowOff>
    </xdr:to>
    <xdr:cxnSp macro="">
      <xdr:nvCxnSpPr>
        <xdr:cNvPr id="304" name="直線コネクタ 303"/>
        <xdr:cNvCxnSpPr/>
      </xdr:nvCxnSpPr>
      <xdr:spPr>
        <a:xfrm flipV="1">
          <a:off x="6972300" y="6666992"/>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88709</xdr:rowOff>
    </xdr:from>
    <xdr:to>
      <xdr:col>41</xdr:col>
      <xdr:colOff>101600</xdr:colOff>
      <xdr:row>39</xdr:row>
      <xdr:rowOff>18859</xdr:rowOff>
    </xdr:to>
    <xdr:sp macro="" textlink="">
      <xdr:nvSpPr>
        <xdr:cNvPr id="305" name="フローチャート: 判断 304"/>
        <xdr:cNvSpPr/>
      </xdr:nvSpPr>
      <xdr:spPr>
        <a:xfrm>
          <a:off x="7810500" y="660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35386</xdr:rowOff>
    </xdr:from>
    <xdr:ext cx="378565" cy="259045"/>
    <xdr:sp macro="" textlink="">
      <xdr:nvSpPr>
        <xdr:cNvPr id="306" name="テキスト ボックス 305"/>
        <xdr:cNvSpPr txBox="1"/>
      </xdr:nvSpPr>
      <xdr:spPr>
        <a:xfrm>
          <a:off x="7672017" y="63790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81280</xdr:rowOff>
    </xdr:from>
    <xdr:to>
      <xdr:col>36</xdr:col>
      <xdr:colOff>165100</xdr:colOff>
      <xdr:row>39</xdr:row>
      <xdr:rowOff>11430</xdr:rowOff>
    </xdr:to>
    <xdr:sp macro="" textlink="">
      <xdr:nvSpPr>
        <xdr:cNvPr id="307" name="フローチャート: 判断 306"/>
        <xdr:cNvSpPr/>
      </xdr:nvSpPr>
      <xdr:spPr>
        <a:xfrm>
          <a:off x="69215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27957</xdr:rowOff>
    </xdr:from>
    <xdr:ext cx="378565" cy="259045"/>
    <xdr:sp macro="" textlink="">
      <xdr:nvSpPr>
        <xdr:cNvPr id="308" name="テキスト ボックス 307"/>
        <xdr:cNvSpPr txBox="1"/>
      </xdr:nvSpPr>
      <xdr:spPr>
        <a:xfrm>
          <a:off x="6783017" y="6371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91186</xdr:rowOff>
    </xdr:from>
    <xdr:to>
      <xdr:col>55</xdr:col>
      <xdr:colOff>50800</xdr:colOff>
      <xdr:row>39</xdr:row>
      <xdr:rowOff>21336</xdr:rowOff>
    </xdr:to>
    <xdr:sp macro="" textlink="">
      <xdr:nvSpPr>
        <xdr:cNvPr id="314" name="楕円 313"/>
        <xdr:cNvSpPr/>
      </xdr:nvSpPr>
      <xdr:spPr>
        <a:xfrm>
          <a:off x="10426700" y="660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52849</xdr:rowOff>
    </xdr:from>
    <xdr:ext cx="378565" cy="259045"/>
    <xdr:sp macro="" textlink="">
      <xdr:nvSpPr>
        <xdr:cNvPr id="315" name="労働費該当値テキスト"/>
        <xdr:cNvSpPr txBox="1"/>
      </xdr:nvSpPr>
      <xdr:spPr>
        <a:xfrm>
          <a:off x="10528300" y="65679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96901</xdr:rowOff>
    </xdr:from>
    <xdr:to>
      <xdr:col>50</xdr:col>
      <xdr:colOff>165100</xdr:colOff>
      <xdr:row>39</xdr:row>
      <xdr:rowOff>27051</xdr:rowOff>
    </xdr:to>
    <xdr:sp macro="" textlink="">
      <xdr:nvSpPr>
        <xdr:cNvPr id="316" name="楕円 315"/>
        <xdr:cNvSpPr/>
      </xdr:nvSpPr>
      <xdr:spPr>
        <a:xfrm>
          <a:off x="9588500" y="6612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18178</xdr:rowOff>
    </xdr:from>
    <xdr:ext cx="378565" cy="259045"/>
    <xdr:sp macro="" textlink="">
      <xdr:nvSpPr>
        <xdr:cNvPr id="317" name="テキスト ボックス 316"/>
        <xdr:cNvSpPr txBox="1"/>
      </xdr:nvSpPr>
      <xdr:spPr>
        <a:xfrm>
          <a:off x="9450017" y="67047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99187</xdr:rowOff>
    </xdr:from>
    <xdr:to>
      <xdr:col>46</xdr:col>
      <xdr:colOff>38100</xdr:colOff>
      <xdr:row>39</xdr:row>
      <xdr:rowOff>29337</xdr:rowOff>
    </xdr:to>
    <xdr:sp macro="" textlink="">
      <xdr:nvSpPr>
        <xdr:cNvPr id="318" name="楕円 317"/>
        <xdr:cNvSpPr/>
      </xdr:nvSpPr>
      <xdr:spPr>
        <a:xfrm>
          <a:off x="8699500" y="6614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20464</xdr:rowOff>
    </xdr:from>
    <xdr:ext cx="378565" cy="259045"/>
    <xdr:sp macro="" textlink="">
      <xdr:nvSpPr>
        <xdr:cNvPr id="319" name="テキスト ボックス 318"/>
        <xdr:cNvSpPr txBox="1"/>
      </xdr:nvSpPr>
      <xdr:spPr>
        <a:xfrm>
          <a:off x="8561017" y="67070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101092</xdr:rowOff>
    </xdr:from>
    <xdr:to>
      <xdr:col>41</xdr:col>
      <xdr:colOff>101600</xdr:colOff>
      <xdr:row>39</xdr:row>
      <xdr:rowOff>31242</xdr:rowOff>
    </xdr:to>
    <xdr:sp macro="" textlink="">
      <xdr:nvSpPr>
        <xdr:cNvPr id="320" name="楕円 319"/>
        <xdr:cNvSpPr/>
      </xdr:nvSpPr>
      <xdr:spPr>
        <a:xfrm>
          <a:off x="7810500" y="6616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22369</xdr:rowOff>
    </xdr:from>
    <xdr:ext cx="378565" cy="259045"/>
    <xdr:sp macro="" textlink="">
      <xdr:nvSpPr>
        <xdr:cNvPr id="321" name="テキスト ボックス 320"/>
        <xdr:cNvSpPr txBox="1"/>
      </xdr:nvSpPr>
      <xdr:spPr>
        <a:xfrm>
          <a:off x="7672017" y="6708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102235</xdr:rowOff>
    </xdr:from>
    <xdr:to>
      <xdr:col>36</xdr:col>
      <xdr:colOff>165100</xdr:colOff>
      <xdr:row>39</xdr:row>
      <xdr:rowOff>32385</xdr:rowOff>
    </xdr:to>
    <xdr:sp macro="" textlink="">
      <xdr:nvSpPr>
        <xdr:cNvPr id="322" name="楕円 321"/>
        <xdr:cNvSpPr/>
      </xdr:nvSpPr>
      <xdr:spPr>
        <a:xfrm>
          <a:off x="6921500" y="661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23512</xdr:rowOff>
    </xdr:from>
    <xdr:ext cx="378565" cy="259045"/>
    <xdr:sp macro="" textlink="">
      <xdr:nvSpPr>
        <xdr:cNvPr id="323" name="テキスト ボックス 322"/>
        <xdr:cNvSpPr txBox="1"/>
      </xdr:nvSpPr>
      <xdr:spPr>
        <a:xfrm>
          <a:off x="6783017" y="67100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55676</xdr:rowOff>
    </xdr:from>
    <xdr:to>
      <xdr:col>54</xdr:col>
      <xdr:colOff>189865</xdr:colOff>
      <xdr:row>59</xdr:row>
      <xdr:rowOff>35471</xdr:rowOff>
    </xdr:to>
    <xdr:cxnSp macro="">
      <xdr:nvCxnSpPr>
        <xdr:cNvPr id="347" name="直線コネクタ 346"/>
        <xdr:cNvCxnSpPr/>
      </xdr:nvCxnSpPr>
      <xdr:spPr>
        <a:xfrm flipV="1">
          <a:off x="10475595" y="8628176"/>
          <a:ext cx="1270" cy="1522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39298</xdr:rowOff>
    </xdr:from>
    <xdr:ext cx="378565" cy="259045"/>
    <xdr:sp macro="" textlink="">
      <xdr:nvSpPr>
        <xdr:cNvPr id="348" name="農林水産業費最小値テキスト"/>
        <xdr:cNvSpPr txBox="1"/>
      </xdr:nvSpPr>
      <xdr:spPr>
        <a:xfrm>
          <a:off x="10528300" y="10154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35471</xdr:rowOff>
    </xdr:from>
    <xdr:to>
      <xdr:col>55</xdr:col>
      <xdr:colOff>88900</xdr:colOff>
      <xdr:row>59</xdr:row>
      <xdr:rowOff>35471</xdr:rowOff>
    </xdr:to>
    <xdr:cxnSp macro="">
      <xdr:nvCxnSpPr>
        <xdr:cNvPr id="349" name="直線コネクタ 348"/>
        <xdr:cNvCxnSpPr/>
      </xdr:nvCxnSpPr>
      <xdr:spPr>
        <a:xfrm>
          <a:off x="10388600" y="10151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2353</xdr:rowOff>
    </xdr:from>
    <xdr:ext cx="599010" cy="259045"/>
    <xdr:sp macro="" textlink="">
      <xdr:nvSpPr>
        <xdr:cNvPr id="350" name="農林水産業費最大値テキスト"/>
        <xdr:cNvSpPr txBox="1"/>
      </xdr:nvSpPr>
      <xdr:spPr>
        <a:xfrm>
          <a:off x="10528300" y="8403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120,616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55676</xdr:rowOff>
    </xdr:from>
    <xdr:to>
      <xdr:col>55</xdr:col>
      <xdr:colOff>88900</xdr:colOff>
      <xdr:row>50</xdr:row>
      <xdr:rowOff>55676</xdr:rowOff>
    </xdr:to>
    <xdr:cxnSp macro="">
      <xdr:nvCxnSpPr>
        <xdr:cNvPr id="351" name="直線コネクタ 350"/>
        <xdr:cNvCxnSpPr/>
      </xdr:nvCxnSpPr>
      <xdr:spPr>
        <a:xfrm>
          <a:off x="10388600" y="8628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131039</xdr:rowOff>
    </xdr:from>
    <xdr:to>
      <xdr:col>55</xdr:col>
      <xdr:colOff>0</xdr:colOff>
      <xdr:row>58</xdr:row>
      <xdr:rowOff>143066</xdr:rowOff>
    </xdr:to>
    <xdr:cxnSp macro="">
      <xdr:nvCxnSpPr>
        <xdr:cNvPr id="352" name="直線コネクタ 351"/>
        <xdr:cNvCxnSpPr/>
      </xdr:nvCxnSpPr>
      <xdr:spPr>
        <a:xfrm flipV="1">
          <a:off x="9639300" y="10075139"/>
          <a:ext cx="838200" cy="12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47312</xdr:rowOff>
    </xdr:from>
    <xdr:ext cx="534377" cy="259045"/>
    <xdr:sp macro="" textlink="">
      <xdr:nvSpPr>
        <xdr:cNvPr id="353" name="農林水産業費平均値テキスト"/>
        <xdr:cNvSpPr txBox="1"/>
      </xdr:nvSpPr>
      <xdr:spPr>
        <a:xfrm>
          <a:off x="10528300" y="9819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24435</xdr:rowOff>
    </xdr:from>
    <xdr:to>
      <xdr:col>55</xdr:col>
      <xdr:colOff>50800</xdr:colOff>
      <xdr:row>58</xdr:row>
      <xdr:rowOff>126035</xdr:rowOff>
    </xdr:to>
    <xdr:sp macro="" textlink="">
      <xdr:nvSpPr>
        <xdr:cNvPr id="354" name="フローチャート: 判断 353"/>
        <xdr:cNvSpPr/>
      </xdr:nvSpPr>
      <xdr:spPr>
        <a:xfrm>
          <a:off x="10426700" y="996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143066</xdr:rowOff>
    </xdr:from>
    <xdr:to>
      <xdr:col>50</xdr:col>
      <xdr:colOff>114300</xdr:colOff>
      <xdr:row>58</xdr:row>
      <xdr:rowOff>151447</xdr:rowOff>
    </xdr:to>
    <xdr:cxnSp macro="">
      <xdr:nvCxnSpPr>
        <xdr:cNvPr id="355" name="直線コネクタ 354"/>
        <xdr:cNvCxnSpPr/>
      </xdr:nvCxnSpPr>
      <xdr:spPr>
        <a:xfrm flipV="1">
          <a:off x="8750300" y="10087166"/>
          <a:ext cx="889000" cy="8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42228</xdr:rowOff>
    </xdr:from>
    <xdr:to>
      <xdr:col>50</xdr:col>
      <xdr:colOff>165100</xdr:colOff>
      <xdr:row>58</xdr:row>
      <xdr:rowOff>143828</xdr:rowOff>
    </xdr:to>
    <xdr:sp macro="" textlink="">
      <xdr:nvSpPr>
        <xdr:cNvPr id="356" name="フローチャート: 判断 355"/>
        <xdr:cNvSpPr/>
      </xdr:nvSpPr>
      <xdr:spPr>
        <a:xfrm>
          <a:off x="9588500" y="9986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160355</xdr:rowOff>
    </xdr:from>
    <xdr:ext cx="469744" cy="259045"/>
    <xdr:sp macro="" textlink="">
      <xdr:nvSpPr>
        <xdr:cNvPr id="357" name="テキスト ボックス 356"/>
        <xdr:cNvSpPr txBox="1"/>
      </xdr:nvSpPr>
      <xdr:spPr>
        <a:xfrm>
          <a:off x="9404428" y="976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125971</xdr:rowOff>
    </xdr:from>
    <xdr:to>
      <xdr:col>45</xdr:col>
      <xdr:colOff>177800</xdr:colOff>
      <xdr:row>58</xdr:row>
      <xdr:rowOff>151447</xdr:rowOff>
    </xdr:to>
    <xdr:cxnSp macro="">
      <xdr:nvCxnSpPr>
        <xdr:cNvPr id="358" name="直線コネクタ 357"/>
        <xdr:cNvCxnSpPr/>
      </xdr:nvCxnSpPr>
      <xdr:spPr>
        <a:xfrm>
          <a:off x="7861300" y="10070071"/>
          <a:ext cx="889000" cy="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43841</xdr:rowOff>
    </xdr:from>
    <xdr:to>
      <xdr:col>46</xdr:col>
      <xdr:colOff>38100</xdr:colOff>
      <xdr:row>58</xdr:row>
      <xdr:rowOff>145441</xdr:rowOff>
    </xdr:to>
    <xdr:sp macro="" textlink="">
      <xdr:nvSpPr>
        <xdr:cNvPr id="359" name="フローチャート: 判断 358"/>
        <xdr:cNvSpPr/>
      </xdr:nvSpPr>
      <xdr:spPr>
        <a:xfrm>
          <a:off x="8699500" y="9987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161968</xdr:rowOff>
    </xdr:from>
    <xdr:ext cx="469744" cy="259045"/>
    <xdr:sp macro="" textlink="">
      <xdr:nvSpPr>
        <xdr:cNvPr id="360" name="テキスト ボックス 359"/>
        <xdr:cNvSpPr txBox="1"/>
      </xdr:nvSpPr>
      <xdr:spPr>
        <a:xfrm>
          <a:off x="8515428" y="9763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125971</xdr:rowOff>
    </xdr:from>
    <xdr:to>
      <xdr:col>41</xdr:col>
      <xdr:colOff>50800</xdr:colOff>
      <xdr:row>58</xdr:row>
      <xdr:rowOff>141694</xdr:rowOff>
    </xdr:to>
    <xdr:cxnSp macro="">
      <xdr:nvCxnSpPr>
        <xdr:cNvPr id="361" name="直線コネクタ 360"/>
        <xdr:cNvCxnSpPr/>
      </xdr:nvCxnSpPr>
      <xdr:spPr>
        <a:xfrm flipV="1">
          <a:off x="6972300" y="10070071"/>
          <a:ext cx="889000" cy="15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30315</xdr:rowOff>
    </xdr:from>
    <xdr:to>
      <xdr:col>41</xdr:col>
      <xdr:colOff>101600</xdr:colOff>
      <xdr:row>58</xdr:row>
      <xdr:rowOff>131915</xdr:rowOff>
    </xdr:to>
    <xdr:sp macro="" textlink="">
      <xdr:nvSpPr>
        <xdr:cNvPr id="362" name="フローチャート: 判断 361"/>
        <xdr:cNvSpPr/>
      </xdr:nvSpPr>
      <xdr:spPr>
        <a:xfrm>
          <a:off x="7810500" y="997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148442</xdr:rowOff>
    </xdr:from>
    <xdr:ext cx="534377" cy="259045"/>
    <xdr:sp macro="" textlink="">
      <xdr:nvSpPr>
        <xdr:cNvPr id="363" name="テキスト ボックス 362"/>
        <xdr:cNvSpPr txBox="1"/>
      </xdr:nvSpPr>
      <xdr:spPr>
        <a:xfrm>
          <a:off x="7594111" y="974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35763</xdr:rowOff>
    </xdr:from>
    <xdr:to>
      <xdr:col>36</xdr:col>
      <xdr:colOff>165100</xdr:colOff>
      <xdr:row>58</xdr:row>
      <xdr:rowOff>137363</xdr:rowOff>
    </xdr:to>
    <xdr:sp macro="" textlink="">
      <xdr:nvSpPr>
        <xdr:cNvPr id="364" name="フローチャート: 判断 363"/>
        <xdr:cNvSpPr/>
      </xdr:nvSpPr>
      <xdr:spPr>
        <a:xfrm>
          <a:off x="6921500" y="997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153890</xdr:rowOff>
    </xdr:from>
    <xdr:ext cx="534377" cy="259045"/>
    <xdr:sp macro="" textlink="">
      <xdr:nvSpPr>
        <xdr:cNvPr id="365" name="テキスト ボックス 364"/>
        <xdr:cNvSpPr txBox="1"/>
      </xdr:nvSpPr>
      <xdr:spPr>
        <a:xfrm>
          <a:off x="6705111" y="975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80239</xdr:rowOff>
    </xdr:from>
    <xdr:to>
      <xdr:col>55</xdr:col>
      <xdr:colOff>50800</xdr:colOff>
      <xdr:row>59</xdr:row>
      <xdr:rowOff>10389</xdr:rowOff>
    </xdr:to>
    <xdr:sp macro="" textlink="">
      <xdr:nvSpPr>
        <xdr:cNvPr id="371" name="楕円 370"/>
        <xdr:cNvSpPr/>
      </xdr:nvSpPr>
      <xdr:spPr>
        <a:xfrm>
          <a:off x="10426700" y="1002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2862</xdr:rowOff>
    </xdr:from>
    <xdr:ext cx="469744" cy="259045"/>
    <xdr:sp macro="" textlink="">
      <xdr:nvSpPr>
        <xdr:cNvPr id="372" name="農林水産業費該当値テキスト"/>
        <xdr:cNvSpPr txBox="1"/>
      </xdr:nvSpPr>
      <xdr:spPr>
        <a:xfrm>
          <a:off x="10528300" y="9946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92266</xdr:rowOff>
    </xdr:from>
    <xdr:to>
      <xdr:col>50</xdr:col>
      <xdr:colOff>165100</xdr:colOff>
      <xdr:row>59</xdr:row>
      <xdr:rowOff>22416</xdr:rowOff>
    </xdr:to>
    <xdr:sp macro="" textlink="">
      <xdr:nvSpPr>
        <xdr:cNvPr id="373" name="楕円 372"/>
        <xdr:cNvSpPr/>
      </xdr:nvSpPr>
      <xdr:spPr>
        <a:xfrm>
          <a:off x="9588500" y="1003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13543</xdr:rowOff>
    </xdr:from>
    <xdr:ext cx="469744" cy="259045"/>
    <xdr:sp macro="" textlink="">
      <xdr:nvSpPr>
        <xdr:cNvPr id="374" name="テキスト ボックス 373"/>
        <xdr:cNvSpPr txBox="1"/>
      </xdr:nvSpPr>
      <xdr:spPr>
        <a:xfrm>
          <a:off x="9404428" y="10129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100647</xdr:rowOff>
    </xdr:from>
    <xdr:to>
      <xdr:col>46</xdr:col>
      <xdr:colOff>38100</xdr:colOff>
      <xdr:row>59</xdr:row>
      <xdr:rowOff>30797</xdr:rowOff>
    </xdr:to>
    <xdr:sp macro="" textlink="">
      <xdr:nvSpPr>
        <xdr:cNvPr id="375" name="楕円 374"/>
        <xdr:cNvSpPr/>
      </xdr:nvSpPr>
      <xdr:spPr>
        <a:xfrm>
          <a:off x="8699500" y="10044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21924</xdr:rowOff>
    </xdr:from>
    <xdr:ext cx="469744" cy="259045"/>
    <xdr:sp macro="" textlink="">
      <xdr:nvSpPr>
        <xdr:cNvPr id="376" name="テキスト ボックス 375"/>
        <xdr:cNvSpPr txBox="1"/>
      </xdr:nvSpPr>
      <xdr:spPr>
        <a:xfrm>
          <a:off x="8515428" y="10137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75171</xdr:rowOff>
    </xdr:from>
    <xdr:to>
      <xdr:col>41</xdr:col>
      <xdr:colOff>101600</xdr:colOff>
      <xdr:row>59</xdr:row>
      <xdr:rowOff>5321</xdr:rowOff>
    </xdr:to>
    <xdr:sp macro="" textlink="">
      <xdr:nvSpPr>
        <xdr:cNvPr id="377" name="楕円 376"/>
        <xdr:cNvSpPr/>
      </xdr:nvSpPr>
      <xdr:spPr>
        <a:xfrm>
          <a:off x="7810500" y="1001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167898</xdr:rowOff>
    </xdr:from>
    <xdr:ext cx="469744" cy="259045"/>
    <xdr:sp macro="" textlink="">
      <xdr:nvSpPr>
        <xdr:cNvPr id="378" name="テキスト ボックス 377"/>
        <xdr:cNvSpPr txBox="1"/>
      </xdr:nvSpPr>
      <xdr:spPr>
        <a:xfrm>
          <a:off x="7626428" y="10111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90894</xdr:rowOff>
    </xdr:from>
    <xdr:to>
      <xdr:col>36</xdr:col>
      <xdr:colOff>165100</xdr:colOff>
      <xdr:row>59</xdr:row>
      <xdr:rowOff>21044</xdr:rowOff>
    </xdr:to>
    <xdr:sp macro="" textlink="">
      <xdr:nvSpPr>
        <xdr:cNvPr id="379" name="楕円 378"/>
        <xdr:cNvSpPr/>
      </xdr:nvSpPr>
      <xdr:spPr>
        <a:xfrm>
          <a:off x="6921500" y="10034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12171</xdr:rowOff>
    </xdr:from>
    <xdr:ext cx="469744" cy="259045"/>
    <xdr:sp macro="" textlink="">
      <xdr:nvSpPr>
        <xdr:cNvPr id="380" name="テキスト ボックス 379"/>
        <xdr:cNvSpPr txBox="1"/>
      </xdr:nvSpPr>
      <xdr:spPr>
        <a:xfrm>
          <a:off x="6737428" y="1012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148349</xdr:rowOff>
    </xdr:from>
    <xdr:to>
      <xdr:col>54</xdr:col>
      <xdr:colOff>189865</xdr:colOff>
      <xdr:row>79</xdr:row>
      <xdr:rowOff>20789</xdr:rowOff>
    </xdr:to>
    <xdr:cxnSp macro="">
      <xdr:nvCxnSpPr>
        <xdr:cNvPr id="404" name="直線コネクタ 403"/>
        <xdr:cNvCxnSpPr/>
      </xdr:nvCxnSpPr>
      <xdr:spPr>
        <a:xfrm flipV="1">
          <a:off x="10475595" y="12321299"/>
          <a:ext cx="1270" cy="1244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24616</xdr:rowOff>
    </xdr:from>
    <xdr:ext cx="378565" cy="259045"/>
    <xdr:sp macro="" textlink="">
      <xdr:nvSpPr>
        <xdr:cNvPr id="405" name="商工費最小値テキスト"/>
        <xdr:cNvSpPr txBox="1"/>
      </xdr:nvSpPr>
      <xdr:spPr>
        <a:xfrm>
          <a:off x="10528300" y="135691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20789</xdr:rowOff>
    </xdr:from>
    <xdr:to>
      <xdr:col>55</xdr:col>
      <xdr:colOff>88900</xdr:colOff>
      <xdr:row>79</xdr:row>
      <xdr:rowOff>20789</xdr:rowOff>
    </xdr:to>
    <xdr:cxnSp macro="">
      <xdr:nvCxnSpPr>
        <xdr:cNvPr id="406" name="直線コネクタ 405"/>
        <xdr:cNvCxnSpPr/>
      </xdr:nvCxnSpPr>
      <xdr:spPr>
        <a:xfrm>
          <a:off x="10388600" y="13565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95026</xdr:rowOff>
    </xdr:from>
    <xdr:ext cx="534377" cy="259045"/>
    <xdr:sp macro="" textlink="">
      <xdr:nvSpPr>
        <xdr:cNvPr id="407" name="商工費最大値テキスト"/>
        <xdr:cNvSpPr txBox="1"/>
      </xdr:nvSpPr>
      <xdr:spPr>
        <a:xfrm>
          <a:off x="10528300" y="1209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148349</xdr:rowOff>
    </xdr:from>
    <xdr:to>
      <xdr:col>55</xdr:col>
      <xdr:colOff>88900</xdr:colOff>
      <xdr:row>71</xdr:row>
      <xdr:rowOff>148349</xdr:rowOff>
    </xdr:to>
    <xdr:cxnSp macro="">
      <xdr:nvCxnSpPr>
        <xdr:cNvPr id="408" name="直線コネクタ 407"/>
        <xdr:cNvCxnSpPr/>
      </xdr:nvCxnSpPr>
      <xdr:spPr>
        <a:xfrm>
          <a:off x="10388600" y="1232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25591</xdr:rowOff>
    </xdr:from>
    <xdr:to>
      <xdr:col>55</xdr:col>
      <xdr:colOff>0</xdr:colOff>
      <xdr:row>77</xdr:row>
      <xdr:rowOff>28524</xdr:rowOff>
    </xdr:to>
    <xdr:cxnSp macro="">
      <xdr:nvCxnSpPr>
        <xdr:cNvPr id="409" name="直線コネクタ 408"/>
        <xdr:cNvCxnSpPr/>
      </xdr:nvCxnSpPr>
      <xdr:spPr>
        <a:xfrm>
          <a:off x="9639300" y="13227241"/>
          <a:ext cx="838200" cy="2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29418</xdr:rowOff>
    </xdr:from>
    <xdr:ext cx="469744" cy="259045"/>
    <xdr:sp macro="" textlink="">
      <xdr:nvSpPr>
        <xdr:cNvPr id="410" name="商工費平均値テキスト"/>
        <xdr:cNvSpPr txBox="1"/>
      </xdr:nvSpPr>
      <xdr:spPr>
        <a:xfrm>
          <a:off x="10528300" y="132310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50991</xdr:rowOff>
    </xdr:from>
    <xdr:to>
      <xdr:col>55</xdr:col>
      <xdr:colOff>50800</xdr:colOff>
      <xdr:row>77</xdr:row>
      <xdr:rowOff>152591</xdr:rowOff>
    </xdr:to>
    <xdr:sp macro="" textlink="">
      <xdr:nvSpPr>
        <xdr:cNvPr id="411" name="フローチャート: 判断 410"/>
        <xdr:cNvSpPr/>
      </xdr:nvSpPr>
      <xdr:spPr>
        <a:xfrm>
          <a:off x="10426700" y="1325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25591</xdr:rowOff>
    </xdr:from>
    <xdr:to>
      <xdr:col>50</xdr:col>
      <xdr:colOff>114300</xdr:colOff>
      <xdr:row>77</xdr:row>
      <xdr:rowOff>49861</xdr:rowOff>
    </xdr:to>
    <xdr:cxnSp macro="">
      <xdr:nvCxnSpPr>
        <xdr:cNvPr id="412" name="直線コネクタ 411"/>
        <xdr:cNvCxnSpPr/>
      </xdr:nvCxnSpPr>
      <xdr:spPr>
        <a:xfrm flipV="1">
          <a:off x="8750300" y="13227241"/>
          <a:ext cx="889000" cy="24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151994</xdr:rowOff>
    </xdr:from>
    <xdr:to>
      <xdr:col>50</xdr:col>
      <xdr:colOff>165100</xdr:colOff>
      <xdr:row>77</xdr:row>
      <xdr:rowOff>82144</xdr:rowOff>
    </xdr:to>
    <xdr:sp macro="" textlink="">
      <xdr:nvSpPr>
        <xdr:cNvPr id="413" name="フローチャート: 判断 412"/>
        <xdr:cNvSpPr/>
      </xdr:nvSpPr>
      <xdr:spPr>
        <a:xfrm>
          <a:off x="9588500" y="1318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73271</xdr:rowOff>
    </xdr:from>
    <xdr:ext cx="469744" cy="259045"/>
    <xdr:sp macro="" textlink="">
      <xdr:nvSpPr>
        <xdr:cNvPr id="414" name="テキスト ボックス 413"/>
        <xdr:cNvSpPr txBox="1"/>
      </xdr:nvSpPr>
      <xdr:spPr>
        <a:xfrm>
          <a:off x="9404428" y="13274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4254</xdr:rowOff>
    </xdr:from>
    <xdr:to>
      <xdr:col>45</xdr:col>
      <xdr:colOff>177800</xdr:colOff>
      <xdr:row>77</xdr:row>
      <xdr:rowOff>49861</xdr:rowOff>
    </xdr:to>
    <xdr:cxnSp macro="">
      <xdr:nvCxnSpPr>
        <xdr:cNvPr id="415" name="直線コネクタ 414"/>
        <xdr:cNvCxnSpPr/>
      </xdr:nvCxnSpPr>
      <xdr:spPr>
        <a:xfrm>
          <a:off x="7861300" y="13205904"/>
          <a:ext cx="889000" cy="45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470</xdr:rowOff>
    </xdr:from>
    <xdr:to>
      <xdr:col>46</xdr:col>
      <xdr:colOff>38100</xdr:colOff>
      <xdr:row>77</xdr:row>
      <xdr:rowOff>102070</xdr:rowOff>
    </xdr:to>
    <xdr:sp macro="" textlink="">
      <xdr:nvSpPr>
        <xdr:cNvPr id="416" name="フローチャート: 判断 415"/>
        <xdr:cNvSpPr/>
      </xdr:nvSpPr>
      <xdr:spPr>
        <a:xfrm>
          <a:off x="8699500" y="1320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93197</xdr:rowOff>
    </xdr:from>
    <xdr:ext cx="469744" cy="259045"/>
    <xdr:sp macro="" textlink="">
      <xdr:nvSpPr>
        <xdr:cNvPr id="417" name="テキスト ボックス 416"/>
        <xdr:cNvSpPr txBox="1"/>
      </xdr:nvSpPr>
      <xdr:spPr>
        <a:xfrm>
          <a:off x="8515428" y="13294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4254</xdr:rowOff>
    </xdr:from>
    <xdr:to>
      <xdr:col>41</xdr:col>
      <xdr:colOff>50800</xdr:colOff>
      <xdr:row>77</xdr:row>
      <xdr:rowOff>121907</xdr:rowOff>
    </xdr:to>
    <xdr:cxnSp macro="">
      <xdr:nvCxnSpPr>
        <xdr:cNvPr id="418" name="直線コネクタ 417"/>
        <xdr:cNvCxnSpPr/>
      </xdr:nvCxnSpPr>
      <xdr:spPr>
        <a:xfrm flipV="1">
          <a:off x="6972300" y="13205904"/>
          <a:ext cx="889000" cy="117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82462</xdr:rowOff>
    </xdr:from>
    <xdr:to>
      <xdr:col>41</xdr:col>
      <xdr:colOff>101600</xdr:colOff>
      <xdr:row>77</xdr:row>
      <xdr:rowOff>12612</xdr:rowOff>
    </xdr:to>
    <xdr:sp macro="" textlink="">
      <xdr:nvSpPr>
        <xdr:cNvPr id="419" name="フローチャート: 判断 418"/>
        <xdr:cNvSpPr/>
      </xdr:nvSpPr>
      <xdr:spPr>
        <a:xfrm>
          <a:off x="7810500" y="13112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29138</xdr:rowOff>
    </xdr:from>
    <xdr:ext cx="534377" cy="259045"/>
    <xdr:sp macro="" textlink="">
      <xdr:nvSpPr>
        <xdr:cNvPr id="420" name="テキスト ボックス 419"/>
        <xdr:cNvSpPr txBox="1"/>
      </xdr:nvSpPr>
      <xdr:spPr>
        <a:xfrm>
          <a:off x="7594111" y="1288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75031</xdr:rowOff>
    </xdr:from>
    <xdr:to>
      <xdr:col>36</xdr:col>
      <xdr:colOff>165100</xdr:colOff>
      <xdr:row>78</xdr:row>
      <xdr:rowOff>5181</xdr:rowOff>
    </xdr:to>
    <xdr:sp macro="" textlink="">
      <xdr:nvSpPr>
        <xdr:cNvPr id="421" name="フローチャート: 判断 420"/>
        <xdr:cNvSpPr/>
      </xdr:nvSpPr>
      <xdr:spPr>
        <a:xfrm>
          <a:off x="6921500" y="1327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167758</xdr:rowOff>
    </xdr:from>
    <xdr:ext cx="469744" cy="259045"/>
    <xdr:sp macro="" textlink="">
      <xdr:nvSpPr>
        <xdr:cNvPr id="422" name="テキスト ボックス 421"/>
        <xdr:cNvSpPr txBox="1"/>
      </xdr:nvSpPr>
      <xdr:spPr>
        <a:xfrm>
          <a:off x="6737428" y="13369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149174</xdr:rowOff>
    </xdr:from>
    <xdr:to>
      <xdr:col>55</xdr:col>
      <xdr:colOff>50800</xdr:colOff>
      <xdr:row>77</xdr:row>
      <xdr:rowOff>79324</xdr:rowOff>
    </xdr:to>
    <xdr:sp macro="" textlink="">
      <xdr:nvSpPr>
        <xdr:cNvPr id="428" name="楕円 427"/>
        <xdr:cNvSpPr/>
      </xdr:nvSpPr>
      <xdr:spPr>
        <a:xfrm>
          <a:off x="10426700" y="1317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601</xdr:rowOff>
    </xdr:from>
    <xdr:ext cx="469744" cy="259045"/>
    <xdr:sp macro="" textlink="">
      <xdr:nvSpPr>
        <xdr:cNvPr id="429" name="商工費該当値テキスト"/>
        <xdr:cNvSpPr txBox="1"/>
      </xdr:nvSpPr>
      <xdr:spPr>
        <a:xfrm>
          <a:off x="10528300" y="13030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146241</xdr:rowOff>
    </xdr:from>
    <xdr:to>
      <xdr:col>50</xdr:col>
      <xdr:colOff>165100</xdr:colOff>
      <xdr:row>77</xdr:row>
      <xdr:rowOff>76391</xdr:rowOff>
    </xdr:to>
    <xdr:sp macro="" textlink="">
      <xdr:nvSpPr>
        <xdr:cNvPr id="430" name="楕円 429"/>
        <xdr:cNvSpPr/>
      </xdr:nvSpPr>
      <xdr:spPr>
        <a:xfrm>
          <a:off x="9588500" y="13176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92918</xdr:rowOff>
    </xdr:from>
    <xdr:ext cx="469744" cy="259045"/>
    <xdr:sp macro="" textlink="">
      <xdr:nvSpPr>
        <xdr:cNvPr id="431" name="テキスト ボックス 430"/>
        <xdr:cNvSpPr txBox="1"/>
      </xdr:nvSpPr>
      <xdr:spPr>
        <a:xfrm>
          <a:off x="9404428" y="12951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170511</xdr:rowOff>
    </xdr:from>
    <xdr:to>
      <xdr:col>46</xdr:col>
      <xdr:colOff>38100</xdr:colOff>
      <xdr:row>77</xdr:row>
      <xdr:rowOff>100661</xdr:rowOff>
    </xdr:to>
    <xdr:sp macro="" textlink="">
      <xdr:nvSpPr>
        <xdr:cNvPr id="432" name="楕円 431"/>
        <xdr:cNvSpPr/>
      </xdr:nvSpPr>
      <xdr:spPr>
        <a:xfrm>
          <a:off x="8699500" y="1320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117188</xdr:rowOff>
    </xdr:from>
    <xdr:ext cx="469744" cy="259045"/>
    <xdr:sp macro="" textlink="">
      <xdr:nvSpPr>
        <xdr:cNvPr id="433" name="テキスト ボックス 432"/>
        <xdr:cNvSpPr txBox="1"/>
      </xdr:nvSpPr>
      <xdr:spPr>
        <a:xfrm>
          <a:off x="8515428" y="12975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124904</xdr:rowOff>
    </xdr:from>
    <xdr:to>
      <xdr:col>41</xdr:col>
      <xdr:colOff>101600</xdr:colOff>
      <xdr:row>77</xdr:row>
      <xdr:rowOff>55054</xdr:rowOff>
    </xdr:to>
    <xdr:sp macro="" textlink="">
      <xdr:nvSpPr>
        <xdr:cNvPr id="434" name="楕円 433"/>
        <xdr:cNvSpPr/>
      </xdr:nvSpPr>
      <xdr:spPr>
        <a:xfrm>
          <a:off x="7810500" y="1315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46181</xdr:rowOff>
    </xdr:from>
    <xdr:ext cx="534377" cy="259045"/>
    <xdr:sp macro="" textlink="">
      <xdr:nvSpPr>
        <xdr:cNvPr id="435" name="テキスト ボックス 434"/>
        <xdr:cNvSpPr txBox="1"/>
      </xdr:nvSpPr>
      <xdr:spPr>
        <a:xfrm>
          <a:off x="7594111" y="13247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71107</xdr:rowOff>
    </xdr:from>
    <xdr:to>
      <xdr:col>36</xdr:col>
      <xdr:colOff>165100</xdr:colOff>
      <xdr:row>78</xdr:row>
      <xdr:rowOff>1257</xdr:rowOff>
    </xdr:to>
    <xdr:sp macro="" textlink="">
      <xdr:nvSpPr>
        <xdr:cNvPr id="436" name="楕円 435"/>
        <xdr:cNvSpPr/>
      </xdr:nvSpPr>
      <xdr:spPr>
        <a:xfrm>
          <a:off x="6921500" y="13272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17784</xdr:rowOff>
    </xdr:from>
    <xdr:ext cx="469744" cy="259045"/>
    <xdr:sp macro="" textlink="">
      <xdr:nvSpPr>
        <xdr:cNvPr id="437" name="テキスト ボックス 436"/>
        <xdr:cNvSpPr txBox="1"/>
      </xdr:nvSpPr>
      <xdr:spPr>
        <a:xfrm>
          <a:off x="6737428" y="13047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34252</xdr:rowOff>
    </xdr:from>
    <xdr:to>
      <xdr:col>54</xdr:col>
      <xdr:colOff>189865</xdr:colOff>
      <xdr:row>97</xdr:row>
      <xdr:rowOff>159144</xdr:rowOff>
    </xdr:to>
    <xdr:cxnSp macro="">
      <xdr:nvCxnSpPr>
        <xdr:cNvPr id="461" name="直線コネクタ 460"/>
        <xdr:cNvCxnSpPr/>
      </xdr:nvCxnSpPr>
      <xdr:spPr>
        <a:xfrm flipV="1">
          <a:off x="10475595" y="15464752"/>
          <a:ext cx="1270" cy="1325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162971</xdr:rowOff>
    </xdr:from>
    <xdr:ext cx="534377" cy="259045"/>
    <xdr:sp macro="" textlink="">
      <xdr:nvSpPr>
        <xdr:cNvPr id="462" name="土木費最小値テキスト"/>
        <xdr:cNvSpPr txBox="1"/>
      </xdr:nvSpPr>
      <xdr:spPr>
        <a:xfrm>
          <a:off x="10528300" y="1679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159144</xdr:rowOff>
    </xdr:from>
    <xdr:to>
      <xdr:col>55</xdr:col>
      <xdr:colOff>88900</xdr:colOff>
      <xdr:row>97</xdr:row>
      <xdr:rowOff>159144</xdr:rowOff>
    </xdr:to>
    <xdr:cxnSp macro="">
      <xdr:nvCxnSpPr>
        <xdr:cNvPr id="463" name="直線コネクタ 462"/>
        <xdr:cNvCxnSpPr/>
      </xdr:nvCxnSpPr>
      <xdr:spPr>
        <a:xfrm>
          <a:off x="10388600" y="16789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152379</xdr:rowOff>
    </xdr:from>
    <xdr:ext cx="599010" cy="259045"/>
    <xdr:sp macro="" textlink="">
      <xdr:nvSpPr>
        <xdr:cNvPr id="464" name="土木費最大値テキスト"/>
        <xdr:cNvSpPr txBox="1"/>
      </xdr:nvSpPr>
      <xdr:spPr>
        <a:xfrm>
          <a:off x="10528300" y="1523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122,303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34252</xdr:rowOff>
    </xdr:from>
    <xdr:to>
      <xdr:col>55</xdr:col>
      <xdr:colOff>88900</xdr:colOff>
      <xdr:row>90</xdr:row>
      <xdr:rowOff>34252</xdr:rowOff>
    </xdr:to>
    <xdr:cxnSp macro="">
      <xdr:nvCxnSpPr>
        <xdr:cNvPr id="465" name="直線コネクタ 464"/>
        <xdr:cNvCxnSpPr/>
      </xdr:nvCxnSpPr>
      <xdr:spPr>
        <a:xfrm>
          <a:off x="10388600" y="1546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32449</xdr:rowOff>
    </xdr:from>
    <xdr:to>
      <xdr:col>55</xdr:col>
      <xdr:colOff>0</xdr:colOff>
      <xdr:row>97</xdr:row>
      <xdr:rowOff>79211</xdr:rowOff>
    </xdr:to>
    <xdr:cxnSp macro="">
      <xdr:nvCxnSpPr>
        <xdr:cNvPr id="466" name="直線コネクタ 465"/>
        <xdr:cNvCxnSpPr/>
      </xdr:nvCxnSpPr>
      <xdr:spPr>
        <a:xfrm flipV="1">
          <a:off x="9639300" y="16663099"/>
          <a:ext cx="838200" cy="46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163656</xdr:rowOff>
    </xdr:from>
    <xdr:ext cx="534377" cy="259045"/>
    <xdr:sp macro="" textlink="">
      <xdr:nvSpPr>
        <xdr:cNvPr id="467" name="土木費平均値テキスト"/>
        <xdr:cNvSpPr txBox="1"/>
      </xdr:nvSpPr>
      <xdr:spPr>
        <a:xfrm>
          <a:off x="10528300" y="162799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140779</xdr:rowOff>
    </xdr:from>
    <xdr:to>
      <xdr:col>55</xdr:col>
      <xdr:colOff>50800</xdr:colOff>
      <xdr:row>96</xdr:row>
      <xdr:rowOff>70929</xdr:rowOff>
    </xdr:to>
    <xdr:sp macro="" textlink="">
      <xdr:nvSpPr>
        <xdr:cNvPr id="468" name="フローチャート: 判断 467"/>
        <xdr:cNvSpPr/>
      </xdr:nvSpPr>
      <xdr:spPr>
        <a:xfrm>
          <a:off x="10426700" y="1642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60820</xdr:rowOff>
    </xdr:from>
    <xdr:to>
      <xdr:col>50</xdr:col>
      <xdr:colOff>114300</xdr:colOff>
      <xdr:row>97</xdr:row>
      <xdr:rowOff>79211</xdr:rowOff>
    </xdr:to>
    <xdr:cxnSp macro="">
      <xdr:nvCxnSpPr>
        <xdr:cNvPr id="469" name="直線コネクタ 468"/>
        <xdr:cNvCxnSpPr/>
      </xdr:nvCxnSpPr>
      <xdr:spPr>
        <a:xfrm>
          <a:off x="8750300" y="16691470"/>
          <a:ext cx="889000" cy="18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140336</xdr:rowOff>
    </xdr:from>
    <xdr:to>
      <xdr:col>50</xdr:col>
      <xdr:colOff>165100</xdr:colOff>
      <xdr:row>96</xdr:row>
      <xdr:rowOff>70486</xdr:rowOff>
    </xdr:to>
    <xdr:sp macro="" textlink="">
      <xdr:nvSpPr>
        <xdr:cNvPr id="470" name="フローチャート: 判断 469"/>
        <xdr:cNvSpPr/>
      </xdr:nvSpPr>
      <xdr:spPr>
        <a:xfrm>
          <a:off x="9588500" y="1642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87013</xdr:rowOff>
    </xdr:from>
    <xdr:ext cx="534377" cy="259045"/>
    <xdr:sp macro="" textlink="">
      <xdr:nvSpPr>
        <xdr:cNvPr id="471" name="テキスト ボックス 470"/>
        <xdr:cNvSpPr txBox="1"/>
      </xdr:nvSpPr>
      <xdr:spPr>
        <a:xfrm>
          <a:off x="9372111" y="16203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60820</xdr:rowOff>
    </xdr:from>
    <xdr:to>
      <xdr:col>45</xdr:col>
      <xdr:colOff>177800</xdr:colOff>
      <xdr:row>97</xdr:row>
      <xdr:rowOff>61506</xdr:rowOff>
    </xdr:to>
    <xdr:cxnSp macro="">
      <xdr:nvCxnSpPr>
        <xdr:cNvPr id="472" name="直線コネクタ 471"/>
        <xdr:cNvCxnSpPr/>
      </xdr:nvCxnSpPr>
      <xdr:spPr>
        <a:xfrm flipV="1">
          <a:off x="7861300" y="16691470"/>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164948</xdr:rowOff>
    </xdr:from>
    <xdr:to>
      <xdr:col>46</xdr:col>
      <xdr:colOff>38100</xdr:colOff>
      <xdr:row>96</xdr:row>
      <xdr:rowOff>95098</xdr:rowOff>
    </xdr:to>
    <xdr:sp macro="" textlink="">
      <xdr:nvSpPr>
        <xdr:cNvPr id="473" name="フローチャート: 判断 472"/>
        <xdr:cNvSpPr/>
      </xdr:nvSpPr>
      <xdr:spPr>
        <a:xfrm>
          <a:off x="8699500" y="1645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111625</xdr:rowOff>
    </xdr:from>
    <xdr:ext cx="534377" cy="259045"/>
    <xdr:sp macro="" textlink="">
      <xdr:nvSpPr>
        <xdr:cNvPr id="474" name="テキスト ボックス 473"/>
        <xdr:cNvSpPr txBox="1"/>
      </xdr:nvSpPr>
      <xdr:spPr>
        <a:xfrm>
          <a:off x="8483111" y="16227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32334</xdr:rowOff>
    </xdr:from>
    <xdr:to>
      <xdr:col>41</xdr:col>
      <xdr:colOff>50800</xdr:colOff>
      <xdr:row>97</xdr:row>
      <xdr:rowOff>61506</xdr:rowOff>
    </xdr:to>
    <xdr:cxnSp macro="">
      <xdr:nvCxnSpPr>
        <xdr:cNvPr id="475" name="直線コネクタ 474"/>
        <xdr:cNvCxnSpPr/>
      </xdr:nvCxnSpPr>
      <xdr:spPr>
        <a:xfrm>
          <a:off x="6972300" y="16662984"/>
          <a:ext cx="889000" cy="29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927</xdr:rowOff>
    </xdr:from>
    <xdr:to>
      <xdr:col>41</xdr:col>
      <xdr:colOff>101600</xdr:colOff>
      <xdr:row>96</xdr:row>
      <xdr:rowOff>102527</xdr:rowOff>
    </xdr:to>
    <xdr:sp macro="" textlink="">
      <xdr:nvSpPr>
        <xdr:cNvPr id="476" name="フローチャート: 判断 475"/>
        <xdr:cNvSpPr/>
      </xdr:nvSpPr>
      <xdr:spPr>
        <a:xfrm>
          <a:off x="7810500" y="1646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119054</xdr:rowOff>
    </xdr:from>
    <xdr:ext cx="534377" cy="259045"/>
    <xdr:sp macro="" textlink="">
      <xdr:nvSpPr>
        <xdr:cNvPr id="477" name="テキスト ボックス 476"/>
        <xdr:cNvSpPr txBox="1"/>
      </xdr:nvSpPr>
      <xdr:spPr>
        <a:xfrm>
          <a:off x="7594111" y="1623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12649</xdr:rowOff>
    </xdr:from>
    <xdr:to>
      <xdr:col>36</xdr:col>
      <xdr:colOff>165100</xdr:colOff>
      <xdr:row>96</xdr:row>
      <xdr:rowOff>114249</xdr:rowOff>
    </xdr:to>
    <xdr:sp macro="" textlink="">
      <xdr:nvSpPr>
        <xdr:cNvPr id="478" name="フローチャート: 判断 477"/>
        <xdr:cNvSpPr/>
      </xdr:nvSpPr>
      <xdr:spPr>
        <a:xfrm>
          <a:off x="6921500" y="16471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130776</xdr:rowOff>
    </xdr:from>
    <xdr:ext cx="534377" cy="259045"/>
    <xdr:sp macro="" textlink="">
      <xdr:nvSpPr>
        <xdr:cNvPr id="479" name="テキスト ボックス 478"/>
        <xdr:cNvSpPr txBox="1"/>
      </xdr:nvSpPr>
      <xdr:spPr>
        <a:xfrm>
          <a:off x="6705111" y="1624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153099</xdr:rowOff>
    </xdr:from>
    <xdr:to>
      <xdr:col>55</xdr:col>
      <xdr:colOff>50800</xdr:colOff>
      <xdr:row>97</xdr:row>
      <xdr:rowOff>83249</xdr:rowOff>
    </xdr:to>
    <xdr:sp macro="" textlink="">
      <xdr:nvSpPr>
        <xdr:cNvPr id="485" name="楕円 484"/>
        <xdr:cNvSpPr/>
      </xdr:nvSpPr>
      <xdr:spPr>
        <a:xfrm>
          <a:off x="10426700" y="16612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68026</xdr:rowOff>
    </xdr:from>
    <xdr:ext cx="534377" cy="259045"/>
    <xdr:sp macro="" textlink="">
      <xdr:nvSpPr>
        <xdr:cNvPr id="486" name="土木費該当値テキスト"/>
        <xdr:cNvSpPr txBox="1"/>
      </xdr:nvSpPr>
      <xdr:spPr>
        <a:xfrm>
          <a:off x="10528300" y="16527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28411</xdr:rowOff>
    </xdr:from>
    <xdr:to>
      <xdr:col>50</xdr:col>
      <xdr:colOff>165100</xdr:colOff>
      <xdr:row>97</xdr:row>
      <xdr:rowOff>130011</xdr:rowOff>
    </xdr:to>
    <xdr:sp macro="" textlink="">
      <xdr:nvSpPr>
        <xdr:cNvPr id="487" name="楕円 486"/>
        <xdr:cNvSpPr/>
      </xdr:nvSpPr>
      <xdr:spPr>
        <a:xfrm>
          <a:off x="9588500" y="1665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121138</xdr:rowOff>
    </xdr:from>
    <xdr:ext cx="534377" cy="259045"/>
    <xdr:sp macro="" textlink="">
      <xdr:nvSpPr>
        <xdr:cNvPr id="488" name="テキスト ボックス 487"/>
        <xdr:cNvSpPr txBox="1"/>
      </xdr:nvSpPr>
      <xdr:spPr>
        <a:xfrm>
          <a:off x="9372111" y="16751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10020</xdr:rowOff>
    </xdr:from>
    <xdr:to>
      <xdr:col>46</xdr:col>
      <xdr:colOff>38100</xdr:colOff>
      <xdr:row>97</xdr:row>
      <xdr:rowOff>111620</xdr:rowOff>
    </xdr:to>
    <xdr:sp macro="" textlink="">
      <xdr:nvSpPr>
        <xdr:cNvPr id="489" name="楕円 488"/>
        <xdr:cNvSpPr/>
      </xdr:nvSpPr>
      <xdr:spPr>
        <a:xfrm>
          <a:off x="8699500" y="1664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102747</xdr:rowOff>
    </xdr:from>
    <xdr:ext cx="534377" cy="259045"/>
    <xdr:sp macro="" textlink="">
      <xdr:nvSpPr>
        <xdr:cNvPr id="490" name="テキスト ボックス 489"/>
        <xdr:cNvSpPr txBox="1"/>
      </xdr:nvSpPr>
      <xdr:spPr>
        <a:xfrm>
          <a:off x="8483111" y="1673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10706</xdr:rowOff>
    </xdr:from>
    <xdr:to>
      <xdr:col>41</xdr:col>
      <xdr:colOff>101600</xdr:colOff>
      <xdr:row>97</xdr:row>
      <xdr:rowOff>112306</xdr:rowOff>
    </xdr:to>
    <xdr:sp macro="" textlink="">
      <xdr:nvSpPr>
        <xdr:cNvPr id="491" name="楕円 490"/>
        <xdr:cNvSpPr/>
      </xdr:nvSpPr>
      <xdr:spPr>
        <a:xfrm>
          <a:off x="7810500" y="1664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103433</xdr:rowOff>
    </xdr:from>
    <xdr:ext cx="534377" cy="259045"/>
    <xdr:sp macro="" textlink="">
      <xdr:nvSpPr>
        <xdr:cNvPr id="492" name="テキスト ボックス 491"/>
        <xdr:cNvSpPr txBox="1"/>
      </xdr:nvSpPr>
      <xdr:spPr>
        <a:xfrm>
          <a:off x="7594111" y="1673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152984</xdr:rowOff>
    </xdr:from>
    <xdr:to>
      <xdr:col>36</xdr:col>
      <xdr:colOff>165100</xdr:colOff>
      <xdr:row>97</xdr:row>
      <xdr:rowOff>83134</xdr:rowOff>
    </xdr:to>
    <xdr:sp macro="" textlink="">
      <xdr:nvSpPr>
        <xdr:cNvPr id="493" name="楕円 492"/>
        <xdr:cNvSpPr/>
      </xdr:nvSpPr>
      <xdr:spPr>
        <a:xfrm>
          <a:off x="6921500" y="16612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74261</xdr:rowOff>
    </xdr:from>
    <xdr:ext cx="534377" cy="259045"/>
    <xdr:sp macro="" textlink="">
      <xdr:nvSpPr>
        <xdr:cNvPr id="494" name="テキスト ボックス 493"/>
        <xdr:cNvSpPr txBox="1"/>
      </xdr:nvSpPr>
      <xdr:spPr>
        <a:xfrm>
          <a:off x="6705111" y="16704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5" name="テキスト ボックス 50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7" name="テキスト ボックス 506"/>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9" name="テキスト ボックス 50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90246</xdr:rowOff>
    </xdr:from>
    <xdr:to>
      <xdr:col>85</xdr:col>
      <xdr:colOff>126364</xdr:colOff>
      <xdr:row>39</xdr:row>
      <xdr:rowOff>19228</xdr:rowOff>
    </xdr:to>
    <xdr:cxnSp macro="">
      <xdr:nvCxnSpPr>
        <xdr:cNvPr id="519" name="直線コネクタ 518"/>
        <xdr:cNvCxnSpPr/>
      </xdr:nvCxnSpPr>
      <xdr:spPr>
        <a:xfrm flipV="1">
          <a:off x="16317595" y="5405196"/>
          <a:ext cx="1269" cy="1300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23055</xdr:rowOff>
    </xdr:from>
    <xdr:ext cx="534377" cy="259045"/>
    <xdr:sp macro="" textlink="">
      <xdr:nvSpPr>
        <xdr:cNvPr id="520" name="消防費最小値テキスト"/>
        <xdr:cNvSpPr txBox="1"/>
      </xdr:nvSpPr>
      <xdr:spPr>
        <a:xfrm>
          <a:off x="16370300" y="670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19228</xdr:rowOff>
    </xdr:from>
    <xdr:to>
      <xdr:col>86</xdr:col>
      <xdr:colOff>25400</xdr:colOff>
      <xdr:row>39</xdr:row>
      <xdr:rowOff>19228</xdr:rowOff>
    </xdr:to>
    <xdr:cxnSp macro="">
      <xdr:nvCxnSpPr>
        <xdr:cNvPr id="521" name="直線コネクタ 520"/>
        <xdr:cNvCxnSpPr/>
      </xdr:nvCxnSpPr>
      <xdr:spPr>
        <a:xfrm>
          <a:off x="16230600" y="6705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36923</xdr:rowOff>
    </xdr:from>
    <xdr:ext cx="534377" cy="259045"/>
    <xdr:sp macro="" textlink="">
      <xdr:nvSpPr>
        <xdr:cNvPr id="522" name="消防費最大値テキスト"/>
        <xdr:cNvSpPr txBox="1"/>
      </xdr:nvSpPr>
      <xdr:spPr>
        <a:xfrm>
          <a:off x="16370300" y="518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90246</xdr:rowOff>
    </xdr:from>
    <xdr:to>
      <xdr:col>86</xdr:col>
      <xdr:colOff>25400</xdr:colOff>
      <xdr:row>31</xdr:row>
      <xdr:rowOff>90246</xdr:rowOff>
    </xdr:to>
    <xdr:cxnSp macro="">
      <xdr:nvCxnSpPr>
        <xdr:cNvPr id="523" name="直線コネクタ 522"/>
        <xdr:cNvCxnSpPr/>
      </xdr:nvCxnSpPr>
      <xdr:spPr>
        <a:xfrm>
          <a:off x="16230600" y="5405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104534</xdr:rowOff>
    </xdr:from>
    <xdr:to>
      <xdr:col>85</xdr:col>
      <xdr:colOff>127000</xdr:colOff>
      <xdr:row>37</xdr:row>
      <xdr:rowOff>137566</xdr:rowOff>
    </xdr:to>
    <xdr:cxnSp macro="">
      <xdr:nvCxnSpPr>
        <xdr:cNvPr id="524" name="直線コネクタ 523"/>
        <xdr:cNvCxnSpPr/>
      </xdr:nvCxnSpPr>
      <xdr:spPr>
        <a:xfrm flipV="1">
          <a:off x="15481300" y="6448184"/>
          <a:ext cx="838200" cy="33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55021</xdr:rowOff>
    </xdr:from>
    <xdr:ext cx="534377" cy="259045"/>
    <xdr:sp macro="" textlink="">
      <xdr:nvSpPr>
        <xdr:cNvPr id="525" name="消防費平均値テキスト"/>
        <xdr:cNvSpPr txBox="1"/>
      </xdr:nvSpPr>
      <xdr:spPr>
        <a:xfrm>
          <a:off x="16370300" y="6398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76594</xdr:rowOff>
    </xdr:from>
    <xdr:to>
      <xdr:col>85</xdr:col>
      <xdr:colOff>177800</xdr:colOff>
      <xdr:row>38</xdr:row>
      <xdr:rowOff>6744</xdr:rowOff>
    </xdr:to>
    <xdr:sp macro="" textlink="">
      <xdr:nvSpPr>
        <xdr:cNvPr id="526" name="フローチャート: 判断 525"/>
        <xdr:cNvSpPr/>
      </xdr:nvSpPr>
      <xdr:spPr>
        <a:xfrm>
          <a:off x="16268700" y="642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51384</xdr:rowOff>
    </xdr:from>
    <xdr:to>
      <xdr:col>81</xdr:col>
      <xdr:colOff>50800</xdr:colOff>
      <xdr:row>37</xdr:row>
      <xdr:rowOff>137566</xdr:rowOff>
    </xdr:to>
    <xdr:cxnSp macro="">
      <xdr:nvCxnSpPr>
        <xdr:cNvPr id="527" name="直線コネクタ 526"/>
        <xdr:cNvCxnSpPr/>
      </xdr:nvCxnSpPr>
      <xdr:spPr>
        <a:xfrm>
          <a:off x="14592300" y="6395034"/>
          <a:ext cx="889000" cy="86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85890</xdr:rowOff>
    </xdr:from>
    <xdr:to>
      <xdr:col>81</xdr:col>
      <xdr:colOff>101600</xdr:colOff>
      <xdr:row>38</xdr:row>
      <xdr:rowOff>16040</xdr:rowOff>
    </xdr:to>
    <xdr:sp macro="" textlink="">
      <xdr:nvSpPr>
        <xdr:cNvPr id="528" name="フローチャート: 判断 527"/>
        <xdr:cNvSpPr/>
      </xdr:nvSpPr>
      <xdr:spPr>
        <a:xfrm>
          <a:off x="15430500" y="642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32567</xdr:rowOff>
    </xdr:from>
    <xdr:ext cx="534377" cy="259045"/>
    <xdr:sp macro="" textlink="">
      <xdr:nvSpPr>
        <xdr:cNvPr id="529" name="テキスト ボックス 528"/>
        <xdr:cNvSpPr txBox="1"/>
      </xdr:nvSpPr>
      <xdr:spPr>
        <a:xfrm>
          <a:off x="15214111" y="6204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51384</xdr:rowOff>
    </xdr:from>
    <xdr:to>
      <xdr:col>76</xdr:col>
      <xdr:colOff>114300</xdr:colOff>
      <xdr:row>37</xdr:row>
      <xdr:rowOff>81864</xdr:rowOff>
    </xdr:to>
    <xdr:cxnSp macro="">
      <xdr:nvCxnSpPr>
        <xdr:cNvPr id="530" name="直線コネクタ 529"/>
        <xdr:cNvCxnSpPr/>
      </xdr:nvCxnSpPr>
      <xdr:spPr>
        <a:xfrm flipV="1">
          <a:off x="13703300" y="6395034"/>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69469</xdr:rowOff>
    </xdr:from>
    <xdr:to>
      <xdr:col>76</xdr:col>
      <xdr:colOff>165100</xdr:colOff>
      <xdr:row>37</xdr:row>
      <xdr:rowOff>171069</xdr:rowOff>
    </xdr:to>
    <xdr:sp macro="" textlink="">
      <xdr:nvSpPr>
        <xdr:cNvPr id="531" name="フローチャート: 判断 530"/>
        <xdr:cNvSpPr/>
      </xdr:nvSpPr>
      <xdr:spPr>
        <a:xfrm>
          <a:off x="14541500" y="641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162196</xdr:rowOff>
    </xdr:from>
    <xdr:ext cx="534377" cy="259045"/>
    <xdr:sp macro="" textlink="">
      <xdr:nvSpPr>
        <xdr:cNvPr id="532" name="テキスト ボックス 531"/>
        <xdr:cNvSpPr txBox="1"/>
      </xdr:nvSpPr>
      <xdr:spPr>
        <a:xfrm>
          <a:off x="14325111" y="6505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81864</xdr:rowOff>
    </xdr:from>
    <xdr:to>
      <xdr:col>71</xdr:col>
      <xdr:colOff>177800</xdr:colOff>
      <xdr:row>37</xdr:row>
      <xdr:rowOff>97942</xdr:rowOff>
    </xdr:to>
    <xdr:cxnSp macro="">
      <xdr:nvCxnSpPr>
        <xdr:cNvPr id="533" name="直線コネクタ 532"/>
        <xdr:cNvCxnSpPr/>
      </xdr:nvCxnSpPr>
      <xdr:spPr>
        <a:xfrm flipV="1">
          <a:off x="12814300" y="6425514"/>
          <a:ext cx="889000" cy="16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37046</xdr:rowOff>
    </xdr:from>
    <xdr:to>
      <xdr:col>72</xdr:col>
      <xdr:colOff>38100</xdr:colOff>
      <xdr:row>37</xdr:row>
      <xdr:rowOff>138646</xdr:rowOff>
    </xdr:to>
    <xdr:sp macro="" textlink="">
      <xdr:nvSpPr>
        <xdr:cNvPr id="534" name="フローチャート: 判断 533"/>
        <xdr:cNvSpPr/>
      </xdr:nvSpPr>
      <xdr:spPr>
        <a:xfrm>
          <a:off x="13652500" y="638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129773</xdr:rowOff>
    </xdr:from>
    <xdr:ext cx="534377" cy="259045"/>
    <xdr:sp macro="" textlink="">
      <xdr:nvSpPr>
        <xdr:cNvPr id="535" name="テキスト ボックス 534"/>
        <xdr:cNvSpPr txBox="1"/>
      </xdr:nvSpPr>
      <xdr:spPr>
        <a:xfrm>
          <a:off x="13436111" y="647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54686</xdr:rowOff>
    </xdr:from>
    <xdr:to>
      <xdr:col>67</xdr:col>
      <xdr:colOff>101600</xdr:colOff>
      <xdr:row>37</xdr:row>
      <xdr:rowOff>156286</xdr:rowOff>
    </xdr:to>
    <xdr:sp macro="" textlink="">
      <xdr:nvSpPr>
        <xdr:cNvPr id="536" name="フローチャート: 判断 535"/>
        <xdr:cNvSpPr/>
      </xdr:nvSpPr>
      <xdr:spPr>
        <a:xfrm>
          <a:off x="12763500" y="639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147414</xdr:rowOff>
    </xdr:from>
    <xdr:ext cx="534377" cy="259045"/>
    <xdr:sp macro="" textlink="">
      <xdr:nvSpPr>
        <xdr:cNvPr id="537" name="テキスト ボックス 536"/>
        <xdr:cNvSpPr txBox="1"/>
      </xdr:nvSpPr>
      <xdr:spPr>
        <a:xfrm>
          <a:off x="12547111" y="6491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53734</xdr:rowOff>
    </xdr:from>
    <xdr:to>
      <xdr:col>85</xdr:col>
      <xdr:colOff>177800</xdr:colOff>
      <xdr:row>37</xdr:row>
      <xdr:rowOff>155334</xdr:rowOff>
    </xdr:to>
    <xdr:sp macro="" textlink="">
      <xdr:nvSpPr>
        <xdr:cNvPr id="543" name="楕円 542"/>
        <xdr:cNvSpPr/>
      </xdr:nvSpPr>
      <xdr:spPr>
        <a:xfrm>
          <a:off x="16268700" y="639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76611</xdr:rowOff>
    </xdr:from>
    <xdr:ext cx="534377" cy="259045"/>
    <xdr:sp macro="" textlink="">
      <xdr:nvSpPr>
        <xdr:cNvPr id="544" name="消防費該当値テキスト"/>
        <xdr:cNvSpPr txBox="1"/>
      </xdr:nvSpPr>
      <xdr:spPr>
        <a:xfrm>
          <a:off x="16370300" y="6248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86766</xdr:rowOff>
    </xdr:from>
    <xdr:to>
      <xdr:col>81</xdr:col>
      <xdr:colOff>101600</xdr:colOff>
      <xdr:row>38</xdr:row>
      <xdr:rowOff>16917</xdr:rowOff>
    </xdr:to>
    <xdr:sp macro="" textlink="">
      <xdr:nvSpPr>
        <xdr:cNvPr id="545" name="楕円 544"/>
        <xdr:cNvSpPr/>
      </xdr:nvSpPr>
      <xdr:spPr>
        <a:xfrm>
          <a:off x="15430500" y="643041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8043</xdr:rowOff>
    </xdr:from>
    <xdr:ext cx="534377" cy="259045"/>
    <xdr:sp macro="" textlink="">
      <xdr:nvSpPr>
        <xdr:cNvPr id="546" name="テキスト ボックス 545"/>
        <xdr:cNvSpPr txBox="1"/>
      </xdr:nvSpPr>
      <xdr:spPr>
        <a:xfrm>
          <a:off x="15214111" y="6523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584</xdr:rowOff>
    </xdr:from>
    <xdr:to>
      <xdr:col>76</xdr:col>
      <xdr:colOff>165100</xdr:colOff>
      <xdr:row>37</xdr:row>
      <xdr:rowOff>102184</xdr:rowOff>
    </xdr:to>
    <xdr:sp macro="" textlink="">
      <xdr:nvSpPr>
        <xdr:cNvPr id="547" name="楕円 546"/>
        <xdr:cNvSpPr/>
      </xdr:nvSpPr>
      <xdr:spPr>
        <a:xfrm>
          <a:off x="14541500" y="6344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118711</xdr:rowOff>
    </xdr:from>
    <xdr:ext cx="534377" cy="259045"/>
    <xdr:sp macro="" textlink="">
      <xdr:nvSpPr>
        <xdr:cNvPr id="548" name="テキスト ボックス 547"/>
        <xdr:cNvSpPr txBox="1"/>
      </xdr:nvSpPr>
      <xdr:spPr>
        <a:xfrm>
          <a:off x="14325111" y="6119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31064</xdr:rowOff>
    </xdr:from>
    <xdr:to>
      <xdr:col>72</xdr:col>
      <xdr:colOff>38100</xdr:colOff>
      <xdr:row>37</xdr:row>
      <xdr:rowOff>132664</xdr:rowOff>
    </xdr:to>
    <xdr:sp macro="" textlink="">
      <xdr:nvSpPr>
        <xdr:cNvPr id="549" name="楕円 548"/>
        <xdr:cNvSpPr/>
      </xdr:nvSpPr>
      <xdr:spPr>
        <a:xfrm>
          <a:off x="13652500" y="637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149191</xdr:rowOff>
    </xdr:from>
    <xdr:ext cx="534377" cy="259045"/>
    <xdr:sp macro="" textlink="">
      <xdr:nvSpPr>
        <xdr:cNvPr id="550" name="テキスト ボックス 549"/>
        <xdr:cNvSpPr txBox="1"/>
      </xdr:nvSpPr>
      <xdr:spPr>
        <a:xfrm>
          <a:off x="13436111" y="614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47142</xdr:rowOff>
    </xdr:from>
    <xdr:to>
      <xdr:col>67</xdr:col>
      <xdr:colOff>101600</xdr:colOff>
      <xdr:row>37</xdr:row>
      <xdr:rowOff>148742</xdr:rowOff>
    </xdr:to>
    <xdr:sp macro="" textlink="">
      <xdr:nvSpPr>
        <xdr:cNvPr id="551" name="楕円 550"/>
        <xdr:cNvSpPr/>
      </xdr:nvSpPr>
      <xdr:spPr>
        <a:xfrm>
          <a:off x="12763500" y="639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165269</xdr:rowOff>
    </xdr:from>
    <xdr:ext cx="534377" cy="259045"/>
    <xdr:sp macro="" textlink="">
      <xdr:nvSpPr>
        <xdr:cNvPr id="552" name="テキスト ボックス 551"/>
        <xdr:cNvSpPr txBox="1"/>
      </xdr:nvSpPr>
      <xdr:spPr>
        <a:xfrm>
          <a:off x="12547111" y="6166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4" name="テキスト ボックス 563"/>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8" name="テキスト ボックス 567"/>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0" name="テキスト ボックス 569"/>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45182</xdr:rowOff>
    </xdr:from>
    <xdr:to>
      <xdr:col>85</xdr:col>
      <xdr:colOff>126364</xdr:colOff>
      <xdr:row>58</xdr:row>
      <xdr:rowOff>28852</xdr:rowOff>
    </xdr:to>
    <xdr:cxnSp macro="">
      <xdr:nvCxnSpPr>
        <xdr:cNvPr id="576" name="直線コネクタ 575"/>
        <xdr:cNvCxnSpPr/>
      </xdr:nvCxnSpPr>
      <xdr:spPr>
        <a:xfrm flipV="1">
          <a:off x="16317595" y="8789132"/>
          <a:ext cx="1269" cy="1183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32679</xdr:rowOff>
    </xdr:from>
    <xdr:ext cx="534377" cy="259045"/>
    <xdr:sp macro="" textlink="">
      <xdr:nvSpPr>
        <xdr:cNvPr id="577" name="教育費最小値テキスト"/>
        <xdr:cNvSpPr txBox="1"/>
      </xdr:nvSpPr>
      <xdr:spPr>
        <a:xfrm>
          <a:off x="16370300" y="997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28852</xdr:rowOff>
    </xdr:from>
    <xdr:to>
      <xdr:col>86</xdr:col>
      <xdr:colOff>25400</xdr:colOff>
      <xdr:row>58</xdr:row>
      <xdr:rowOff>28852</xdr:rowOff>
    </xdr:to>
    <xdr:cxnSp macro="">
      <xdr:nvCxnSpPr>
        <xdr:cNvPr id="578" name="直線コネクタ 577"/>
        <xdr:cNvCxnSpPr/>
      </xdr:nvCxnSpPr>
      <xdr:spPr>
        <a:xfrm>
          <a:off x="16230600" y="997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163309</xdr:rowOff>
    </xdr:from>
    <xdr:ext cx="599010" cy="259045"/>
    <xdr:sp macro="" textlink="">
      <xdr:nvSpPr>
        <xdr:cNvPr id="579" name="教育費最大値テキスト"/>
        <xdr:cNvSpPr txBox="1"/>
      </xdr:nvSpPr>
      <xdr:spPr>
        <a:xfrm>
          <a:off x="16370300" y="8564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179,904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45182</xdr:rowOff>
    </xdr:from>
    <xdr:to>
      <xdr:col>86</xdr:col>
      <xdr:colOff>25400</xdr:colOff>
      <xdr:row>51</xdr:row>
      <xdr:rowOff>45182</xdr:rowOff>
    </xdr:to>
    <xdr:cxnSp macro="">
      <xdr:nvCxnSpPr>
        <xdr:cNvPr id="580" name="直線コネクタ 579"/>
        <xdr:cNvCxnSpPr/>
      </xdr:nvCxnSpPr>
      <xdr:spPr>
        <a:xfrm>
          <a:off x="16230600" y="878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32349</xdr:rowOff>
    </xdr:from>
    <xdr:to>
      <xdr:col>85</xdr:col>
      <xdr:colOff>127000</xdr:colOff>
      <xdr:row>57</xdr:row>
      <xdr:rowOff>44305</xdr:rowOff>
    </xdr:to>
    <xdr:cxnSp macro="">
      <xdr:nvCxnSpPr>
        <xdr:cNvPr id="581" name="直線コネクタ 580"/>
        <xdr:cNvCxnSpPr/>
      </xdr:nvCxnSpPr>
      <xdr:spPr>
        <a:xfrm>
          <a:off x="15481300" y="9804999"/>
          <a:ext cx="838200" cy="11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112242</xdr:rowOff>
    </xdr:from>
    <xdr:ext cx="534377" cy="259045"/>
    <xdr:sp macro="" textlink="">
      <xdr:nvSpPr>
        <xdr:cNvPr id="582" name="教育費平均値テキスト"/>
        <xdr:cNvSpPr txBox="1"/>
      </xdr:nvSpPr>
      <xdr:spPr>
        <a:xfrm>
          <a:off x="16370300" y="9541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89365</xdr:rowOff>
    </xdr:from>
    <xdr:to>
      <xdr:col>85</xdr:col>
      <xdr:colOff>177800</xdr:colOff>
      <xdr:row>57</xdr:row>
      <xdr:rowOff>19515</xdr:rowOff>
    </xdr:to>
    <xdr:sp macro="" textlink="">
      <xdr:nvSpPr>
        <xdr:cNvPr id="583" name="フローチャート: 判断 582"/>
        <xdr:cNvSpPr/>
      </xdr:nvSpPr>
      <xdr:spPr>
        <a:xfrm>
          <a:off x="16268700" y="969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32349</xdr:rowOff>
    </xdr:from>
    <xdr:to>
      <xdr:col>81</xdr:col>
      <xdr:colOff>50800</xdr:colOff>
      <xdr:row>57</xdr:row>
      <xdr:rowOff>56962</xdr:rowOff>
    </xdr:to>
    <xdr:cxnSp macro="">
      <xdr:nvCxnSpPr>
        <xdr:cNvPr id="584" name="直線コネクタ 583"/>
        <xdr:cNvCxnSpPr/>
      </xdr:nvCxnSpPr>
      <xdr:spPr>
        <a:xfrm flipV="1">
          <a:off x="14592300" y="9804999"/>
          <a:ext cx="889000" cy="24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124272</xdr:rowOff>
    </xdr:from>
    <xdr:to>
      <xdr:col>81</xdr:col>
      <xdr:colOff>101600</xdr:colOff>
      <xdr:row>57</xdr:row>
      <xdr:rowOff>54422</xdr:rowOff>
    </xdr:to>
    <xdr:sp macro="" textlink="">
      <xdr:nvSpPr>
        <xdr:cNvPr id="585" name="フローチャート: 判断 584"/>
        <xdr:cNvSpPr/>
      </xdr:nvSpPr>
      <xdr:spPr>
        <a:xfrm>
          <a:off x="15430500" y="972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70949</xdr:rowOff>
    </xdr:from>
    <xdr:ext cx="534377" cy="259045"/>
    <xdr:sp macro="" textlink="">
      <xdr:nvSpPr>
        <xdr:cNvPr id="586" name="テキスト ボックス 585"/>
        <xdr:cNvSpPr txBox="1"/>
      </xdr:nvSpPr>
      <xdr:spPr>
        <a:xfrm>
          <a:off x="15214111" y="9500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38088</xdr:rowOff>
    </xdr:from>
    <xdr:to>
      <xdr:col>76</xdr:col>
      <xdr:colOff>114300</xdr:colOff>
      <xdr:row>57</xdr:row>
      <xdr:rowOff>56962</xdr:rowOff>
    </xdr:to>
    <xdr:cxnSp macro="">
      <xdr:nvCxnSpPr>
        <xdr:cNvPr id="587" name="直線コネクタ 586"/>
        <xdr:cNvCxnSpPr/>
      </xdr:nvCxnSpPr>
      <xdr:spPr>
        <a:xfrm>
          <a:off x="13703300" y="9810738"/>
          <a:ext cx="889000" cy="18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129713</xdr:rowOff>
    </xdr:from>
    <xdr:to>
      <xdr:col>76</xdr:col>
      <xdr:colOff>165100</xdr:colOff>
      <xdr:row>57</xdr:row>
      <xdr:rowOff>59863</xdr:rowOff>
    </xdr:to>
    <xdr:sp macro="" textlink="">
      <xdr:nvSpPr>
        <xdr:cNvPr id="588" name="フローチャート: 判断 587"/>
        <xdr:cNvSpPr/>
      </xdr:nvSpPr>
      <xdr:spPr>
        <a:xfrm>
          <a:off x="14541500" y="973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76390</xdr:rowOff>
    </xdr:from>
    <xdr:ext cx="534377" cy="259045"/>
    <xdr:sp macro="" textlink="">
      <xdr:nvSpPr>
        <xdr:cNvPr id="589" name="テキスト ボックス 588"/>
        <xdr:cNvSpPr txBox="1"/>
      </xdr:nvSpPr>
      <xdr:spPr>
        <a:xfrm>
          <a:off x="14325111" y="950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111803</xdr:rowOff>
    </xdr:from>
    <xdr:to>
      <xdr:col>71</xdr:col>
      <xdr:colOff>177800</xdr:colOff>
      <xdr:row>57</xdr:row>
      <xdr:rowOff>38088</xdr:rowOff>
    </xdr:to>
    <xdr:cxnSp macro="">
      <xdr:nvCxnSpPr>
        <xdr:cNvPr id="590" name="直線コネクタ 589"/>
        <xdr:cNvCxnSpPr/>
      </xdr:nvCxnSpPr>
      <xdr:spPr>
        <a:xfrm>
          <a:off x="12814300" y="9713003"/>
          <a:ext cx="889000" cy="97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76220</xdr:rowOff>
    </xdr:from>
    <xdr:to>
      <xdr:col>72</xdr:col>
      <xdr:colOff>38100</xdr:colOff>
      <xdr:row>57</xdr:row>
      <xdr:rowOff>6370</xdr:rowOff>
    </xdr:to>
    <xdr:sp macro="" textlink="">
      <xdr:nvSpPr>
        <xdr:cNvPr id="591" name="フローチャート: 判断 590"/>
        <xdr:cNvSpPr/>
      </xdr:nvSpPr>
      <xdr:spPr>
        <a:xfrm>
          <a:off x="13652500" y="967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22897</xdr:rowOff>
    </xdr:from>
    <xdr:ext cx="534377" cy="259045"/>
    <xdr:sp macro="" textlink="">
      <xdr:nvSpPr>
        <xdr:cNvPr id="592" name="テキスト ボックス 591"/>
        <xdr:cNvSpPr txBox="1"/>
      </xdr:nvSpPr>
      <xdr:spPr>
        <a:xfrm>
          <a:off x="13436111" y="9452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122924</xdr:rowOff>
    </xdr:from>
    <xdr:to>
      <xdr:col>67</xdr:col>
      <xdr:colOff>101600</xdr:colOff>
      <xdr:row>57</xdr:row>
      <xdr:rowOff>53074</xdr:rowOff>
    </xdr:to>
    <xdr:sp macro="" textlink="">
      <xdr:nvSpPr>
        <xdr:cNvPr id="593" name="フローチャート: 判断 592"/>
        <xdr:cNvSpPr/>
      </xdr:nvSpPr>
      <xdr:spPr>
        <a:xfrm>
          <a:off x="12763500" y="972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44201</xdr:rowOff>
    </xdr:from>
    <xdr:ext cx="534377" cy="259045"/>
    <xdr:sp macro="" textlink="">
      <xdr:nvSpPr>
        <xdr:cNvPr id="594" name="テキスト ボックス 593"/>
        <xdr:cNvSpPr txBox="1"/>
      </xdr:nvSpPr>
      <xdr:spPr>
        <a:xfrm>
          <a:off x="12547111" y="981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164955</xdr:rowOff>
    </xdr:from>
    <xdr:to>
      <xdr:col>85</xdr:col>
      <xdr:colOff>177800</xdr:colOff>
      <xdr:row>57</xdr:row>
      <xdr:rowOff>95105</xdr:rowOff>
    </xdr:to>
    <xdr:sp macro="" textlink="">
      <xdr:nvSpPr>
        <xdr:cNvPr id="600" name="楕円 599"/>
        <xdr:cNvSpPr/>
      </xdr:nvSpPr>
      <xdr:spPr>
        <a:xfrm>
          <a:off x="16268700" y="976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143382</xdr:rowOff>
    </xdr:from>
    <xdr:ext cx="534377" cy="259045"/>
    <xdr:sp macro="" textlink="">
      <xdr:nvSpPr>
        <xdr:cNvPr id="601" name="教育費該当値テキスト"/>
        <xdr:cNvSpPr txBox="1"/>
      </xdr:nvSpPr>
      <xdr:spPr>
        <a:xfrm>
          <a:off x="16370300" y="974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152999</xdr:rowOff>
    </xdr:from>
    <xdr:to>
      <xdr:col>81</xdr:col>
      <xdr:colOff>101600</xdr:colOff>
      <xdr:row>57</xdr:row>
      <xdr:rowOff>83149</xdr:rowOff>
    </xdr:to>
    <xdr:sp macro="" textlink="">
      <xdr:nvSpPr>
        <xdr:cNvPr id="602" name="楕円 601"/>
        <xdr:cNvSpPr/>
      </xdr:nvSpPr>
      <xdr:spPr>
        <a:xfrm>
          <a:off x="15430500" y="9754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74276</xdr:rowOff>
    </xdr:from>
    <xdr:ext cx="534377" cy="259045"/>
    <xdr:sp macro="" textlink="">
      <xdr:nvSpPr>
        <xdr:cNvPr id="603" name="テキスト ボックス 602"/>
        <xdr:cNvSpPr txBox="1"/>
      </xdr:nvSpPr>
      <xdr:spPr>
        <a:xfrm>
          <a:off x="15214111" y="9846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6162</xdr:rowOff>
    </xdr:from>
    <xdr:to>
      <xdr:col>76</xdr:col>
      <xdr:colOff>165100</xdr:colOff>
      <xdr:row>57</xdr:row>
      <xdr:rowOff>107762</xdr:rowOff>
    </xdr:to>
    <xdr:sp macro="" textlink="">
      <xdr:nvSpPr>
        <xdr:cNvPr id="604" name="楕円 603"/>
        <xdr:cNvSpPr/>
      </xdr:nvSpPr>
      <xdr:spPr>
        <a:xfrm>
          <a:off x="14541500" y="9778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98889</xdr:rowOff>
    </xdr:from>
    <xdr:ext cx="534377" cy="259045"/>
    <xdr:sp macro="" textlink="">
      <xdr:nvSpPr>
        <xdr:cNvPr id="605" name="テキスト ボックス 604"/>
        <xdr:cNvSpPr txBox="1"/>
      </xdr:nvSpPr>
      <xdr:spPr>
        <a:xfrm>
          <a:off x="14325111" y="9871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158738</xdr:rowOff>
    </xdr:from>
    <xdr:to>
      <xdr:col>72</xdr:col>
      <xdr:colOff>38100</xdr:colOff>
      <xdr:row>57</xdr:row>
      <xdr:rowOff>88888</xdr:rowOff>
    </xdr:to>
    <xdr:sp macro="" textlink="">
      <xdr:nvSpPr>
        <xdr:cNvPr id="606" name="楕円 605"/>
        <xdr:cNvSpPr/>
      </xdr:nvSpPr>
      <xdr:spPr>
        <a:xfrm>
          <a:off x="13652500" y="9759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80015</xdr:rowOff>
    </xdr:from>
    <xdr:ext cx="534377" cy="259045"/>
    <xdr:sp macro="" textlink="">
      <xdr:nvSpPr>
        <xdr:cNvPr id="607" name="テキスト ボックス 606"/>
        <xdr:cNvSpPr txBox="1"/>
      </xdr:nvSpPr>
      <xdr:spPr>
        <a:xfrm>
          <a:off x="13436111" y="9852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61003</xdr:rowOff>
    </xdr:from>
    <xdr:to>
      <xdr:col>67</xdr:col>
      <xdr:colOff>101600</xdr:colOff>
      <xdr:row>56</xdr:row>
      <xdr:rowOff>162603</xdr:rowOff>
    </xdr:to>
    <xdr:sp macro="" textlink="">
      <xdr:nvSpPr>
        <xdr:cNvPr id="608" name="楕円 607"/>
        <xdr:cNvSpPr/>
      </xdr:nvSpPr>
      <xdr:spPr>
        <a:xfrm>
          <a:off x="12763500" y="966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7680</xdr:rowOff>
    </xdr:from>
    <xdr:ext cx="534377" cy="259045"/>
    <xdr:sp macro="" textlink="">
      <xdr:nvSpPr>
        <xdr:cNvPr id="609" name="テキスト ボックス 608"/>
        <xdr:cNvSpPr txBox="1"/>
      </xdr:nvSpPr>
      <xdr:spPr>
        <a:xfrm>
          <a:off x="12547111" y="9437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0" name="直線コネクタ 61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1" name="テキスト ボックス 62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2" name="直線コネクタ 62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3" name="テキスト ボックス 62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4" name="直線コネクタ 62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5" name="テキスト ボックス 62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6" name="直線コネクタ 62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7" name="テキスト ボックス 62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8" name="直線コネクタ 62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9" name="テキスト ボックス 628"/>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0" name="直線コネクタ 62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1" name="テキスト ボックス 630"/>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3" name="テキスト ボックス 63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56882</xdr:rowOff>
    </xdr:from>
    <xdr:to>
      <xdr:col>85</xdr:col>
      <xdr:colOff>126364</xdr:colOff>
      <xdr:row>79</xdr:row>
      <xdr:rowOff>98879</xdr:rowOff>
    </xdr:to>
    <xdr:cxnSp macro="">
      <xdr:nvCxnSpPr>
        <xdr:cNvPr id="635" name="直線コネクタ 634"/>
        <xdr:cNvCxnSpPr/>
      </xdr:nvCxnSpPr>
      <xdr:spPr>
        <a:xfrm flipV="1">
          <a:off x="16317595" y="12229832"/>
          <a:ext cx="1269" cy="1413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118759</xdr:rowOff>
    </xdr:from>
    <xdr:ext cx="249299" cy="259045"/>
    <xdr:sp macro="" textlink="">
      <xdr:nvSpPr>
        <xdr:cNvPr id="636" name="災害復旧費最小値テキスト"/>
        <xdr:cNvSpPr txBox="1"/>
      </xdr:nvSpPr>
      <xdr:spPr>
        <a:xfrm>
          <a:off x="16370300" y="13663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7" name="直線コネクタ 636"/>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3559</xdr:rowOff>
    </xdr:from>
    <xdr:ext cx="534377" cy="259045"/>
    <xdr:sp macro="" textlink="">
      <xdr:nvSpPr>
        <xdr:cNvPr id="638" name="災害復旧費最大値テキスト"/>
        <xdr:cNvSpPr txBox="1"/>
      </xdr:nvSpPr>
      <xdr:spPr>
        <a:xfrm>
          <a:off x="16370300" y="1200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56882</xdr:rowOff>
    </xdr:from>
    <xdr:to>
      <xdr:col>86</xdr:col>
      <xdr:colOff>25400</xdr:colOff>
      <xdr:row>71</xdr:row>
      <xdr:rowOff>56882</xdr:rowOff>
    </xdr:to>
    <xdr:cxnSp macro="">
      <xdr:nvCxnSpPr>
        <xdr:cNvPr id="639" name="直線コネクタ 638"/>
        <xdr:cNvCxnSpPr/>
      </xdr:nvCxnSpPr>
      <xdr:spPr>
        <a:xfrm>
          <a:off x="16230600" y="1222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79676</xdr:rowOff>
    </xdr:from>
    <xdr:to>
      <xdr:col>85</xdr:col>
      <xdr:colOff>127000</xdr:colOff>
      <xdr:row>79</xdr:row>
      <xdr:rowOff>82713</xdr:rowOff>
    </xdr:to>
    <xdr:cxnSp macro="">
      <xdr:nvCxnSpPr>
        <xdr:cNvPr id="640" name="直線コネクタ 639"/>
        <xdr:cNvCxnSpPr/>
      </xdr:nvCxnSpPr>
      <xdr:spPr>
        <a:xfrm flipV="1">
          <a:off x="15481300" y="13624226"/>
          <a:ext cx="838200" cy="3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36208</xdr:rowOff>
    </xdr:from>
    <xdr:ext cx="469744" cy="259045"/>
    <xdr:sp macro="" textlink="">
      <xdr:nvSpPr>
        <xdr:cNvPr id="641" name="災害復旧費平均値テキスト"/>
        <xdr:cNvSpPr txBox="1"/>
      </xdr:nvSpPr>
      <xdr:spPr>
        <a:xfrm>
          <a:off x="16370300" y="134093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13331</xdr:rowOff>
    </xdr:from>
    <xdr:to>
      <xdr:col>85</xdr:col>
      <xdr:colOff>177800</xdr:colOff>
      <xdr:row>79</xdr:row>
      <xdr:rowOff>114931</xdr:rowOff>
    </xdr:to>
    <xdr:sp macro="" textlink="">
      <xdr:nvSpPr>
        <xdr:cNvPr id="642" name="フローチャート: 判断 641"/>
        <xdr:cNvSpPr/>
      </xdr:nvSpPr>
      <xdr:spPr>
        <a:xfrm>
          <a:off x="16268700" y="13557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74614</xdr:rowOff>
    </xdr:from>
    <xdr:to>
      <xdr:col>81</xdr:col>
      <xdr:colOff>50800</xdr:colOff>
      <xdr:row>79</xdr:row>
      <xdr:rowOff>82713</xdr:rowOff>
    </xdr:to>
    <xdr:cxnSp macro="">
      <xdr:nvCxnSpPr>
        <xdr:cNvPr id="643" name="直線コネクタ 642"/>
        <xdr:cNvCxnSpPr/>
      </xdr:nvCxnSpPr>
      <xdr:spPr>
        <a:xfrm>
          <a:off x="14592300" y="13619164"/>
          <a:ext cx="889000" cy="8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162509</xdr:rowOff>
    </xdr:from>
    <xdr:to>
      <xdr:col>81</xdr:col>
      <xdr:colOff>101600</xdr:colOff>
      <xdr:row>79</xdr:row>
      <xdr:rowOff>92659</xdr:rowOff>
    </xdr:to>
    <xdr:sp macro="" textlink="">
      <xdr:nvSpPr>
        <xdr:cNvPr id="644" name="フローチャート: 判断 643"/>
        <xdr:cNvSpPr/>
      </xdr:nvSpPr>
      <xdr:spPr>
        <a:xfrm>
          <a:off x="15430500" y="1353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109186</xdr:rowOff>
    </xdr:from>
    <xdr:ext cx="469744" cy="259045"/>
    <xdr:sp macro="" textlink="">
      <xdr:nvSpPr>
        <xdr:cNvPr id="645" name="テキスト ボックス 644"/>
        <xdr:cNvSpPr txBox="1"/>
      </xdr:nvSpPr>
      <xdr:spPr>
        <a:xfrm>
          <a:off x="15246428" y="13310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19196</xdr:rowOff>
    </xdr:from>
    <xdr:to>
      <xdr:col>76</xdr:col>
      <xdr:colOff>114300</xdr:colOff>
      <xdr:row>79</xdr:row>
      <xdr:rowOff>74614</xdr:rowOff>
    </xdr:to>
    <xdr:cxnSp macro="">
      <xdr:nvCxnSpPr>
        <xdr:cNvPr id="646" name="直線コネクタ 645"/>
        <xdr:cNvCxnSpPr/>
      </xdr:nvCxnSpPr>
      <xdr:spPr>
        <a:xfrm>
          <a:off x="13703300" y="13392296"/>
          <a:ext cx="889000" cy="22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146997</xdr:rowOff>
    </xdr:from>
    <xdr:to>
      <xdr:col>76</xdr:col>
      <xdr:colOff>165100</xdr:colOff>
      <xdr:row>79</xdr:row>
      <xdr:rowOff>77147</xdr:rowOff>
    </xdr:to>
    <xdr:sp macro="" textlink="">
      <xdr:nvSpPr>
        <xdr:cNvPr id="647" name="フローチャート: 判断 646"/>
        <xdr:cNvSpPr/>
      </xdr:nvSpPr>
      <xdr:spPr>
        <a:xfrm>
          <a:off x="14541500" y="13520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93674</xdr:rowOff>
    </xdr:from>
    <xdr:ext cx="469744" cy="259045"/>
    <xdr:sp macro="" textlink="">
      <xdr:nvSpPr>
        <xdr:cNvPr id="648" name="テキスト ボックス 647"/>
        <xdr:cNvSpPr txBox="1"/>
      </xdr:nvSpPr>
      <xdr:spPr>
        <a:xfrm>
          <a:off x="14357428" y="13295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73504</xdr:rowOff>
    </xdr:from>
    <xdr:to>
      <xdr:col>71</xdr:col>
      <xdr:colOff>177800</xdr:colOff>
      <xdr:row>78</xdr:row>
      <xdr:rowOff>19196</xdr:rowOff>
    </xdr:to>
    <xdr:cxnSp macro="">
      <xdr:nvCxnSpPr>
        <xdr:cNvPr id="649" name="直線コネクタ 648"/>
        <xdr:cNvCxnSpPr/>
      </xdr:nvCxnSpPr>
      <xdr:spPr>
        <a:xfrm>
          <a:off x="12814300" y="13275154"/>
          <a:ext cx="889000" cy="117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165514</xdr:rowOff>
    </xdr:from>
    <xdr:to>
      <xdr:col>72</xdr:col>
      <xdr:colOff>38100</xdr:colOff>
      <xdr:row>79</xdr:row>
      <xdr:rowOff>95664</xdr:rowOff>
    </xdr:to>
    <xdr:sp macro="" textlink="">
      <xdr:nvSpPr>
        <xdr:cNvPr id="650" name="フローチャート: 判断 649"/>
        <xdr:cNvSpPr/>
      </xdr:nvSpPr>
      <xdr:spPr>
        <a:xfrm>
          <a:off x="13652500" y="1353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86791</xdr:rowOff>
    </xdr:from>
    <xdr:ext cx="469744" cy="259045"/>
    <xdr:sp macro="" textlink="">
      <xdr:nvSpPr>
        <xdr:cNvPr id="651" name="テキスト ボックス 650"/>
        <xdr:cNvSpPr txBox="1"/>
      </xdr:nvSpPr>
      <xdr:spPr>
        <a:xfrm>
          <a:off x="13468428" y="13631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153398</xdr:rowOff>
    </xdr:from>
    <xdr:to>
      <xdr:col>67</xdr:col>
      <xdr:colOff>101600</xdr:colOff>
      <xdr:row>79</xdr:row>
      <xdr:rowOff>83548</xdr:rowOff>
    </xdr:to>
    <xdr:sp macro="" textlink="">
      <xdr:nvSpPr>
        <xdr:cNvPr id="652" name="フローチャート: 判断 651"/>
        <xdr:cNvSpPr/>
      </xdr:nvSpPr>
      <xdr:spPr>
        <a:xfrm>
          <a:off x="12763500" y="1352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74675</xdr:rowOff>
    </xdr:from>
    <xdr:ext cx="469744" cy="259045"/>
    <xdr:sp macro="" textlink="">
      <xdr:nvSpPr>
        <xdr:cNvPr id="653" name="テキスト ボックス 652"/>
        <xdr:cNvSpPr txBox="1"/>
      </xdr:nvSpPr>
      <xdr:spPr>
        <a:xfrm>
          <a:off x="12579428" y="13619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28876</xdr:rowOff>
    </xdr:from>
    <xdr:to>
      <xdr:col>85</xdr:col>
      <xdr:colOff>177800</xdr:colOff>
      <xdr:row>79</xdr:row>
      <xdr:rowOff>130476</xdr:rowOff>
    </xdr:to>
    <xdr:sp macro="" textlink="">
      <xdr:nvSpPr>
        <xdr:cNvPr id="659" name="楕円 658"/>
        <xdr:cNvSpPr/>
      </xdr:nvSpPr>
      <xdr:spPr>
        <a:xfrm>
          <a:off x="16268700" y="13573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163208</xdr:rowOff>
    </xdr:from>
    <xdr:ext cx="378565" cy="259045"/>
    <xdr:sp macro="" textlink="">
      <xdr:nvSpPr>
        <xdr:cNvPr id="660" name="災害復旧費該当値テキスト"/>
        <xdr:cNvSpPr txBox="1"/>
      </xdr:nvSpPr>
      <xdr:spPr>
        <a:xfrm>
          <a:off x="16370300" y="13536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31913</xdr:rowOff>
    </xdr:from>
    <xdr:to>
      <xdr:col>81</xdr:col>
      <xdr:colOff>101600</xdr:colOff>
      <xdr:row>79</xdr:row>
      <xdr:rowOff>133513</xdr:rowOff>
    </xdr:to>
    <xdr:sp macro="" textlink="">
      <xdr:nvSpPr>
        <xdr:cNvPr id="661" name="楕円 660"/>
        <xdr:cNvSpPr/>
      </xdr:nvSpPr>
      <xdr:spPr>
        <a:xfrm>
          <a:off x="15430500" y="1357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124640</xdr:rowOff>
    </xdr:from>
    <xdr:ext cx="378565" cy="259045"/>
    <xdr:sp macro="" textlink="">
      <xdr:nvSpPr>
        <xdr:cNvPr id="662" name="テキスト ボックス 661"/>
        <xdr:cNvSpPr txBox="1"/>
      </xdr:nvSpPr>
      <xdr:spPr>
        <a:xfrm>
          <a:off x="15292017" y="136691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23814</xdr:rowOff>
    </xdr:from>
    <xdr:to>
      <xdr:col>76</xdr:col>
      <xdr:colOff>165100</xdr:colOff>
      <xdr:row>79</xdr:row>
      <xdr:rowOff>125414</xdr:rowOff>
    </xdr:to>
    <xdr:sp macro="" textlink="">
      <xdr:nvSpPr>
        <xdr:cNvPr id="663" name="楕円 662"/>
        <xdr:cNvSpPr/>
      </xdr:nvSpPr>
      <xdr:spPr>
        <a:xfrm>
          <a:off x="14541500" y="1356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116541</xdr:rowOff>
    </xdr:from>
    <xdr:ext cx="378565" cy="259045"/>
    <xdr:sp macro="" textlink="">
      <xdr:nvSpPr>
        <xdr:cNvPr id="664" name="テキスト ボックス 663"/>
        <xdr:cNvSpPr txBox="1"/>
      </xdr:nvSpPr>
      <xdr:spPr>
        <a:xfrm>
          <a:off x="14403017" y="136610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139846</xdr:rowOff>
    </xdr:from>
    <xdr:to>
      <xdr:col>72</xdr:col>
      <xdr:colOff>38100</xdr:colOff>
      <xdr:row>78</xdr:row>
      <xdr:rowOff>69996</xdr:rowOff>
    </xdr:to>
    <xdr:sp macro="" textlink="">
      <xdr:nvSpPr>
        <xdr:cNvPr id="665" name="楕円 664"/>
        <xdr:cNvSpPr/>
      </xdr:nvSpPr>
      <xdr:spPr>
        <a:xfrm>
          <a:off x="13652500" y="13341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86523</xdr:rowOff>
    </xdr:from>
    <xdr:ext cx="469744" cy="259045"/>
    <xdr:sp macro="" textlink="">
      <xdr:nvSpPr>
        <xdr:cNvPr id="666" name="テキスト ボックス 665"/>
        <xdr:cNvSpPr txBox="1"/>
      </xdr:nvSpPr>
      <xdr:spPr>
        <a:xfrm>
          <a:off x="13468428" y="13116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22704</xdr:rowOff>
    </xdr:from>
    <xdr:to>
      <xdr:col>67</xdr:col>
      <xdr:colOff>101600</xdr:colOff>
      <xdr:row>77</xdr:row>
      <xdr:rowOff>124304</xdr:rowOff>
    </xdr:to>
    <xdr:sp macro="" textlink="">
      <xdr:nvSpPr>
        <xdr:cNvPr id="667" name="楕円 666"/>
        <xdr:cNvSpPr/>
      </xdr:nvSpPr>
      <xdr:spPr>
        <a:xfrm>
          <a:off x="12763500" y="1322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140831</xdr:rowOff>
    </xdr:from>
    <xdr:ext cx="534377" cy="259045"/>
    <xdr:sp macro="" textlink="">
      <xdr:nvSpPr>
        <xdr:cNvPr id="668" name="テキスト ボックス 667"/>
        <xdr:cNvSpPr txBox="1"/>
      </xdr:nvSpPr>
      <xdr:spPr>
        <a:xfrm>
          <a:off x="12547111" y="1299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9" name="直線コネクタ 67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0" name="テキスト ボックス 67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1" name="直線コネクタ 68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2" name="テキスト ボックス 68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3" name="直線コネクタ 68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4" name="テキスト ボックス 68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5" name="直線コネクタ 68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6" name="テキスト ボックス 68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7" name="直線コネクタ 68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8" name="テキスト ボックス 68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9" name="直線コネクタ 68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0" name="テキスト ボックス 68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91858</xdr:rowOff>
    </xdr:from>
    <xdr:to>
      <xdr:col>85</xdr:col>
      <xdr:colOff>126364</xdr:colOff>
      <xdr:row>98</xdr:row>
      <xdr:rowOff>155897</xdr:rowOff>
    </xdr:to>
    <xdr:cxnSp macro="">
      <xdr:nvCxnSpPr>
        <xdr:cNvPr id="694" name="直線コネクタ 693"/>
        <xdr:cNvCxnSpPr/>
      </xdr:nvCxnSpPr>
      <xdr:spPr>
        <a:xfrm flipV="1">
          <a:off x="16317595" y="15350908"/>
          <a:ext cx="1269" cy="1607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159724</xdr:rowOff>
    </xdr:from>
    <xdr:ext cx="469744" cy="259045"/>
    <xdr:sp macro="" textlink="">
      <xdr:nvSpPr>
        <xdr:cNvPr id="695" name="公債費最小値テキスト"/>
        <xdr:cNvSpPr txBox="1"/>
      </xdr:nvSpPr>
      <xdr:spPr>
        <a:xfrm>
          <a:off x="16370300" y="16961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155897</xdr:rowOff>
    </xdr:from>
    <xdr:to>
      <xdr:col>86</xdr:col>
      <xdr:colOff>25400</xdr:colOff>
      <xdr:row>98</xdr:row>
      <xdr:rowOff>155897</xdr:rowOff>
    </xdr:to>
    <xdr:cxnSp macro="">
      <xdr:nvCxnSpPr>
        <xdr:cNvPr id="696" name="直線コネクタ 695"/>
        <xdr:cNvCxnSpPr/>
      </xdr:nvCxnSpPr>
      <xdr:spPr>
        <a:xfrm>
          <a:off x="16230600" y="16957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38535</xdr:rowOff>
    </xdr:from>
    <xdr:ext cx="599010" cy="259045"/>
    <xdr:sp macro="" textlink="">
      <xdr:nvSpPr>
        <xdr:cNvPr id="697" name="公債費最大値テキスト"/>
        <xdr:cNvSpPr txBox="1"/>
      </xdr:nvSpPr>
      <xdr:spPr>
        <a:xfrm>
          <a:off x="16370300" y="15126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91858</xdr:rowOff>
    </xdr:from>
    <xdr:to>
      <xdr:col>86</xdr:col>
      <xdr:colOff>25400</xdr:colOff>
      <xdr:row>89</xdr:row>
      <xdr:rowOff>91858</xdr:rowOff>
    </xdr:to>
    <xdr:cxnSp macro="">
      <xdr:nvCxnSpPr>
        <xdr:cNvPr id="698" name="直線コネクタ 697"/>
        <xdr:cNvCxnSpPr/>
      </xdr:nvCxnSpPr>
      <xdr:spPr>
        <a:xfrm>
          <a:off x="16230600" y="1535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7945</xdr:rowOff>
    </xdr:from>
    <xdr:to>
      <xdr:col>85</xdr:col>
      <xdr:colOff>127000</xdr:colOff>
      <xdr:row>97</xdr:row>
      <xdr:rowOff>12435</xdr:rowOff>
    </xdr:to>
    <xdr:cxnSp macro="">
      <xdr:nvCxnSpPr>
        <xdr:cNvPr id="699" name="直線コネクタ 698"/>
        <xdr:cNvCxnSpPr/>
      </xdr:nvCxnSpPr>
      <xdr:spPr>
        <a:xfrm flipV="1">
          <a:off x="15481300" y="16638595"/>
          <a:ext cx="838200" cy="4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28239</xdr:rowOff>
    </xdr:from>
    <xdr:ext cx="534377" cy="259045"/>
    <xdr:sp macro="" textlink="">
      <xdr:nvSpPr>
        <xdr:cNvPr id="700" name="公債費平均値テキスト"/>
        <xdr:cNvSpPr txBox="1"/>
      </xdr:nvSpPr>
      <xdr:spPr>
        <a:xfrm>
          <a:off x="16370300" y="163159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5362</xdr:rowOff>
    </xdr:from>
    <xdr:to>
      <xdr:col>85</xdr:col>
      <xdr:colOff>177800</xdr:colOff>
      <xdr:row>96</xdr:row>
      <xdr:rowOff>106962</xdr:rowOff>
    </xdr:to>
    <xdr:sp macro="" textlink="">
      <xdr:nvSpPr>
        <xdr:cNvPr id="701" name="フローチャート: 判断 700"/>
        <xdr:cNvSpPr/>
      </xdr:nvSpPr>
      <xdr:spPr>
        <a:xfrm>
          <a:off x="16268700" y="16464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5398</xdr:rowOff>
    </xdr:from>
    <xdr:to>
      <xdr:col>81</xdr:col>
      <xdr:colOff>50800</xdr:colOff>
      <xdr:row>97</xdr:row>
      <xdr:rowOff>12435</xdr:rowOff>
    </xdr:to>
    <xdr:cxnSp macro="">
      <xdr:nvCxnSpPr>
        <xdr:cNvPr id="702" name="直線コネクタ 701"/>
        <xdr:cNvCxnSpPr/>
      </xdr:nvCxnSpPr>
      <xdr:spPr>
        <a:xfrm>
          <a:off x="14592300" y="16636048"/>
          <a:ext cx="889000" cy="7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15128</xdr:rowOff>
    </xdr:from>
    <xdr:to>
      <xdr:col>81</xdr:col>
      <xdr:colOff>101600</xdr:colOff>
      <xdr:row>96</xdr:row>
      <xdr:rowOff>116728</xdr:rowOff>
    </xdr:to>
    <xdr:sp macro="" textlink="">
      <xdr:nvSpPr>
        <xdr:cNvPr id="703" name="フローチャート: 判断 702"/>
        <xdr:cNvSpPr/>
      </xdr:nvSpPr>
      <xdr:spPr>
        <a:xfrm>
          <a:off x="15430500" y="1647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133255</xdr:rowOff>
    </xdr:from>
    <xdr:ext cx="534377" cy="259045"/>
    <xdr:sp macro="" textlink="">
      <xdr:nvSpPr>
        <xdr:cNvPr id="704" name="テキスト ボックス 703"/>
        <xdr:cNvSpPr txBox="1"/>
      </xdr:nvSpPr>
      <xdr:spPr>
        <a:xfrm>
          <a:off x="15214111" y="16249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4304</xdr:rowOff>
    </xdr:from>
    <xdr:to>
      <xdr:col>76</xdr:col>
      <xdr:colOff>114300</xdr:colOff>
      <xdr:row>97</xdr:row>
      <xdr:rowOff>5398</xdr:rowOff>
    </xdr:to>
    <xdr:cxnSp macro="">
      <xdr:nvCxnSpPr>
        <xdr:cNvPr id="705" name="直線コネクタ 704"/>
        <xdr:cNvCxnSpPr/>
      </xdr:nvCxnSpPr>
      <xdr:spPr>
        <a:xfrm>
          <a:off x="13703300" y="16634954"/>
          <a:ext cx="889000" cy="1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31375</xdr:rowOff>
    </xdr:from>
    <xdr:to>
      <xdr:col>76</xdr:col>
      <xdr:colOff>165100</xdr:colOff>
      <xdr:row>96</xdr:row>
      <xdr:rowOff>132975</xdr:rowOff>
    </xdr:to>
    <xdr:sp macro="" textlink="">
      <xdr:nvSpPr>
        <xdr:cNvPr id="706" name="フローチャート: 判断 705"/>
        <xdr:cNvSpPr/>
      </xdr:nvSpPr>
      <xdr:spPr>
        <a:xfrm>
          <a:off x="145415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149502</xdr:rowOff>
    </xdr:from>
    <xdr:ext cx="534377" cy="259045"/>
    <xdr:sp macro="" textlink="">
      <xdr:nvSpPr>
        <xdr:cNvPr id="707" name="テキスト ボックス 706"/>
        <xdr:cNvSpPr txBox="1"/>
      </xdr:nvSpPr>
      <xdr:spPr>
        <a:xfrm>
          <a:off x="14325111" y="1626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4304</xdr:rowOff>
    </xdr:from>
    <xdr:to>
      <xdr:col>71</xdr:col>
      <xdr:colOff>177800</xdr:colOff>
      <xdr:row>97</xdr:row>
      <xdr:rowOff>12810</xdr:rowOff>
    </xdr:to>
    <xdr:cxnSp macro="">
      <xdr:nvCxnSpPr>
        <xdr:cNvPr id="708" name="直線コネクタ 707"/>
        <xdr:cNvCxnSpPr/>
      </xdr:nvCxnSpPr>
      <xdr:spPr>
        <a:xfrm flipV="1">
          <a:off x="12814300" y="16634954"/>
          <a:ext cx="889000" cy="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52699</xdr:rowOff>
    </xdr:from>
    <xdr:to>
      <xdr:col>72</xdr:col>
      <xdr:colOff>38100</xdr:colOff>
      <xdr:row>96</xdr:row>
      <xdr:rowOff>154299</xdr:rowOff>
    </xdr:to>
    <xdr:sp macro="" textlink="">
      <xdr:nvSpPr>
        <xdr:cNvPr id="709" name="フローチャート: 判断 708"/>
        <xdr:cNvSpPr/>
      </xdr:nvSpPr>
      <xdr:spPr>
        <a:xfrm>
          <a:off x="136525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170826</xdr:rowOff>
    </xdr:from>
    <xdr:ext cx="534377" cy="259045"/>
    <xdr:sp macro="" textlink="">
      <xdr:nvSpPr>
        <xdr:cNvPr id="710" name="テキスト ボックス 709"/>
        <xdr:cNvSpPr txBox="1"/>
      </xdr:nvSpPr>
      <xdr:spPr>
        <a:xfrm>
          <a:off x="13436111" y="1628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45287</xdr:rowOff>
    </xdr:from>
    <xdr:to>
      <xdr:col>67</xdr:col>
      <xdr:colOff>101600</xdr:colOff>
      <xdr:row>96</xdr:row>
      <xdr:rowOff>146887</xdr:rowOff>
    </xdr:to>
    <xdr:sp macro="" textlink="">
      <xdr:nvSpPr>
        <xdr:cNvPr id="711" name="フローチャート: 判断 710"/>
        <xdr:cNvSpPr/>
      </xdr:nvSpPr>
      <xdr:spPr>
        <a:xfrm>
          <a:off x="12763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163414</xdr:rowOff>
    </xdr:from>
    <xdr:ext cx="534377" cy="259045"/>
    <xdr:sp macro="" textlink="">
      <xdr:nvSpPr>
        <xdr:cNvPr id="712" name="テキスト ボックス 711"/>
        <xdr:cNvSpPr txBox="1"/>
      </xdr:nvSpPr>
      <xdr:spPr>
        <a:xfrm>
          <a:off x="12547111" y="1627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128595</xdr:rowOff>
    </xdr:from>
    <xdr:to>
      <xdr:col>85</xdr:col>
      <xdr:colOff>177800</xdr:colOff>
      <xdr:row>97</xdr:row>
      <xdr:rowOff>58745</xdr:rowOff>
    </xdr:to>
    <xdr:sp macro="" textlink="">
      <xdr:nvSpPr>
        <xdr:cNvPr id="718" name="楕円 717"/>
        <xdr:cNvSpPr/>
      </xdr:nvSpPr>
      <xdr:spPr>
        <a:xfrm>
          <a:off x="16268700" y="1658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107022</xdr:rowOff>
    </xdr:from>
    <xdr:ext cx="534377" cy="259045"/>
    <xdr:sp macro="" textlink="">
      <xdr:nvSpPr>
        <xdr:cNvPr id="719" name="公債費該当値テキスト"/>
        <xdr:cNvSpPr txBox="1"/>
      </xdr:nvSpPr>
      <xdr:spPr>
        <a:xfrm>
          <a:off x="16370300" y="16566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133085</xdr:rowOff>
    </xdr:from>
    <xdr:to>
      <xdr:col>81</xdr:col>
      <xdr:colOff>101600</xdr:colOff>
      <xdr:row>97</xdr:row>
      <xdr:rowOff>63235</xdr:rowOff>
    </xdr:to>
    <xdr:sp macro="" textlink="">
      <xdr:nvSpPr>
        <xdr:cNvPr id="720" name="楕円 719"/>
        <xdr:cNvSpPr/>
      </xdr:nvSpPr>
      <xdr:spPr>
        <a:xfrm>
          <a:off x="15430500" y="1659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54362</xdr:rowOff>
    </xdr:from>
    <xdr:ext cx="534377" cy="259045"/>
    <xdr:sp macro="" textlink="">
      <xdr:nvSpPr>
        <xdr:cNvPr id="721" name="テキスト ボックス 720"/>
        <xdr:cNvSpPr txBox="1"/>
      </xdr:nvSpPr>
      <xdr:spPr>
        <a:xfrm>
          <a:off x="15214111" y="1668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126048</xdr:rowOff>
    </xdr:from>
    <xdr:to>
      <xdr:col>76</xdr:col>
      <xdr:colOff>165100</xdr:colOff>
      <xdr:row>97</xdr:row>
      <xdr:rowOff>56198</xdr:rowOff>
    </xdr:to>
    <xdr:sp macro="" textlink="">
      <xdr:nvSpPr>
        <xdr:cNvPr id="722" name="楕円 721"/>
        <xdr:cNvSpPr/>
      </xdr:nvSpPr>
      <xdr:spPr>
        <a:xfrm>
          <a:off x="14541500" y="1658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47325</xdr:rowOff>
    </xdr:from>
    <xdr:ext cx="534377" cy="259045"/>
    <xdr:sp macro="" textlink="">
      <xdr:nvSpPr>
        <xdr:cNvPr id="723" name="テキスト ボックス 722"/>
        <xdr:cNvSpPr txBox="1"/>
      </xdr:nvSpPr>
      <xdr:spPr>
        <a:xfrm>
          <a:off x="14325111" y="16677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124954</xdr:rowOff>
    </xdr:from>
    <xdr:to>
      <xdr:col>72</xdr:col>
      <xdr:colOff>38100</xdr:colOff>
      <xdr:row>97</xdr:row>
      <xdr:rowOff>55104</xdr:rowOff>
    </xdr:to>
    <xdr:sp macro="" textlink="">
      <xdr:nvSpPr>
        <xdr:cNvPr id="724" name="楕円 723"/>
        <xdr:cNvSpPr/>
      </xdr:nvSpPr>
      <xdr:spPr>
        <a:xfrm>
          <a:off x="13652500" y="1658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46231</xdr:rowOff>
    </xdr:from>
    <xdr:ext cx="534377" cy="259045"/>
    <xdr:sp macro="" textlink="">
      <xdr:nvSpPr>
        <xdr:cNvPr id="725" name="テキスト ボックス 724"/>
        <xdr:cNvSpPr txBox="1"/>
      </xdr:nvSpPr>
      <xdr:spPr>
        <a:xfrm>
          <a:off x="13436111" y="16676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133460</xdr:rowOff>
    </xdr:from>
    <xdr:to>
      <xdr:col>67</xdr:col>
      <xdr:colOff>101600</xdr:colOff>
      <xdr:row>97</xdr:row>
      <xdr:rowOff>63610</xdr:rowOff>
    </xdr:to>
    <xdr:sp macro="" textlink="">
      <xdr:nvSpPr>
        <xdr:cNvPr id="726" name="楕円 725"/>
        <xdr:cNvSpPr/>
      </xdr:nvSpPr>
      <xdr:spPr>
        <a:xfrm>
          <a:off x="12763500" y="1659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54737</xdr:rowOff>
    </xdr:from>
    <xdr:ext cx="534377" cy="259045"/>
    <xdr:sp macro="" textlink="">
      <xdr:nvSpPr>
        <xdr:cNvPr id="727" name="テキスト ボックス 726"/>
        <xdr:cNvSpPr txBox="1"/>
      </xdr:nvSpPr>
      <xdr:spPr>
        <a:xfrm>
          <a:off x="12547111" y="16685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8" name="直線コネクタ 73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9" name="テキスト ボックス 73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0" name="直線コネクタ 73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1" name="テキスト ボックス 74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2" name="直線コネクタ 74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3" name="テキスト ボックス 742"/>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4" name="直線コネクタ 74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5" name="テキスト ボックス 744"/>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36</xdr:row>
      <xdr:rowOff>28143</xdr:rowOff>
    </xdr:from>
    <xdr:to>
      <xdr:col>116</xdr:col>
      <xdr:colOff>62864</xdr:colOff>
      <xdr:row>38</xdr:row>
      <xdr:rowOff>139700</xdr:rowOff>
    </xdr:to>
    <xdr:cxnSp macro="">
      <xdr:nvCxnSpPr>
        <xdr:cNvPr id="749" name="直線コネクタ 748"/>
        <xdr:cNvCxnSpPr/>
      </xdr:nvCxnSpPr>
      <xdr:spPr>
        <a:xfrm flipV="1">
          <a:off x="22159595" y="6200343"/>
          <a:ext cx="1269" cy="454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12819</xdr:rowOff>
    </xdr:from>
    <xdr:ext cx="249299" cy="259045"/>
    <xdr:sp macro="" textlink="">
      <xdr:nvSpPr>
        <xdr:cNvPr id="750" name="諸支出金最小値テキスト"/>
        <xdr:cNvSpPr txBox="1"/>
      </xdr:nvSpPr>
      <xdr:spPr>
        <a:xfrm>
          <a:off x="22212300" y="66993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1" name="直線コネクタ 75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34</xdr:row>
      <xdr:rowOff>146270</xdr:rowOff>
    </xdr:from>
    <xdr:ext cx="378565" cy="259045"/>
    <xdr:sp macro="" textlink="">
      <xdr:nvSpPr>
        <xdr:cNvPr id="752" name="諸支出金最大値テキスト"/>
        <xdr:cNvSpPr txBox="1"/>
      </xdr:nvSpPr>
      <xdr:spPr>
        <a:xfrm>
          <a:off x="22212300" y="59755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36</xdr:row>
      <xdr:rowOff>28143</xdr:rowOff>
    </xdr:from>
    <xdr:to>
      <xdr:col>116</xdr:col>
      <xdr:colOff>152400</xdr:colOff>
      <xdr:row>36</xdr:row>
      <xdr:rowOff>28143</xdr:rowOff>
    </xdr:to>
    <xdr:cxnSp macro="">
      <xdr:nvCxnSpPr>
        <xdr:cNvPr id="753" name="直線コネクタ 752"/>
        <xdr:cNvCxnSpPr/>
      </xdr:nvCxnSpPr>
      <xdr:spPr>
        <a:xfrm>
          <a:off x="22072600" y="6200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4" name="直線コネクタ 75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101719</xdr:rowOff>
    </xdr:from>
    <xdr:ext cx="313932" cy="259045"/>
    <xdr:sp macro="" textlink="">
      <xdr:nvSpPr>
        <xdr:cNvPr id="755" name="諸支出金平均値テキスト"/>
        <xdr:cNvSpPr txBox="1"/>
      </xdr:nvSpPr>
      <xdr:spPr>
        <a:xfrm>
          <a:off x="22212300" y="64453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78842</xdr:rowOff>
    </xdr:from>
    <xdr:to>
      <xdr:col>116</xdr:col>
      <xdr:colOff>114300</xdr:colOff>
      <xdr:row>39</xdr:row>
      <xdr:rowOff>8992</xdr:rowOff>
    </xdr:to>
    <xdr:sp macro="" textlink="">
      <xdr:nvSpPr>
        <xdr:cNvPr id="756" name="フローチャート: 判断 755"/>
        <xdr:cNvSpPr/>
      </xdr:nvSpPr>
      <xdr:spPr>
        <a:xfrm>
          <a:off x="22110700" y="659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7" name="直線コネクタ 75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38608</xdr:rowOff>
    </xdr:from>
    <xdr:to>
      <xdr:col>112</xdr:col>
      <xdr:colOff>38100</xdr:colOff>
      <xdr:row>38</xdr:row>
      <xdr:rowOff>140208</xdr:rowOff>
    </xdr:to>
    <xdr:sp macro="" textlink="">
      <xdr:nvSpPr>
        <xdr:cNvPr id="758" name="フローチャート: 判断 757"/>
        <xdr:cNvSpPr/>
      </xdr:nvSpPr>
      <xdr:spPr>
        <a:xfrm>
          <a:off x="21272500" y="6553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156735</xdr:rowOff>
    </xdr:from>
    <xdr:ext cx="378565" cy="259045"/>
    <xdr:sp macro="" textlink="">
      <xdr:nvSpPr>
        <xdr:cNvPr id="759" name="テキスト ボックス 758"/>
        <xdr:cNvSpPr txBox="1"/>
      </xdr:nvSpPr>
      <xdr:spPr>
        <a:xfrm>
          <a:off x="21134017" y="6328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0" name="直線コネクタ 75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62382</xdr:rowOff>
    </xdr:from>
    <xdr:to>
      <xdr:col>107</xdr:col>
      <xdr:colOff>101600</xdr:colOff>
      <xdr:row>38</xdr:row>
      <xdr:rowOff>163982</xdr:rowOff>
    </xdr:to>
    <xdr:sp macro="" textlink="">
      <xdr:nvSpPr>
        <xdr:cNvPr id="761" name="フローチャート: 判断 760"/>
        <xdr:cNvSpPr/>
      </xdr:nvSpPr>
      <xdr:spPr>
        <a:xfrm>
          <a:off x="20383500" y="657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9059</xdr:rowOff>
    </xdr:from>
    <xdr:ext cx="313932" cy="259045"/>
    <xdr:sp macro="" textlink="">
      <xdr:nvSpPr>
        <xdr:cNvPr id="762" name="テキスト ボックス 761"/>
        <xdr:cNvSpPr txBox="1"/>
      </xdr:nvSpPr>
      <xdr:spPr>
        <a:xfrm>
          <a:off x="20277333" y="63527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30</xdr:row>
      <xdr:rowOff>11227</xdr:rowOff>
    </xdr:from>
    <xdr:to>
      <xdr:col>102</xdr:col>
      <xdr:colOff>114300</xdr:colOff>
      <xdr:row>38</xdr:row>
      <xdr:rowOff>139700</xdr:rowOff>
    </xdr:to>
    <xdr:cxnSp macro="">
      <xdr:nvCxnSpPr>
        <xdr:cNvPr id="763" name="直線コネクタ 762"/>
        <xdr:cNvCxnSpPr/>
      </xdr:nvCxnSpPr>
      <xdr:spPr>
        <a:xfrm>
          <a:off x="18656300" y="5154727"/>
          <a:ext cx="889000" cy="1500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71984</xdr:rowOff>
    </xdr:from>
    <xdr:to>
      <xdr:col>102</xdr:col>
      <xdr:colOff>165100</xdr:colOff>
      <xdr:row>39</xdr:row>
      <xdr:rowOff>2134</xdr:rowOff>
    </xdr:to>
    <xdr:sp macro="" textlink="">
      <xdr:nvSpPr>
        <xdr:cNvPr id="764" name="フローチャート: 判断 763"/>
        <xdr:cNvSpPr/>
      </xdr:nvSpPr>
      <xdr:spPr>
        <a:xfrm>
          <a:off x="19494500" y="658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18661</xdr:rowOff>
    </xdr:from>
    <xdr:ext cx="313932" cy="259045"/>
    <xdr:sp macro="" textlink="">
      <xdr:nvSpPr>
        <xdr:cNvPr id="765" name="テキスト ボックス 764"/>
        <xdr:cNvSpPr txBox="1"/>
      </xdr:nvSpPr>
      <xdr:spPr>
        <a:xfrm>
          <a:off x="19388333" y="63623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51867</xdr:rowOff>
    </xdr:from>
    <xdr:to>
      <xdr:col>98</xdr:col>
      <xdr:colOff>38100</xdr:colOff>
      <xdr:row>38</xdr:row>
      <xdr:rowOff>153467</xdr:rowOff>
    </xdr:to>
    <xdr:sp macro="" textlink="">
      <xdr:nvSpPr>
        <xdr:cNvPr id="766" name="フローチャート: 判断 765"/>
        <xdr:cNvSpPr/>
      </xdr:nvSpPr>
      <xdr:spPr>
        <a:xfrm>
          <a:off x="186055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38</xdr:row>
      <xdr:rowOff>144594</xdr:rowOff>
    </xdr:from>
    <xdr:ext cx="313932" cy="259045"/>
    <xdr:sp macro="" textlink="">
      <xdr:nvSpPr>
        <xdr:cNvPr id="767" name="テキスト ボックス 766"/>
        <xdr:cNvSpPr txBox="1"/>
      </xdr:nvSpPr>
      <xdr:spPr>
        <a:xfrm>
          <a:off x="18499333" y="66596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3" name="楕円 77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57269</xdr:rowOff>
    </xdr:from>
    <xdr:ext cx="249299" cy="259045"/>
    <xdr:sp macro="" textlink="">
      <xdr:nvSpPr>
        <xdr:cNvPr id="774" name="諸支出金該当値テキスト"/>
        <xdr:cNvSpPr txBox="1"/>
      </xdr:nvSpPr>
      <xdr:spPr>
        <a:xfrm>
          <a:off x="22212300" y="65723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5" name="楕円 77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6" name="テキスト ボックス 775"/>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7" name="楕円 77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8" name="テキスト ボックス 777"/>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9" name="楕円 77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0" name="テキスト ボックス 779"/>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29</xdr:row>
      <xdr:rowOff>131877</xdr:rowOff>
    </xdr:from>
    <xdr:to>
      <xdr:col>98</xdr:col>
      <xdr:colOff>38100</xdr:colOff>
      <xdr:row>30</xdr:row>
      <xdr:rowOff>62027</xdr:rowOff>
    </xdr:to>
    <xdr:sp macro="" textlink="">
      <xdr:nvSpPr>
        <xdr:cNvPr id="781" name="楕円 780"/>
        <xdr:cNvSpPr/>
      </xdr:nvSpPr>
      <xdr:spPr>
        <a:xfrm>
          <a:off x="18605500" y="5103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28</xdr:row>
      <xdr:rowOff>78554</xdr:rowOff>
    </xdr:from>
    <xdr:ext cx="469744" cy="259045"/>
    <xdr:sp macro="" textlink="">
      <xdr:nvSpPr>
        <xdr:cNvPr id="782" name="テキスト ボックス 781"/>
        <xdr:cNvSpPr txBox="1"/>
      </xdr:nvSpPr>
      <xdr:spPr>
        <a:xfrm>
          <a:off x="18421428" y="4879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値と比較すると、全体的に低い水準となっているものの、商工費については、新型コロナウイルス感染症対応地方創生臨時交付金を活用したプレミアム商品券事業を実施したことにより、前年度に引き続いて上回った。</a:t>
          </a:r>
        </a:p>
        <a:p>
          <a:r>
            <a:rPr kumimoji="1" lang="ja-JP" altLang="en-US" sz="1300">
              <a:latin typeface="ＭＳ Ｐゴシック" panose="020B0600070205080204" pitchFamily="50" charset="-128"/>
              <a:ea typeface="ＭＳ Ｐゴシック" panose="020B0600070205080204" pitchFamily="50" charset="-128"/>
            </a:rPr>
            <a:t>　物価高騰の影響は全体的に見られるが、大きな施設を抱える衛生費（ごみ焼却場、湯～トピアかんなみ等）及び教育費（各小・中学校等）において顕著となっている。</a:t>
          </a:r>
        </a:p>
        <a:p>
          <a:r>
            <a:rPr kumimoji="1" lang="ja-JP" altLang="en-US" sz="1300">
              <a:latin typeface="ＭＳ Ｐゴシック" panose="020B0600070205080204" pitchFamily="50" charset="-128"/>
              <a:ea typeface="ＭＳ Ｐゴシック" panose="020B0600070205080204" pitchFamily="50" charset="-128"/>
            </a:rPr>
            <a:t>　消防費においては、駿東伊豆消防組合の負担金額の増加等により当該平均値を上回った。</a:t>
          </a:r>
        </a:p>
        <a:p>
          <a:r>
            <a:rPr kumimoji="1" lang="ja-JP" altLang="en-US" sz="1300">
              <a:latin typeface="ＭＳ Ｐゴシック" panose="020B0600070205080204" pitchFamily="50" charset="-128"/>
              <a:ea typeface="ＭＳ Ｐゴシック" panose="020B0600070205080204" pitchFamily="50" charset="-128"/>
            </a:rPr>
            <a:t>　今後、ごみ焼却施設や教育施設など、公共施設の長寿命化対策事業が予定されており、その財源に関連する公債費も含め、コストが増大することが見込まれている。物価高騰の影響の長期化、人件費高騰による管理委託料等の経常経費の増大も予想されるため、施設の計画的な更新に努めるとともに、省エネルギー化対策や委託内容の見直しなどにより、効率的な予算配分の実現と経常的経費の削減を図っ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静岡県函南町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度に東日本台風被災による災害復旧事業の財源として財政調整基金を取り崩したことで基金残高が大きく減少し、令和２年度以降、基金残高の回復に努めた結果、改善傾向にあったが、物価高騰等による経常経費の増加に対応するため財政調整基金を取り崩したため</a:t>
          </a:r>
          <a:r>
            <a:rPr kumimoji="1" lang="en-US" altLang="ja-JP" sz="1400">
              <a:latin typeface="ＭＳ ゴシック" pitchFamily="49" charset="-128"/>
              <a:ea typeface="ＭＳ ゴシック" pitchFamily="49" charset="-128"/>
            </a:rPr>
            <a:t>1.43</a:t>
          </a:r>
          <a:r>
            <a:rPr kumimoji="1" lang="ja-JP" altLang="en-US" sz="1400">
              <a:latin typeface="ＭＳ ゴシック" pitchFamily="49" charset="-128"/>
              <a:ea typeface="ＭＳ ゴシック" pitchFamily="49" charset="-128"/>
            </a:rPr>
            <a:t>％減少した。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単年度実質収支については、繰越財源の増加による実質収支の減少及び基金取崩額の増加により赤字となった。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静岡県函南町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上水道事業特別会計は、浄水場の耐震化に係る未払金の増加により微減したものの、料金収入が安定していることから総じて黒字額が安定しているが。しかし今後、老朽化した施設、管路等の更新が控えているため、料金改定の検討を進めるとともに、経費の削減に努め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介護保険特別会計は、施設介護サービス事業における入所者の重度化が進んだことにより、保険給付費が増加したため黒字額が減少した。また、国民健康保険特別会計についても、加入者の減少により保険税が減少した一方で、保険給付費が増加したため黒字額が減少した。</a:t>
          </a:r>
        </a:p>
        <a:p>
          <a:r>
            <a:rPr kumimoji="1" lang="ja-JP" altLang="en-US" sz="1400">
              <a:latin typeface="ＭＳ ゴシック" pitchFamily="49" charset="-128"/>
              <a:ea typeface="ＭＳ ゴシック" pitchFamily="49" charset="-128"/>
            </a:rPr>
            <a:t>　一般会計は、繰越財源の増加による実質収支の減少及び基金取崩額の増加により実質収支額が減少したことで</a:t>
          </a:r>
          <a:r>
            <a:rPr kumimoji="1" lang="en-US" altLang="ja-JP" sz="1400">
              <a:latin typeface="ＭＳ ゴシック" pitchFamily="49" charset="-128"/>
              <a:ea typeface="ＭＳ ゴシック" pitchFamily="49" charset="-128"/>
            </a:rPr>
            <a:t>2.33</a:t>
          </a:r>
          <a:r>
            <a:rPr kumimoji="1" lang="ja-JP" altLang="en-US" sz="1400">
              <a:latin typeface="ＭＳ ゴシック" pitchFamily="49" charset="-128"/>
              <a:ea typeface="ＭＳ ゴシック" pitchFamily="49" charset="-128"/>
            </a:rPr>
            <a:t>％の減少となった。</a:t>
          </a:r>
        </a:p>
        <a:p>
          <a:r>
            <a:rPr kumimoji="1" lang="ja-JP" altLang="en-US" sz="1400">
              <a:latin typeface="ＭＳ ゴシック" pitchFamily="49" charset="-128"/>
              <a:ea typeface="ＭＳ ゴシック" pitchFamily="49" charset="-128"/>
            </a:rPr>
            <a:t>　全ての会計において黒字となっており、今後においても自主財源の確保、慎重な地方債発行等に留意し、健全な財政運営に努める。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静岡県函南町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元利償還金については、前年度と同額となったものの、下水道事業への繰出金の増加により３百万円増加し、さらに算入公債費についても、臨時財政対策債発行可能額が減少したことで、分子としては</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百万円増加した。</a:t>
          </a:r>
        </a:p>
        <a:p>
          <a:r>
            <a:rPr kumimoji="1" lang="ja-JP" altLang="en-US" sz="1400">
              <a:latin typeface="ＭＳ ゴシック" pitchFamily="49" charset="-128"/>
              <a:ea typeface="ＭＳ ゴシック" pitchFamily="49" charset="-128"/>
            </a:rPr>
            <a:t>　下水道事業における公営企業債の増加により元利償還金に対する繰入金が増加傾向にあるため、引き続き、公営企業を含め地方債の新規発行については慎重に判断し、公債費負担の軽減に努める。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増減なし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静岡県函南町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は、一般会計等に係る地方債の現在高が将来負担額全体の６割を占めている。令和５年度は地方債の新規発行の抑制に努めたことで、元金償還額が地方債発行額を上回ったため、地方債の現在高は前年度比で減少した。</a:t>
          </a:r>
        </a:p>
        <a:p>
          <a:r>
            <a:rPr kumimoji="1" lang="ja-JP" altLang="en-US" sz="1400">
              <a:latin typeface="ＭＳ ゴシック" pitchFamily="49" charset="-128"/>
              <a:ea typeface="ＭＳ ゴシック" pitchFamily="49" charset="-128"/>
            </a:rPr>
            <a:t>　一方、公営企業繰入見込額については増加した。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また、基準財政需要額算入見込額が臨時財政対策債発行可能額減少の影響により減少したものの、地方債現在高が減少してることから将来負担の分子は前年度と比較し</a:t>
          </a:r>
          <a:r>
            <a:rPr kumimoji="1" lang="en-US" altLang="ja-JP" sz="1400">
              <a:latin typeface="ＭＳ ゴシック" pitchFamily="49" charset="-128"/>
              <a:ea typeface="ＭＳ ゴシック" pitchFamily="49" charset="-128"/>
            </a:rPr>
            <a:t>266</a:t>
          </a:r>
          <a:r>
            <a:rPr kumimoji="1" lang="ja-JP" altLang="en-US" sz="1400">
              <a:latin typeface="ＭＳ ゴシック" pitchFamily="49" charset="-128"/>
              <a:ea typeface="ＭＳ ゴシック" pitchFamily="49" charset="-128"/>
            </a:rPr>
            <a:t>百万円減少した。</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静岡県函南町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令和元年度に東日本台風被災による災害復旧事業の財源として財政調整基金を取り崩したことで基金残高が大きく減少し、令和２年度以降、基金残高の回復に努めた結果、改善傾向にあったが、物価高騰等による経常経費の増加に対応するため財政調整基金を取り崩したため、令和５年度の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万円となり、前年度比で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9,800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万円の減額となった。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また、将来の施設の更新、長寿命化が予定されていることを考慮し、廃棄物処理場建設基金及び町立学校建設基金への新規積立も積極的に実施したことから、その他特定目的基金全体の残高は前年度比で１億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万円増額している。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これらの結果、基金全体の令和５年度の残高は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万円となり、前年度比で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未曾有の災害に備え、財政調整基金の残高は現在の水準を保持しつつ、特に老朽化の進む教育施設と廃棄物処理場の建設基金に重点を置いた積立てを行っていく。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・廃棄物処理場建設基金：廃棄物処理場の建設資金に充てる。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・町立学校建設基金：町立学校の建設及び管理に要する経費に充てる。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・町営住宅建設基金：町営住宅の建設及び管理に要する経費に充てる。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・新型コロナウイルス感染症対策利子補給基金：新型コロナウイルスの影響を受けた中小企業者等に対し、町が実施する利子補給に要する経費に充てる。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・町立学校建設基金において、今後の大規模改修等に備えるため積立てを行い、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万円の増額となった。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・廃棄物処理場建設基金において、今後の施設改修等に備えるため積立てを行い、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・都市基盤施設整備基金において、今後の施設改修等に備えるため積立てを行い、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万円の増額となった。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特に老朽化が進む教育施設と廃棄物処理施設の建設基金に重点を置いた積立てを行っていく。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令和元年度に東日本台風被災による災害復旧事業の財源として財政調整基金を取り崩したことで基金残高が大きく減少し、令和２年度以降、基金残高の回復に努めた結果、改善傾向にあったが、物価高騰等による経常経費の増加に対応するため財政調整基金を取り崩したため、令和５年度の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万円となり、前年度比で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9,800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万円の減額となった。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当町の基金残高の目安は、標準財政規模の１割から２割程度を考慮した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以上を維持する目標として着実な積立てを行ってきたが、令和５年度は令和元年度以来の減少となった。今後、大規模災害等への備えや、施設の長寿命化対策や物価高騰などの影響により財政運営が厳しくなることが懸念されることからも、現在の基金残高の水準の維持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起債償還額とのバランスを取りながら起債の発行に努めており、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年以上増減の動きはない。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今後も、起債償還額とのバランスを図りながら地方債発行に努め、基金に依存することのない財政運営を目指していく。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c r="B2" s="182" t="s">
        <v>77</v>
      </c>
      <c r="C2" s="182"/>
      <c r="D2" s="183"/>
    </row>
    <row r="3" spans="1:119" ht="18.75" customHeight="1" thickBot="1">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14190395</v>
      </c>
      <c r="BO4" s="371"/>
      <c r="BP4" s="371"/>
      <c r="BQ4" s="371"/>
      <c r="BR4" s="371"/>
      <c r="BS4" s="371"/>
      <c r="BT4" s="371"/>
      <c r="BU4" s="372"/>
      <c r="BV4" s="370">
        <v>14064593</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6.1</v>
      </c>
      <c r="CU4" s="377"/>
      <c r="CV4" s="377"/>
      <c r="CW4" s="377"/>
      <c r="CX4" s="377"/>
      <c r="CY4" s="377"/>
      <c r="CZ4" s="377"/>
      <c r="DA4" s="378"/>
      <c r="DB4" s="376">
        <v>8.4</v>
      </c>
      <c r="DC4" s="377"/>
      <c r="DD4" s="377"/>
      <c r="DE4" s="377"/>
      <c r="DF4" s="377"/>
      <c r="DG4" s="377"/>
      <c r="DH4" s="377"/>
      <c r="DI4" s="378"/>
    </row>
    <row r="5" spans="1:119" ht="18.75" customHeight="1">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13636387</v>
      </c>
      <c r="BO5" s="408"/>
      <c r="BP5" s="408"/>
      <c r="BQ5" s="408"/>
      <c r="BR5" s="408"/>
      <c r="BS5" s="408"/>
      <c r="BT5" s="408"/>
      <c r="BU5" s="409"/>
      <c r="BV5" s="407">
        <v>13351515</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91.5</v>
      </c>
      <c r="CU5" s="405"/>
      <c r="CV5" s="405"/>
      <c r="CW5" s="405"/>
      <c r="CX5" s="405"/>
      <c r="CY5" s="405"/>
      <c r="CZ5" s="405"/>
      <c r="DA5" s="406"/>
      <c r="DB5" s="404">
        <v>89.3</v>
      </c>
      <c r="DC5" s="405"/>
      <c r="DD5" s="405"/>
      <c r="DE5" s="405"/>
      <c r="DF5" s="405"/>
      <c r="DG5" s="405"/>
      <c r="DH5" s="405"/>
      <c r="DI5" s="406"/>
    </row>
    <row r="6" spans="1:119" ht="18.75" customHeight="1">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554008</v>
      </c>
      <c r="BO6" s="408"/>
      <c r="BP6" s="408"/>
      <c r="BQ6" s="408"/>
      <c r="BR6" s="408"/>
      <c r="BS6" s="408"/>
      <c r="BT6" s="408"/>
      <c r="BU6" s="409"/>
      <c r="BV6" s="407">
        <v>713078</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92.6</v>
      </c>
      <c r="CU6" s="445"/>
      <c r="CV6" s="445"/>
      <c r="CW6" s="445"/>
      <c r="CX6" s="445"/>
      <c r="CY6" s="445"/>
      <c r="CZ6" s="445"/>
      <c r="DA6" s="446"/>
      <c r="DB6" s="444">
        <v>91.9</v>
      </c>
      <c r="DC6" s="445"/>
      <c r="DD6" s="445"/>
      <c r="DE6" s="445"/>
      <c r="DF6" s="445"/>
      <c r="DG6" s="445"/>
      <c r="DH6" s="445"/>
      <c r="DI6" s="446"/>
    </row>
    <row r="7" spans="1:119" ht="18.75" customHeight="1">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42001</v>
      </c>
      <c r="BO7" s="408"/>
      <c r="BP7" s="408"/>
      <c r="BQ7" s="408"/>
      <c r="BR7" s="408"/>
      <c r="BS7" s="408"/>
      <c r="BT7" s="408"/>
      <c r="BU7" s="409"/>
      <c r="BV7" s="407">
        <v>14806</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8402412</v>
      </c>
      <c r="CU7" s="408"/>
      <c r="CV7" s="408"/>
      <c r="CW7" s="408"/>
      <c r="CX7" s="408"/>
      <c r="CY7" s="408"/>
      <c r="CZ7" s="408"/>
      <c r="DA7" s="409"/>
      <c r="DB7" s="407">
        <v>8291448</v>
      </c>
      <c r="DC7" s="408"/>
      <c r="DD7" s="408"/>
      <c r="DE7" s="408"/>
      <c r="DF7" s="408"/>
      <c r="DG7" s="408"/>
      <c r="DH7" s="408"/>
      <c r="DI7" s="409"/>
    </row>
    <row r="8" spans="1:119" ht="18.75" customHeight="1" thickBot="1">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512007</v>
      </c>
      <c r="BO8" s="408"/>
      <c r="BP8" s="408"/>
      <c r="BQ8" s="408"/>
      <c r="BR8" s="408"/>
      <c r="BS8" s="408"/>
      <c r="BT8" s="408"/>
      <c r="BU8" s="409"/>
      <c r="BV8" s="407">
        <v>698272</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0.72</v>
      </c>
      <c r="CU8" s="448"/>
      <c r="CV8" s="448"/>
      <c r="CW8" s="448"/>
      <c r="CX8" s="448"/>
      <c r="CY8" s="448"/>
      <c r="CZ8" s="448"/>
      <c r="DA8" s="449"/>
      <c r="DB8" s="447">
        <v>0.76</v>
      </c>
      <c r="DC8" s="448"/>
      <c r="DD8" s="448"/>
      <c r="DE8" s="448"/>
      <c r="DF8" s="448"/>
      <c r="DG8" s="448"/>
      <c r="DH8" s="448"/>
      <c r="DI8" s="449"/>
    </row>
    <row r="9" spans="1:119" ht="18.75" customHeight="1" thickBot="1">
      <c r="A9" s="181"/>
      <c r="B9" s="401" t="s">
        <v>106</v>
      </c>
      <c r="C9" s="402"/>
      <c r="D9" s="402"/>
      <c r="E9" s="402"/>
      <c r="F9" s="402"/>
      <c r="G9" s="402"/>
      <c r="H9" s="402"/>
      <c r="I9" s="402"/>
      <c r="J9" s="402"/>
      <c r="K9" s="450"/>
      <c r="L9" s="451" t="s">
        <v>107</v>
      </c>
      <c r="M9" s="452"/>
      <c r="N9" s="452"/>
      <c r="O9" s="452"/>
      <c r="P9" s="452"/>
      <c r="Q9" s="453"/>
      <c r="R9" s="454">
        <v>36794</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110</v>
      </c>
      <c r="AV9" s="440"/>
      <c r="AW9" s="440"/>
      <c r="AX9" s="440"/>
      <c r="AY9" s="441" t="s">
        <v>111</v>
      </c>
      <c r="AZ9" s="442"/>
      <c r="BA9" s="442"/>
      <c r="BB9" s="442"/>
      <c r="BC9" s="442"/>
      <c r="BD9" s="442"/>
      <c r="BE9" s="442"/>
      <c r="BF9" s="442"/>
      <c r="BG9" s="442"/>
      <c r="BH9" s="442"/>
      <c r="BI9" s="442"/>
      <c r="BJ9" s="442"/>
      <c r="BK9" s="442"/>
      <c r="BL9" s="442"/>
      <c r="BM9" s="443"/>
      <c r="BN9" s="407">
        <v>-186265</v>
      </c>
      <c r="BO9" s="408"/>
      <c r="BP9" s="408"/>
      <c r="BQ9" s="408"/>
      <c r="BR9" s="408"/>
      <c r="BS9" s="408"/>
      <c r="BT9" s="408"/>
      <c r="BU9" s="409"/>
      <c r="BV9" s="407">
        <v>29732</v>
      </c>
      <c r="BW9" s="408"/>
      <c r="BX9" s="408"/>
      <c r="BY9" s="408"/>
      <c r="BZ9" s="408"/>
      <c r="CA9" s="408"/>
      <c r="CB9" s="408"/>
      <c r="CC9" s="409"/>
      <c r="CD9" s="410" t="s">
        <v>112</v>
      </c>
      <c r="CE9" s="411"/>
      <c r="CF9" s="411"/>
      <c r="CG9" s="411"/>
      <c r="CH9" s="411"/>
      <c r="CI9" s="411"/>
      <c r="CJ9" s="411"/>
      <c r="CK9" s="411"/>
      <c r="CL9" s="411"/>
      <c r="CM9" s="411"/>
      <c r="CN9" s="411"/>
      <c r="CO9" s="411"/>
      <c r="CP9" s="411"/>
      <c r="CQ9" s="411"/>
      <c r="CR9" s="411"/>
      <c r="CS9" s="412"/>
      <c r="CT9" s="404">
        <v>9</v>
      </c>
      <c r="CU9" s="405"/>
      <c r="CV9" s="405"/>
      <c r="CW9" s="405"/>
      <c r="CX9" s="405"/>
      <c r="CY9" s="405"/>
      <c r="CZ9" s="405"/>
      <c r="DA9" s="406"/>
      <c r="DB9" s="404">
        <v>9.3000000000000007</v>
      </c>
      <c r="DC9" s="405"/>
      <c r="DD9" s="405"/>
      <c r="DE9" s="405"/>
      <c r="DF9" s="405"/>
      <c r="DG9" s="405"/>
      <c r="DH9" s="405"/>
      <c r="DI9" s="406"/>
    </row>
    <row r="10" spans="1:119" ht="18.75" customHeight="1" thickBot="1">
      <c r="A10" s="181"/>
      <c r="B10" s="401"/>
      <c r="C10" s="402"/>
      <c r="D10" s="402"/>
      <c r="E10" s="402"/>
      <c r="F10" s="402"/>
      <c r="G10" s="402"/>
      <c r="H10" s="402"/>
      <c r="I10" s="402"/>
      <c r="J10" s="402"/>
      <c r="K10" s="450"/>
      <c r="L10" s="457" t="s">
        <v>113</v>
      </c>
      <c r="M10" s="437"/>
      <c r="N10" s="437"/>
      <c r="O10" s="437"/>
      <c r="P10" s="437"/>
      <c r="Q10" s="438"/>
      <c r="R10" s="458">
        <v>37661</v>
      </c>
      <c r="S10" s="459"/>
      <c r="T10" s="459"/>
      <c r="U10" s="459"/>
      <c r="V10" s="460"/>
      <c r="W10" s="395"/>
      <c r="X10" s="396"/>
      <c r="Y10" s="396"/>
      <c r="Z10" s="396"/>
      <c r="AA10" s="396"/>
      <c r="AB10" s="396"/>
      <c r="AC10" s="396"/>
      <c r="AD10" s="396"/>
      <c r="AE10" s="396"/>
      <c r="AF10" s="396"/>
      <c r="AG10" s="396"/>
      <c r="AH10" s="396"/>
      <c r="AI10" s="396"/>
      <c r="AJ10" s="396"/>
      <c r="AK10" s="396"/>
      <c r="AL10" s="399"/>
      <c r="AM10" s="436" t="s">
        <v>114</v>
      </c>
      <c r="AN10" s="437"/>
      <c r="AO10" s="437"/>
      <c r="AP10" s="437"/>
      <c r="AQ10" s="437"/>
      <c r="AR10" s="437"/>
      <c r="AS10" s="437"/>
      <c r="AT10" s="438"/>
      <c r="AU10" s="439" t="s">
        <v>90</v>
      </c>
      <c r="AV10" s="440"/>
      <c r="AW10" s="440"/>
      <c r="AX10" s="440"/>
      <c r="AY10" s="441" t="s">
        <v>115</v>
      </c>
      <c r="AZ10" s="442"/>
      <c r="BA10" s="442"/>
      <c r="BB10" s="442"/>
      <c r="BC10" s="442"/>
      <c r="BD10" s="442"/>
      <c r="BE10" s="442"/>
      <c r="BF10" s="442"/>
      <c r="BG10" s="442"/>
      <c r="BH10" s="442"/>
      <c r="BI10" s="442"/>
      <c r="BJ10" s="442"/>
      <c r="BK10" s="442"/>
      <c r="BL10" s="442"/>
      <c r="BM10" s="443"/>
      <c r="BN10" s="407">
        <v>566311</v>
      </c>
      <c r="BO10" s="408"/>
      <c r="BP10" s="408"/>
      <c r="BQ10" s="408"/>
      <c r="BR10" s="408"/>
      <c r="BS10" s="408"/>
      <c r="BT10" s="408"/>
      <c r="BU10" s="409"/>
      <c r="BV10" s="407">
        <v>634544</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90</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c r="A12" s="181"/>
      <c r="B12" s="467" t="s">
        <v>123</v>
      </c>
      <c r="C12" s="468"/>
      <c r="D12" s="468"/>
      <c r="E12" s="468"/>
      <c r="F12" s="468"/>
      <c r="G12" s="468"/>
      <c r="H12" s="468"/>
      <c r="I12" s="468"/>
      <c r="J12" s="468"/>
      <c r="K12" s="469"/>
      <c r="L12" s="476" t="s">
        <v>124</v>
      </c>
      <c r="M12" s="477"/>
      <c r="N12" s="477"/>
      <c r="O12" s="477"/>
      <c r="P12" s="477"/>
      <c r="Q12" s="478"/>
      <c r="R12" s="479">
        <v>36650</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664362</v>
      </c>
      <c r="BO12" s="408"/>
      <c r="BP12" s="408"/>
      <c r="BQ12" s="408"/>
      <c r="BR12" s="408"/>
      <c r="BS12" s="408"/>
      <c r="BT12" s="408"/>
      <c r="BU12" s="409"/>
      <c r="BV12" s="407">
        <v>539680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c r="A13" s="181"/>
      <c r="B13" s="470"/>
      <c r="C13" s="471"/>
      <c r="D13" s="471"/>
      <c r="E13" s="471"/>
      <c r="F13" s="471"/>
      <c r="G13" s="471"/>
      <c r="H13" s="471"/>
      <c r="I13" s="471"/>
      <c r="J13" s="471"/>
      <c r="K13" s="472"/>
      <c r="L13" s="190"/>
      <c r="M13" s="498" t="s">
        <v>130</v>
      </c>
      <c r="N13" s="499"/>
      <c r="O13" s="499"/>
      <c r="P13" s="499"/>
      <c r="Q13" s="500"/>
      <c r="R13" s="491">
        <v>36208</v>
      </c>
      <c r="S13" s="492"/>
      <c r="T13" s="492"/>
      <c r="U13" s="492"/>
      <c r="V13" s="493"/>
      <c r="W13" s="423" t="s">
        <v>131</v>
      </c>
      <c r="X13" s="424"/>
      <c r="Y13" s="424"/>
      <c r="Z13" s="424"/>
      <c r="AA13" s="424"/>
      <c r="AB13" s="414"/>
      <c r="AC13" s="458">
        <v>628</v>
      </c>
      <c r="AD13" s="459"/>
      <c r="AE13" s="459"/>
      <c r="AF13" s="459"/>
      <c r="AG13" s="501"/>
      <c r="AH13" s="458">
        <v>688</v>
      </c>
      <c r="AI13" s="459"/>
      <c r="AJ13" s="459"/>
      <c r="AK13" s="459"/>
      <c r="AL13" s="460"/>
      <c r="AM13" s="436" t="s">
        <v>132</v>
      </c>
      <c r="AN13" s="437"/>
      <c r="AO13" s="437"/>
      <c r="AP13" s="437"/>
      <c r="AQ13" s="437"/>
      <c r="AR13" s="437"/>
      <c r="AS13" s="437"/>
      <c r="AT13" s="438"/>
      <c r="AU13" s="439" t="s">
        <v>110</v>
      </c>
      <c r="AV13" s="440"/>
      <c r="AW13" s="440"/>
      <c r="AX13" s="440"/>
      <c r="AY13" s="441" t="s">
        <v>133</v>
      </c>
      <c r="AZ13" s="442"/>
      <c r="BA13" s="442"/>
      <c r="BB13" s="442"/>
      <c r="BC13" s="442"/>
      <c r="BD13" s="442"/>
      <c r="BE13" s="442"/>
      <c r="BF13" s="442"/>
      <c r="BG13" s="442"/>
      <c r="BH13" s="442"/>
      <c r="BI13" s="442"/>
      <c r="BJ13" s="442"/>
      <c r="BK13" s="442"/>
      <c r="BL13" s="442"/>
      <c r="BM13" s="443"/>
      <c r="BN13" s="407">
        <v>-284316</v>
      </c>
      <c r="BO13" s="408"/>
      <c r="BP13" s="408"/>
      <c r="BQ13" s="408"/>
      <c r="BR13" s="408"/>
      <c r="BS13" s="408"/>
      <c r="BT13" s="408"/>
      <c r="BU13" s="409"/>
      <c r="BV13" s="407">
        <v>124596</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5.0999999999999996</v>
      </c>
      <c r="CU13" s="405"/>
      <c r="CV13" s="405"/>
      <c r="CW13" s="405"/>
      <c r="CX13" s="405"/>
      <c r="CY13" s="405"/>
      <c r="CZ13" s="405"/>
      <c r="DA13" s="406"/>
      <c r="DB13" s="404">
        <v>5.4</v>
      </c>
      <c r="DC13" s="405"/>
      <c r="DD13" s="405"/>
      <c r="DE13" s="405"/>
      <c r="DF13" s="405"/>
      <c r="DG13" s="405"/>
      <c r="DH13" s="405"/>
      <c r="DI13" s="406"/>
    </row>
    <row r="14" spans="1:119" ht="18.75" customHeight="1" thickBot="1">
      <c r="A14" s="181"/>
      <c r="B14" s="470"/>
      <c r="C14" s="471"/>
      <c r="D14" s="471"/>
      <c r="E14" s="471"/>
      <c r="F14" s="471"/>
      <c r="G14" s="471"/>
      <c r="H14" s="471"/>
      <c r="I14" s="471"/>
      <c r="J14" s="471"/>
      <c r="K14" s="472"/>
      <c r="L14" s="488" t="s">
        <v>135</v>
      </c>
      <c r="M14" s="489"/>
      <c r="N14" s="489"/>
      <c r="O14" s="489"/>
      <c r="P14" s="489"/>
      <c r="Q14" s="490"/>
      <c r="R14" s="491">
        <v>37042</v>
      </c>
      <c r="S14" s="492"/>
      <c r="T14" s="492"/>
      <c r="U14" s="492"/>
      <c r="V14" s="493"/>
      <c r="W14" s="397"/>
      <c r="X14" s="398"/>
      <c r="Y14" s="398"/>
      <c r="Z14" s="398"/>
      <c r="AA14" s="398"/>
      <c r="AB14" s="387"/>
      <c r="AC14" s="494">
        <v>3.5</v>
      </c>
      <c r="AD14" s="495"/>
      <c r="AE14" s="495"/>
      <c r="AF14" s="495"/>
      <c r="AG14" s="496"/>
      <c r="AH14" s="494">
        <v>3.8</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v>17.2</v>
      </c>
      <c r="CU14" s="506"/>
      <c r="CV14" s="506"/>
      <c r="CW14" s="506"/>
      <c r="CX14" s="506"/>
      <c r="CY14" s="506"/>
      <c r="CZ14" s="506"/>
      <c r="DA14" s="507"/>
      <c r="DB14" s="505">
        <v>21</v>
      </c>
      <c r="DC14" s="506"/>
      <c r="DD14" s="506"/>
      <c r="DE14" s="506"/>
      <c r="DF14" s="506"/>
      <c r="DG14" s="506"/>
      <c r="DH14" s="506"/>
      <c r="DI14" s="507"/>
    </row>
    <row r="15" spans="1:119" ht="18.75" customHeight="1">
      <c r="A15" s="181"/>
      <c r="B15" s="470"/>
      <c r="C15" s="471"/>
      <c r="D15" s="471"/>
      <c r="E15" s="471"/>
      <c r="F15" s="471"/>
      <c r="G15" s="471"/>
      <c r="H15" s="471"/>
      <c r="I15" s="471"/>
      <c r="J15" s="471"/>
      <c r="K15" s="472"/>
      <c r="L15" s="190"/>
      <c r="M15" s="498" t="s">
        <v>130</v>
      </c>
      <c r="N15" s="499"/>
      <c r="O15" s="499"/>
      <c r="P15" s="499"/>
      <c r="Q15" s="500"/>
      <c r="R15" s="491">
        <v>36638</v>
      </c>
      <c r="S15" s="492"/>
      <c r="T15" s="492"/>
      <c r="U15" s="492"/>
      <c r="V15" s="493"/>
      <c r="W15" s="423" t="s">
        <v>137</v>
      </c>
      <c r="X15" s="424"/>
      <c r="Y15" s="424"/>
      <c r="Z15" s="424"/>
      <c r="AA15" s="424"/>
      <c r="AB15" s="414"/>
      <c r="AC15" s="458">
        <v>4795</v>
      </c>
      <c r="AD15" s="459"/>
      <c r="AE15" s="459"/>
      <c r="AF15" s="459"/>
      <c r="AG15" s="501"/>
      <c r="AH15" s="458">
        <v>5080</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4972469</v>
      </c>
      <c r="BO15" s="371"/>
      <c r="BP15" s="371"/>
      <c r="BQ15" s="371"/>
      <c r="BR15" s="371"/>
      <c r="BS15" s="371"/>
      <c r="BT15" s="371"/>
      <c r="BU15" s="372"/>
      <c r="BV15" s="370">
        <v>4935059</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26.7</v>
      </c>
      <c r="AD16" s="495"/>
      <c r="AE16" s="495"/>
      <c r="AF16" s="495"/>
      <c r="AG16" s="496"/>
      <c r="AH16" s="494">
        <v>28</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7002332</v>
      </c>
      <c r="BO16" s="408"/>
      <c r="BP16" s="408"/>
      <c r="BQ16" s="408"/>
      <c r="BR16" s="408"/>
      <c r="BS16" s="408"/>
      <c r="BT16" s="408"/>
      <c r="BU16" s="409"/>
      <c r="BV16" s="407">
        <v>6750679</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12542</v>
      </c>
      <c r="AD17" s="459"/>
      <c r="AE17" s="459"/>
      <c r="AF17" s="459"/>
      <c r="AG17" s="501"/>
      <c r="AH17" s="458">
        <v>12344</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6267888</v>
      </c>
      <c r="BO17" s="408"/>
      <c r="BP17" s="408"/>
      <c r="BQ17" s="408"/>
      <c r="BR17" s="408"/>
      <c r="BS17" s="408"/>
      <c r="BT17" s="408"/>
      <c r="BU17" s="409"/>
      <c r="BV17" s="407">
        <v>6225138</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c r="A18" s="181"/>
      <c r="B18" s="529" t="s">
        <v>147</v>
      </c>
      <c r="C18" s="450"/>
      <c r="D18" s="450"/>
      <c r="E18" s="530"/>
      <c r="F18" s="530"/>
      <c r="G18" s="530"/>
      <c r="H18" s="530"/>
      <c r="I18" s="530"/>
      <c r="J18" s="530"/>
      <c r="K18" s="530"/>
      <c r="L18" s="531">
        <v>65.16</v>
      </c>
      <c r="M18" s="531"/>
      <c r="N18" s="531"/>
      <c r="O18" s="531"/>
      <c r="P18" s="531"/>
      <c r="Q18" s="531"/>
      <c r="R18" s="532"/>
      <c r="S18" s="532"/>
      <c r="T18" s="532"/>
      <c r="U18" s="532"/>
      <c r="V18" s="533"/>
      <c r="W18" s="425"/>
      <c r="X18" s="426"/>
      <c r="Y18" s="426"/>
      <c r="Z18" s="426"/>
      <c r="AA18" s="426"/>
      <c r="AB18" s="417"/>
      <c r="AC18" s="534">
        <v>69.8</v>
      </c>
      <c r="AD18" s="535"/>
      <c r="AE18" s="535"/>
      <c r="AF18" s="535"/>
      <c r="AG18" s="536"/>
      <c r="AH18" s="534">
        <v>68.2</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7704561</v>
      </c>
      <c r="BO18" s="408"/>
      <c r="BP18" s="408"/>
      <c r="BQ18" s="408"/>
      <c r="BR18" s="408"/>
      <c r="BS18" s="408"/>
      <c r="BT18" s="408"/>
      <c r="BU18" s="409"/>
      <c r="BV18" s="407">
        <v>7515679</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c r="A19" s="181"/>
      <c r="B19" s="529" t="s">
        <v>149</v>
      </c>
      <c r="C19" s="450"/>
      <c r="D19" s="450"/>
      <c r="E19" s="530"/>
      <c r="F19" s="530"/>
      <c r="G19" s="530"/>
      <c r="H19" s="530"/>
      <c r="I19" s="530"/>
      <c r="J19" s="530"/>
      <c r="K19" s="530"/>
      <c r="L19" s="538">
        <v>565</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10817292</v>
      </c>
      <c r="BO19" s="408"/>
      <c r="BP19" s="408"/>
      <c r="BQ19" s="408"/>
      <c r="BR19" s="408"/>
      <c r="BS19" s="408"/>
      <c r="BT19" s="408"/>
      <c r="BU19" s="409"/>
      <c r="BV19" s="407">
        <v>10451683</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c r="A20" s="181"/>
      <c r="B20" s="529" t="s">
        <v>151</v>
      </c>
      <c r="C20" s="450"/>
      <c r="D20" s="450"/>
      <c r="E20" s="530"/>
      <c r="F20" s="530"/>
      <c r="G20" s="530"/>
      <c r="H20" s="530"/>
      <c r="I20" s="530"/>
      <c r="J20" s="530"/>
      <c r="K20" s="530"/>
      <c r="L20" s="538">
        <v>14780</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9806031</v>
      </c>
      <c r="BO22" s="371"/>
      <c r="BP22" s="371"/>
      <c r="BQ22" s="371"/>
      <c r="BR22" s="371"/>
      <c r="BS22" s="371"/>
      <c r="BT22" s="371"/>
      <c r="BU22" s="372"/>
      <c r="BV22" s="370">
        <v>10520438</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9383066</v>
      </c>
      <c r="BO23" s="408"/>
      <c r="BP23" s="408"/>
      <c r="BQ23" s="408"/>
      <c r="BR23" s="408"/>
      <c r="BS23" s="408"/>
      <c r="BT23" s="408"/>
      <c r="BU23" s="409"/>
      <c r="BV23" s="407">
        <v>10053257</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c r="A24" s="181"/>
      <c r="B24" s="578"/>
      <c r="C24" s="554"/>
      <c r="D24" s="555"/>
      <c r="E24" s="457" t="s">
        <v>161</v>
      </c>
      <c r="F24" s="437"/>
      <c r="G24" s="437"/>
      <c r="H24" s="437"/>
      <c r="I24" s="437"/>
      <c r="J24" s="437"/>
      <c r="K24" s="438"/>
      <c r="L24" s="458">
        <v>1</v>
      </c>
      <c r="M24" s="459"/>
      <c r="N24" s="459"/>
      <c r="O24" s="459"/>
      <c r="P24" s="501"/>
      <c r="Q24" s="458">
        <v>7580</v>
      </c>
      <c r="R24" s="459"/>
      <c r="S24" s="459"/>
      <c r="T24" s="459"/>
      <c r="U24" s="459"/>
      <c r="V24" s="501"/>
      <c r="W24" s="553"/>
      <c r="X24" s="554"/>
      <c r="Y24" s="555"/>
      <c r="Z24" s="457" t="s">
        <v>162</v>
      </c>
      <c r="AA24" s="437"/>
      <c r="AB24" s="437"/>
      <c r="AC24" s="437"/>
      <c r="AD24" s="437"/>
      <c r="AE24" s="437"/>
      <c r="AF24" s="437"/>
      <c r="AG24" s="438"/>
      <c r="AH24" s="458">
        <v>205</v>
      </c>
      <c r="AI24" s="459"/>
      <c r="AJ24" s="459"/>
      <c r="AK24" s="459"/>
      <c r="AL24" s="501"/>
      <c r="AM24" s="458">
        <v>599830</v>
      </c>
      <c r="AN24" s="459"/>
      <c r="AO24" s="459"/>
      <c r="AP24" s="459"/>
      <c r="AQ24" s="459"/>
      <c r="AR24" s="501"/>
      <c r="AS24" s="458">
        <v>2926</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3842215</v>
      </c>
      <c r="BO24" s="408"/>
      <c r="BP24" s="408"/>
      <c r="BQ24" s="408"/>
      <c r="BR24" s="408"/>
      <c r="BS24" s="408"/>
      <c r="BT24" s="408"/>
      <c r="BU24" s="409"/>
      <c r="BV24" s="407">
        <v>4145743</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c r="A25" s="181"/>
      <c r="B25" s="578"/>
      <c r="C25" s="554"/>
      <c r="D25" s="555"/>
      <c r="E25" s="457" t="s">
        <v>164</v>
      </c>
      <c r="F25" s="437"/>
      <c r="G25" s="437"/>
      <c r="H25" s="437"/>
      <c r="I25" s="437"/>
      <c r="J25" s="437"/>
      <c r="K25" s="438"/>
      <c r="L25" s="458">
        <v>1</v>
      </c>
      <c r="M25" s="459"/>
      <c r="N25" s="459"/>
      <c r="O25" s="459"/>
      <c r="P25" s="501"/>
      <c r="Q25" s="458">
        <v>6400</v>
      </c>
      <c r="R25" s="459"/>
      <c r="S25" s="459"/>
      <c r="T25" s="459"/>
      <c r="U25" s="459"/>
      <c r="V25" s="501"/>
      <c r="W25" s="553"/>
      <c r="X25" s="554"/>
      <c r="Y25" s="555"/>
      <c r="Z25" s="457" t="s">
        <v>165</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3030407</v>
      </c>
      <c r="BO25" s="371"/>
      <c r="BP25" s="371"/>
      <c r="BQ25" s="371"/>
      <c r="BR25" s="371"/>
      <c r="BS25" s="371"/>
      <c r="BT25" s="371"/>
      <c r="BU25" s="372"/>
      <c r="BV25" s="370">
        <v>3293876</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c r="A26" s="181"/>
      <c r="B26" s="578"/>
      <c r="C26" s="554"/>
      <c r="D26" s="555"/>
      <c r="E26" s="457" t="s">
        <v>167</v>
      </c>
      <c r="F26" s="437"/>
      <c r="G26" s="437"/>
      <c r="H26" s="437"/>
      <c r="I26" s="437"/>
      <c r="J26" s="437"/>
      <c r="K26" s="438"/>
      <c r="L26" s="458">
        <v>1</v>
      </c>
      <c r="M26" s="459"/>
      <c r="N26" s="459"/>
      <c r="O26" s="459"/>
      <c r="P26" s="501"/>
      <c r="Q26" s="458">
        <v>5650</v>
      </c>
      <c r="R26" s="459"/>
      <c r="S26" s="459"/>
      <c r="T26" s="459"/>
      <c r="U26" s="459"/>
      <c r="V26" s="501"/>
      <c r="W26" s="553"/>
      <c r="X26" s="554"/>
      <c r="Y26" s="555"/>
      <c r="Z26" s="457" t="s">
        <v>168</v>
      </c>
      <c r="AA26" s="559"/>
      <c r="AB26" s="559"/>
      <c r="AC26" s="559"/>
      <c r="AD26" s="559"/>
      <c r="AE26" s="559"/>
      <c r="AF26" s="559"/>
      <c r="AG26" s="560"/>
      <c r="AH26" s="458">
        <v>9</v>
      </c>
      <c r="AI26" s="459"/>
      <c r="AJ26" s="459"/>
      <c r="AK26" s="459"/>
      <c r="AL26" s="501"/>
      <c r="AM26" s="458">
        <v>22518</v>
      </c>
      <c r="AN26" s="459"/>
      <c r="AO26" s="459"/>
      <c r="AP26" s="459"/>
      <c r="AQ26" s="459"/>
      <c r="AR26" s="501"/>
      <c r="AS26" s="458">
        <v>2502</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c r="A27" s="181"/>
      <c r="B27" s="578"/>
      <c r="C27" s="554"/>
      <c r="D27" s="555"/>
      <c r="E27" s="457" t="s">
        <v>170</v>
      </c>
      <c r="F27" s="437"/>
      <c r="G27" s="437"/>
      <c r="H27" s="437"/>
      <c r="I27" s="437"/>
      <c r="J27" s="437"/>
      <c r="K27" s="438"/>
      <c r="L27" s="458">
        <v>1</v>
      </c>
      <c r="M27" s="459"/>
      <c r="N27" s="459"/>
      <c r="O27" s="459"/>
      <c r="P27" s="501"/>
      <c r="Q27" s="458">
        <v>3200</v>
      </c>
      <c r="R27" s="459"/>
      <c r="S27" s="459"/>
      <c r="T27" s="459"/>
      <c r="U27" s="459"/>
      <c r="V27" s="501"/>
      <c r="W27" s="553"/>
      <c r="X27" s="554"/>
      <c r="Y27" s="555"/>
      <c r="Z27" s="457" t="s">
        <v>171</v>
      </c>
      <c r="AA27" s="437"/>
      <c r="AB27" s="437"/>
      <c r="AC27" s="437"/>
      <c r="AD27" s="437"/>
      <c r="AE27" s="437"/>
      <c r="AF27" s="437"/>
      <c r="AG27" s="438"/>
      <c r="AH27" s="458">
        <v>34</v>
      </c>
      <c r="AI27" s="459"/>
      <c r="AJ27" s="459"/>
      <c r="AK27" s="459"/>
      <c r="AL27" s="501"/>
      <c r="AM27" s="458">
        <v>100436</v>
      </c>
      <c r="AN27" s="459"/>
      <c r="AO27" s="459"/>
      <c r="AP27" s="459"/>
      <c r="AQ27" s="459"/>
      <c r="AR27" s="501"/>
      <c r="AS27" s="458">
        <v>2954</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v>1012668</v>
      </c>
      <c r="BO27" s="527"/>
      <c r="BP27" s="527"/>
      <c r="BQ27" s="527"/>
      <c r="BR27" s="527"/>
      <c r="BS27" s="527"/>
      <c r="BT27" s="527"/>
      <c r="BU27" s="528"/>
      <c r="BV27" s="526">
        <v>1012313</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c r="A28" s="181"/>
      <c r="B28" s="578"/>
      <c r="C28" s="554"/>
      <c r="D28" s="555"/>
      <c r="E28" s="457" t="s">
        <v>173</v>
      </c>
      <c r="F28" s="437"/>
      <c r="G28" s="437"/>
      <c r="H28" s="437"/>
      <c r="I28" s="437"/>
      <c r="J28" s="437"/>
      <c r="K28" s="438"/>
      <c r="L28" s="458">
        <v>1</v>
      </c>
      <c r="M28" s="459"/>
      <c r="N28" s="459"/>
      <c r="O28" s="459"/>
      <c r="P28" s="501"/>
      <c r="Q28" s="458">
        <v>2700</v>
      </c>
      <c r="R28" s="459"/>
      <c r="S28" s="459"/>
      <c r="T28" s="459"/>
      <c r="U28" s="459"/>
      <c r="V28" s="501"/>
      <c r="W28" s="553"/>
      <c r="X28" s="554"/>
      <c r="Y28" s="555"/>
      <c r="Z28" s="457" t="s">
        <v>174</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1563765</v>
      </c>
      <c r="BO28" s="371"/>
      <c r="BP28" s="371"/>
      <c r="BQ28" s="371"/>
      <c r="BR28" s="371"/>
      <c r="BS28" s="371"/>
      <c r="BT28" s="371"/>
      <c r="BU28" s="372"/>
      <c r="BV28" s="370">
        <v>1661816</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c r="A29" s="181"/>
      <c r="B29" s="578"/>
      <c r="C29" s="554"/>
      <c r="D29" s="555"/>
      <c r="E29" s="457" t="s">
        <v>176</v>
      </c>
      <c r="F29" s="437"/>
      <c r="G29" s="437"/>
      <c r="H29" s="437"/>
      <c r="I29" s="437"/>
      <c r="J29" s="437"/>
      <c r="K29" s="438"/>
      <c r="L29" s="458">
        <v>14</v>
      </c>
      <c r="M29" s="459"/>
      <c r="N29" s="459"/>
      <c r="O29" s="459"/>
      <c r="P29" s="501"/>
      <c r="Q29" s="458">
        <v>2500</v>
      </c>
      <c r="R29" s="459"/>
      <c r="S29" s="459"/>
      <c r="T29" s="459"/>
      <c r="U29" s="459"/>
      <c r="V29" s="501"/>
      <c r="W29" s="556"/>
      <c r="X29" s="557"/>
      <c r="Y29" s="558"/>
      <c r="Z29" s="457" t="s">
        <v>177</v>
      </c>
      <c r="AA29" s="437"/>
      <c r="AB29" s="437"/>
      <c r="AC29" s="437"/>
      <c r="AD29" s="437"/>
      <c r="AE29" s="437"/>
      <c r="AF29" s="437"/>
      <c r="AG29" s="438"/>
      <c r="AH29" s="458">
        <v>239</v>
      </c>
      <c r="AI29" s="459"/>
      <c r="AJ29" s="459"/>
      <c r="AK29" s="459"/>
      <c r="AL29" s="501"/>
      <c r="AM29" s="458">
        <v>700266</v>
      </c>
      <c r="AN29" s="459"/>
      <c r="AO29" s="459"/>
      <c r="AP29" s="459"/>
      <c r="AQ29" s="459"/>
      <c r="AR29" s="501"/>
      <c r="AS29" s="458">
        <v>2930</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5741</v>
      </c>
      <c r="BO29" s="408"/>
      <c r="BP29" s="408"/>
      <c r="BQ29" s="408"/>
      <c r="BR29" s="408"/>
      <c r="BS29" s="408"/>
      <c r="BT29" s="408"/>
      <c r="BU29" s="409"/>
      <c r="BV29" s="407">
        <v>5741</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97.2</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992015</v>
      </c>
      <c r="BO30" s="527"/>
      <c r="BP30" s="527"/>
      <c r="BQ30" s="527"/>
      <c r="BR30" s="527"/>
      <c r="BS30" s="527"/>
      <c r="BT30" s="527"/>
      <c r="BU30" s="528"/>
      <c r="BV30" s="526">
        <v>829909</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c r="A31" s="181"/>
      <c r="B31" s="203"/>
      <c r="DI31" s="204"/>
    </row>
    <row r="32" spans="1:113" ht="13.5" customHeight="1">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3</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6</v>
      </c>
      <c r="AN34" s="597"/>
      <c r="AO34" s="598" t="str">
        <f>IF('各会計、関係団体の財政状況及び健全化判断比率'!B31="","",'各会計、関係団体の財政状況及び健全化判断比率'!B31)</f>
        <v>上水道事業特別会計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10</v>
      </c>
      <c r="BX34" s="597"/>
      <c r="BY34" s="598" t="str">
        <f>IF('各会計、関係団体の財政状況及び健全化判断比率'!B68="","",'各会計、関係団体の財政状況及び健全化判断比率'!B68)</f>
        <v>静岡県市町総合事務組合</v>
      </c>
      <c r="BZ34" s="598"/>
      <c r="CA34" s="598"/>
      <c r="CB34" s="598"/>
      <c r="CC34" s="598"/>
      <c r="CD34" s="598"/>
      <c r="CE34" s="598"/>
      <c r="CF34" s="598"/>
      <c r="CG34" s="598"/>
      <c r="CH34" s="598"/>
      <c r="CI34" s="598"/>
      <c r="CJ34" s="598"/>
      <c r="CK34" s="598"/>
      <c r="CL34" s="598"/>
      <c r="CM34" s="598"/>
      <c r="CN34" s="181"/>
      <c r="CO34" s="597">
        <f>IF(CQ34="","",MAX(C34:D43,U34:V43,AM34:AN43,BE34:BF43,BW34:BX43)+1)</f>
        <v>20</v>
      </c>
      <c r="CP34" s="597"/>
      <c r="CQ34" s="598" t="str">
        <f>IF('各会計、関係団体の財政状況及び健全化判断比率'!BS7="","",'各会計、関係団体の財政状況及び健全化判断比率'!BS7)</f>
        <v>酪農王国株式会社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c r="A35" s="181"/>
      <c r="B35" s="205"/>
      <c r="C35" s="597">
        <f>IF(E35="","",C34+1)</f>
        <v>2</v>
      </c>
      <c r="D35" s="597"/>
      <c r="E35" s="598" t="str">
        <f>IF('各会計、関係団体の財政状況及び健全化判断比率'!B8="","",'各会計、関係団体の財政状況及び健全化判断比率'!B8)</f>
        <v>土地取得特別会計</v>
      </c>
      <c r="F35" s="598"/>
      <c r="G35" s="598"/>
      <c r="H35" s="598"/>
      <c r="I35" s="598"/>
      <c r="J35" s="598"/>
      <c r="K35" s="598"/>
      <c r="L35" s="598"/>
      <c r="M35" s="598"/>
      <c r="N35" s="598"/>
      <c r="O35" s="598"/>
      <c r="P35" s="598"/>
      <c r="Q35" s="598"/>
      <c r="R35" s="598"/>
      <c r="S35" s="598"/>
      <c r="T35" s="181"/>
      <c r="U35" s="597">
        <f>IF(W35="","",U34+1)</f>
        <v>4</v>
      </c>
      <c r="V35" s="597"/>
      <c r="W35" s="598" t="str">
        <f>IF('各会計、関係団体の財政状況及び健全化判断比率'!B29="","",'各会計、関係団体の財政状況及び健全化判断比率'!B29)</f>
        <v>介護保険特別会計</v>
      </c>
      <c r="X35" s="598"/>
      <c r="Y35" s="598"/>
      <c r="Z35" s="598"/>
      <c r="AA35" s="598"/>
      <c r="AB35" s="598"/>
      <c r="AC35" s="598"/>
      <c r="AD35" s="598"/>
      <c r="AE35" s="598"/>
      <c r="AF35" s="598"/>
      <c r="AG35" s="598"/>
      <c r="AH35" s="598"/>
      <c r="AI35" s="598"/>
      <c r="AJ35" s="598"/>
      <c r="AK35" s="598"/>
      <c r="AL35" s="181"/>
      <c r="AM35" s="597">
        <f t="shared" ref="AM35:AM43" si="0">IF(AO35="","",AM34+1)</f>
        <v>7</v>
      </c>
      <c r="AN35" s="597"/>
      <c r="AO35" s="598" t="str">
        <f>IF('各会計、関係団体の財政状況及び健全化判断比率'!B32="","",'各会計、関係団体の財政状況及び健全化判断比率'!B32)</f>
        <v>簡易水道事業特別会計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11</v>
      </c>
      <c r="BX35" s="597"/>
      <c r="BY35" s="598" t="str">
        <f>IF('各会計、関係団体の財政状況及び健全化判断比率'!B69="","",'各会計、関係団体の財政状況及び健全化判断比率'!B69)</f>
        <v>三島函南広域行政組合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5</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f t="shared" si="0"/>
        <v>8</v>
      </c>
      <c r="AN36" s="597"/>
      <c r="AO36" s="598" t="str">
        <f>IF('各会計、関係団体の財政状況及び健全化判断比率'!B33="","",'各会計、関係団体の財政状況及び健全化判断比率'!B33)</f>
        <v>下水道事業特別会計</v>
      </c>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12</v>
      </c>
      <c r="BX36" s="597"/>
      <c r="BY36" s="598" t="str">
        <f>IF('各会計、関係団体の財政状況及び健全化判断比率'!B70="","",'各会計、関係団体の財政状況及び健全化判断比率'!B70)</f>
        <v>駿豆学園管理組合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f t="shared" si="0"/>
        <v>9</v>
      </c>
      <c r="AN37" s="597"/>
      <c r="AO37" s="598" t="str">
        <f>IF('各会計、関係団体の財政状況及び健全化判断比率'!B34="","",'各会計、関係団体の財政状況及び健全化判断比率'!B34)</f>
        <v>農業集落排水事業特別会計</v>
      </c>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13</v>
      </c>
      <c r="BX37" s="597"/>
      <c r="BY37" s="598" t="str">
        <f>IF('各会計、関係団体の財政状況及び健全化判断比率'!B71="","",'各会計、関係団体の財政状況及び健全化判断比率'!B71)</f>
        <v>駿東伊豆消防組合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14</v>
      </c>
      <c r="BX38" s="597"/>
      <c r="BY38" s="598" t="str">
        <f>IF('各会計、関係団体の財政状況及び健全化判断比率'!B72="","",'各会計、関係団体の財政状況及び健全化判断比率'!B72)</f>
        <v>静岡県後期高齢者医療広域連合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15</v>
      </c>
      <c r="BX39" s="597"/>
      <c r="BY39" s="598" t="str">
        <f>IF('各会計、関係団体の財政状況及び健全化判断比率'!B73="","",'各会計、関係団体の財政状況及び健全化判断比率'!B73)</f>
        <v>静岡地方税滞納整理機構</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16</v>
      </c>
      <c r="BX40" s="597"/>
      <c r="BY40" s="598" t="str">
        <f>IF('各会計、関係団体の財政状況及び健全化判断比率'!B74="","",'各会計、関係団体の財政状況及び健全化判断比率'!B74)</f>
        <v>箱根山御山組合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17</v>
      </c>
      <c r="BX41" s="597"/>
      <c r="BY41" s="598" t="str">
        <f>IF('各会計、関係団体の財政状況及び健全化判断比率'!B75="","",'各会計、関係団体の財政状況及び健全化判断比率'!B75)</f>
        <v>三島市外五ヶ市町箱根山組合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18</v>
      </c>
      <c r="BX42" s="597"/>
      <c r="BY42" s="598" t="str">
        <f>IF('各会計、関係団体の財政状況及び健全化判断比率'!B76="","",'各会計、関係団体の財政状況及び健全化判断比率'!B76)</f>
        <v>箱根山禁伐林組合</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f t="shared" si="2"/>
        <v>19</v>
      </c>
      <c r="BX43" s="597"/>
      <c r="BY43" s="598" t="str">
        <f>IF('各会計、関係団体の財政状況及び健全化判断比率'!B77="","",'各会計、関係団体の財政状況及び健全化判断比率'!B77)</f>
        <v>箱根山殖産林組合</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row r="46" spans="1:113">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row r="55" spans="5:113"/>
    <row r="56" spans="5:113"/>
  </sheetData>
  <sheetProtection algorithmName="SHA-512" hashValue="sJlCDiq4XLhz7G2iHme2rwGbjnEu2TNAUEOgESQ8r5BguOuc6lchnykPTCuPnASfDUc8x94RSrOmeGJFH1ABjg==" saltValue="J6/uWh0bGLVQVELLAKduY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c r="B5" s="609" t="s">
        <v>215</v>
      </c>
      <c r="C5" s="610"/>
      <c r="D5" s="610"/>
      <c r="E5" s="610"/>
      <c r="F5" s="610"/>
      <c r="G5" s="610"/>
      <c r="H5" s="610"/>
      <c r="I5" s="610"/>
      <c r="J5" s="610"/>
      <c r="K5" s="610"/>
      <c r="L5" s="610"/>
      <c r="M5" s="610"/>
      <c r="N5" s="610"/>
      <c r="O5" s="610"/>
      <c r="P5" s="610"/>
      <c r="Q5" s="611"/>
      <c r="R5" s="612">
        <v>5227056</v>
      </c>
      <c r="S5" s="613"/>
      <c r="T5" s="613"/>
      <c r="U5" s="613"/>
      <c r="V5" s="613"/>
      <c r="W5" s="613"/>
      <c r="X5" s="613"/>
      <c r="Y5" s="614"/>
      <c r="Z5" s="615">
        <v>36.799999999999997</v>
      </c>
      <c r="AA5" s="615"/>
      <c r="AB5" s="615"/>
      <c r="AC5" s="615"/>
      <c r="AD5" s="616">
        <v>5010586</v>
      </c>
      <c r="AE5" s="616"/>
      <c r="AF5" s="616"/>
      <c r="AG5" s="616"/>
      <c r="AH5" s="616"/>
      <c r="AI5" s="616"/>
      <c r="AJ5" s="616"/>
      <c r="AK5" s="616"/>
      <c r="AL5" s="617">
        <v>60.2</v>
      </c>
      <c r="AM5" s="618"/>
      <c r="AN5" s="618"/>
      <c r="AO5" s="619"/>
      <c r="AP5" s="609" t="s">
        <v>216</v>
      </c>
      <c r="AQ5" s="610"/>
      <c r="AR5" s="610"/>
      <c r="AS5" s="610"/>
      <c r="AT5" s="610"/>
      <c r="AU5" s="610"/>
      <c r="AV5" s="610"/>
      <c r="AW5" s="610"/>
      <c r="AX5" s="610"/>
      <c r="AY5" s="610"/>
      <c r="AZ5" s="610"/>
      <c r="BA5" s="610"/>
      <c r="BB5" s="610"/>
      <c r="BC5" s="610"/>
      <c r="BD5" s="610"/>
      <c r="BE5" s="610"/>
      <c r="BF5" s="611"/>
      <c r="BG5" s="623">
        <v>5006523</v>
      </c>
      <c r="BH5" s="624"/>
      <c r="BI5" s="624"/>
      <c r="BJ5" s="624"/>
      <c r="BK5" s="624"/>
      <c r="BL5" s="624"/>
      <c r="BM5" s="624"/>
      <c r="BN5" s="625"/>
      <c r="BO5" s="626">
        <v>95.8</v>
      </c>
      <c r="BP5" s="626"/>
      <c r="BQ5" s="626"/>
      <c r="BR5" s="626"/>
      <c r="BS5" s="627" t="s">
        <v>122</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c r="B6" s="620" t="s">
        <v>220</v>
      </c>
      <c r="C6" s="621"/>
      <c r="D6" s="621"/>
      <c r="E6" s="621"/>
      <c r="F6" s="621"/>
      <c r="G6" s="621"/>
      <c r="H6" s="621"/>
      <c r="I6" s="621"/>
      <c r="J6" s="621"/>
      <c r="K6" s="621"/>
      <c r="L6" s="621"/>
      <c r="M6" s="621"/>
      <c r="N6" s="621"/>
      <c r="O6" s="621"/>
      <c r="P6" s="621"/>
      <c r="Q6" s="622"/>
      <c r="R6" s="623">
        <v>141404</v>
      </c>
      <c r="S6" s="624"/>
      <c r="T6" s="624"/>
      <c r="U6" s="624"/>
      <c r="V6" s="624"/>
      <c r="W6" s="624"/>
      <c r="X6" s="624"/>
      <c r="Y6" s="625"/>
      <c r="Z6" s="626">
        <v>1</v>
      </c>
      <c r="AA6" s="626"/>
      <c r="AB6" s="626"/>
      <c r="AC6" s="626"/>
      <c r="AD6" s="627">
        <v>141404</v>
      </c>
      <c r="AE6" s="627"/>
      <c r="AF6" s="627"/>
      <c r="AG6" s="627"/>
      <c r="AH6" s="627"/>
      <c r="AI6" s="627"/>
      <c r="AJ6" s="627"/>
      <c r="AK6" s="627"/>
      <c r="AL6" s="628">
        <v>1.7</v>
      </c>
      <c r="AM6" s="629"/>
      <c r="AN6" s="629"/>
      <c r="AO6" s="630"/>
      <c r="AP6" s="620" t="s">
        <v>221</v>
      </c>
      <c r="AQ6" s="621"/>
      <c r="AR6" s="621"/>
      <c r="AS6" s="621"/>
      <c r="AT6" s="621"/>
      <c r="AU6" s="621"/>
      <c r="AV6" s="621"/>
      <c r="AW6" s="621"/>
      <c r="AX6" s="621"/>
      <c r="AY6" s="621"/>
      <c r="AZ6" s="621"/>
      <c r="BA6" s="621"/>
      <c r="BB6" s="621"/>
      <c r="BC6" s="621"/>
      <c r="BD6" s="621"/>
      <c r="BE6" s="621"/>
      <c r="BF6" s="622"/>
      <c r="BG6" s="623">
        <v>5006523</v>
      </c>
      <c r="BH6" s="624"/>
      <c r="BI6" s="624"/>
      <c r="BJ6" s="624"/>
      <c r="BK6" s="624"/>
      <c r="BL6" s="624"/>
      <c r="BM6" s="624"/>
      <c r="BN6" s="625"/>
      <c r="BO6" s="626">
        <v>95.8</v>
      </c>
      <c r="BP6" s="626"/>
      <c r="BQ6" s="626"/>
      <c r="BR6" s="626"/>
      <c r="BS6" s="627" t="s">
        <v>122</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122163</v>
      </c>
      <c r="CS6" s="624"/>
      <c r="CT6" s="624"/>
      <c r="CU6" s="624"/>
      <c r="CV6" s="624"/>
      <c r="CW6" s="624"/>
      <c r="CX6" s="624"/>
      <c r="CY6" s="625"/>
      <c r="CZ6" s="617">
        <v>0.9</v>
      </c>
      <c r="DA6" s="618"/>
      <c r="DB6" s="618"/>
      <c r="DC6" s="634"/>
      <c r="DD6" s="632">
        <v>14465</v>
      </c>
      <c r="DE6" s="624"/>
      <c r="DF6" s="624"/>
      <c r="DG6" s="624"/>
      <c r="DH6" s="624"/>
      <c r="DI6" s="624"/>
      <c r="DJ6" s="624"/>
      <c r="DK6" s="624"/>
      <c r="DL6" s="624"/>
      <c r="DM6" s="624"/>
      <c r="DN6" s="624"/>
      <c r="DO6" s="624"/>
      <c r="DP6" s="625"/>
      <c r="DQ6" s="632">
        <v>122163</v>
      </c>
      <c r="DR6" s="624"/>
      <c r="DS6" s="624"/>
      <c r="DT6" s="624"/>
      <c r="DU6" s="624"/>
      <c r="DV6" s="624"/>
      <c r="DW6" s="624"/>
      <c r="DX6" s="624"/>
      <c r="DY6" s="624"/>
      <c r="DZ6" s="624"/>
      <c r="EA6" s="624"/>
      <c r="EB6" s="624"/>
      <c r="EC6" s="633"/>
    </row>
    <row r="7" spans="2:143" ht="11.25" customHeight="1">
      <c r="B7" s="620" t="s">
        <v>223</v>
      </c>
      <c r="C7" s="621"/>
      <c r="D7" s="621"/>
      <c r="E7" s="621"/>
      <c r="F7" s="621"/>
      <c r="G7" s="621"/>
      <c r="H7" s="621"/>
      <c r="I7" s="621"/>
      <c r="J7" s="621"/>
      <c r="K7" s="621"/>
      <c r="L7" s="621"/>
      <c r="M7" s="621"/>
      <c r="N7" s="621"/>
      <c r="O7" s="621"/>
      <c r="P7" s="621"/>
      <c r="Q7" s="622"/>
      <c r="R7" s="623">
        <v>2098</v>
      </c>
      <c r="S7" s="624"/>
      <c r="T7" s="624"/>
      <c r="U7" s="624"/>
      <c r="V7" s="624"/>
      <c r="W7" s="624"/>
      <c r="X7" s="624"/>
      <c r="Y7" s="625"/>
      <c r="Z7" s="626">
        <v>0</v>
      </c>
      <c r="AA7" s="626"/>
      <c r="AB7" s="626"/>
      <c r="AC7" s="626"/>
      <c r="AD7" s="627">
        <v>2098</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2247054</v>
      </c>
      <c r="BH7" s="624"/>
      <c r="BI7" s="624"/>
      <c r="BJ7" s="624"/>
      <c r="BK7" s="624"/>
      <c r="BL7" s="624"/>
      <c r="BM7" s="624"/>
      <c r="BN7" s="625"/>
      <c r="BO7" s="626">
        <v>43</v>
      </c>
      <c r="BP7" s="626"/>
      <c r="BQ7" s="626"/>
      <c r="BR7" s="626"/>
      <c r="BS7" s="627" t="s">
        <v>122</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1936995</v>
      </c>
      <c r="CS7" s="624"/>
      <c r="CT7" s="624"/>
      <c r="CU7" s="624"/>
      <c r="CV7" s="624"/>
      <c r="CW7" s="624"/>
      <c r="CX7" s="624"/>
      <c r="CY7" s="625"/>
      <c r="CZ7" s="626">
        <v>14.2</v>
      </c>
      <c r="DA7" s="626"/>
      <c r="DB7" s="626"/>
      <c r="DC7" s="626"/>
      <c r="DD7" s="632">
        <v>29383</v>
      </c>
      <c r="DE7" s="624"/>
      <c r="DF7" s="624"/>
      <c r="DG7" s="624"/>
      <c r="DH7" s="624"/>
      <c r="DI7" s="624"/>
      <c r="DJ7" s="624"/>
      <c r="DK7" s="624"/>
      <c r="DL7" s="624"/>
      <c r="DM7" s="624"/>
      <c r="DN7" s="624"/>
      <c r="DO7" s="624"/>
      <c r="DP7" s="625"/>
      <c r="DQ7" s="632">
        <v>1690504</v>
      </c>
      <c r="DR7" s="624"/>
      <c r="DS7" s="624"/>
      <c r="DT7" s="624"/>
      <c r="DU7" s="624"/>
      <c r="DV7" s="624"/>
      <c r="DW7" s="624"/>
      <c r="DX7" s="624"/>
      <c r="DY7" s="624"/>
      <c r="DZ7" s="624"/>
      <c r="EA7" s="624"/>
      <c r="EB7" s="624"/>
      <c r="EC7" s="633"/>
    </row>
    <row r="8" spans="2:143" ht="11.25" customHeight="1">
      <c r="B8" s="620" t="s">
        <v>226</v>
      </c>
      <c r="C8" s="621"/>
      <c r="D8" s="621"/>
      <c r="E8" s="621"/>
      <c r="F8" s="621"/>
      <c r="G8" s="621"/>
      <c r="H8" s="621"/>
      <c r="I8" s="621"/>
      <c r="J8" s="621"/>
      <c r="K8" s="621"/>
      <c r="L8" s="621"/>
      <c r="M8" s="621"/>
      <c r="N8" s="621"/>
      <c r="O8" s="621"/>
      <c r="P8" s="621"/>
      <c r="Q8" s="622"/>
      <c r="R8" s="623">
        <v>32548</v>
      </c>
      <c r="S8" s="624"/>
      <c r="T8" s="624"/>
      <c r="U8" s="624"/>
      <c r="V8" s="624"/>
      <c r="W8" s="624"/>
      <c r="X8" s="624"/>
      <c r="Y8" s="625"/>
      <c r="Z8" s="626">
        <v>0.2</v>
      </c>
      <c r="AA8" s="626"/>
      <c r="AB8" s="626"/>
      <c r="AC8" s="626"/>
      <c r="AD8" s="627">
        <v>32548</v>
      </c>
      <c r="AE8" s="627"/>
      <c r="AF8" s="627"/>
      <c r="AG8" s="627"/>
      <c r="AH8" s="627"/>
      <c r="AI8" s="627"/>
      <c r="AJ8" s="627"/>
      <c r="AK8" s="627"/>
      <c r="AL8" s="628">
        <v>0.4</v>
      </c>
      <c r="AM8" s="629"/>
      <c r="AN8" s="629"/>
      <c r="AO8" s="630"/>
      <c r="AP8" s="620" t="s">
        <v>227</v>
      </c>
      <c r="AQ8" s="621"/>
      <c r="AR8" s="621"/>
      <c r="AS8" s="621"/>
      <c r="AT8" s="621"/>
      <c r="AU8" s="621"/>
      <c r="AV8" s="621"/>
      <c r="AW8" s="621"/>
      <c r="AX8" s="621"/>
      <c r="AY8" s="621"/>
      <c r="AZ8" s="621"/>
      <c r="BA8" s="621"/>
      <c r="BB8" s="621"/>
      <c r="BC8" s="621"/>
      <c r="BD8" s="621"/>
      <c r="BE8" s="621"/>
      <c r="BF8" s="622"/>
      <c r="BG8" s="623">
        <v>79816</v>
      </c>
      <c r="BH8" s="624"/>
      <c r="BI8" s="624"/>
      <c r="BJ8" s="624"/>
      <c r="BK8" s="624"/>
      <c r="BL8" s="624"/>
      <c r="BM8" s="624"/>
      <c r="BN8" s="625"/>
      <c r="BO8" s="626">
        <v>1.5</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5182348</v>
      </c>
      <c r="CS8" s="624"/>
      <c r="CT8" s="624"/>
      <c r="CU8" s="624"/>
      <c r="CV8" s="624"/>
      <c r="CW8" s="624"/>
      <c r="CX8" s="624"/>
      <c r="CY8" s="625"/>
      <c r="CZ8" s="626">
        <v>38</v>
      </c>
      <c r="DA8" s="626"/>
      <c r="DB8" s="626"/>
      <c r="DC8" s="626"/>
      <c r="DD8" s="632">
        <v>2165</v>
      </c>
      <c r="DE8" s="624"/>
      <c r="DF8" s="624"/>
      <c r="DG8" s="624"/>
      <c r="DH8" s="624"/>
      <c r="DI8" s="624"/>
      <c r="DJ8" s="624"/>
      <c r="DK8" s="624"/>
      <c r="DL8" s="624"/>
      <c r="DM8" s="624"/>
      <c r="DN8" s="624"/>
      <c r="DO8" s="624"/>
      <c r="DP8" s="625"/>
      <c r="DQ8" s="632">
        <v>2806798</v>
      </c>
      <c r="DR8" s="624"/>
      <c r="DS8" s="624"/>
      <c r="DT8" s="624"/>
      <c r="DU8" s="624"/>
      <c r="DV8" s="624"/>
      <c r="DW8" s="624"/>
      <c r="DX8" s="624"/>
      <c r="DY8" s="624"/>
      <c r="DZ8" s="624"/>
      <c r="EA8" s="624"/>
      <c r="EB8" s="624"/>
      <c r="EC8" s="633"/>
    </row>
    <row r="9" spans="2:143" ht="11.25" customHeight="1">
      <c r="B9" s="620" t="s">
        <v>229</v>
      </c>
      <c r="C9" s="621"/>
      <c r="D9" s="621"/>
      <c r="E9" s="621"/>
      <c r="F9" s="621"/>
      <c r="G9" s="621"/>
      <c r="H9" s="621"/>
      <c r="I9" s="621"/>
      <c r="J9" s="621"/>
      <c r="K9" s="621"/>
      <c r="L9" s="621"/>
      <c r="M9" s="621"/>
      <c r="N9" s="621"/>
      <c r="O9" s="621"/>
      <c r="P9" s="621"/>
      <c r="Q9" s="622"/>
      <c r="R9" s="623">
        <v>52731</v>
      </c>
      <c r="S9" s="624"/>
      <c r="T9" s="624"/>
      <c r="U9" s="624"/>
      <c r="V9" s="624"/>
      <c r="W9" s="624"/>
      <c r="X9" s="624"/>
      <c r="Y9" s="625"/>
      <c r="Z9" s="626">
        <v>0.4</v>
      </c>
      <c r="AA9" s="626"/>
      <c r="AB9" s="626"/>
      <c r="AC9" s="626"/>
      <c r="AD9" s="627">
        <v>52731</v>
      </c>
      <c r="AE9" s="627"/>
      <c r="AF9" s="627"/>
      <c r="AG9" s="627"/>
      <c r="AH9" s="627"/>
      <c r="AI9" s="627"/>
      <c r="AJ9" s="627"/>
      <c r="AK9" s="627"/>
      <c r="AL9" s="628">
        <v>0.6</v>
      </c>
      <c r="AM9" s="629"/>
      <c r="AN9" s="629"/>
      <c r="AO9" s="630"/>
      <c r="AP9" s="620" t="s">
        <v>230</v>
      </c>
      <c r="AQ9" s="621"/>
      <c r="AR9" s="621"/>
      <c r="AS9" s="621"/>
      <c r="AT9" s="621"/>
      <c r="AU9" s="621"/>
      <c r="AV9" s="621"/>
      <c r="AW9" s="621"/>
      <c r="AX9" s="621"/>
      <c r="AY9" s="621"/>
      <c r="AZ9" s="621"/>
      <c r="BA9" s="621"/>
      <c r="BB9" s="621"/>
      <c r="BC9" s="621"/>
      <c r="BD9" s="621"/>
      <c r="BE9" s="621"/>
      <c r="BF9" s="622"/>
      <c r="BG9" s="623">
        <v>1866923</v>
      </c>
      <c r="BH9" s="624"/>
      <c r="BI9" s="624"/>
      <c r="BJ9" s="624"/>
      <c r="BK9" s="624"/>
      <c r="BL9" s="624"/>
      <c r="BM9" s="624"/>
      <c r="BN9" s="625"/>
      <c r="BO9" s="626">
        <v>35.700000000000003</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1482600</v>
      </c>
      <c r="CS9" s="624"/>
      <c r="CT9" s="624"/>
      <c r="CU9" s="624"/>
      <c r="CV9" s="624"/>
      <c r="CW9" s="624"/>
      <c r="CX9" s="624"/>
      <c r="CY9" s="625"/>
      <c r="CZ9" s="626">
        <v>10.9</v>
      </c>
      <c r="DA9" s="626"/>
      <c r="DB9" s="626"/>
      <c r="DC9" s="626"/>
      <c r="DD9" s="632">
        <v>218848</v>
      </c>
      <c r="DE9" s="624"/>
      <c r="DF9" s="624"/>
      <c r="DG9" s="624"/>
      <c r="DH9" s="624"/>
      <c r="DI9" s="624"/>
      <c r="DJ9" s="624"/>
      <c r="DK9" s="624"/>
      <c r="DL9" s="624"/>
      <c r="DM9" s="624"/>
      <c r="DN9" s="624"/>
      <c r="DO9" s="624"/>
      <c r="DP9" s="625"/>
      <c r="DQ9" s="632">
        <v>1123520</v>
      </c>
      <c r="DR9" s="624"/>
      <c r="DS9" s="624"/>
      <c r="DT9" s="624"/>
      <c r="DU9" s="624"/>
      <c r="DV9" s="624"/>
      <c r="DW9" s="624"/>
      <c r="DX9" s="624"/>
      <c r="DY9" s="624"/>
      <c r="DZ9" s="624"/>
      <c r="EA9" s="624"/>
      <c r="EB9" s="624"/>
      <c r="EC9" s="633"/>
    </row>
    <row r="10" spans="2:143" ht="11.25" customHeight="1">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85144</v>
      </c>
      <c r="BH10" s="624"/>
      <c r="BI10" s="624"/>
      <c r="BJ10" s="624"/>
      <c r="BK10" s="624"/>
      <c r="BL10" s="624"/>
      <c r="BM10" s="624"/>
      <c r="BN10" s="625"/>
      <c r="BO10" s="626">
        <v>1.6</v>
      </c>
      <c r="BP10" s="626"/>
      <c r="BQ10" s="626"/>
      <c r="BR10" s="626"/>
      <c r="BS10" s="627" t="s">
        <v>122</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v>14220</v>
      </c>
      <c r="CS10" s="624"/>
      <c r="CT10" s="624"/>
      <c r="CU10" s="624"/>
      <c r="CV10" s="624"/>
      <c r="CW10" s="624"/>
      <c r="CX10" s="624"/>
      <c r="CY10" s="625"/>
      <c r="CZ10" s="626">
        <v>0.1</v>
      </c>
      <c r="DA10" s="626"/>
      <c r="DB10" s="626"/>
      <c r="DC10" s="626"/>
      <c r="DD10" s="632" t="s">
        <v>122</v>
      </c>
      <c r="DE10" s="624"/>
      <c r="DF10" s="624"/>
      <c r="DG10" s="624"/>
      <c r="DH10" s="624"/>
      <c r="DI10" s="624"/>
      <c r="DJ10" s="624"/>
      <c r="DK10" s="624"/>
      <c r="DL10" s="624"/>
      <c r="DM10" s="624"/>
      <c r="DN10" s="624"/>
      <c r="DO10" s="624"/>
      <c r="DP10" s="625"/>
      <c r="DQ10" s="632">
        <v>14220</v>
      </c>
      <c r="DR10" s="624"/>
      <c r="DS10" s="624"/>
      <c r="DT10" s="624"/>
      <c r="DU10" s="624"/>
      <c r="DV10" s="624"/>
      <c r="DW10" s="624"/>
      <c r="DX10" s="624"/>
      <c r="DY10" s="624"/>
      <c r="DZ10" s="624"/>
      <c r="EA10" s="624"/>
      <c r="EB10" s="624"/>
      <c r="EC10" s="633"/>
    </row>
    <row r="11" spans="2:143" ht="11.25" customHeight="1">
      <c r="B11" s="620" t="s">
        <v>235</v>
      </c>
      <c r="C11" s="621"/>
      <c r="D11" s="621"/>
      <c r="E11" s="621"/>
      <c r="F11" s="621"/>
      <c r="G11" s="621"/>
      <c r="H11" s="621"/>
      <c r="I11" s="621"/>
      <c r="J11" s="621"/>
      <c r="K11" s="621"/>
      <c r="L11" s="621"/>
      <c r="M11" s="621"/>
      <c r="N11" s="621"/>
      <c r="O11" s="621"/>
      <c r="P11" s="621"/>
      <c r="Q11" s="622"/>
      <c r="R11" s="623">
        <v>855384</v>
      </c>
      <c r="S11" s="624"/>
      <c r="T11" s="624"/>
      <c r="U11" s="624"/>
      <c r="V11" s="624"/>
      <c r="W11" s="624"/>
      <c r="X11" s="624"/>
      <c r="Y11" s="625"/>
      <c r="Z11" s="628">
        <v>6</v>
      </c>
      <c r="AA11" s="629"/>
      <c r="AB11" s="629"/>
      <c r="AC11" s="635"/>
      <c r="AD11" s="632">
        <v>855384</v>
      </c>
      <c r="AE11" s="624"/>
      <c r="AF11" s="624"/>
      <c r="AG11" s="624"/>
      <c r="AH11" s="624"/>
      <c r="AI11" s="624"/>
      <c r="AJ11" s="624"/>
      <c r="AK11" s="625"/>
      <c r="AL11" s="628">
        <v>10.3</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215171</v>
      </c>
      <c r="BH11" s="624"/>
      <c r="BI11" s="624"/>
      <c r="BJ11" s="624"/>
      <c r="BK11" s="624"/>
      <c r="BL11" s="624"/>
      <c r="BM11" s="624"/>
      <c r="BN11" s="625"/>
      <c r="BO11" s="626">
        <v>4.0999999999999996</v>
      </c>
      <c r="BP11" s="626"/>
      <c r="BQ11" s="626"/>
      <c r="BR11" s="626"/>
      <c r="BS11" s="627" t="s">
        <v>122</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244901</v>
      </c>
      <c r="CS11" s="624"/>
      <c r="CT11" s="624"/>
      <c r="CU11" s="624"/>
      <c r="CV11" s="624"/>
      <c r="CW11" s="624"/>
      <c r="CX11" s="624"/>
      <c r="CY11" s="625"/>
      <c r="CZ11" s="626">
        <v>1.8</v>
      </c>
      <c r="DA11" s="626"/>
      <c r="DB11" s="626"/>
      <c r="DC11" s="626"/>
      <c r="DD11" s="632">
        <v>96023</v>
      </c>
      <c r="DE11" s="624"/>
      <c r="DF11" s="624"/>
      <c r="DG11" s="624"/>
      <c r="DH11" s="624"/>
      <c r="DI11" s="624"/>
      <c r="DJ11" s="624"/>
      <c r="DK11" s="624"/>
      <c r="DL11" s="624"/>
      <c r="DM11" s="624"/>
      <c r="DN11" s="624"/>
      <c r="DO11" s="624"/>
      <c r="DP11" s="625"/>
      <c r="DQ11" s="632">
        <v>225572</v>
      </c>
      <c r="DR11" s="624"/>
      <c r="DS11" s="624"/>
      <c r="DT11" s="624"/>
      <c r="DU11" s="624"/>
      <c r="DV11" s="624"/>
      <c r="DW11" s="624"/>
      <c r="DX11" s="624"/>
      <c r="DY11" s="624"/>
      <c r="DZ11" s="624"/>
      <c r="EA11" s="624"/>
      <c r="EB11" s="624"/>
      <c r="EC11" s="633"/>
    </row>
    <row r="12" spans="2:143" ht="11.25" customHeight="1">
      <c r="B12" s="620" t="s">
        <v>238</v>
      </c>
      <c r="C12" s="621"/>
      <c r="D12" s="621"/>
      <c r="E12" s="621"/>
      <c r="F12" s="621"/>
      <c r="G12" s="621"/>
      <c r="H12" s="621"/>
      <c r="I12" s="621"/>
      <c r="J12" s="621"/>
      <c r="K12" s="621"/>
      <c r="L12" s="621"/>
      <c r="M12" s="621"/>
      <c r="N12" s="621"/>
      <c r="O12" s="621"/>
      <c r="P12" s="621"/>
      <c r="Q12" s="622"/>
      <c r="R12" s="623">
        <v>49104</v>
      </c>
      <c r="S12" s="624"/>
      <c r="T12" s="624"/>
      <c r="U12" s="624"/>
      <c r="V12" s="624"/>
      <c r="W12" s="624"/>
      <c r="X12" s="624"/>
      <c r="Y12" s="625"/>
      <c r="Z12" s="626">
        <v>0.3</v>
      </c>
      <c r="AA12" s="626"/>
      <c r="AB12" s="626"/>
      <c r="AC12" s="626"/>
      <c r="AD12" s="627">
        <v>49104</v>
      </c>
      <c r="AE12" s="627"/>
      <c r="AF12" s="627"/>
      <c r="AG12" s="627"/>
      <c r="AH12" s="627"/>
      <c r="AI12" s="627"/>
      <c r="AJ12" s="627"/>
      <c r="AK12" s="627"/>
      <c r="AL12" s="628">
        <v>0.6</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2350393</v>
      </c>
      <c r="BH12" s="624"/>
      <c r="BI12" s="624"/>
      <c r="BJ12" s="624"/>
      <c r="BK12" s="624"/>
      <c r="BL12" s="624"/>
      <c r="BM12" s="624"/>
      <c r="BN12" s="625"/>
      <c r="BO12" s="626">
        <v>45</v>
      </c>
      <c r="BP12" s="626"/>
      <c r="BQ12" s="626"/>
      <c r="BR12" s="626"/>
      <c r="BS12" s="627" t="s">
        <v>122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345186</v>
      </c>
      <c r="CS12" s="624"/>
      <c r="CT12" s="624"/>
      <c r="CU12" s="624"/>
      <c r="CV12" s="624"/>
      <c r="CW12" s="624"/>
      <c r="CX12" s="624"/>
      <c r="CY12" s="625"/>
      <c r="CZ12" s="626">
        <v>2.5</v>
      </c>
      <c r="DA12" s="626"/>
      <c r="DB12" s="626"/>
      <c r="DC12" s="626"/>
      <c r="DD12" s="632">
        <v>23971</v>
      </c>
      <c r="DE12" s="624"/>
      <c r="DF12" s="624"/>
      <c r="DG12" s="624"/>
      <c r="DH12" s="624"/>
      <c r="DI12" s="624"/>
      <c r="DJ12" s="624"/>
      <c r="DK12" s="624"/>
      <c r="DL12" s="624"/>
      <c r="DM12" s="624"/>
      <c r="DN12" s="624"/>
      <c r="DO12" s="624"/>
      <c r="DP12" s="625"/>
      <c r="DQ12" s="632">
        <v>287474</v>
      </c>
      <c r="DR12" s="624"/>
      <c r="DS12" s="624"/>
      <c r="DT12" s="624"/>
      <c r="DU12" s="624"/>
      <c r="DV12" s="624"/>
      <c r="DW12" s="624"/>
      <c r="DX12" s="624"/>
      <c r="DY12" s="624"/>
      <c r="DZ12" s="624"/>
      <c r="EA12" s="624"/>
      <c r="EB12" s="624"/>
      <c r="EC12" s="633"/>
    </row>
    <row r="13" spans="2:143" ht="11.25" customHeight="1">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2348652</v>
      </c>
      <c r="BH13" s="624"/>
      <c r="BI13" s="624"/>
      <c r="BJ13" s="624"/>
      <c r="BK13" s="624"/>
      <c r="BL13" s="624"/>
      <c r="BM13" s="624"/>
      <c r="BN13" s="625"/>
      <c r="BO13" s="626">
        <v>44.9</v>
      </c>
      <c r="BP13" s="626"/>
      <c r="BQ13" s="626"/>
      <c r="BR13" s="626"/>
      <c r="BS13" s="627" t="s">
        <v>122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1024168</v>
      </c>
      <c r="CS13" s="624"/>
      <c r="CT13" s="624"/>
      <c r="CU13" s="624"/>
      <c r="CV13" s="624"/>
      <c r="CW13" s="624"/>
      <c r="CX13" s="624"/>
      <c r="CY13" s="625"/>
      <c r="CZ13" s="626">
        <v>7.5</v>
      </c>
      <c r="DA13" s="626"/>
      <c r="DB13" s="626"/>
      <c r="DC13" s="626"/>
      <c r="DD13" s="632">
        <v>442454</v>
      </c>
      <c r="DE13" s="624"/>
      <c r="DF13" s="624"/>
      <c r="DG13" s="624"/>
      <c r="DH13" s="624"/>
      <c r="DI13" s="624"/>
      <c r="DJ13" s="624"/>
      <c r="DK13" s="624"/>
      <c r="DL13" s="624"/>
      <c r="DM13" s="624"/>
      <c r="DN13" s="624"/>
      <c r="DO13" s="624"/>
      <c r="DP13" s="625"/>
      <c r="DQ13" s="632">
        <v>846470</v>
      </c>
      <c r="DR13" s="624"/>
      <c r="DS13" s="624"/>
      <c r="DT13" s="624"/>
      <c r="DU13" s="624"/>
      <c r="DV13" s="624"/>
      <c r="DW13" s="624"/>
      <c r="DX13" s="624"/>
      <c r="DY13" s="624"/>
      <c r="DZ13" s="624"/>
      <c r="EA13" s="624"/>
      <c r="EB13" s="624"/>
      <c r="EC13" s="633"/>
    </row>
    <row r="14" spans="2:143" ht="11.25" customHeight="1">
      <c r="B14" s="620" t="s">
        <v>244</v>
      </c>
      <c r="C14" s="621"/>
      <c r="D14" s="621"/>
      <c r="E14" s="621"/>
      <c r="F14" s="621"/>
      <c r="G14" s="621"/>
      <c r="H14" s="621"/>
      <c r="I14" s="621"/>
      <c r="J14" s="621"/>
      <c r="K14" s="621"/>
      <c r="L14" s="621"/>
      <c r="M14" s="621"/>
      <c r="N14" s="621"/>
      <c r="O14" s="621"/>
      <c r="P14" s="621"/>
      <c r="Q14" s="622"/>
      <c r="R14" s="623">
        <v>1794</v>
      </c>
      <c r="S14" s="624"/>
      <c r="T14" s="624"/>
      <c r="U14" s="624"/>
      <c r="V14" s="624"/>
      <c r="W14" s="624"/>
      <c r="X14" s="624"/>
      <c r="Y14" s="625"/>
      <c r="Z14" s="626">
        <v>0</v>
      </c>
      <c r="AA14" s="626"/>
      <c r="AB14" s="626"/>
      <c r="AC14" s="626"/>
      <c r="AD14" s="627">
        <v>1794</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130612</v>
      </c>
      <c r="BH14" s="624"/>
      <c r="BI14" s="624"/>
      <c r="BJ14" s="624"/>
      <c r="BK14" s="624"/>
      <c r="BL14" s="624"/>
      <c r="BM14" s="624"/>
      <c r="BN14" s="625"/>
      <c r="BO14" s="626">
        <v>2.5</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638560</v>
      </c>
      <c r="CS14" s="624"/>
      <c r="CT14" s="624"/>
      <c r="CU14" s="624"/>
      <c r="CV14" s="624"/>
      <c r="CW14" s="624"/>
      <c r="CX14" s="624"/>
      <c r="CY14" s="625"/>
      <c r="CZ14" s="626">
        <v>4.7</v>
      </c>
      <c r="DA14" s="626"/>
      <c r="DB14" s="626"/>
      <c r="DC14" s="626"/>
      <c r="DD14" s="632">
        <v>46687</v>
      </c>
      <c r="DE14" s="624"/>
      <c r="DF14" s="624"/>
      <c r="DG14" s="624"/>
      <c r="DH14" s="624"/>
      <c r="DI14" s="624"/>
      <c r="DJ14" s="624"/>
      <c r="DK14" s="624"/>
      <c r="DL14" s="624"/>
      <c r="DM14" s="624"/>
      <c r="DN14" s="624"/>
      <c r="DO14" s="624"/>
      <c r="DP14" s="625"/>
      <c r="DQ14" s="632">
        <v>588640</v>
      </c>
      <c r="DR14" s="624"/>
      <c r="DS14" s="624"/>
      <c r="DT14" s="624"/>
      <c r="DU14" s="624"/>
      <c r="DV14" s="624"/>
      <c r="DW14" s="624"/>
      <c r="DX14" s="624"/>
      <c r="DY14" s="624"/>
      <c r="DZ14" s="624"/>
      <c r="EA14" s="624"/>
      <c r="EB14" s="624"/>
      <c r="EC14" s="633"/>
    </row>
    <row r="15" spans="2:143" ht="11.25" customHeight="1">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278464</v>
      </c>
      <c r="BH15" s="624"/>
      <c r="BI15" s="624"/>
      <c r="BJ15" s="624"/>
      <c r="BK15" s="624"/>
      <c r="BL15" s="624"/>
      <c r="BM15" s="624"/>
      <c r="BN15" s="625"/>
      <c r="BO15" s="626">
        <v>5.3</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1649937</v>
      </c>
      <c r="CS15" s="624"/>
      <c r="CT15" s="624"/>
      <c r="CU15" s="624"/>
      <c r="CV15" s="624"/>
      <c r="CW15" s="624"/>
      <c r="CX15" s="624"/>
      <c r="CY15" s="625"/>
      <c r="CZ15" s="626">
        <v>12.1</v>
      </c>
      <c r="DA15" s="626"/>
      <c r="DB15" s="626"/>
      <c r="DC15" s="626"/>
      <c r="DD15" s="632">
        <v>94146</v>
      </c>
      <c r="DE15" s="624"/>
      <c r="DF15" s="624"/>
      <c r="DG15" s="624"/>
      <c r="DH15" s="624"/>
      <c r="DI15" s="624"/>
      <c r="DJ15" s="624"/>
      <c r="DK15" s="624"/>
      <c r="DL15" s="624"/>
      <c r="DM15" s="624"/>
      <c r="DN15" s="624"/>
      <c r="DO15" s="624"/>
      <c r="DP15" s="625"/>
      <c r="DQ15" s="632">
        <v>1577461</v>
      </c>
      <c r="DR15" s="624"/>
      <c r="DS15" s="624"/>
      <c r="DT15" s="624"/>
      <c r="DU15" s="624"/>
      <c r="DV15" s="624"/>
      <c r="DW15" s="624"/>
      <c r="DX15" s="624"/>
      <c r="DY15" s="624"/>
      <c r="DZ15" s="624"/>
      <c r="EA15" s="624"/>
      <c r="EB15" s="624"/>
      <c r="EC15" s="633"/>
    </row>
    <row r="16" spans="2:143" ht="11.25" customHeight="1">
      <c r="B16" s="620" t="s">
        <v>250</v>
      </c>
      <c r="C16" s="621"/>
      <c r="D16" s="621"/>
      <c r="E16" s="621"/>
      <c r="F16" s="621"/>
      <c r="G16" s="621"/>
      <c r="H16" s="621"/>
      <c r="I16" s="621"/>
      <c r="J16" s="621"/>
      <c r="K16" s="621"/>
      <c r="L16" s="621"/>
      <c r="M16" s="621"/>
      <c r="N16" s="621"/>
      <c r="O16" s="621"/>
      <c r="P16" s="621"/>
      <c r="Q16" s="622"/>
      <c r="R16" s="623">
        <v>20689</v>
      </c>
      <c r="S16" s="624"/>
      <c r="T16" s="624"/>
      <c r="U16" s="624"/>
      <c r="V16" s="624"/>
      <c r="W16" s="624"/>
      <c r="X16" s="624"/>
      <c r="Y16" s="625"/>
      <c r="Z16" s="626">
        <v>0.1</v>
      </c>
      <c r="AA16" s="626"/>
      <c r="AB16" s="626"/>
      <c r="AC16" s="626"/>
      <c r="AD16" s="627">
        <v>20689</v>
      </c>
      <c r="AE16" s="627"/>
      <c r="AF16" s="627"/>
      <c r="AG16" s="627"/>
      <c r="AH16" s="627"/>
      <c r="AI16" s="627"/>
      <c r="AJ16" s="627"/>
      <c r="AK16" s="627"/>
      <c r="AL16" s="628">
        <v>0.2</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v>21564</v>
      </c>
      <c r="CS16" s="624"/>
      <c r="CT16" s="624"/>
      <c r="CU16" s="624"/>
      <c r="CV16" s="624"/>
      <c r="CW16" s="624"/>
      <c r="CX16" s="624"/>
      <c r="CY16" s="625"/>
      <c r="CZ16" s="626">
        <v>0.2</v>
      </c>
      <c r="DA16" s="626"/>
      <c r="DB16" s="626"/>
      <c r="DC16" s="626"/>
      <c r="DD16" s="632" t="s">
        <v>122</v>
      </c>
      <c r="DE16" s="624"/>
      <c r="DF16" s="624"/>
      <c r="DG16" s="624"/>
      <c r="DH16" s="624"/>
      <c r="DI16" s="624"/>
      <c r="DJ16" s="624"/>
      <c r="DK16" s="624"/>
      <c r="DL16" s="624"/>
      <c r="DM16" s="624"/>
      <c r="DN16" s="624"/>
      <c r="DO16" s="624"/>
      <c r="DP16" s="625"/>
      <c r="DQ16" s="632">
        <v>6717</v>
      </c>
      <c r="DR16" s="624"/>
      <c r="DS16" s="624"/>
      <c r="DT16" s="624"/>
      <c r="DU16" s="624"/>
      <c r="DV16" s="624"/>
      <c r="DW16" s="624"/>
      <c r="DX16" s="624"/>
      <c r="DY16" s="624"/>
      <c r="DZ16" s="624"/>
      <c r="EA16" s="624"/>
      <c r="EB16" s="624"/>
      <c r="EC16" s="633"/>
    </row>
    <row r="17" spans="2:133" ht="11.25" customHeight="1">
      <c r="B17" s="620" t="s">
        <v>253</v>
      </c>
      <c r="C17" s="621"/>
      <c r="D17" s="621"/>
      <c r="E17" s="621"/>
      <c r="F17" s="621"/>
      <c r="G17" s="621"/>
      <c r="H17" s="621"/>
      <c r="I17" s="621"/>
      <c r="J17" s="621"/>
      <c r="K17" s="621"/>
      <c r="L17" s="621"/>
      <c r="M17" s="621"/>
      <c r="N17" s="621"/>
      <c r="O17" s="621"/>
      <c r="P17" s="621"/>
      <c r="Q17" s="622"/>
      <c r="R17" s="623">
        <v>56412</v>
      </c>
      <c r="S17" s="624"/>
      <c r="T17" s="624"/>
      <c r="U17" s="624"/>
      <c r="V17" s="624"/>
      <c r="W17" s="624"/>
      <c r="X17" s="624"/>
      <c r="Y17" s="625"/>
      <c r="Z17" s="626">
        <v>0.4</v>
      </c>
      <c r="AA17" s="626"/>
      <c r="AB17" s="626"/>
      <c r="AC17" s="626"/>
      <c r="AD17" s="627">
        <v>56412</v>
      </c>
      <c r="AE17" s="627"/>
      <c r="AF17" s="627"/>
      <c r="AG17" s="627"/>
      <c r="AH17" s="627"/>
      <c r="AI17" s="627"/>
      <c r="AJ17" s="627"/>
      <c r="AK17" s="627"/>
      <c r="AL17" s="628">
        <v>0.7</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973745</v>
      </c>
      <c r="CS17" s="624"/>
      <c r="CT17" s="624"/>
      <c r="CU17" s="624"/>
      <c r="CV17" s="624"/>
      <c r="CW17" s="624"/>
      <c r="CX17" s="624"/>
      <c r="CY17" s="625"/>
      <c r="CZ17" s="626">
        <v>7.1</v>
      </c>
      <c r="DA17" s="626"/>
      <c r="DB17" s="626"/>
      <c r="DC17" s="626"/>
      <c r="DD17" s="632" t="s">
        <v>122</v>
      </c>
      <c r="DE17" s="624"/>
      <c r="DF17" s="624"/>
      <c r="DG17" s="624"/>
      <c r="DH17" s="624"/>
      <c r="DI17" s="624"/>
      <c r="DJ17" s="624"/>
      <c r="DK17" s="624"/>
      <c r="DL17" s="624"/>
      <c r="DM17" s="624"/>
      <c r="DN17" s="624"/>
      <c r="DO17" s="624"/>
      <c r="DP17" s="625"/>
      <c r="DQ17" s="632">
        <v>973745</v>
      </c>
      <c r="DR17" s="624"/>
      <c r="DS17" s="624"/>
      <c r="DT17" s="624"/>
      <c r="DU17" s="624"/>
      <c r="DV17" s="624"/>
      <c r="DW17" s="624"/>
      <c r="DX17" s="624"/>
      <c r="DY17" s="624"/>
      <c r="DZ17" s="624"/>
      <c r="EA17" s="624"/>
      <c r="EB17" s="624"/>
      <c r="EC17" s="633"/>
    </row>
    <row r="18" spans="2:133" ht="11.25" customHeight="1">
      <c r="B18" s="620" t="s">
        <v>256</v>
      </c>
      <c r="C18" s="621"/>
      <c r="D18" s="621"/>
      <c r="E18" s="621"/>
      <c r="F18" s="621"/>
      <c r="G18" s="621"/>
      <c r="H18" s="621"/>
      <c r="I18" s="621"/>
      <c r="J18" s="621"/>
      <c r="K18" s="621"/>
      <c r="L18" s="621"/>
      <c r="M18" s="621"/>
      <c r="N18" s="621"/>
      <c r="O18" s="621"/>
      <c r="P18" s="621"/>
      <c r="Q18" s="622"/>
      <c r="R18" s="623">
        <v>47911</v>
      </c>
      <c r="S18" s="624"/>
      <c r="T18" s="624"/>
      <c r="U18" s="624"/>
      <c r="V18" s="624"/>
      <c r="W18" s="624"/>
      <c r="X18" s="624"/>
      <c r="Y18" s="625"/>
      <c r="Z18" s="626">
        <v>0.3</v>
      </c>
      <c r="AA18" s="626"/>
      <c r="AB18" s="626"/>
      <c r="AC18" s="626"/>
      <c r="AD18" s="627">
        <v>47911</v>
      </c>
      <c r="AE18" s="627"/>
      <c r="AF18" s="627"/>
      <c r="AG18" s="627"/>
      <c r="AH18" s="627"/>
      <c r="AI18" s="627"/>
      <c r="AJ18" s="627"/>
      <c r="AK18" s="627"/>
      <c r="AL18" s="628">
        <v>0.6</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c r="B19" s="620" t="s">
        <v>259</v>
      </c>
      <c r="C19" s="621"/>
      <c r="D19" s="621"/>
      <c r="E19" s="621"/>
      <c r="F19" s="621"/>
      <c r="G19" s="621"/>
      <c r="H19" s="621"/>
      <c r="I19" s="621"/>
      <c r="J19" s="621"/>
      <c r="K19" s="621"/>
      <c r="L19" s="621"/>
      <c r="M19" s="621"/>
      <c r="N19" s="621"/>
      <c r="O19" s="621"/>
      <c r="P19" s="621"/>
      <c r="Q19" s="622"/>
      <c r="R19" s="623">
        <v>45533</v>
      </c>
      <c r="S19" s="624"/>
      <c r="T19" s="624"/>
      <c r="U19" s="624"/>
      <c r="V19" s="624"/>
      <c r="W19" s="624"/>
      <c r="X19" s="624"/>
      <c r="Y19" s="625"/>
      <c r="Z19" s="626">
        <v>0.3</v>
      </c>
      <c r="AA19" s="626"/>
      <c r="AB19" s="626"/>
      <c r="AC19" s="626"/>
      <c r="AD19" s="627">
        <v>45533</v>
      </c>
      <c r="AE19" s="627"/>
      <c r="AF19" s="627"/>
      <c r="AG19" s="627"/>
      <c r="AH19" s="627"/>
      <c r="AI19" s="627"/>
      <c r="AJ19" s="627"/>
      <c r="AK19" s="627"/>
      <c r="AL19" s="628">
        <v>0.5</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v>220533</v>
      </c>
      <c r="BH19" s="624"/>
      <c r="BI19" s="624"/>
      <c r="BJ19" s="624"/>
      <c r="BK19" s="624"/>
      <c r="BL19" s="624"/>
      <c r="BM19" s="624"/>
      <c r="BN19" s="625"/>
      <c r="BO19" s="626">
        <v>4.2</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c r="B20" s="636" t="s">
        <v>262</v>
      </c>
      <c r="C20" s="637"/>
      <c r="D20" s="637"/>
      <c r="E20" s="637"/>
      <c r="F20" s="637"/>
      <c r="G20" s="637"/>
      <c r="H20" s="637"/>
      <c r="I20" s="637"/>
      <c r="J20" s="637"/>
      <c r="K20" s="637"/>
      <c r="L20" s="637"/>
      <c r="M20" s="637"/>
      <c r="N20" s="637"/>
      <c r="O20" s="637"/>
      <c r="P20" s="637"/>
      <c r="Q20" s="638"/>
      <c r="R20" s="623">
        <v>2378</v>
      </c>
      <c r="S20" s="624"/>
      <c r="T20" s="624"/>
      <c r="U20" s="624"/>
      <c r="V20" s="624"/>
      <c r="W20" s="624"/>
      <c r="X20" s="624"/>
      <c r="Y20" s="625"/>
      <c r="Z20" s="626">
        <v>0</v>
      </c>
      <c r="AA20" s="626"/>
      <c r="AB20" s="626"/>
      <c r="AC20" s="626"/>
      <c r="AD20" s="627">
        <v>2378</v>
      </c>
      <c r="AE20" s="627"/>
      <c r="AF20" s="627"/>
      <c r="AG20" s="627"/>
      <c r="AH20" s="627"/>
      <c r="AI20" s="627"/>
      <c r="AJ20" s="627"/>
      <c r="AK20" s="627"/>
      <c r="AL20" s="628">
        <v>0</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v>220533</v>
      </c>
      <c r="BH20" s="624"/>
      <c r="BI20" s="624"/>
      <c r="BJ20" s="624"/>
      <c r="BK20" s="624"/>
      <c r="BL20" s="624"/>
      <c r="BM20" s="624"/>
      <c r="BN20" s="625"/>
      <c r="BO20" s="626">
        <v>4.2</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13636387</v>
      </c>
      <c r="CS20" s="624"/>
      <c r="CT20" s="624"/>
      <c r="CU20" s="624"/>
      <c r="CV20" s="624"/>
      <c r="CW20" s="624"/>
      <c r="CX20" s="624"/>
      <c r="CY20" s="625"/>
      <c r="CZ20" s="626">
        <v>100</v>
      </c>
      <c r="DA20" s="626"/>
      <c r="DB20" s="626"/>
      <c r="DC20" s="626"/>
      <c r="DD20" s="632">
        <v>968142</v>
      </c>
      <c r="DE20" s="624"/>
      <c r="DF20" s="624"/>
      <c r="DG20" s="624"/>
      <c r="DH20" s="624"/>
      <c r="DI20" s="624"/>
      <c r="DJ20" s="624"/>
      <c r="DK20" s="624"/>
      <c r="DL20" s="624"/>
      <c r="DM20" s="624"/>
      <c r="DN20" s="624"/>
      <c r="DO20" s="624"/>
      <c r="DP20" s="625"/>
      <c r="DQ20" s="632">
        <v>10263284</v>
      </c>
      <c r="DR20" s="624"/>
      <c r="DS20" s="624"/>
      <c r="DT20" s="624"/>
      <c r="DU20" s="624"/>
      <c r="DV20" s="624"/>
      <c r="DW20" s="624"/>
      <c r="DX20" s="624"/>
      <c r="DY20" s="624"/>
      <c r="DZ20" s="624"/>
      <c r="EA20" s="624"/>
      <c r="EB20" s="624"/>
      <c r="EC20" s="633"/>
    </row>
    <row r="21" spans="2:133" ht="11.25" customHeight="1">
      <c r="B21" s="620" t="s">
        <v>265</v>
      </c>
      <c r="C21" s="621"/>
      <c r="D21" s="621"/>
      <c r="E21" s="621"/>
      <c r="F21" s="621"/>
      <c r="G21" s="621"/>
      <c r="H21" s="621"/>
      <c r="I21" s="621"/>
      <c r="J21" s="621"/>
      <c r="K21" s="621"/>
      <c r="L21" s="621"/>
      <c r="M21" s="621"/>
      <c r="N21" s="621"/>
      <c r="O21" s="621"/>
      <c r="P21" s="621"/>
      <c r="Q21" s="622"/>
      <c r="R21" s="623">
        <v>2209719</v>
      </c>
      <c r="S21" s="624"/>
      <c r="T21" s="624"/>
      <c r="U21" s="624"/>
      <c r="V21" s="624"/>
      <c r="W21" s="624"/>
      <c r="X21" s="624"/>
      <c r="Y21" s="625"/>
      <c r="Z21" s="626">
        <v>15.6</v>
      </c>
      <c r="AA21" s="626"/>
      <c r="AB21" s="626"/>
      <c r="AC21" s="626"/>
      <c r="AD21" s="627">
        <v>2029741</v>
      </c>
      <c r="AE21" s="627"/>
      <c r="AF21" s="627"/>
      <c r="AG21" s="627"/>
      <c r="AH21" s="627"/>
      <c r="AI21" s="627"/>
      <c r="AJ21" s="627"/>
      <c r="AK21" s="627"/>
      <c r="AL21" s="628">
        <v>24.4</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v>4063</v>
      </c>
      <c r="BH21" s="624"/>
      <c r="BI21" s="624"/>
      <c r="BJ21" s="624"/>
      <c r="BK21" s="624"/>
      <c r="BL21" s="624"/>
      <c r="BM21" s="624"/>
      <c r="BN21" s="625"/>
      <c r="BO21" s="626">
        <v>0.1</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c r="B22" s="620" t="s">
        <v>267</v>
      </c>
      <c r="C22" s="621"/>
      <c r="D22" s="621"/>
      <c r="E22" s="621"/>
      <c r="F22" s="621"/>
      <c r="G22" s="621"/>
      <c r="H22" s="621"/>
      <c r="I22" s="621"/>
      <c r="J22" s="621"/>
      <c r="K22" s="621"/>
      <c r="L22" s="621"/>
      <c r="M22" s="621"/>
      <c r="N22" s="621"/>
      <c r="O22" s="621"/>
      <c r="P22" s="621"/>
      <c r="Q22" s="622"/>
      <c r="R22" s="623">
        <v>2029741</v>
      </c>
      <c r="S22" s="624"/>
      <c r="T22" s="624"/>
      <c r="U22" s="624"/>
      <c r="V22" s="624"/>
      <c r="W22" s="624"/>
      <c r="X22" s="624"/>
      <c r="Y22" s="625"/>
      <c r="Z22" s="626">
        <v>14.3</v>
      </c>
      <c r="AA22" s="626"/>
      <c r="AB22" s="626"/>
      <c r="AC22" s="626"/>
      <c r="AD22" s="627">
        <v>2029741</v>
      </c>
      <c r="AE22" s="627"/>
      <c r="AF22" s="627"/>
      <c r="AG22" s="627"/>
      <c r="AH22" s="627"/>
      <c r="AI22" s="627"/>
      <c r="AJ22" s="627"/>
      <c r="AK22" s="627"/>
      <c r="AL22" s="628">
        <v>24.4</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270</v>
      </c>
      <c r="C23" s="621"/>
      <c r="D23" s="621"/>
      <c r="E23" s="621"/>
      <c r="F23" s="621"/>
      <c r="G23" s="621"/>
      <c r="H23" s="621"/>
      <c r="I23" s="621"/>
      <c r="J23" s="621"/>
      <c r="K23" s="621"/>
      <c r="L23" s="621"/>
      <c r="M23" s="621"/>
      <c r="N23" s="621"/>
      <c r="O23" s="621"/>
      <c r="P23" s="621"/>
      <c r="Q23" s="622"/>
      <c r="R23" s="623">
        <v>179978</v>
      </c>
      <c r="S23" s="624"/>
      <c r="T23" s="624"/>
      <c r="U23" s="624"/>
      <c r="V23" s="624"/>
      <c r="W23" s="624"/>
      <c r="X23" s="624"/>
      <c r="Y23" s="625"/>
      <c r="Z23" s="626">
        <v>1.3</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v>216470</v>
      </c>
      <c r="BH23" s="624"/>
      <c r="BI23" s="624"/>
      <c r="BJ23" s="624"/>
      <c r="BK23" s="624"/>
      <c r="BL23" s="624"/>
      <c r="BM23" s="624"/>
      <c r="BN23" s="625"/>
      <c r="BO23" s="626">
        <v>4.0999999999999996</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c r="B24" s="620" t="s">
        <v>277</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6318768</v>
      </c>
      <c r="CS24" s="613"/>
      <c r="CT24" s="613"/>
      <c r="CU24" s="613"/>
      <c r="CV24" s="613"/>
      <c r="CW24" s="613"/>
      <c r="CX24" s="613"/>
      <c r="CY24" s="614"/>
      <c r="CZ24" s="617">
        <v>46.3</v>
      </c>
      <c r="DA24" s="618"/>
      <c r="DB24" s="618"/>
      <c r="DC24" s="634"/>
      <c r="DD24" s="658">
        <v>4159579</v>
      </c>
      <c r="DE24" s="613"/>
      <c r="DF24" s="613"/>
      <c r="DG24" s="613"/>
      <c r="DH24" s="613"/>
      <c r="DI24" s="613"/>
      <c r="DJ24" s="613"/>
      <c r="DK24" s="614"/>
      <c r="DL24" s="658">
        <v>3795754</v>
      </c>
      <c r="DM24" s="613"/>
      <c r="DN24" s="613"/>
      <c r="DO24" s="613"/>
      <c r="DP24" s="613"/>
      <c r="DQ24" s="613"/>
      <c r="DR24" s="613"/>
      <c r="DS24" s="613"/>
      <c r="DT24" s="613"/>
      <c r="DU24" s="613"/>
      <c r="DV24" s="614"/>
      <c r="DW24" s="617">
        <v>45.1</v>
      </c>
      <c r="DX24" s="618"/>
      <c r="DY24" s="618"/>
      <c r="DZ24" s="618"/>
      <c r="EA24" s="618"/>
      <c r="EB24" s="618"/>
      <c r="EC24" s="619"/>
    </row>
    <row r="25" spans="2:133" ht="11.25" customHeight="1">
      <c r="B25" s="620" t="s">
        <v>280</v>
      </c>
      <c r="C25" s="621"/>
      <c r="D25" s="621"/>
      <c r="E25" s="621"/>
      <c r="F25" s="621"/>
      <c r="G25" s="621"/>
      <c r="H25" s="621"/>
      <c r="I25" s="621"/>
      <c r="J25" s="621"/>
      <c r="K25" s="621"/>
      <c r="L25" s="621"/>
      <c r="M25" s="621"/>
      <c r="N25" s="621"/>
      <c r="O25" s="621"/>
      <c r="P25" s="621"/>
      <c r="Q25" s="622"/>
      <c r="R25" s="623">
        <v>8696850</v>
      </c>
      <c r="S25" s="624"/>
      <c r="T25" s="624"/>
      <c r="U25" s="624"/>
      <c r="V25" s="624"/>
      <c r="W25" s="624"/>
      <c r="X25" s="624"/>
      <c r="Y25" s="625"/>
      <c r="Z25" s="626">
        <v>61.3</v>
      </c>
      <c r="AA25" s="626"/>
      <c r="AB25" s="626"/>
      <c r="AC25" s="626"/>
      <c r="AD25" s="627">
        <v>8300402</v>
      </c>
      <c r="AE25" s="627"/>
      <c r="AF25" s="627"/>
      <c r="AG25" s="627"/>
      <c r="AH25" s="627"/>
      <c r="AI25" s="627"/>
      <c r="AJ25" s="627"/>
      <c r="AK25" s="627"/>
      <c r="AL25" s="628">
        <v>99.8</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2269380</v>
      </c>
      <c r="CS25" s="655"/>
      <c r="CT25" s="655"/>
      <c r="CU25" s="655"/>
      <c r="CV25" s="655"/>
      <c r="CW25" s="655"/>
      <c r="CX25" s="655"/>
      <c r="CY25" s="656"/>
      <c r="CZ25" s="628">
        <v>16.600000000000001</v>
      </c>
      <c r="DA25" s="653"/>
      <c r="DB25" s="653"/>
      <c r="DC25" s="657"/>
      <c r="DD25" s="632">
        <v>1977321</v>
      </c>
      <c r="DE25" s="655"/>
      <c r="DF25" s="655"/>
      <c r="DG25" s="655"/>
      <c r="DH25" s="655"/>
      <c r="DI25" s="655"/>
      <c r="DJ25" s="655"/>
      <c r="DK25" s="656"/>
      <c r="DL25" s="632">
        <v>1956088</v>
      </c>
      <c r="DM25" s="655"/>
      <c r="DN25" s="655"/>
      <c r="DO25" s="655"/>
      <c r="DP25" s="655"/>
      <c r="DQ25" s="655"/>
      <c r="DR25" s="655"/>
      <c r="DS25" s="655"/>
      <c r="DT25" s="655"/>
      <c r="DU25" s="655"/>
      <c r="DV25" s="656"/>
      <c r="DW25" s="628">
        <v>23.2</v>
      </c>
      <c r="DX25" s="653"/>
      <c r="DY25" s="653"/>
      <c r="DZ25" s="653"/>
      <c r="EA25" s="653"/>
      <c r="EB25" s="653"/>
      <c r="EC25" s="654"/>
    </row>
    <row r="26" spans="2:133" ht="11.25" customHeight="1">
      <c r="B26" s="620" t="s">
        <v>283</v>
      </c>
      <c r="C26" s="621"/>
      <c r="D26" s="621"/>
      <c r="E26" s="621"/>
      <c r="F26" s="621"/>
      <c r="G26" s="621"/>
      <c r="H26" s="621"/>
      <c r="I26" s="621"/>
      <c r="J26" s="621"/>
      <c r="K26" s="621"/>
      <c r="L26" s="621"/>
      <c r="M26" s="621"/>
      <c r="N26" s="621"/>
      <c r="O26" s="621"/>
      <c r="P26" s="621"/>
      <c r="Q26" s="622"/>
      <c r="R26" s="623">
        <v>6424</v>
      </c>
      <c r="S26" s="624"/>
      <c r="T26" s="624"/>
      <c r="U26" s="624"/>
      <c r="V26" s="624"/>
      <c r="W26" s="624"/>
      <c r="X26" s="624"/>
      <c r="Y26" s="625"/>
      <c r="Z26" s="626">
        <v>0</v>
      </c>
      <c r="AA26" s="626"/>
      <c r="AB26" s="626"/>
      <c r="AC26" s="626"/>
      <c r="AD26" s="627">
        <v>6424</v>
      </c>
      <c r="AE26" s="627"/>
      <c r="AF26" s="627"/>
      <c r="AG26" s="627"/>
      <c r="AH26" s="627"/>
      <c r="AI26" s="627"/>
      <c r="AJ26" s="627"/>
      <c r="AK26" s="627"/>
      <c r="AL26" s="628">
        <v>0.1</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1255747</v>
      </c>
      <c r="CS26" s="624"/>
      <c r="CT26" s="624"/>
      <c r="CU26" s="624"/>
      <c r="CV26" s="624"/>
      <c r="CW26" s="624"/>
      <c r="CX26" s="624"/>
      <c r="CY26" s="625"/>
      <c r="CZ26" s="628">
        <v>9.1999999999999993</v>
      </c>
      <c r="DA26" s="653"/>
      <c r="DB26" s="653"/>
      <c r="DC26" s="657"/>
      <c r="DD26" s="632">
        <v>1080180</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3"/>
      <c r="DY26" s="653"/>
      <c r="DZ26" s="653"/>
      <c r="EA26" s="653"/>
      <c r="EB26" s="653"/>
      <c r="EC26" s="654"/>
    </row>
    <row r="27" spans="2:133" ht="11.25" customHeight="1">
      <c r="B27" s="620" t="s">
        <v>286</v>
      </c>
      <c r="C27" s="621"/>
      <c r="D27" s="621"/>
      <c r="E27" s="621"/>
      <c r="F27" s="621"/>
      <c r="G27" s="621"/>
      <c r="H27" s="621"/>
      <c r="I27" s="621"/>
      <c r="J27" s="621"/>
      <c r="K27" s="621"/>
      <c r="L27" s="621"/>
      <c r="M27" s="621"/>
      <c r="N27" s="621"/>
      <c r="O27" s="621"/>
      <c r="P27" s="621"/>
      <c r="Q27" s="622"/>
      <c r="R27" s="623">
        <v>137061</v>
      </c>
      <c r="S27" s="624"/>
      <c r="T27" s="624"/>
      <c r="U27" s="624"/>
      <c r="V27" s="624"/>
      <c r="W27" s="624"/>
      <c r="X27" s="624"/>
      <c r="Y27" s="625"/>
      <c r="Z27" s="626">
        <v>1</v>
      </c>
      <c r="AA27" s="626"/>
      <c r="AB27" s="626"/>
      <c r="AC27" s="626"/>
      <c r="AD27" s="627" t="s">
        <v>122</v>
      </c>
      <c r="AE27" s="627"/>
      <c r="AF27" s="627"/>
      <c r="AG27" s="627"/>
      <c r="AH27" s="627"/>
      <c r="AI27" s="627"/>
      <c r="AJ27" s="627"/>
      <c r="AK27" s="627"/>
      <c r="AL27" s="628" t="s">
        <v>122</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5227056</v>
      </c>
      <c r="BH27" s="624"/>
      <c r="BI27" s="624"/>
      <c r="BJ27" s="624"/>
      <c r="BK27" s="624"/>
      <c r="BL27" s="624"/>
      <c r="BM27" s="624"/>
      <c r="BN27" s="625"/>
      <c r="BO27" s="626">
        <v>100</v>
      </c>
      <c r="BP27" s="626"/>
      <c r="BQ27" s="626"/>
      <c r="BR27" s="626"/>
      <c r="BS27" s="627" t="s">
        <v>122</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3075643</v>
      </c>
      <c r="CS27" s="655"/>
      <c r="CT27" s="655"/>
      <c r="CU27" s="655"/>
      <c r="CV27" s="655"/>
      <c r="CW27" s="655"/>
      <c r="CX27" s="655"/>
      <c r="CY27" s="656"/>
      <c r="CZ27" s="628">
        <v>22.6</v>
      </c>
      <c r="DA27" s="653"/>
      <c r="DB27" s="653"/>
      <c r="DC27" s="657"/>
      <c r="DD27" s="632">
        <v>1208513</v>
      </c>
      <c r="DE27" s="655"/>
      <c r="DF27" s="655"/>
      <c r="DG27" s="655"/>
      <c r="DH27" s="655"/>
      <c r="DI27" s="655"/>
      <c r="DJ27" s="655"/>
      <c r="DK27" s="656"/>
      <c r="DL27" s="632">
        <v>865921</v>
      </c>
      <c r="DM27" s="655"/>
      <c r="DN27" s="655"/>
      <c r="DO27" s="655"/>
      <c r="DP27" s="655"/>
      <c r="DQ27" s="655"/>
      <c r="DR27" s="655"/>
      <c r="DS27" s="655"/>
      <c r="DT27" s="655"/>
      <c r="DU27" s="655"/>
      <c r="DV27" s="656"/>
      <c r="DW27" s="628">
        <v>10.3</v>
      </c>
      <c r="DX27" s="653"/>
      <c r="DY27" s="653"/>
      <c r="DZ27" s="653"/>
      <c r="EA27" s="653"/>
      <c r="EB27" s="653"/>
      <c r="EC27" s="654"/>
    </row>
    <row r="28" spans="2:133" ht="11.25" customHeight="1">
      <c r="B28" s="620" t="s">
        <v>289</v>
      </c>
      <c r="C28" s="621"/>
      <c r="D28" s="621"/>
      <c r="E28" s="621"/>
      <c r="F28" s="621"/>
      <c r="G28" s="621"/>
      <c r="H28" s="621"/>
      <c r="I28" s="621"/>
      <c r="J28" s="621"/>
      <c r="K28" s="621"/>
      <c r="L28" s="621"/>
      <c r="M28" s="621"/>
      <c r="N28" s="621"/>
      <c r="O28" s="621"/>
      <c r="P28" s="621"/>
      <c r="Q28" s="622"/>
      <c r="R28" s="623">
        <v>118577</v>
      </c>
      <c r="S28" s="624"/>
      <c r="T28" s="624"/>
      <c r="U28" s="624"/>
      <c r="V28" s="624"/>
      <c r="W28" s="624"/>
      <c r="X28" s="624"/>
      <c r="Y28" s="625"/>
      <c r="Z28" s="626">
        <v>0.8</v>
      </c>
      <c r="AA28" s="626"/>
      <c r="AB28" s="626"/>
      <c r="AC28" s="626"/>
      <c r="AD28" s="627">
        <v>9989</v>
      </c>
      <c r="AE28" s="627"/>
      <c r="AF28" s="627"/>
      <c r="AG28" s="627"/>
      <c r="AH28" s="627"/>
      <c r="AI28" s="627"/>
      <c r="AJ28" s="627"/>
      <c r="AK28" s="627"/>
      <c r="AL28" s="628">
        <v>0.1</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973745</v>
      </c>
      <c r="CS28" s="624"/>
      <c r="CT28" s="624"/>
      <c r="CU28" s="624"/>
      <c r="CV28" s="624"/>
      <c r="CW28" s="624"/>
      <c r="CX28" s="624"/>
      <c r="CY28" s="625"/>
      <c r="CZ28" s="628">
        <v>7.1</v>
      </c>
      <c r="DA28" s="653"/>
      <c r="DB28" s="653"/>
      <c r="DC28" s="657"/>
      <c r="DD28" s="632">
        <v>973745</v>
      </c>
      <c r="DE28" s="624"/>
      <c r="DF28" s="624"/>
      <c r="DG28" s="624"/>
      <c r="DH28" s="624"/>
      <c r="DI28" s="624"/>
      <c r="DJ28" s="624"/>
      <c r="DK28" s="625"/>
      <c r="DL28" s="632">
        <v>973745</v>
      </c>
      <c r="DM28" s="624"/>
      <c r="DN28" s="624"/>
      <c r="DO28" s="624"/>
      <c r="DP28" s="624"/>
      <c r="DQ28" s="624"/>
      <c r="DR28" s="624"/>
      <c r="DS28" s="624"/>
      <c r="DT28" s="624"/>
      <c r="DU28" s="624"/>
      <c r="DV28" s="625"/>
      <c r="DW28" s="628">
        <v>11.6</v>
      </c>
      <c r="DX28" s="653"/>
      <c r="DY28" s="653"/>
      <c r="DZ28" s="653"/>
      <c r="EA28" s="653"/>
      <c r="EB28" s="653"/>
      <c r="EC28" s="654"/>
    </row>
    <row r="29" spans="2:133" ht="11.25" customHeight="1">
      <c r="B29" s="620" t="s">
        <v>291</v>
      </c>
      <c r="C29" s="621"/>
      <c r="D29" s="621"/>
      <c r="E29" s="621"/>
      <c r="F29" s="621"/>
      <c r="G29" s="621"/>
      <c r="H29" s="621"/>
      <c r="I29" s="621"/>
      <c r="J29" s="621"/>
      <c r="K29" s="621"/>
      <c r="L29" s="621"/>
      <c r="M29" s="621"/>
      <c r="N29" s="621"/>
      <c r="O29" s="621"/>
      <c r="P29" s="621"/>
      <c r="Q29" s="622"/>
      <c r="R29" s="623">
        <v>53182</v>
      </c>
      <c r="S29" s="624"/>
      <c r="T29" s="624"/>
      <c r="U29" s="624"/>
      <c r="V29" s="624"/>
      <c r="W29" s="624"/>
      <c r="X29" s="624"/>
      <c r="Y29" s="625"/>
      <c r="Z29" s="626">
        <v>0.4</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292</v>
      </c>
      <c r="CE29" s="660"/>
      <c r="CF29" s="620" t="s">
        <v>66</v>
      </c>
      <c r="CG29" s="621"/>
      <c r="CH29" s="621"/>
      <c r="CI29" s="621"/>
      <c r="CJ29" s="621"/>
      <c r="CK29" s="621"/>
      <c r="CL29" s="621"/>
      <c r="CM29" s="621"/>
      <c r="CN29" s="621"/>
      <c r="CO29" s="621"/>
      <c r="CP29" s="621"/>
      <c r="CQ29" s="622"/>
      <c r="CR29" s="623">
        <v>973745</v>
      </c>
      <c r="CS29" s="655"/>
      <c r="CT29" s="655"/>
      <c r="CU29" s="655"/>
      <c r="CV29" s="655"/>
      <c r="CW29" s="655"/>
      <c r="CX29" s="655"/>
      <c r="CY29" s="656"/>
      <c r="CZ29" s="628">
        <v>7.1</v>
      </c>
      <c r="DA29" s="653"/>
      <c r="DB29" s="653"/>
      <c r="DC29" s="657"/>
      <c r="DD29" s="632">
        <v>973745</v>
      </c>
      <c r="DE29" s="655"/>
      <c r="DF29" s="655"/>
      <c r="DG29" s="655"/>
      <c r="DH29" s="655"/>
      <c r="DI29" s="655"/>
      <c r="DJ29" s="655"/>
      <c r="DK29" s="656"/>
      <c r="DL29" s="632">
        <v>973745</v>
      </c>
      <c r="DM29" s="655"/>
      <c r="DN29" s="655"/>
      <c r="DO29" s="655"/>
      <c r="DP29" s="655"/>
      <c r="DQ29" s="655"/>
      <c r="DR29" s="655"/>
      <c r="DS29" s="655"/>
      <c r="DT29" s="655"/>
      <c r="DU29" s="655"/>
      <c r="DV29" s="656"/>
      <c r="DW29" s="628">
        <v>11.6</v>
      </c>
      <c r="DX29" s="653"/>
      <c r="DY29" s="653"/>
      <c r="DZ29" s="653"/>
      <c r="EA29" s="653"/>
      <c r="EB29" s="653"/>
      <c r="EC29" s="654"/>
    </row>
    <row r="30" spans="2:133" ht="11.25" customHeight="1">
      <c r="B30" s="620" t="s">
        <v>293</v>
      </c>
      <c r="C30" s="621"/>
      <c r="D30" s="621"/>
      <c r="E30" s="621"/>
      <c r="F30" s="621"/>
      <c r="G30" s="621"/>
      <c r="H30" s="621"/>
      <c r="I30" s="621"/>
      <c r="J30" s="621"/>
      <c r="K30" s="621"/>
      <c r="L30" s="621"/>
      <c r="M30" s="621"/>
      <c r="N30" s="621"/>
      <c r="O30" s="621"/>
      <c r="P30" s="621"/>
      <c r="Q30" s="622"/>
      <c r="R30" s="623">
        <v>2093453</v>
      </c>
      <c r="S30" s="624"/>
      <c r="T30" s="624"/>
      <c r="U30" s="624"/>
      <c r="V30" s="624"/>
      <c r="W30" s="624"/>
      <c r="X30" s="624"/>
      <c r="Y30" s="625"/>
      <c r="Z30" s="626">
        <v>14.8</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65"/>
      <c r="BI30" s="665"/>
      <c r="BJ30" s="665"/>
      <c r="BK30" s="665"/>
      <c r="BL30" s="665"/>
      <c r="BM30" s="665"/>
      <c r="BN30" s="665"/>
      <c r="BO30" s="665"/>
      <c r="BP30" s="665"/>
      <c r="BQ30" s="666"/>
      <c r="BR30" s="605" t="s">
        <v>295</v>
      </c>
      <c r="BS30" s="665"/>
      <c r="BT30" s="665"/>
      <c r="BU30" s="665"/>
      <c r="BV30" s="665"/>
      <c r="BW30" s="665"/>
      <c r="BX30" s="665"/>
      <c r="BY30" s="665"/>
      <c r="BZ30" s="665"/>
      <c r="CA30" s="665"/>
      <c r="CB30" s="666"/>
      <c r="CD30" s="661"/>
      <c r="CE30" s="662"/>
      <c r="CF30" s="620" t="s">
        <v>296</v>
      </c>
      <c r="CG30" s="621"/>
      <c r="CH30" s="621"/>
      <c r="CI30" s="621"/>
      <c r="CJ30" s="621"/>
      <c r="CK30" s="621"/>
      <c r="CL30" s="621"/>
      <c r="CM30" s="621"/>
      <c r="CN30" s="621"/>
      <c r="CO30" s="621"/>
      <c r="CP30" s="621"/>
      <c r="CQ30" s="622"/>
      <c r="CR30" s="623">
        <v>938507</v>
      </c>
      <c r="CS30" s="624"/>
      <c r="CT30" s="624"/>
      <c r="CU30" s="624"/>
      <c r="CV30" s="624"/>
      <c r="CW30" s="624"/>
      <c r="CX30" s="624"/>
      <c r="CY30" s="625"/>
      <c r="CZ30" s="628">
        <v>6.9</v>
      </c>
      <c r="DA30" s="653"/>
      <c r="DB30" s="653"/>
      <c r="DC30" s="657"/>
      <c r="DD30" s="632">
        <v>938507</v>
      </c>
      <c r="DE30" s="624"/>
      <c r="DF30" s="624"/>
      <c r="DG30" s="624"/>
      <c r="DH30" s="624"/>
      <c r="DI30" s="624"/>
      <c r="DJ30" s="624"/>
      <c r="DK30" s="625"/>
      <c r="DL30" s="632">
        <v>938507</v>
      </c>
      <c r="DM30" s="624"/>
      <c r="DN30" s="624"/>
      <c r="DO30" s="624"/>
      <c r="DP30" s="624"/>
      <c r="DQ30" s="624"/>
      <c r="DR30" s="624"/>
      <c r="DS30" s="624"/>
      <c r="DT30" s="624"/>
      <c r="DU30" s="624"/>
      <c r="DV30" s="625"/>
      <c r="DW30" s="628">
        <v>11.1</v>
      </c>
      <c r="DX30" s="653"/>
      <c r="DY30" s="653"/>
      <c r="DZ30" s="653"/>
      <c r="EA30" s="653"/>
      <c r="EB30" s="653"/>
      <c r="EC30" s="654"/>
    </row>
    <row r="31" spans="2:133" ht="11.25" customHeight="1">
      <c r="B31" s="636" t="s">
        <v>297</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69" t="s">
        <v>298</v>
      </c>
      <c r="AQ31" s="670"/>
      <c r="AR31" s="670"/>
      <c r="AS31" s="670"/>
      <c r="AT31" s="675" t="s">
        <v>299</v>
      </c>
      <c r="AU31" s="218"/>
      <c r="AV31" s="218"/>
      <c r="AW31" s="218"/>
      <c r="AX31" s="609" t="s">
        <v>177</v>
      </c>
      <c r="AY31" s="610"/>
      <c r="AZ31" s="610"/>
      <c r="BA31" s="610"/>
      <c r="BB31" s="610"/>
      <c r="BC31" s="610"/>
      <c r="BD31" s="610"/>
      <c r="BE31" s="610"/>
      <c r="BF31" s="611"/>
      <c r="BG31" s="679">
        <v>98.3</v>
      </c>
      <c r="BH31" s="667"/>
      <c r="BI31" s="667"/>
      <c r="BJ31" s="667"/>
      <c r="BK31" s="667"/>
      <c r="BL31" s="667"/>
      <c r="BM31" s="618">
        <v>94.7</v>
      </c>
      <c r="BN31" s="667"/>
      <c r="BO31" s="667"/>
      <c r="BP31" s="667"/>
      <c r="BQ31" s="668"/>
      <c r="BR31" s="679">
        <v>98.5</v>
      </c>
      <c r="BS31" s="667"/>
      <c r="BT31" s="667"/>
      <c r="BU31" s="667"/>
      <c r="BV31" s="667"/>
      <c r="BW31" s="667"/>
      <c r="BX31" s="618">
        <v>94.9</v>
      </c>
      <c r="BY31" s="667"/>
      <c r="BZ31" s="667"/>
      <c r="CA31" s="667"/>
      <c r="CB31" s="668"/>
      <c r="CD31" s="661"/>
      <c r="CE31" s="662"/>
      <c r="CF31" s="620" t="s">
        <v>300</v>
      </c>
      <c r="CG31" s="621"/>
      <c r="CH31" s="621"/>
      <c r="CI31" s="621"/>
      <c r="CJ31" s="621"/>
      <c r="CK31" s="621"/>
      <c r="CL31" s="621"/>
      <c r="CM31" s="621"/>
      <c r="CN31" s="621"/>
      <c r="CO31" s="621"/>
      <c r="CP31" s="621"/>
      <c r="CQ31" s="622"/>
      <c r="CR31" s="623">
        <v>35238</v>
      </c>
      <c r="CS31" s="655"/>
      <c r="CT31" s="655"/>
      <c r="CU31" s="655"/>
      <c r="CV31" s="655"/>
      <c r="CW31" s="655"/>
      <c r="CX31" s="655"/>
      <c r="CY31" s="656"/>
      <c r="CZ31" s="628">
        <v>0.3</v>
      </c>
      <c r="DA31" s="653"/>
      <c r="DB31" s="653"/>
      <c r="DC31" s="657"/>
      <c r="DD31" s="632">
        <v>35238</v>
      </c>
      <c r="DE31" s="655"/>
      <c r="DF31" s="655"/>
      <c r="DG31" s="655"/>
      <c r="DH31" s="655"/>
      <c r="DI31" s="655"/>
      <c r="DJ31" s="655"/>
      <c r="DK31" s="656"/>
      <c r="DL31" s="632">
        <v>35238</v>
      </c>
      <c r="DM31" s="655"/>
      <c r="DN31" s="655"/>
      <c r="DO31" s="655"/>
      <c r="DP31" s="655"/>
      <c r="DQ31" s="655"/>
      <c r="DR31" s="655"/>
      <c r="DS31" s="655"/>
      <c r="DT31" s="655"/>
      <c r="DU31" s="655"/>
      <c r="DV31" s="656"/>
      <c r="DW31" s="628">
        <v>0.4</v>
      </c>
      <c r="DX31" s="653"/>
      <c r="DY31" s="653"/>
      <c r="DZ31" s="653"/>
      <c r="EA31" s="653"/>
      <c r="EB31" s="653"/>
      <c r="EC31" s="654"/>
    </row>
    <row r="32" spans="2:133" ht="11.25" customHeight="1">
      <c r="B32" s="620" t="s">
        <v>301</v>
      </c>
      <c r="C32" s="621"/>
      <c r="D32" s="621"/>
      <c r="E32" s="621"/>
      <c r="F32" s="621"/>
      <c r="G32" s="621"/>
      <c r="H32" s="621"/>
      <c r="I32" s="621"/>
      <c r="J32" s="621"/>
      <c r="K32" s="621"/>
      <c r="L32" s="621"/>
      <c r="M32" s="621"/>
      <c r="N32" s="621"/>
      <c r="O32" s="621"/>
      <c r="P32" s="621"/>
      <c r="Q32" s="622"/>
      <c r="R32" s="623">
        <v>963775</v>
      </c>
      <c r="S32" s="624"/>
      <c r="T32" s="624"/>
      <c r="U32" s="624"/>
      <c r="V32" s="624"/>
      <c r="W32" s="624"/>
      <c r="X32" s="624"/>
      <c r="Y32" s="625"/>
      <c r="Z32" s="626">
        <v>6.8</v>
      </c>
      <c r="AA32" s="626"/>
      <c r="AB32" s="626"/>
      <c r="AC32" s="626"/>
      <c r="AD32" s="627" t="s">
        <v>122</v>
      </c>
      <c r="AE32" s="627"/>
      <c r="AF32" s="627"/>
      <c r="AG32" s="627"/>
      <c r="AH32" s="627"/>
      <c r="AI32" s="627"/>
      <c r="AJ32" s="627"/>
      <c r="AK32" s="627"/>
      <c r="AL32" s="628" t="s">
        <v>122</v>
      </c>
      <c r="AM32" s="629"/>
      <c r="AN32" s="629"/>
      <c r="AO32" s="630"/>
      <c r="AP32" s="671"/>
      <c r="AQ32" s="672"/>
      <c r="AR32" s="672"/>
      <c r="AS32" s="672"/>
      <c r="AT32" s="676"/>
      <c r="AU32" s="214" t="s">
        <v>302</v>
      </c>
      <c r="AX32" s="620" t="s">
        <v>303</v>
      </c>
      <c r="AY32" s="621"/>
      <c r="AZ32" s="621"/>
      <c r="BA32" s="621"/>
      <c r="BB32" s="621"/>
      <c r="BC32" s="621"/>
      <c r="BD32" s="621"/>
      <c r="BE32" s="621"/>
      <c r="BF32" s="622"/>
      <c r="BG32" s="680">
        <v>98.6</v>
      </c>
      <c r="BH32" s="655"/>
      <c r="BI32" s="655"/>
      <c r="BJ32" s="655"/>
      <c r="BK32" s="655"/>
      <c r="BL32" s="655"/>
      <c r="BM32" s="629">
        <v>95.8</v>
      </c>
      <c r="BN32" s="655"/>
      <c r="BO32" s="655"/>
      <c r="BP32" s="655"/>
      <c r="BQ32" s="678"/>
      <c r="BR32" s="680">
        <v>98.7</v>
      </c>
      <c r="BS32" s="655"/>
      <c r="BT32" s="655"/>
      <c r="BU32" s="655"/>
      <c r="BV32" s="655"/>
      <c r="BW32" s="655"/>
      <c r="BX32" s="629">
        <v>95.8</v>
      </c>
      <c r="BY32" s="655"/>
      <c r="BZ32" s="655"/>
      <c r="CA32" s="655"/>
      <c r="CB32" s="678"/>
      <c r="CD32" s="663"/>
      <c r="CE32" s="664"/>
      <c r="CF32" s="620" t="s">
        <v>304</v>
      </c>
      <c r="CG32" s="621"/>
      <c r="CH32" s="621"/>
      <c r="CI32" s="621"/>
      <c r="CJ32" s="621"/>
      <c r="CK32" s="621"/>
      <c r="CL32" s="621"/>
      <c r="CM32" s="621"/>
      <c r="CN32" s="621"/>
      <c r="CO32" s="621"/>
      <c r="CP32" s="621"/>
      <c r="CQ32" s="622"/>
      <c r="CR32" s="623" t="s">
        <v>122</v>
      </c>
      <c r="CS32" s="624"/>
      <c r="CT32" s="624"/>
      <c r="CU32" s="624"/>
      <c r="CV32" s="624"/>
      <c r="CW32" s="624"/>
      <c r="CX32" s="624"/>
      <c r="CY32" s="625"/>
      <c r="CZ32" s="628" t="s">
        <v>122</v>
      </c>
      <c r="DA32" s="653"/>
      <c r="DB32" s="653"/>
      <c r="DC32" s="657"/>
      <c r="DD32" s="632" t="s">
        <v>122</v>
      </c>
      <c r="DE32" s="624"/>
      <c r="DF32" s="624"/>
      <c r="DG32" s="624"/>
      <c r="DH32" s="624"/>
      <c r="DI32" s="624"/>
      <c r="DJ32" s="624"/>
      <c r="DK32" s="625"/>
      <c r="DL32" s="632" t="s">
        <v>122</v>
      </c>
      <c r="DM32" s="624"/>
      <c r="DN32" s="624"/>
      <c r="DO32" s="624"/>
      <c r="DP32" s="624"/>
      <c r="DQ32" s="624"/>
      <c r="DR32" s="624"/>
      <c r="DS32" s="624"/>
      <c r="DT32" s="624"/>
      <c r="DU32" s="624"/>
      <c r="DV32" s="625"/>
      <c r="DW32" s="628" t="s">
        <v>122</v>
      </c>
      <c r="DX32" s="653"/>
      <c r="DY32" s="653"/>
      <c r="DZ32" s="653"/>
      <c r="EA32" s="653"/>
      <c r="EB32" s="653"/>
      <c r="EC32" s="654"/>
    </row>
    <row r="33" spans="2:133" ht="11.25" customHeight="1">
      <c r="B33" s="620" t="s">
        <v>305</v>
      </c>
      <c r="C33" s="621"/>
      <c r="D33" s="621"/>
      <c r="E33" s="621"/>
      <c r="F33" s="621"/>
      <c r="G33" s="621"/>
      <c r="H33" s="621"/>
      <c r="I33" s="621"/>
      <c r="J33" s="621"/>
      <c r="K33" s="621"/>
      <c r="L33" s="621"/>
      <c r="M33" s="621"/>
      <c r="N33" s="621"/>
      <c r="O33" s="621"/>
      <c r="P33" s="621"/>
      <c r="Q33" s="622"/>
      <c r="R33" s="623">
        <v>58852</v>
      </c>
      <c r="S33" s="624"/>
      <c r="T33" s="624"/>
      <c r="U33" s="624"/>
      <c r="V33" s="624"/>
      <c r="W33" s="624"/>
      <c r="X33" s="624"/>
      <c r="Y33" s="625"/>
      <c r="Z33" s="626">
        <v>0.4</v>
      </c>
      <c r="AA33" s="626"/>
      <c r="AB33" s="626"/>
      <c r="AC33" s="626"/>
      <c r="AD33" s="627" t="s">
        <v>122</v>
      </c>
      <c r="AE33" s="627"/>
      <c r="AF33" s="627"/>
      <c r="AG33" s="627"/>
      <c r="AH33" s="627"/>
      <c r="AI33" s="627"/>
      <c r="AJ33" s="627"/>
      <c r="AK33" s="627"/>
      <c r="AL33" s="628" t="s">
        <v>122</v>
      </c>
      <c r="AM33" s="629"/>
      <c r="AN33" s="629"/>
      <c r="AO33" s="630"/>
      <c r="AP33" s="673"/>
      <c r="AQ33" s="674"/>
      <c r="AR33" s="674"/>
      <c r="AS33" s="674"/>
      <c r="AT33" s="677"/>
      <c r="AU33" s="219"/>
      <c r="AV33" s="219"/>
      <c r="AW33" s="219"/>
      <c r="AX33" s="644" t="s">
        <v>306</v>
      </c>
      <c r="AY33" s="645"/>
      <c r="AZ33" s="645"/>
      <c r="BA33" s="645"/>
      <c r="BB33" s="645"/>
      <c r="BC33" s="645"/>
      <c r="BD33" s="645"/>
      <c r="BE33" s="645"/>
      <c r="BF33" s="646"/>
      <c r="BG33" s="681">
        <v>97.9</v>
      </c>
      <c r="BH33" s="682"/>
      <c r="BI33" s="682"/>
      <c r="BJ33" s="682"/>
      <c r="BK33" s="682"/>
      <c r="BL33" s="682"/>
      <c r="BM33" s="683">
        <v>93.1</v>
      </c>
      <c r="BN33" s="682"/>
      <c r="BO33" s="682"/>
      <c r="BP33" s="682"/>
      <c r="BQ33" s="684"/>
      <c r="BR33" s="681">
        <v>98.1</v>
      </c>
      <c r="BS33" s="682"/>
      <c r="BT33" s="682"/>
      <c r="BU33" s="682"/>
      <c r="BV33" s="682"/>
      <c r="BW33" s="682"/>
      <c r="BX33" s="683">
        <v>93.5</v>
      </c>
      <c r="BY33" s="682"/>
      <c r="BZ33" s="682"/>
      <c r="CA33" s="682"/>
      <c r="CB33" s="684"/>
      <c r="CD33" s="620" t="s">
        <v>307</v>
      </c>
      <c r="CE33" s="621"/>
      <c r="CF33" s="621"/>
      <c r="CG33" s="621"/>
      <c r="CH33" s="621"/>
      <c r="CI33" s="621"/>
      <c r="CJ33" s="621"/>
      <c r="CK33" s="621"/>
      <c r="CL33" s="621"/>
      <c r="CM33" s="621"/>
      <c r="CN33" s="621"/>
      <c r="CO33" s="621"/>
      <c r="CP33" s="621"/>
      <c r="CQ33" s="622"/>
      <c r="CR33" s="623">
        <v>6327913</v>
      </c>
      <c r="CS33" s="655"/>
      <c r="CT33" s="655"/>
      <c r="CU33" s="655"/>
      <c r="CV33" s="655"/>
      <c r="CW33" s="655"/>
      <c r="CX33" s="655"/>
      <c r="CY33" s="656"/>
      <c r="CZ33" s="628">
        <v>46.4</v>
      </c>
      <c r="DA33" s="653"/>
      <c r="DB33" s="653"/>
      <c r="DC33" s="657"/>
      <c r="DD33" s="632">
        <v>5528276</v>
      </c>
      <c r="DE33" s="655"/>
      <c r="DF33" s="655"/>
      <c r="DG33" s="655"/>
      <c r="DH33" s="655"/>
      <c r="DI33" s="655"/>
      <c r="DJ33" s="655"/>
      <c r="DK33" s="656"/>
      <c r="DL33" s="632">
        <v>3908807</v>
      </c>
      <c r="DM33" s="655"/>
      <c r="DN33" s="655"/>
      <c r="DO33" s="655"/>
      <c r="DP33" s="655"/>
      <c r="DQ33" s="655"/>
      <c r="DR33" s="655"/>
      <c r="DS33" s="655"/>
      <c r="DT33" s="655"/>
      <c r="DU33" s="655"/>
      <c r="DV33" s="656"/>
      <c r="DW33" s="628">
        <v>46.4</v>
      </c>
      <c r="DX33" s="653"/>
      <c r="DY33" s="653"/>
      <c r="DZ33" s="653"/>
      <c r="EA33" s="653"/>
      <c r="EB33" s="653"/>
      <c r="EC33" s="654"/>
    </row>
    <row r="34" spans="2:133" ht="11.25" customHeight="1">
      <c r="B34" s="620" t="s">
        <v>308</v>
      </c>
      <c r="C34" s="621"/>
      <c r="D34" s="621"/>
      <c r="E34" s="621"/>
      <c r="F34" s="621"/>
      <c r="G34" s="621"/>
      <c r="H34" s="621"/>
      <c r="I34" s="621"/>
      <c r="J34" s="621"/>
      <c r="K34" s="621"/>
      <c r="L34" s="621"/>
      <c r="M34" s="621"/>
      <c r="N34" s="621"/>
      <c r="O34" s="621"/>
      <c r="P34" s="621"/>
      <c r="Q34" s="622"/>
      <c r="R34" s="623">
        <v>55669</v>
      </c>
      <c r="S34" s="624"/>
      <c r="T34" s="624"/>
      <c r="U34" s="624"/>
      <c r="V34" s="624"/>
      <c r="W34" s="624"/>
      <c r="X34" s="624"/>
      <c r="Y34" s="625"/>
      <c r="Z34" s="626">
        <v>0.4</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2410641</v>
      </c>
      <c r="CS34" s="624"/>
      <c r="CT34" s="624"/>
      <c r="CU34" s="624"/>
      <c r="CV34" s="624"/>
      <c r="CW34" s="624"/>
      <c r="CX34" s="624"/>
      <c r="CY34" s="625"/>
      <c r="CZ34" s="628">
        <v>17.7</v>
      </c>
      <c r="DA34" s="653"/>
      <c r="DB34" s="653"/>
      <c r="DC34" s="657"/>
      <c r="DD34" s="632">
        <v>1992431</v>
      </c>
      <c r="DE34" s="624"/>
      <c r="DF34" s="624"/>
      <c r="DG34" s="624"/>
      <c r="DH34" s="624"/>
      <c r="DI34" s="624"/>
      <c r="DJ34" s="624"/>
      <c r="DK34" s="625"/>
      <c r="DL34" s="632">
        <v>1759871</v>
      </c>
      <c r="DM34" s="624"/>
      <c r="DN34" s="624"/>
      <c r="DO34" s="624"/>
      <c r="DP34" s="624"/>
      <c r="DQ34" s="624"/>
      <c r="DR34" s="624"/>
      <c r="DS34" s="624"/>
      <c r="DT34" s="624"/>
      <c r="DU34" s="624"/>
      <c r="DV34" s="625"/>
      <c r="DW34" s="628">
        <v>20.9</v>
      </c>
      <c r="DX34" s="653"/>
      <c r="DY34" s="653"/>
      <c r="DZ34" s="653"/>
      <c r="EA34" s="653"/>
      <c r="EB34" s="653"/>
      <c r="EC34" s="654"/>
    </row>
    <row r="35" spans="2:133" ht="11.25" customHeight="1">
      <c r="B35" s="620" t="s">
        <v>310</v>
      </c>
      <c r="C35" s="621"/>
      <c r="D35" s="621"/>
      <c r="E35" s="621"/>
      <c r="F35" s="621"/>
      <c r="G35" s="621"/>
      <c r="H35" s="621"/>
      <c r="I35" s="621"/>
      <c r="J35" s="621"/>
      <c r="K35" s="621"/>
      <c r="L35" s="621"/>
      <c r="M35" s="621"/>
      <c r="N35" s="621"/>
      <c r="O35" s="621"/>
      <c r="P35" s="621"/>
      <c r="Q35" s="622"/>
      <c r="R35" s="623">
        <v>907988</v>
      </c>
      <c r="S35" s="624"/>
      <c r="T35" s="624"/>
      <c r="U35" s="624"/>
      <c r="V35" s="624"/>
      <c r="W35" s="624"/>
      <c r="X35" s="624"/>
      <c r="Y35" s="625"/>
      <c r="Z35" s="626">
        <v>6.4</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52342</v>
      </c>
      <c r="CS35" s="655"/>
      <c r="CT35" s="655"/>
      <c r="CU35" s="655"/>
      <c r="CV35" s="655"/>
      <c r="CW35" s="655"/>
      <c r="CX35" s="655"/>
      <c r="CY35" s="656"/>
      <c r="CZ35" s="628">
        <v>0.4</v>
      </c>
      <c r="DA35" s="653"/>
      <c r="DB35" s="653"/>
      <c r="DC35" s="657"/>
      <c r="DD35" s="632">
        <v>44784</v>
      </c>
      <c r="DE35" s="655"/>
      <c r="DF35" s="655"/>
      <c r="DG35" s="655"/>
      <c r="DH35" s="655"/>
      <c r="DI35" s="655"/>
      <c r="DJ35" s="655"/>
      <c r="DK35" s="656"/>
      <c r="DL35" s="632">
        <v>40922</v>
      </c>
      <c r="DM35" s="655"/>
      <c r="DN35" s="655"/>
      <c r="DO35" s="655"/>
      <c r="DP35" s="655"/>
      <c r="DQ35" s="655"/>
      <c r="DR35" s="655"/>
      <c r="DS35" s="655"/>
      <c r="DT35" s="655"/>
      <c r="DU35" s="655"/>
      <c r="DV35" s="656"/>
      <c r="DW35" s="628">
        <v>0.5</v>
      </c>
      <c r="DX35" s="653"/>
      <c r="DY35" s="653"/>
      <c r="DZ35" s="653"/>
      <c r="EA35" s="653"/>
      <c r="EB35" s="653"/>
      <c r="EC35" s="654"/>
    </row>
    <row r="36" spans="2:133" ht="11.25" customHeight="1">
      <c r="B36" s="620" t="s">
        <v>314</v>
      </c>
      <c r="C36" s="621"/>
      <c r="D36" s="621"/>
      <c r="E36" s="621"/>
      <c r="F36" s="621"/>
      <c r="G36" s="621"/>
      <c r="H36" s="621"/>
      <c r="I36" s="621"/>
      <c r="J36" s="621"/>
      <c r="K36" s="621"/>
      <c r="L36" s="621"/>
      <c r="M36" s="621"/>
      <c r="N36" s="621"/>
      <c r="O36" s="621"/>
      <c r="P36" s="621"/>
      <c r="Q36" s="622"/>
      <c r="R36" s="623">
        <v>713078</v>
      </c>
      <c r="S36" s="624"/>
      <c r="T36" s="624"/>
      <c r="U36" s="624"/>
      <c r="V36" s="624"/>
      <c r="W36" s="624"/>
      <c r="X36" s="624"/>
      <c r="Y36" s="625"/>
      <c r="Z36" s="626">
        <v>5</v>
      </c>
      <c r="AA36" s="626"/>
      <c r="AB36" s="626"/>
      <c r="AC36" s="626"/>
      <c r="AD36" s="627" t="s">
        <v>122</v>
      </c>
      <c r="AE36" s="627"/>
      <c r="AF36" s="627"/>
      <c r="AG36" s="627"/>
      <c r="AH36" s="627"/>
      <c r="AI36" s="627"/>
      <c r="AJ36" s="627"/>
      <c r="AK36" s="627"/>
      <c r="AL36" s="628" t="s">
        <v>122</v>
      </c>
      <c r="AM36" s="629"/>
      <c r="AN36" s="629"/>
      <c r="AO36" s="630"/>
      <c r="AP36" s="222"/>
      <c r="AQ36" s="689" t="s">
        <v>315</v>
      </c>
      <c r="AR36" s="690"/>
      <c r="AS36" s="690"/>
      <c r="AT36" s="690"/>
      <c r="AU36" s="690"/>
      <c r="AV36" s="690"/>
      <c r="AW36" s="690"/>
      <c r="AX36" s="690"/>
      <c r="AY36" s="691"/>
      <c r="AZ36" s="612">
        <v>1604380</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37756</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1707464</v>
      </c>
      <c r="CS36" s="624"/>
      <c r="CT36" s="624"/>
      <c r="CU36" s="624"/>
      <c r="CV36" s="624"/>
      <c r="CW36" s="624"/>
      <c r="CX36" s="624"/>
      <c r="CY36" s="625"/>
      <c r="CZ36" s="628">
        <v>12.5</v>
      </c>
      <c r="DA36" s="653"/>
      <c r="DB36" s="653"/>
      <c r="DC36" s="657"/>
      <c r="DD36" s="632">
        <v>1619673</v>
      </c>
      <c r="DE36" s="624"/>
      <c r="DF36" s="624"/>
      <c r="DG36" s="624"/>
      <c r="DH36" s="624"/>
      <c r="DI36" s="624"/>
      <c r="DJ36" s="624"/>
      <c r="DK36" s="625"/>
      <c r="DL36" s="632">
        <v>1228541</v>
      </c>
      <c r="DM36" s="624"/>
      <c r="DN36" s="624"/>
      <c r="DO36" s="624"/>
      <c r="DP36" s="624"/>
      <c r="DQ36" s="624"/>
      <c r="DR36" s="624"/>
      <c r="DS36" s="624"/>
      <c r="DT36" s="624"/>
      <c r="DU36" s="624"/>
      <c r="DV36" s="625"/>
      <c r="DW36" s="628">
        <v>14.6</v>
      </c>
      <c r="DX36" s="653"/>
      <c r="DY36" s="653"/>
      <c r="DZ36" s="653"/>
      <c r="EA36" s="653"/>
      <c r="EB36" s="653"/>
      <c r="EC36" s="654"/>
    </row>
    <row r="37" spans="2:133" ht="11.25" customHeight="1">
      <c r="B37" s="620" t="s">
        <v>318</v>
      </c>
      <c r="C37" s="621"/>
      <c r="D37" s="621"/>
      <c r="E37" s="621"/>
      <c r="F37" s="621"/>
      <c r="G37" s="621"/>
      <c r="H37" s="621"/>
      <c r="I37" s="621"/>
      <c r="J37" s="621"/>
      <c r="K37" s="621"/>
      <c r="L37" s="621"/>
      <c r="M37" s="621"/>
      <c r="N37" s="621"/>
      <c r="O37" s="621"/>
      <c r="P37" s="621"/>
      <c r="Q37" s="622"/>
      <c r="R37" s="623">
        <v>161386</v>
      </c>
      <c r="S37" s="624"/>
      <c r="T37" s="624"/>
      <c r="U37" s="624"/>
      <c r="V37" s="624"/>
      <c r="W37" s="624"/>
      <c r="X37" s="624"/>
      <c r="Y37" s="625"/>
      <c r="Z37" s="626">
        <v>1.1000000000000001</v>
      </c>
      <c r="AA37" s="626"/>
      <c r="AB37" s="626"/>
      <c r="AC37" s="626"/>
      <c r="AD37" s="627">
        <v>12</v>
      </c>
      <c r="AE37" s="627"/>
      <c r="AF37" s="627"/>
      <c r="AG37" s="627"/>
      <c r="AH37" s="627"/>
      <c r="AI37" s="627"/>
      <c r="AJ37" s="627"/>
      <c r="AK37" s="627"/>
      <c r="AL37" s="628">
        <v>0</v>
      </c>
      <c r="AM37" s="629"/>
      <c r="AN37" s="629"/>
      <c r="AO37" s="630"/>
      <c r="AQ37" s="686" t="s">
        <v>319</v>
      </c>
      <c r="AR37" s="687"/>
      <c r="AS37" s="687"/>
      <c r="AT37" s="687"/>
      <c r="AU37" s="687"/>
      <c r="AV37" s="687"/>
      <c r="AW37" s="687"/>
      <c r="AX37" s="687"/>
      <c r="AY37" s="688"/>
      <c r="AZ37" s="623">
        <v>370620</v>
      </c>
      <c r="BA37" s="624"/>
      <c r="BB37" s="624"/>
      <c r="BC37" s="624"/>
      <c r="BD37" s="655"/>
      <c r="BE37" s="655"/>
      <c r="BF37" s="678"/>
      <c r="BG37" s="620" t="s">
        <v>320</v>
      </c>
      <c r="BH37" s="621"/>
      <c r="BI37" s="621"/>
      <c r="BJ37" s="621"/>
      <c r="BK37" s="621"/>
      <c r="BL37" s="621"/>
      <c r="BM37" s="621"/>
      <c r="BN37" s="621"/>
      <c r="BO37" s="621"/>
      <c r="BP37" s="621"/>
      <c r="BQ37" s="621"/>
      <c r="BR37" s="621"/>
      <c r="BS37" s="621"/>
      <c r="BT37" s="621"/>
      <c r="BU37" s="622"/>
      <c r="BV37" s="623">
        <v>17545</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616759</v>
      </c>
      <c r="CS37" s="655"/>
      <c r="CT37" s="655"/>
      <c r="CU37" s="655"/>
      <c r="CV37" s="655"/>
      <c r="CW37" s="655"/>
      <c r="CX37" s="655"/>
      <c r="CY37" s="656"/>
      <c r="CZ37" s="628">
        <v>4.5</v>
      </c>
      <c r="DA37" s="653"/>
      <c r="DB37" s="653"/>
      <c r="DC37" s="657"/>
      <c r="DD37" s="632">
        <v>616720</v>
      </c>
      <c r="DE37" s="655"/>
      <c r="DF37" s="655"/>
      <c r="DG37" s="655"/>
      <c r="DH37" s="655"/>
      <c r="DI37" s="655"/>
      <c r="DJ37" s="655"/>
      <c r="DK37" s="656"/>
      <c r="DL37" s="632">
        <v>601582</v>
      </c>
      <c r="DM37" s="655"/>
      <c r="DN37" s="655"/>
      <c r="DO37" s="655"/>
      <c r="DP37" s="655"/>
      <c r="DQ37" s="655"/>
      <c r="DR37" s="655"/>
      <c r="DS37" s="655"/>
      <c r="DT37" s="655"/>
      <c r="DU37" s="655"/>
      <c r="DV37" s="656"/>
      <c r="DW37" s="628">
        <v>7.1</v>
      </c>
      <c r="DX37" s="653"/>
      <c r="DY37" s="653"/>
      <c r="DZ37" s="653"/>
      <c r="EA37" s="653"/>
      <c r="EB37" s="653"/>
      <c r="EC37" s="654"/>
    </row>
    <row r="38" spans="2:133" ht="11.25" customHeight="1">
      <c r="B38" s="620" t="s">
        <v>322</v>
      </c>
      <c r="C38" s="621"/>
      <c r="D38" s="621"/>
      <c r="E38" s="621"/>
      <c r="F38" s="621"/>
      <c r="G38" s="621"/>
      <c r="H38" s="621"/>
      <c r="I38" s="621"/>
      <c r="J38" s="621"/>
      <c r="K38" s="621"/>
      <c r="L38" s="621"/>
      <c r="M38" s="621"/>
      <c r="N38" s="621"/>
      <c r="O38" s="621"/>
      <c r="P38" s="621"/>
      <c r="Q38" s="622"/>
      <c r="R38" s="623">
        <v>224100</v>
      </c>
      <c r="S38" s="624"/>
      <c r="T38" s="624"/>
      <c r="U38" s="624"/>
      <c r="V38" s="624"/>
      <c r="W38" s="624"/>
      <c r="X38" s="624"/>
      <c r="Y38" s="625"/>
      <c r="Z38" s="626">
        <v>1.6</v>
      </c>
      <c r="AA38" s="626"/>
      <c r="AB38" s="626"/>
      <c r="AC38" s="626"/>
      <c r="AD38" s="627" t="s">
        <v>122</v>
      </c>
      <c r="AE38" s="627"/>
      <c r="AF38" s="627"/>
      <c r="AG38" s="627"/>
      <c r="AH38" s="627"/>
      <c r="AI38" s="627"/>
      <c r="AJ38" s="627"/>
      <c r="AK38" s="627"/>
      <c r="AL38" s="628" t="s">
        <v>122</v>
      </c>
      <c r="AM38" s="629"/>
      <c r="AN38" s="629"/>
      <c r="AO38" s="630"/>
      <c r="AQ38" s="686" t="s">
        <v>323</v>
      </c>
      <c r="AR38" s="687"/>
      <c r="AS38" s="687"/>
      <c r="AT38" s="687"/>
      <c r="AU38" s="687"/>
      <c r="AV38" s="687"/>
      <c r="AW38" s="687"/>
      <c r="AX38" s="687"/>
      <c r="AY38" s="688"/>
      <c r="AZ38" s="623" t="s">
        <v>122</v>
      </c>
      <c r="BA38" s="624"/>
      <c r="BB38" s="624"/>
      <c r="BC38" s="624"/>
      <c r="BD38" s="655"/>
      <c r="BE38" s="655"/>
      <c r="BF38" s="678"/>
      <c r="BG38" s="620" t="s">
        <v>324</v>
      </c>
      <c r="BH38" s="621"/>
      <c r="BI38" s="621"/>
      <c r="BJ38" s="621"/>
      <c r="BK38" s="621"/>
      <c r="BL38" s="621"/>
      <c r="BM38" s="621"/>
      <c r="BN38" s="621"/>
      <c r="BO38" s="621"/>
      <c r="BP38" s="621"/>
      <c r="BQ38" s="621"/>
      <c r="BR38" s="621"/>
      <c r="BS38" s="621"/>
      <c r="BT38" s="621"/>
      <c r="BU38" s="622"/>
      <c r="BV38" s="623">
        <v>5101</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1233760</v>
      </c>
      <c r="CS38" s="624"/>
      <c r="CT38" s="624"/>
      <c r="CU38" s="624"/>
      <c r="CV38" s="624"/>
      <c r="CW38" s="624"/>
      <c r="CX38" s="624"/>
      <c r="CY38" s="625"/>
      <c r="CZ38" s="628">
        <v>9</v>
      </c>
      <c r="DA38" s="653"/>
      <c r="DB38" s="653"/>
      <c r="DC38" s="657"/>
      <c r="DD38" s="632">
        <v>948192</v>
      </c>
      <c r="DE38" s="624"/>
      <c r="DF38" s="624"/>
      <c r="DG38" s="624"/>
      <c r="DH38" s="624"/>
      <c r="DI38" s="624"/>
      <c r="DJ38" s="624"/>
      <c r="DK38" s="625"/>
      <c r="DL38" s="632">
        <v>879473</v>
      </c>
      <c r="DM38" s="624"/>
      <c r="DN38" s="624"/>
      <c r="DO38" s="624"/>
      <c r="DP38" s="624"/>
      <c r="DQ38" s="624"/>
      <c r="DR38" s="624"/>
      <c r="DS38" s="624"/>
      <c r="DT38" s="624"/>
      <c r="DU38" s="624"/>
      <c r="DV38" s="625"/>
      <c r="DW38" s="628">
        <v>10.4</v>
      </c>
      <c r="DX38" s="653"/>
      <c r="DY38" s="653"/>
      <c r="DZ38" s="653"/>
      <c r="EA38" s="653"/>
      <c r="EB38" s="653"/>
      <c r="EC38" s="654"/>
    </row>
    <row r="39" spans="2:133" ht="11.25" customHeight="1">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327</v>
      </c>
      <c r="AR39" s="687"/>
      <c r="AS39" s="687"/>
      <c r="AT39" s="687"/>
      <c r="AU39" s="687"/>
      <c r="AV39" s="687"/>
      <c r="AW39" s="687"/>
      <c r="AX39" s="687"/>
      <c r="AY39" s="688"/>
      <c r="AZ39" s="623" t="s">
        <v>122</v>
      </c>
      <c r="BA39" s="624"/>
      <c r="BB39" s="624"/>
      <c r="BC39" s="624"/>
      <c r="BD39" s="655"/>
      <c r="BE39" s="655"/>
      <c r="BF39" s="678"/>
      <c r="BG39" s="620" t="s">
        <v>328</v>
      </c>
      <c r="BH39" s="621"/>
      <c r="BI39" s="621"/>
      <c r="BJ39" s="621"/>
      <c r="BK39" s="621"/>
      <c r="BL39" s="621"/>
      <c r="BM39" s="621"/>
      <c r="BN39" s="621"/>
      <c r="BO39" s="621"/>
      <c r="BP39" s="621"/>
      <c r="BQ39" s="621"/>
      <c r="BR39" s="621"/>
      <c r="BS39" s="621"/>
      <c r="BT39" s="621"/>
      <c r="BU39" s="622"/>
      <c r="BV39" s="623">
        <v>7609</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923706</v>
      </c>
      <c r="CS39" s="655"/>
      <c r="CT39" s="655"/>
      <c r="CU39" s="655"/>
      <c r="CV39" s="655"/>
      <c r="CW39" s="655"/>
      <c r="CX39" s="655"/>
      <c r="CY39" s="656"/>
      <c r="CZ39" s="628">
        <v>6.8</v>
      </c>
      <c r="DA39" s="653"/>
      <c r="DB39" s="653"/>
      <c r="DC39" s="657"/>
      <c r="DD39" s="632">
        <v>923196</v>
      </c>
      <c r="DE39" s="655"/>
      <c r="DF39" s="655"/>
      <c r="DG39" s="655"/>
      <c r="DH39" s="655"/>
      <c r="DI39" s="655"/>
      <c r="DJ39" s="655"/>
      <c r="DK39" s="656"/>
      <c r="DL39" s="632" t="s">
        <v>122</v>
      </c>
      <c r="DM39" s="655"/>
      <c r="DN39" s="655"/>
      <c r="DO39" s="655"/>
      <c r="DP39" s="655"/>
      <c r="DQ39" s="655"/>
      <c r="DR39" s="655"/>
      <c r="DS39" s="655"/>
      <c r="DT39" s="655"/>
      <c r="DU39" s="655"/>
      <c r="DV39" s="656"/>
      <c r="DW39" s="628" t="s">
        <v>122</v>
      </c>
      <c r="DX39" s="653"/>
      <c r="DY39" s="653"/>
      <c r="DZ39" s="653"/>
      <c r="EA39" s="653"/>
      <c r="EB39" s="653"/>
      <c r="EC39" s="654"/>
    </row>
    <row r="40" spans="2:133" ht="11.25" customHeight="1">
      <c r="B40" s="620" t="s">
        <v>330</v>
      </c>
      <c r="C40" s="621"/>
      <c r="D40" s="621"/>
      <c r="E40" s="621"/>
      <c r="F40" s="621"/>
      <c r="G40" s="621"/>
      <c r="H40" s="621"/>
      <c r="I40" s="621"/>
      <c r="J40" s="621"/>
      <c r="K40" s="621"/>
      <c r="L40" s="621"/>
      <c r="M40" s="621"/>
      <c r="N40" s="621"/>
      <c r="O40" s="621"/>
      <c r="P40" s="621"/>
      <c r="Q40" s="622"/>
      <c r="R40" s="623">
        <v>104700</v>
      </c>
      <c r="S40" s="624"/>
      <c r="T40" s="624"/>
      <c r="U40" s="624"/>
      <c r="V40" s="624"/>
      <c r="W40" s="624"/>
      <c r="X40" s="624"/>
      <c r="Y40" s="625"/>
      <c r="Z40" s="626">
        <v>0.7</v>
      </c>
      <c r="AA40" s="626"/>
      <c r="AB40" s="626"/>
      <c r="AC40" s="626"/>
      <c r="AD40" s="627" t="s">
        <v>122</v>
      </c>
      <c r="AE40" s="627"/>
      <c r="AF40" s="627"/>
      <c r="AG40" s="627"/>
      <c r="AH40" s="627"/>
      <c r="AI40" s="627"/>
      <c r="AJ40" s="627"/>
      <c r="AK40" s="627"/>
      <c r="AL40" s="628" t="s">
        <v>122</v>
      </c>
      <c r="AM40" s="629"/>
      <c r="AN40" s="629"/>
      <c r="AO40" s="630"/>
      <c r="AQ40" s="686" t="s">
        <v>331</v>
      </c>
      <c r="AR40" s="687"/>
      <c r="AS40" s="687"/>
      <c r="AT40" s="687"/>
      <c r="AU40" s="687"/>
      <c r="AV40" s="687"/>
      <c r="AW40" s="687"/>
      <c r="AX40" s="687"/>
      <c r="AY40" s="688"/>
      <c r="AZ40" s="623" t="s">
        <v>122</v>
      </c>
      <c r="BA40" s="624"/>
      <c r="BB40" s="624"/>
      <c r="BC40" s="624"/>
      <c r="BD40" s="655"/>
      <c r="BE40" s="655"/>
      <c r="BF40" s="678"/>
      <c r="BG40" s="671" t="s">
        <v>332</v>
      </c>
      <c r="BH40" s="672"/>
      <c r="BI40" s="672"/>
      <c r="BJ40" s="672"/>
      <c r="BK40" s="672"/>
      <c r="BL40" s="223"/>
      <c r="BM40" s="621" t="s">
        <v>333</v>
      </c>
      <c r="BN40" s="621"/>
      <c r="BO40" s="621"/>
      <c r="BP40" s="621"/>
      <c r="BQ40" s="621"/>
      <c r="BR40" s="621"/>
      <c r="BS40" s="621"/>
      <c r="BT40" s="621"/>
      <c r="BU40" s="622"/>
      <c r="BV40" s="623">
        <v>108</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t="s">
        <v>122</v>
      </c>
      <c r="CS40" s="624"/>
      <c r="CT40" s="624"/>
      <c r="CU40" s="624"/>
      <c r="CV40" s="624"/>
      <c r="CW40" s="624"/>
      <c r="CX40" s="624"/>
      <c r="CY40" s="625"/>
      <c r="CZ40" s="628" t="s">
        <v>122</v>
      </c>
      <c r="DA40" s="653"/>
      <c r="DB40" s="653"/>
      <c r="DC40" s="657"/>
      <c r="DD40" s="632" t="s">
        <v>122</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3"/>
      <c r="DY40" s="653"/>
      <c r="DZ40" s="653"/>
      <c r="EA40" s="653"/>
      <c r="EB40" s="653"/>
      <c r="EC40" s="654"/>
    </row>
    <row r="41" spans="2:133" ht="11.25" customHeight="1">
      <c r="B41" s="644" t="s">
        <v>335</v>
      </c>
      <c r="C41" s="645"/>
      <c r="D41" s="645"/>
      <c r="E41" s="645"/>
      <c r="F41" s="645"/>
      <c r="G41" s="645"/>
      <c r="H41" s="645"/>
      <c r="I41" s="645"/>
      <c r="J41" s="645"/>
      <c r="K41" s="645"/>
      <c r="L41" s="645"/>
      <c r="M41" s="645"/>
      <c r="N41" s="645"/>
      <c r="O41" s="645"/>
      <c r="P41" s="645"/>
      <c r="Q41" s="646"/>
      <c r="R41" s="695">
        <v>14190395</v>
      </c>
      <c r="S41" s="696"/>
      <c r="T41" s="696"/>
      <c r="U41" s="696"/>
      <c r="V41" s="696"/>
      <c r="W41" s="696"/>
      <c r="X41" s="696"/>
      <c r="Y41" s="700"/>
      <c r="Z41" s="701">
        <v>100</v>
      </c>
      <c r="AA41" s="701"/>
      <c r="AB41" s="701"/>
      <c r="AC41" s="701"/>
      <c r="AD41" s="702">
        <v>8316827</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290598</v>
      </c>
      <c r="BA41" s="624"/>
      <c r="BB41" s="624"/>
      <c r="BC41" s="624"/>
      <c r="BD41" s="655"/>
      <c r="BE41" s="655"/>
      <c r="BF41" s="678"/>
      <c r="BG41" s="671"/>
      <c r="BH41" s="672"/>
      <c r="BI41" s="672"/>
      <c r="BJ41" s="672"/>
      <c r="BK41" s="672"/>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55"/>
      <c r="CT41" s="655"/>
      <c r="CU41" s="655"/>
      <c r="CV41" s="655"/>
      <c r="CW41" s="655"/>
      <c r="CX41" s="655"/>
      <c r="CY41" s="656"/>
      <c r="CZ41" s="628" t="s">
        <v>122</v>
      </c>
      <c r="DA41" s="653"/>
      <c r="DB41" s="653"/>
      <c r="DC41" s="657"/>
      <c r="DD41" s="632" t="s">
        <v>122</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c r="AQ42" s="692" t="s">
        <v>339</v>
      </c>
      <c r="AR42" s="693"/>
      <c r="AS42" s="693"/>
      <c r="AT42" s="693"/>
      <c r="AU42" s="693"/>
      <c r="AV42" s="693"/>
      <c r="AW42" s="693"/>
      <c r="AX42" s="693"/>
      <c r="AY42" s="694"/>
      <c r="AZ42" s="695">
        <v>943162</v>
      </c>
      <c r="BA42" s="696"/>
      <c r="BB42" s="696"/>
      <c r="BC42" s="696"/>
      <c r="BD42" s="682"/>
      <c r="BE42" s="682"/>
      <c r="BF42" s="684"/>
      <c r="BG42" s="673"/>
      <c r="BH42" s="674"/>
      <c r="BI42" s="674"/>
      <c r="BJ42" s="674"/>
      <c r="BK42" s="674"/>
      <c r="BL42" s="224"/>
      <c r="BM42" s="645" t="s">
        <v>340</v>
      </c>
      <c r="BN42" s="645"/>
      <c r="BO42" s="645"/>
      <c r="BP42" s="645"/>
      <c r="BQ42" s="645"/>
      <c r="BR42" s="645"/>
      <c r="BS42" s="645"/>
      <c r="BT42" s="645"/>
      <c r="BU42" s="646"/>
      <c r="BV42" s="695">
        <v>376</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989706</v>
      </c>
      <c r="CS42" s="655"/>
      <c r="CT42" s="655"/>
      <c r="CU42" s="655"/>
      <c r="CV42" s="655"/>
      <c r="CW42" s="655"/>
      <c r="CX42" s="655"/>
      <c r="CY42" s="656"/>
      <c r="CZ42" s="628">
        <v>7.3</v>
      </c>
      <c r="DA42" s="653"/>
      <c r="DB42" s="653"/>
      <c r="DC42" s="657"/>
      <c r="DD42" s="632">
        <v>575429</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c r="B43" s="214" t="s">
        <v>342</v>
      </c>
      <c r="CD43" s="620" t="s">
        <v>343</v>
      </c>
      <c r="CE43" s="621"/>
      <c r="CF43" s="621"/>
      <c r="CG43" s="621"/>
      <c r="CH43" s="621"/>
      <c r="CI43" s="621"/>
      <c r="CJ43" s="621"/>
      <c r="CK43" s="621"/>
      <c r="CL43" s="621"/>
      <c r="CM43" s="621"/>
      <c r="CN43" s="621"/>
      <c r="CO43" s="621"/>
      <c r="CP43" s="621"/>
      <c r="CQ43" s="622"/>
      <c r="CR43" s="623">
        <v>13790</v>
      </c>
      <c r="CS43" s="655"/>
      <c r="CT43" s="655"/>
      <c r="CU43" s="655"/>
      <c r="CV43" s="655"/>
      <c r="CW43" s="655"/>
      <c r="CX43" s="655"/>
      <c r="CY43" s="656"/>
      <c r="CZ43" s="628">
        <v>0.1</v>
      </c>
      <c r="DA43" s="653"/>
      <c r="DB43" s="653"/>
      <c r="DC43" s="657"/>
      <c r="DD43" s="632">
        <v>13790</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292</v>
      </c>
      <c r="CE44" s="660"/>
      <c r="CF44" s="620" t="s">
        <v>345</v>
      </c>
      <c r="CG44" s="621"/>
      <c r="CH44" s="621"/>
      <c r="CI44" s="621"/>
      <c r="CJ44" s="621"/>
      <c r="CK44" s="621"/>
      <c r="CL44" s="621"/>
      <c r="CM44" s="621"/>
      <c r="CN44" s="621"/>
      <c r="CO44" s="621"/>
      <c r="CP44" s="621"/>
      <c r="CQ44" s="622"/>
      <c r="CR44" s="623">
        <v>968142</v>
      </c>
      <c r="CS44" s="624"/>
      <c r="CT44" s="624"/>
      <c r="CU44" s="624"/>
      <c r="CV44" s="624"/>
      <c r="CW44" s="624"/>
      <c r="CX44" s="624"/>
      <c r="CY44" s="625"/>
      <c r="CZ44" s="628">
        <v>7.1</v>
      </c>
      <c r="DA44" s="629"/>
      <c r="DB44" s="629"/>
      <c r="DC44" s="635"/>
      <c r="DD44" s="632">
        <v>568712</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347</v>
      </c>
      <c r="CG45" s="621"/>
      <c r="CH45" s="621"/>
      <c r="CI45" s="621"/>
      <c r="CJ45" s="621"/>
      <c r="CK45" s="621"/>
      <c r="CL45" s="621"/>
      <c r="CM45" s="621"/>
      <c r="CN45" s="621"/>
      <c r="CO45" s="621"/>
      <c r="CP45" s="621"/>
      <c r="CQ45" s="622"/>
      <c r="CR45" s="623">
        <v>163675</v>
      </c>
      <c r="CS45" s="655"/>
      <c r="CT45" s="655"/>
      <c r="CU45" s="655"/>
      <c r="CV45" s="655"/>
      <c r="CW45" s="655"/>
      <c r="CX45" s="655"/>
      <c r="CY45" s="656"/>
      <c r="CZ45" s="628">
        <v>1.2</v>
      </c>
      <c r="DA45" s="653"/>
      <c r="DB45" s="653"/>
      <c r="DC45" s="657"/>
      <c r="DD45" s="632">
        <v>49239</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c r="B46" s="225"/>
      <c r="CD46" s="661"/>
      <c r="CE46" s="662"/>
      <c r="CF46" s="620" t="s">
        <v>348</v>
      </c>
      <c r="CG46" s="621"/>
      <c r="CH46" s="621"/>
      <c r="CI46" s="621"/>
      <c r="CJ46" s="621"/>
      <c r="CK46" s="621"/>
      <c r="CL46" s="621"/>
      <c r="CM46" s="621"/>
      <c r="CN46" s="621"/>
      <c r="CO46" s="621"/>
      <c r="CP46" s="621"/>
      <c r="CQ46" s="622"/>
      <c r="CR46" s="623">
        <v>748011</v>
      </c>
      <c r="CS46" s="624"/>
      <c r="CT46" s="624"/>
      <c r="CU46" s="624"/>
      <c r="CV46" s="624"/>
      <c r="CW46" s="624"/>
      <c r="CX46" s="624"/>
      <c r="CY46" s="625"/>
      <c r="CZ46" s="628">
        <v>5.5</v>
      </c>
      <c r="DA46" s="629"/>
      <c r="DB46" s="629"/>
      <c r="DC46" s="635"/>
      <c r="DD46" s="632">
        <v>463017</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c r="B47" s="225"/>
      <c r="CD47" s="661"/>
      <c r="CE47" s="662"/>
      <c r="CF47" s="620" t="s">
        <v>349</v>
      </c>
      <c r="CG47" s="621"/>
      <c r="CH47" s="621"/>
      <c r="CI47" s="621"/>
      <c r="CJ47" s="621"/>
      <c r="CK47" s="621"/>
      <c r="CL47" s="621"/>
      <c r="CM47" s="621"/>
      <c r="CN47" s="621"/>
      <c r="CO47" s="621"/>
      <c r="CP47" s="621"/>
      <c r="CQ47" s="622"/>
      <c r="CR47" s="623">
        <v>21564</v>
      </c>
      <c r="CS47" s="655"/>
      <c r="CT47" s="655"/>
      <c r="CU47" s="655"/>
      <c r="CV47" s="655"/>
      <c r="CW47" s="655"/>
      <c r="CX47" s="655"/>
      <c r="CY47" s="656"/>
      <c r="CZ47" s="628">
        <v>0.2</v>
      </c>
      <c r="DA47" s="653"/>
      <c r="DB47" s="653"/>
      <c r="DC47" s="657"/>
      <c r="DD47" s="632">
        <v>6717</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c r="B48" s="225"/>
      <c r="CD48" s="663"/>
      <c r="CE48" s="664"/>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c r="B49" s="225"/>
      <c r="CD49" s="644" t="s">
        <v>351</v>
      </c>
      <c r="CE49" s="645"/>
      <c r="CF49" s="645"/>
      <c r="CG49" s="645"/>
      <c r="CH49" s="645"/>
      <c r="CI49" s="645"/>
      <c r="CJ49" s="645"/>
      <c r="CK49" s="645"/>
      <c r="CL49" s="645"/>
      <c r="CM49" s="645"/>
      <c r="CN49" s="645"/>
      <c r="CO49" s="645"/>
      <c r="CP49" s="645"/>
      <c r="CQ49" s="646"/>
      <c r="CR49" s="695">
        <v>13636387</v>
      </c>
      <c r="CS49" s="682"/>
      <c r="CT49" s="682"/>
      <c r="CU49" s="682"/>
      <c r="CV49" s="682"/>
      <c r="CW49" s="682"/>
      <c r="CX49" s="682"/>
      <c r="CY49" s="711"/>
      <c r="CZ49" s="703">
        <v>100</v>
      </c>
      <c r="DA49" s="712"/>
      <c r="DB49" s="712"/>
      <c r="DC49" s="713"/>
      <c r="DD49" s="714">
        <v>10263284</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aDbrjC6j6lIjz4QZs/XUL2lJZia0e41UoPGmh3lNe02rVJsU2sPYLE/LhMa3a39eYcX3D1ndwv8XInWuFOpKBQ==" saltValue="CGJ4LISVsQ833g3pToUmt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cols>
    <col min="1" max="130" width="2.75" style="231" customWidth="1"/>
    <col min="131" max="131" width="1.625" style="231" customWidth="1"/>
    <col min="132" max="16384" width="9" style="231" hidden="1"/>
  </cols>
  <sheetData>
    <row r="1" spans="1:131" ht="11.25" customHeight="1" thickBot="1">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c r="A7" s="236">
        <v>1</v>
      </c>
      <c r="B7" s="749" t="s">
        <v>374</v>
      </c>
      <c r="C7" s="750"/>
      <c r="D7" s="750"/>
      <c r="E7" s="750"/>
      <c r="F7" s="750"/>
      <c r="G7" s="750"/>
      <c r="H7" s="750"/>
      <c r="I7" s="750"/>
      <c r="J7" s="750"/>
      <c r="K7" s="750"/>
      <c r="L7" s="750"/>
      <c r="M7" s="750"/>
      <c r="N7" s="750"/>
      <c r="O7" s="750"/>
      <c r="P7" s="751"/>
      <c r="Q7" s="752">
        <v>14190</v>
      </c>
      <c r="R7" s="753"/>
      <c r="S7" s="753"/>
      <c r="T7" s="753"/>
      <c r="U7" s="753"/>
      <c r="V7" s="753">
        <v>13636</v>
      </c>
      <c r="W7" s="753"/>
      <c r="X7" s="753"/>
      <c r="Y7" s="753"/>
      <c r="Z7" s="753"/>
      <c r="AA7" s="753">
        <v>554</v>
      </c>
      <c r="AB7" s="753"/>
      <c r="AC7" s="753"/>
      <c r="AD7" s="753"/>
      <c r="AE7" s="754"/>
      <c r="AF7" s="755">
        <v>512</v>
      </c>
      <c r="AG7" s="756"/>
      <c r="AH7" s="756"/>
      <c r="AI7" s="756"/>
      <c r="AJ7" s="757"/>
      <c r="AK7" s="758">
        <v>908</v>
      </c>
      <c r="AL7" s="759"/>
      <c r="AM7" s="759"/>
      <c r="AN7" s="759"/>
      <c r="AO7" s="759"/>
      <c r="AP7" s="759">
        <v>9806</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560</v>
      </c>
      <c r="BT7" s="747"/>
      <c r="BU7" s="747"/>
      <c r="BV7" s="747"/>
      <c r="BW7" s="747"/>
      <c r="BX7" s="747"/>
      <c r="BY7" s="747"/>
      <c r="BZ7" s="747"/>
      <c r="CA7" s="747"/>
      <c r="CB7" s="747"/>
      <c r="CC7" s="747"/>
      <c r="CD7" s="747"/>
      <c r="CE7" s="747"/>
      <c r="CF7" s="747"/>
      <c r="CG7" s="762"/>
      <c r="CH7" s="743">
        <v>26</v>
      </c>
      <c r="CI7" s="744"/>
      <c r="CJ7" s="744"/>
      <c r="CK7" s="744"/>
      <c r="CL7" s="745"/>
      <c r="CM7" s="743">
        <v>450</v>
      </c>
      <c r="CN7" s="744"/>
      <c r="CO7" s="744"/>
      <c r="CP7" s="744"/>
      <c r="CQ7" s="745"/>
      <c r="CR7" s="743">
        <v>13</v>
      </c>
      <c r="CS7" s="744"/>
      <c r="CT7" s="744"/>
      <c r="CU7" s="744"/>
      <c r="CV7" s="745"/>
      <c r="CW7" s="743" t="s">
        <v>489</v>
      </c>
      <c r="CX7" s="744"/>
      <c r="CY7" s="744"/>
      <c r="CZ7" s="744"/>
      <c r="DA7" s="745"/>
      <c r="DB7" s="743" t="s">
        <v>489</v>
      </c>
      <c r="DC7" s="744"/>
      <c r="DD7" s="744"/>
      <c r="DE7" s="744"/>
      <c r="DF7" s="745"/>
      <c r="DG7" s="743" t="s">
        <v>489</v>
      </c>
      <c r="DH7" s="744"/>
      <c r="DI7" s="744"/>
      <c r="DJ7" s="744"/>
      <c r="DK7" s="745"/>
      <c r="DL7" s="743" t="s">
        <v>489</v>
      </c>
      <c r="DM7" s="744"/>
      <c r="DN7" s="744"/>
      <c r="DO7" s="744"/>
      <c r="DP7" s="745"/>
      <c r="DQ7" s="743" t="s">
        <v>489</v>
      </c>
      <c r="DR7" s="744"/>
      <c r="DS7" s="744"/>
      <c r="DT7" s="744"/>
      <c r="DU7" s="745"/>
      <c r="DV7" s="746"/>
      <c r="DW7" s="747"/>
      <c r="DX7" s="747"/>
      <c r="DY7" s="747"/>
      <c r="DZ7" s="748"/>
      <c r="EA7" s="234"/>
    </row>
    <row r="8" spans="1:131" s="235" customFormat="1" ht="26.25" customHeight="1">
      <c r="A8" s="238">
        <v>2</v>
      </c>
      <c r="B8" s="780" t="s">
        <v>375</v>
      </c>
      <c r="C8" s="781"/>
      <c r="D8" s="781"/>
      <c r="E8" s="781"/>
      <c r="F8" s="781"/>
      <c r="G8" s="781"/>
      <c r="H8" s="781"/>
      <c r="I8" s="781"/>
      <c r="J8" s="781"/>
      <c r="K8" s="781"/>
      <c r="L8" s="781"/>
      <c r="M8" s="781"/>
      <c r="N8" s="781"/>
      <c r="O8" s="781"/>
      <c r="P8" s="782"/>
      <c r="Q8" s="783">
        <v>20</v>
      </c>
      <c r="R8" s="784"/>
      <c r="S8" s="784"/>
      <c r="T8" s="784"/>
      <c r="U8" s="784"/>
      <c r="V8" s="784">
        <v>20</v>
      </c>
      <c r="W8" s="784"/>
      <c r="X8" s="784"/>
      <c r="Y8" s="784"/>
      <c r="Z8" s="784"/>
      <c r="AA8" s="784">
        <v>0</v>
      </c>
      <c r="AB8" s="784"/>
      <c r="AC8" s="784"/>
      <c r="AD8" s="784"/>
      <c r="AE8" s="785"/>
      <c r="AF8" s="786" t="s">
        <v>122</v>
      </c>
      <c r="AG8" s="787"/>
      <c r="AH8" s="787"/>
      <c r="AI8" s="787"/>
      <c r="AJ8" s="788"/>
      <c r="AK8" s="769" t="s">
        <v>489</v>
      </c>
      <c r="AL8" s="770"/>
      <c r="AM8" s="770"/>
      <c r="AN8" s="770"/>
      <c r="AO8" s="770"/>
      <c r="AP8" s="770" t="s">
        <v>489</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376</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c r="A23" s="240" t="s">
        <v>377</v>
      </c>
      <c r="B23" s="789" t="s">
        <v>378</v>
      </c>
      <c r="C23" s="790"/>
      <c r="D23" s="790"/>
      <c r="E23" s="790"/>
      <c r="F23" s="790"/>
      <c r="G23" s="790"/>
      <c r="H23" s="790"/>
      <c r="I23" s="790"/>
      <c r="J23" s="790"/>
      <c r="K23" s="790"/>
      <c r="L23" s="790"/>
      <c r="M23" s="790"/>
      <c r="N23" s="790"/>
      <c r="O23" s="790"/>
      <c r="P23" s="791"/>
      <c r="Q23" s="792">
        <v>14210</v>
      </c>
      <c r="R23" s="793"/>
      <c r="S23" s="793"/>
      <c r="T23" s="793"/>
      <c r="U23" s="793"/>
      <c r="V23" s="793">
        <v>13656</v>
      </c>
      <c r="W23" s="793"/>
      <c r="X23" s="793"/>
      <c r="Y23" s="793"/>
      <c r="Z23" s="793"/>
      <c r="AA23" s="793">
        <v>554</v>
      </c>
      <c r="AB23" s="793"/>
      <c r="AC23" s="793"/>
      <c r="AD23" s="793"/>
      <c r="AE23" s="794"/>
      <c r="AF23" s="795">
        <v>512</v>
      </c>
      <c r="AG23" s="793"/>
      <c r="AH23" s="793"/>
      <c r="AI23" s="793"/>
      <c r="AJ23" s="796"/>
      <c r="AK23" s="797"/>
      <c r="AL23" s="798"/>
      <c r="AM23" s="798"/>
      <c r="AN23" s="798"/>
      <c r="AO23" s="798"/>
      <c r="AP23" s="793">
        <v>9806</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c r="A24" s="808" t="s">
        <v>379</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c r="A25" s="725" t="s">
        <v>380</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c r="A26" s="727" t="s">
        <v>357</v>
      </c>
      <c r="B26" s="728"/>
      <c r="C26" s="728"/>
      <c r="D26" s="728"/>
      <c r="E26" s="728"/>
      <c r="F26" s="728"/>
      <c r="G26" s="728"/>
      <c r="H26" s="728"/>
      <c r="I26" s="728"/>
      <c r="J26" s="728"/>
      <c r="K26" s="728"/>
      <c r="L26" s="728"/>
      <c r="M26" s="728"/>
      <c r="N26" s="728"/>
      <c r="O26" s="728"/>
      <c r="P26" s="729"/>
      <c r="Q26" s="733" t="s">
        <v>381</v>
      </c>
      <c r="R26" s="734"/>
      <c r="S26" s="734"/>
      <c r="T26" s="734"/>
      <c r="U26" s="735"/>
      <c r="V26" s="733" t="s">
        <v>382</v>
      </c>
      <c r="W26" s="734"/>
      <c r="X26" s="734"/>
      <c r="Y26" s="734"/>
      <c r="Z26" s="735"/>
      <c r="AA26" s="733" t="s">
        <v>383</v>
      </c>
      <c r="AB26" s="734"/>
      <c r="AC26" s="734"/>
      <c r="AD26" s="734"/>
      <c r="AE26" s="734"/>
      <c r="AF26" s="814" t="s">
        <v>384</v>
      </c>
      <c r="AG26" s="815"/>
      <c r="AH26" s="815"/>
      <c r="AI26" s="815"/>
      <c r="AJ26" s="816"/>
      <c r="AK26" s="734" t="s">
        <v>385</v>
      </c>
      <c r="AL26" s="734"/>
      <c r="AM26" s="734"/>
      <c r="AN26" s="734"/>
      <c r="AO26" s="735"/>
      <c r="AP26" s="733" t="s">
        <v>386</v>
      </c>
      <c r="AQ26" s="734"/>
      <c r="AR26" s="734"/>
      <c r="AS26" s="734"/>
      <c r="AT26" s="735"/>
      <c r="AU26" s="733" t="s">
        <v>387</v>
      </c>
      <c r="AV26" s="734"/>
      <c r="AW26" s="734"/>
      <c r="AX26" s="734"/>
      <c r="AY26" s="735"/>
      <c r="AZ26" s="733" t="s">
        <v>388</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c r="A28" s="242">
        <v>1</v>
      </c>
      <c r="B28" s="749" t="s">
        <v>389</v>
      </c>
      <c r="C28" s="750"/>
      <c r="D28" s="750"/>
      <c r="E28" s="750"/>
      <c r="F28" s="750"/>
      <c r="G28" s="750"/>
      <c r="H28" s="750"/>
      <c r="I28" s="750"/>
      <c r="J28" s="750"/>
      <c r="K28" s="750"/>
      <c r="L28" s="750"/>
      <c r="M28" s="750"/>
      <c r="N28" s="750"/>
      <c r="O28" s="750"/>
      <c r="P28" s="751"/>
      <c r="Q28" s="822">
        <v>4169</v>
      </c>
      <c r="R28" s="823"/>
      <c r="S28" s="823"/>
      <c r="T28" s="823"/>
      <c r="U28" s="823"/>
      <c r="V28" s="823">
        <v>4131</v>
      </c>
      <c r="W28" s="823"/>
      <c r="X28" s="823"/>
      <c r="Y28" s="823"/>
      <c r="Z28" s="823"/>
      <c r="AA28" s="823">
        <v>38</v>
      </c>
      <c r="AB28" s="823"/>
      <c r="AC28" s="823"/>
      <c r="AD28" s="823"/>
      <c r="AE28" s="824"/>
      <c r="AF28" s="825">
        <v>38</v>
      </c>
      <c r="AG28" s="823"/>
      <c r="AH28" s="823"/>
      <c r="AI28" s="823"/>
      <c r="AJ28" s="826"/>
      <c r="AK28" s="827">
        <v>299</v>
      </c>
      <c r="AL28" s="828"/>
      <c r="AM28" s="828"/>
      <c r="AN28" s="828"/>
      <c r="AO28" s="828"/>
      <c r="AP28" s="828" t="s">
        <v>489</v>
      </c>
      <c r="AQ28" s="828"/>
      <c r="AR28" s="828"/>
      <c r="AS28" s="828"/>
      <c r="AT28" s="828"/>
      <c r="AU28" s="828" t="s">
        <v>489</v>
      </c>
      <c r="AV28" s="828"/>
      <c r="AW28" s="828"/>
      <c r="AX28" s="828"/>
      <c r="AY28" s="828"/>
      <c r="AZ28" s="829" t="s">
        <v>489</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c r="A29" s="242">
        <v>2</v>
      </c>
      <c r="B29" s="780" t="s">
        <v>390</v>
      </c>
      <c r="C29" s="781"/>
      <c r="D29" s="781"/>
      <c r="E29" s="781"/>
      <c r="F29" s="781"/>
      <c r="G29" s="781"/>
      <c r="H29" s="781"/>
      <c r="I29" s="781"/>
      <c r="J29" s="781"/>
      <c r="K29" s="781"/>
      <c r="L29" s="781"/>
      <c r="M29" s="781"/>
      <c r="N29" s="781"/>
      <c r="O29" s="781"/>
      <c r="P29" s="782"/>
      <c r="Q29" s="783">
        <v>3368</v>
      </c>
      <c r="R29" s="784"/>
      <c r="S29" s="784"/>
      <c r="T29" s="784"/>
      <c r="U29" s="784"/>
      <c r="V29" s="784">
        <v>3290</v>
      </c>
      <c r="W29" s="784"/>
      <c r="X29" s="784"/>
      <c r="Y29" s="784"/>
      <c r="Z29" s="784"/>
      <c r="AA29" s="784">
        <v>78</v>
      </c>
      <c r="AB29" s="784"/>
      <c r="AC29" s="784"/>
      <c r="AD29" s="784"/>
      <c r="AE29" s="785"/>
      <c r="AF29" s="786">
        <v>78</v>
      </c>
      <c r="AG29" s="787"/>
      <c r="AH29" s="787"/>
      <c r="AI29" s="787"/>
      <c r="AJ29" s="788"/>
      <c r="AK29" s="834">
        <v>582</v>
      </c>
      <c r="AL29" s="830"/>
      <c r="AM29" s="830"/>
      <c r="AN29" s="830"/>
      <c r="AO29" s="830"/>
      <c r="AP29" s="830" t="s">
        <v>489</v>
      </c>
      <c r="AQ29" s="830"/>
      <c r="AR29" s="830"/>
      <c r="AS29" s="830"/>
      <c r="AT29" s="830"/>
      <c r="AU29" s="830" t="s">
        <v>489</v>
      </c>
      <c r="AV29" s="830"/>
      <c r="AW29" s="830"/>
      <c r="AX29" s="830"/>
      <c r="AY29" s="830"/>
      <c r="AZ29" s="831" t="s">
        <v>489</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c r="A30" s="242">
        <v>3</v>
      </c>
      <c r="B30" s="780" t="s">
        <v>391</v>
      </c>
      <c r="C30" s="781"/>
      <c r="D30" s="781"/>
      <c r="E30" s="781"/>
      <c r="F30" s="781"/>
      <c r="G30" s="781"/>
      <c r="H30" s="781"/>
      <c r="I30" s="781"/>
      <c r="J30" s="781"/>
      <c r="K30" s="781"/>
      <c r="L30" s="781"/>
      <c r="M30" s="781"/>
      <c r="N30" s="781"/>
      <c r="O30" s="781"/>
      <c r="P30" s="782"/>
      <c r="Q30" s="783">
        <v>565</v>
      </c>
      <c r="R30" s="784"/>
      <c r="S30" s="784"/>
      <c r="T30" s="784"/>
      <c r="U30" s="784"/>
      <c r="V30" s="784">
        <v>564</v>
      </c>
      <c r="W30" s="784"/>
      <c r="X30" s="784"/>
      <c r="Y30" s="784"/>
      <c r="Z30" s="784"/>
      <c r="AA30" s="784">
        <v>1</v>
      </c>
      <c r="AB30" s="784"/>
      <c r="AC30" s="784"/>
      <c r="AD30" s="784"/>
      <c r="AE30" s="785"/>
      <c r="AF30" s="786">
        <v>1</v>
      </c>
      <c r="AG30" s="787"/>
      <c r="AH30" s="787"/>
      <c r="AI30" s="787"/>
      <c r="AJ30" s="788"/>
      <c r="AK30" s="834">
        <v>100</v>
      </c>
      <c r="AL30" s="830"/>
      <c r="AM30" s="830"/>
      <c r="AN30" s="830"/>
      <c r="AO30" s="830"/>
      <c r="AP30" s="830" t="s">
        <v>489</v>
      </c>
      <c r="AQ30" s="830"/>
      <c r="AR30" s="830"/>
      <c r="AS30" s="830"/>
      <c r="AT30" s="830"/>
      <c r="AU30" s="830" t="s">
        <v>489</v>
      </c>
      <c r="AV30" s="830"/>
      <c r="AW30" s="830"/>
      <c r="AX30" s="830"/>
      <c r="AY30" s="830"/>
      <c r="AZ30" s="831" t="s">
        <v>489</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c r="A31" s="242">
        <v>4</v>
      </c>
      <c r="B31" s="780" t="s">
        <v>392</v>
      </c>
      <c r="C31" s="781"/>
      <c r="D31" s="781"/>
      <c r="E31" s="781"/>
      <c r="F31" s="781"/>
      <c r="G31" s="781"/>
      <c r="H31" s="781"/>
      <c r="I31" s="781"/>
      <c r="J31" s="781"/>
      <c r="K31" s="781"/>
      <c r="L31" s="781"/>
      <c r="M31" s="781"/>
      <c r="N31" s="781"/>
      <c r="O31" s="781"/>
      <c r="P31" s="782"/>
      <c r="Q31" s="783">
        <v>534</v>
      </c>
      <c r="R31" s="784"/>
      <c r="S31" s="784"/>
      <c r="T31" s="784"/>
      <c r="U31" s="784"/>
      <c r="V31" s="784">
        <v>485</v>
      </c>
      <c r="W31" s="784"/>
      <c r="X31" s="784"/>
      <c r="Y31" s="784"/>
      <c r="Z31" s="784"/>
      <c r="AA31" s="784">
        <v>49</v>
      </c>
      <c r="AB31" s="784"/>
      <c r="AC31" s="784"/>
      <c r="AD31" s="784"/>
      <c r="AE31" s="785"/>
      <c r="AF31" s="786">
        <v>611</v>
      </c>
      <c r="AG31" s="787"/>
      <c r="AH31" s="787"/>
      <c r="AI31" s="787"/>
      <c r="AJ31" s="788"/>
      <c r="AK31" s="834" t="s">
        <v>489</v>
      </c>
      <c r="AL31" s="830"/>
      <c r="AM31" s="830"/>
      <c r="AN31" s="830"/>
      <c r="AO31" s="830"/>
      <c r="AP31" s="830">
        <v>1344</v>
      </c>
      <c r="AQ31" s="830"/>
      <c r="AR31" s="830"/>
      <c r="AS31" s="830"/>
      <c r="AT31" s="830"/>
      <c r="AU31" s="830" t="s">
        <v>489</v>
      </c>
      <c r="AV31" s="830"/>
      <c r="AW31" s="830"/>
      <c r="AX31" s="830"/>
      <c r="AY31" s="830"/>
      <c r="AZ31" s="831" t="s">
        <v>489</v>
      </c>
      <c r="BA31" s="831"/>
      <c r="BB31" s="831"/>
      <c r="BC31" s="831"/>
      <c r="BD31" s="831"/>
      <c r="BE31" s="832" t="s">
        <v>393</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c r="A32" s="242">
        <v>5</v>
      </c>
      <c r="B32" s="780" t="s">
        <v>394</v>
      </c>
      <c r="C32" s="781"/>
      <c r="D32" s="781"/>
      <c r="E32" s="781"/>
      <c r="F32" s="781"/>
      <c r="G32" s="781"/>
      <c r="H32" s="781"/>
      <c r="I32" s="781"/>
      <c r="J32" s="781"/>
      <c r="K32" s="781"/>
      <c r="L32" s="781"/>
      <c r="M32" s="781"/>
      <c r="N32" s="781"/>
      <c r="O32" s="781"/>
      <c r="P32" s="782"/>
      <c r="Q32" s="783">
        <v>140</v>
      </c>
      <c r="R32" s="784"/>
      <c r="S32" s="784"/>
      <c r="T32" s="784"/>
      <c r="U32" s="784"/>
      <c r="V32" s="784">
        <v>141</v>
      </c>
      <c r="W32" s="784"/>
      <c r="X32" s="784"/>
      <c r="Y32" s="784"/>
      <c r="Z32" s="784"/>
      <c r="AA32" s="784">
        <v>-1</v>
      </c>
      <c r="AB32" s="784"/>
      <c r="AC32" s="784"/>
      <c r="AD32" s="784"/>
      <c r="AE32" s="785"/>
      <c r="AF32" s="786">
        <v>40</v>
      </c>
      <c r="AG32" s="787"/>
      <c r="AH32" s="787"/>
      <c r="AI32" s="787"/>
      <c r="AJ32" s="788"/>
      <c r="AK32" s="834" t="s">
        <v>489</v>
      </c>
      <c r="AL32" s="830"/>
      <c r="AM32" s="830"/>
      <c r="AN32" s="830"/>
      <c r="AO32" s="830"/>
      <c r="AP32" s="830">
        <v>41</v>
      </c>
      <c r="AQ32" s="830"/>
      <c r="AR32" s="830"/>
      <c r="AS32" s="830"/>
      <c r="AT32" s="830"/>
      <c r="AU32" s="830" t="s">
        <v>489</v>
      </c>
      <c r="AV32" s="830"/>
      <c r="AW32" s="830"/>
      <c r="AX32" s="830"/>
      <c r="AY32" s="830"/>
      <c r="AZ32" s="831" t="s">
        <v>489</v>
      </c>
      <c r="BA32" s="831"/>
      <c r="BB32" s="831"/>
      <c r="BC32" s="831"/>
      <c r="BD32" s="831"/>
      <c r="BE32" s="832" t="s">
        <v>393</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c r="A33" s="242">
        <v>6</v>
      </c>
      <c r="B33" s="780" t="s">
        <v>395</v>
      </c>
      <c r="C33" s="781"/>
      <c r="D33" s="781"/>
      <c r="E33" s="781"/>
      <c r="F33" s="781"/>
      <c r="G33" s="781"/>
      <c r="H33" s="781"/>
      <c r="I33" s="781"/>
      <c r="J33" s="781"/>
      <c r="K33" s="781"/>
      <c r="L33" s="781"/>
      <c r="M33" s="781"/>
      <c r="N33" s="781"/>
      <c r="O33" s="781"/>
      <c r="P33" s="782"/>
      <c r="Q33" s="783">
        <v>854</v>
      </c>
      <c r="R33" s="784"/>
      <c r="S33" s="784"/>
      <c r="T33" s="784"/>
      <c r="U33" s="784"/>
      <c r="V33" s="784">
        <v>893</v>
      </c>
      <c r="W33" s="784"/>
      <c r="X33" s="784"/>
      <c r="Y33" s="784"/>
      <c r="Z33" s="784"/>
      <c r="AA33" s="784">
        <v>-39</v>
      </c>
      <c r="AB33" s="784"/>
      <c r="AC33" s="784"/>
      <c r="AD33" s="784"/>
      <c r="AE33" s="785"/>
      <c r="AF33" s="786">
        <v>151</v>
      </c>
      <c r="AG33" s="787"/>
      <c r="AH33" s="787"/>
      <c r="AI33" s="787"/>
      <c r="AJ33" s="788"/>
      <c r="AK33" s="834">
        <v>320</v>
      </c>
      <c r="AL33" s="830"/>
      <c r="AM33" s="830"/>
      <c r="AN33" s="830"/>
      <c r="AO33" s="830"/>
      <c r="AP33" s="830">
        <v>3940</v>
      </c>
      <c r="AQ33" s="830"/>
      <c r="AR33" s="830"/>
      <c r="AS33" s="830"/>
      <c r="AT33" s="830"/>
      <c r="AU33" s="830">
        <v>3838</v>
      </c>
      <c r="AV33" s="830"/>
      <c r="AW33" s="830"/>
      <c r="AX33" s="830"/>
      <c r="AY33" s="830"/>
      <c r="AZ33" s="831" t="s">
        <v>489</v>
      </c>
      <c r="BA33" s="831"/>
      <c r="BB33" s="831"/>
      <c r="BC33" s="831"/>
      <c r="BD33" s="831"/>
      <c r="BE33" s="832" t="s">
        <v>393</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c r="A34" s="242">
        <v>7</v>
      </c>
      <c r="B34" s="780" t="s">
        <v>396</v>
      </c>
      <c r="C34" s="781"/>
      <c r="D34" s="781"/>
      <c r="E34" s="781"/>
      <c r="F34" s="781"/>
      <c r="G34" s="781"/>
      <c r="H34" s="781"/>
      <c r="I34" s="781"/>
      <c r="J34" s="781"/>
      <c r="K34" s="781"/>
      <c r="L34" s="781"/>
      <c r="M34" s="781"/>
      <c r="N34" s="781"/>
      <c r="O34" s="781"/>
      <c r="P34" s="782"/>
      <c r="Q34" s="783">
        <v>13</v>
      </c>
      <c r="R34" s="784"/>
      <c r="S34" s="784"/>
      <c r="T34" s="784"/>
      <c r="U34" s="784"/>
      <c r="V34" s="784">
        <v>13</v>
      </c>
      <c r="W34" s="784"/>
      <c r="X34" s="784"/>
      <c r="Y34" s="784"/>
      <c r="Z34" s="784"/>
      <c r="AA34" s="834">
        <v>0</v>
      </c>
      <c r="AB34" s="830"/>
      <c r="AC34" s="830"/>
      <c r="AD34" s="830"/>
      <c r="AE34" s="830"/>
      <c r="AF34" s="786">
        <v>2</v>
      </c>
      <c r="AG34" s="787"/>
      <c r="AH34" s="787"/>
      <c r="AI34" s="787"/>
      <c r="AJ34" s="788"/>
      <c r="AK34" s="834">
        <v>7</v>
      </c>
      <c r="AL34" s="830"/>
      <c r="AM34" s="830"/>
      <c r="AN34" s="830"/>
      <c r="AO34" s="830"/>
      <c r="AP34" s="830">
        <v>15</v>
      </c>
      <c r="AQ34" s="830"/>
      <c r="AR34" s="830"/>
      <c r="AS34" s="830"/>
      <c r="AT34" s="830"/>
      <c r="AU34" s="830">
        <v>14</v>
      </c>
      <c r="AV34" s="830"/>
      <c r="AW34" s="830"/>
      <c r="AX34" s="830"/>
      <c r="AY34" s="830"/>
      <c r="AZ34" s="831" t="s">
        <v>489</v>
      </c>
      <c r="BA34" s="831"/>
      <c r="BB34" s="831"/>
      <c r="BC34" s="831"/>
      <c r="BD34" s="831"/>
      <c r="BE34" s="832" t="s">
        <v>393</v>
      </c>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397</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c r="A63" s="240" t="s">
        <v>377</v>
      </c>
      <c r="B63" s="789" t="s">
        <v>398</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920</v>
      </c>
      <c r="AG63" s="844"/>
      <c r="AH63" s="844"/>
      <c r="AI63" s="844"/>
      <c r="AJ63" s="845"/>
      <c r="AK63" s="846"/>
      <c r="AL63" s="841"/>
      <c r="AM63" s="841"/>
      <c r="AN63" s="841"/>
      <c r="AO63" s="841"/>
      <c r="AP63" s="844">
        <v>5340</v>
      </c>
      <c r="AQ63" s="844"/>
      <c r="AR63" s="844"/>
      <c r="AS63" s="844"/>
      <c r="AT63" s="844"/>
      <c r="AU63" s="844">
        <v>3852</v>
      </c>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c r="A65" s="232" t="s">
        <v>399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c r="A66" s="727" t="s">
        <v>400</v>
      </c>
      <c r="B66" s="728"/>
      <c r="C66" s="728"/>
      <c r="D66" s="728"/>
      <c r="E66" s="728"/>
      <c r="F66" s="728"/>
      <c r="G66" s="728"/>
      <c r="H66" s="728"/>
      <c r="I66" s="728"/>
      <c r="J66" s="728"/>
      <c r="K66" s="728"/>
      <c r="L66" s="728"/>
      <c r="M66" s="728"/>
      <c r="N66" s="728"/>
      <c r="O66" s="728"/>
      <c r="P66" s="729"/>
      <c r="Q66" s="733" t="s">
        <v>381</v>
      </c>
      <c r="R66" s="734"/>
      <c r="S66" s="734"/>
      <c r="T66" s="734"/>
      <c r="U66" s="735"/>
      <c r="V66" s="733" t="s">
        <v>382</v>
      </c>
      <c r="W66" s="734"/>
      <c r="X66" s="734"/>
      <c r="Y66" s="734"/>
      <c r="Z66" s="735"/>
      <c r="AA66" s="733" t="s">
        <v>383</v>
      </c>
      <c r="AB66" s="734"/>
      <c r="AC66" s="734"/>
      <c r="AD66" s="734"/>
      <c r="AE66" s="735"/>
      <c r="AF66" s="854" t="s">
        <v>384</v>
      </c>
      <c r="AG66" s="815"/>
      <c r="AH66" s="815"/>
      <c r="AI66" s="815"/>
      <c r="AJ66" s="855"/>
      <c r="AK66" s="733" t="s">
        <v>385</v>
      </c>
      <c r="AL66" s="728"/>
      <c r="AM66" s="728"/>
      <c r="AN66" s="728"/>
      <c r="AO66" s="729"/>
      <c r="AP66" s="733" t="s">
        <v>386</v>
      </c>
      <c r="AQ66" s="734"/>
      <c r="AR66" s="734"/>
      <c r="AS66" s="734"/>
      <c r="AT66" s="735"/>
      <c r="AU66" s="733" t="s">
        <v>401</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c r="A68" s="236">
        <v>1</v>
      </c>
      <c r="B68" s="869" t="s">
        <v>549</v>
      </c>
      <c r="C68" s="870"/>
      <c r="D68" s="870"/>
      <c r="E68" s="870"/>
      <c r="F68" s="870"/>
      <c r="G68" s="870"/>
      <c r="H68" s="870"/>
      <c r="I68" s="870"/>
      <c r="J68" s="870"/>
      <c r="K68" s="870"/>
      <c r="L68" s="870"/>
      <c r="M68" s="870"/>
      <c r="N68" s="870"/>
      <c r="O68" s="870"/>
      <c r="P68" s="871"/>
      <c r="Q68" s="872">
        <v>4696</v>
      </c>
      <c r="R68" s="866"/>
      <c r="S68" s="866"/>
      <c r="T68" s="866"/>
      <c r="U68" s="866"/>
      <c r="V68" s="866">
        <v>4203</v>
      </c>
      <c r="W68" s="866"/>
      <c r="X68" s="866"/>
      <c r="Y68" s="866"/>
      <c r="Z68" s="866"/>
      <c r="AA68" s="866">
        <v>494</v>
      </c>
      <c r="AB68" s="866"/>
      <c r="AC68" s="866"/>
      <c r="AD68" s="866"/>
      <c r="AE68" s="866"/>
      <c r="AF68" s="866">
        <v>494</v>
      </c>
      <c r="AG68" s="866"/>
      <c r="AH68" s="866"/>
      <c r="AI68" s="866"/>
      <c r="AJ68" s="866"/>
      <c r="AK68" s="866" t="s">
        <v>489</v>
      </c>
      <c r="AL68" s="866"/>
      <c r="AM68" s="866"/>
      <c r="AN68" s="866"/>
      <c r="AO68" s="866"/>
      <c r="AP68" s="866" t="s">
        <v>489</v>
      </c>
      <c r="AQ68" s="866"/>
      <c r="AR68" s="866"/>
      <c r="AS68" s="866"/>
      <c r="AT68" s="866"/>
      <c r="AU68" s="866" t="s">
        <v>489</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c r="A69" s="238">
        <v>2</v>
      </c>
      <c r="B69" s="873" t="s">
        <v>550</v>
      </c>
      <c r="C69" s="874"/>
      <c r="D69" s="874"/>
      <c r="E69" s="874"/>
      <c r="F69" s="874"/>
      <c r="G69" s="874"/>
      <c r="H69" s="874"/>
      <c r="I69" s="874"/>
      <c r="J69" s="874"/>
      <c r="K69" s="874"/>
      <c r="L69" s="874"/>
      <c r="M69" s="874"/>
      <c r="N69" s="874"/>
      <c r="O69" s="874"/>
      <c r="P69" s="875"/>
      <c r="Q69" s="876">
        <v>368</v>
      </c>
      <c r="R69" s="830"/>
      <c r="S69" s="830"/>
      <c r="T69" s="830"/>
      <c r="U69" s="830"/>
      <c r="V69" s="830">
        <v>337</v>
      </c>
      <c r="W69" s="830"/>
      <c r="X69" s="830"/>
      <c r="Y69" s="830"/>
      <c r="Z69" s="830"/>
      <c r="AA69" s="830">
        <v>31</v>
      </c>
      <c r="AB69" s="830"/>
      <c r="AC69" s="830"/>
      <c r="AD69" s="830"/>
      <c r="AE69" s="830"/>
      <c r="AF69" s="830">
        <v>31</v>
      </c>
      <c r="AG69" s="830"/>
      <c r="AH69" s="830"/>
      <c r="AI69" s="830"/>
      <c r="AJ69" s="830"/>
      <c r="AK69" s="830">
        <v>32</v>
      </c>
      <c r="AL69" s="830"/>
      <c r="AM69" s="830"/>
      <c r="AN69" s="830"/>
      <c r="AO69" s="830"/>
      <c r="AP69" s="830" t="s">
        <v>489</v>
      </c>
      <c r="AQ69" s="830"/>
      <c r="AR69" s="830"/>
      <c r="AS69" s="830"/>
      <c r="AT69" s="830"/>
      <c r="AU69" s="830" t="s">
        <v>489</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c r="A70" s="238">
        <v>3</v>
      </c>
      <c r="B70" s="873" t="s">
        <v>551</v>
      </c>
      <c r="C70" s="874"/>
      <c r="D70" s="874"/>
      <c r="E70" s="874"/>
      <c r="F70" s="874"/>
      <c r="G70" s="874"/>
      <c r="H70" s="874"/>
      <c r="I70" s="874"/>
      <c r="J70" s="874"/>
      <c r="K70" s="874"/>
      <c r="L70" s="874"/>
      <c r="M70" s="874"/>
      <c r="N70" s="874"/>
      <c r="O70" s="874"/>
      <c r="P70" s="875"/>
      <c r="Q70" s="876">
        <v>327</v>
      </c>
      <c r="R70" s="830"/>
      <c r="S70" s="830"/>
      <c r="T70" s="830"/>
      <c r="U70" s="830"/>
      <c r="V70" s="830">
        <v>293</v>
      </c>
      <c r="W70" s="830"/>
      <c r="X70" s="830"/>
      <c r="Y70" s="830"/>
      <c r="Z70" s="830"/>
      <c r="AA70" s="830">
        <v>34</v>
      </c>
      <c r="AB70" s="830"/>
      <c r="AC70" s="830"/>
      <c r="AD70" s="830"/>
      <c r="AE70" s="830"/>
      <c r="AF70" s="830">
        <v>28</v>
      </c>
      <c r="AG70" s="830"/>
      <c r="AH70" s="830"/>
      <c r="AI70" s="830"/>
      <c r="AJ70" s="830"/>
      <c r="AK70" s="830">
        <v>28</v>
      </c>
      <c r="AL70" s="830"/>
      <c r="AM70" s="830"/>
      <c r="AN70" s="830"/>
      <c r="AO70" s="830"/>
      <c r="AP70" s="830" t="s">
        <v>489</v>
      </c>
      <c r="AQ70" s="830"/>
      <c r="AR70" s="830"/>
      <c r="AS70" s="830"/>
      <c r="AT70" s="830"/>
      <c r="AU70" s="830" t="s">
        <v>489</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c r="A71" s="238">
        <v>4</v>
      </c>
      <c r="B71" s="873" t="s">
        <v>552</v>
      </c>
      <c r="C71" s="874"/>
      <c r="D71" s="874"/>
      <c r="E71" s="874"/>
      <c r="F71" s="874"/>
      <c r="G71" s="874"/>
      <c r="H71" s="874"/>
      <c r="I71" s="874"/>
      <c r="J71" s="874"/>
      <c r="K71" s="874"/>
      <c r="L71" s="874"/>
      <c r="M71" s="874"/>
      <c r="N71" s="874"/>
      <c r="O71" s="874"/>
      <c r="P71" s="875"/>
      <c r="Q71" s="876">
        <v>6489</v>
      </c>
      <c r="R71" s="830"/>
      <c r="S71" s="830"/>
      <c r="T71" s="830"/>
      <c r="U71" s="830"/>
      <c r="V71" s="830">
        <v>6388</v>
      </c>
      <c r="W71" s="830"/>
      <c r="X71" s="830"/>
      <c r="Y71" s="830"/>
      <c r="Z71" s="830"/>
      <c r="AA71" s="830">
        <v>101</v>
      </c>
      <c r="AB71" s="830"/>
      <c r="AC71" s="830"/>
      <c r="AD71" s="830"/>
      <c r="AE71" s="830"/>
      <c r="AF71" s="830">
        <v>95</v>
      </c>
      <c r="AG71" s="830"/>
      <c r="AH71" s="830"/>
      <c r="AI71" s="830"/>
      <c r="AJ71" s="830"/>
      <c r="AK71" s="830">
        <v>44</v>
      </c>
      <c r="AL71" s="830"/>
      <c r="AM71" s="830"/>
      <c r="AN71" s="830"/>
      <c r="AO71" s="830"/>
      <c r="AP71" s="830">
        <v>1964</v>
      </c>
      <c r="AQ71" s="830"/>
      <c r="AR71" s="830"/>
      <c r="AS71" s="830"/>
      <c r="AT71" s="830"/>
      <c r="AU71" s="830">
        <v>258</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c r="A72" s="238">
        <v>5</v>
      </c>
      <c r="B72" s="873" t="s">
        <v>553</v>
      </c>
      <c r="C72" s="874"/>
      <c r="D72" s="874"/>
      <c r="E72" s="874"/>
      <c r="F72" s="874"/>
      <c r="G72" s="874"/>
      <c r="H72" s="874"/>
      <c r="I72" s="874"/>
      <c r="J72" s="874"/>
      <c r="K72" s="874"/>
      <c r="L72" s="874"/>
      <c r="M72" s="874"/>
      <c r="N72" s="874"/>
      <c r="O72" s="874"/>
      <c r="P72" s="875"/>
      <c r="Q72" s="876">
        <v>150</v>
      </c>
      <c r="R72" s="830"/>
      <c r="S72" s="830"/>
      <c r="T72" s="830"/>
      <c r="U72" s="830"/>
      <c r="V72" s="830">
        <v>143</v>
      </c>
      <c r="W72" s="830"/>
      <c r="X72" s="830"/>
      <c r="Y72" s="830"/>
      <c r="Z72" s="830"/>
      <c r="AA72" s="830">
        <v>7</v>
      </c>
      <c r="AB72" s="830"/>
      <c r="AC72" s="830"/>
      <c r="AD72" s="830"/>
      <c r="AE72" s="830"/>
      <c r="AF72" s="830">
        <v>7</v>
      </c>
      <c r="AG72" s="830"/>
      <c r="AH72" s="830"/>
      <c r="AI72" s="830"/>
      <c r="AJ72" s="830"/>
      <c r="AK72" s="830" t="s">
        <v>489</v>
      </c>
      <c r="AL72" s="830"/>
      <c r="AM72" s="830"/>
      <c r="AN72" s="830"/>
      <c r="AO72" s="830"/>
      <c r="AP72" s="830" t="s">
        <v>489</v>
      </c>
      <c r="AQ72" s="830"/>
      <c r="AR72" s="830"/>
      <c r="AS72" s="830"/>
      <c r="AT72" s="830"/>
      <c r="AU72" s="830" t="s">
        <v>489</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c r="A73" s="238">
        <v>6</v>
      </c>
      <c r="B73" s="873" t="s">
        <v>554</v>
      </c>
      <c r="C73" s="874"/>
      <c r="D73" s="874"/>
      <c r="E73" s="874"/>
      <c r="F73" s="874"/>
      <c r="G73" s="874"/>
      <c r="H73" s="874"/>
      <c r="I73" s="874"/>
      <c r="J73" s="874"/>
      <c r="K73" s="874"/>
      <c r="L73" s="874"/>
      <c r="M73" s="874"/>
      <c r="N73" s="874"/>
      <c r="O73" s="874"/>
      <c r="P73" s="875"/>
      <c r="Q73" s="876">
        <v>308</v>
      </c>
      <c r="R73" s="830"/>
      <c r="S73" s="830"/>
      <c r="T73" s="830"/>
      <c r="U73" s="830"/>
      <c r="V73" s="830">
        <v>297</v>
      </c>
      <c r="W73" s="830"/>
      <c r="X73" s="830"/>
      <c r="Y73" s="830"/>
      <c r="Z73" s="830"/>
      <c r="AA73" s="830">
        <v>11</v>
      </c>
      <c r="AB73" s="830"/>
      <c r="AC73" s="830"/>
      <c r="AD73" s="830"/>
      <c r="AE73" s="830"/>
      <c r="AF73" s="830">
        <v>11</v>
      </c>
      <c r="AG73" s="830"/>
      <c r="AH73" s="830"/>
      <c r="AI73" s="830"/>
      <c r="AJ73" s="830"/>
      <c r="AK73" s="830">
        <v>27</v>
      </c>
      <c r="AL73" s="830"/>
      <c r="AM73" s="830"/>
      <c r="AN73" s="830"/>
      <c r="AO73" s="830"/>
      <c r="AP73" s="830" t="s">
        <v>489</v>
      </c>
      <c r="AQ73" s="830"/>
      <c r="AR73" s="830"/>
      <c r="AS73" s="830"/>
      <c r="AT73" s="830"/>
      <c r="AU73" s="830" t="s">
        <v>489</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c r="A74" s="238">
        <v>7</v>
      </c>
      <c r="B74" s="873" t="s">
        <v>555</v>
      </c>
      <c r="C74" s="874"/>
      <c r="D74" s="874"/>
      <c r="E74" s="874"/>
      <c r="F74" s="874"/>
      <c r="G74" s="874"/>
      <c r="H74" s="874"/>
      <c r="I74" s="874"/>
      <c r="J74" s="874"/>
      <c r="K74" s="874"/>
      <c r="L74" s="874"/>
      <c r="M74" s="874"/>
      <c r="N74" s="874"/>
      <c r="O74" s="874"/>
      <c r="P74" s="875"/>
      <c r="Q74" s="876">
        <v>68</v>
      </c>
      <c r="R74" s="830"/>
      <c r="S74" s="830"/>
      <c r="T74" s="830"/>
      <c r="U74" s="830"/>
      <c r="V74" s="830">
        <v>47</v>
      </c>
      <c r="W74" s="830"/>
      <c r="X74" s="830"/>
      <c r="Y74" s="830"/>
      <c r="Z74" s="830"/>
      <c r="AA74" s="830">
        <v>22</v>
      </c>
      <c r="AB74" s="830"/>
      <c r="AC74" s="830"/>
      <c r="AD74" s="830"/>
      <c r="AE74" s="830"/>
      <c r="AF74" s="830">
        <v>22</v>
      </c>
      <c r="AG74" s="830"/>
      <c r="AH74" s="830"/>
      <c r="AI74" s="830"/>
      <c r="AJ74" s="830"/>
      <c r="AK74" s="830" t="s">
        <v>489</v>
      </c>
      <c r="AL74" s="830"/>
      <c r="AM74" s="830"/>
      <c r="AN74" s="830"/>
      <c r="AO74" s="830"/>
      <c r="AP74" s="830" t="s">
        <v>489</v>
      </c>
      <c r="AQ74" s="830"/>
      <c r="AR74" s="830"/>
      <c r="AS74" s="830"/>
      <c r="AT74" s="830"/>
      <c r="AU74" s="830" t="s">
        <v>489</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c r="A75" s="238">
        <v>8</v>
      </c>
      <c r="B75" s="873" t="s">
        <v>556</v>
      </c>
      <c r="C75" s="874"/>
      <c r="D75" s="874"/>
      <c r="E75" s="874"/>
      <c r="F75" s="874"/>
      <c r="G75" s="874"/>
      <c r="H75" s="874"/>
      <c r="I75" s="874"/>
      <c r="J75" s="874"/>
      <c r="K75" s="874"/>
      <c r="L75" s="874"/>
      <c r="M75" s="874"/>
      <c r="N75" s="874"/>
      <c r="O75" s="874"/>
      <c r="P75" s="875"/>
      <c r="Q75" s="877">
        <v>84</v>
      </c>
      <c r="R75" s="878"/>
      <c r="S75" s="878"/>
      <c r="T75" s="878"/>
      <c r="U75" s="834"/>
      <c r="V75" s="879">
        <v>75</v>
      </c>
      <c r="W75" s="878"/>
      <c r="X75" s="878"/>
      <c r="Y75" s="878"/>
      <c r="Z75" s="834"/>
      <c r="AA75" s="879">
        <v>9</v>
      </c>
      <c r="AB75" s="878"/>
      <c r="AC75" s="878"/>
      <c r="AD75" s="878"/>
      <c r="AE75" s="834"/>
      <c r="AF75" s="879">
        <v>9</v>
      </c>
      <c r="AG75" s="878"/>
      <c r="AH75" s="878"/>
      <c r="AI75" s="878"/>
      <c r="AJ75" s="834"/>
      <c r="AK75" s="879" t="s">
        <v>489</v>
      </c>
      <c r="AL75" s="878"/>
      <c r="AM75" s="878"/>
      <c r="AN75" s="878"/>
      <c r="AO75" s="834"/>
      <c r="AP75" s="879" t="s">
        <v>489</v>
      </c>
      <c r="AQ75" s="878"/>
      <c r="AR75" s="878"/>
      <c r="AS75" s="878"/>
      <c r="AT75" s="834"/>
      <c r="AU75" s="879" t="s">
        <v>489</v>
      </c>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c r="A76" s="238">
        <v>9</v>
      </c>
      <c r="B76" s="873" t="s">
        <v>557</v>
      </c>
      <c r="C76" s="874"/>
      <c r="D76" s="874"/>
      <c r="E76" s="874"/>
      <c r="F76" s="874"/>
      <c r="G76" s="874"/>
      <c r="H76" s="874"/>
      <c r="I76" s="874"/>
      <c r="J76" s="874"/>
      <c r="K76" s="874"/>
      <c r="L76" s="874"/>
      <c r="M76" s="874"/>
      <c r="N76" s="874"/>
      <c r="O76" s="874"/>
      <c r="P76" s="875"/>
      <c r="Q76" s="877">
        <v>3</v>
      </c>
      <c r="R76" s="878"/>
      <c r="S76" s="878"/>
      <c r="T76" s="878"/>
      <c r="U76" s="834"/>
      <c r="V76" s="879">
        <v>2</v>
      </c>
      <c r="W76" s="878"/>
      <c r="X76" s="878"/>
      <c r="Y76" s="878"/>
      <c r="Z76" s="834"/>
      <c r="AA76" s="879">
        <v>0</v>
      </c>
      <c r="AB76" s="878"/>
      <c r="AC76" s="878"/>
      <c r="AD76" s="878"/>
      <c r="AE76" s="834"/>
      <c r="AF76" s="879">
        <v>0</v>
      </c>
      <c r="AG76" s="878"/>
      <c r="AH76" s="878"/>
      <c r="AI76" s="878"/>
      <c r="AJ76" s="834"/>
      <c r="AK76" s="879">
        <v>1</v>
      </c>
      <c r="AL76" s="878"/>
      <c r="AM76" s="878"/>
      <c r="AN76" s="878"/>
      <c r="AO76" s="834"/>
      <c r="AP76" s="879" t="s">
        <v>489</v>
      </c>
      <c r="AQ76" s="878"/>
      <c r="AR76" s="878"/>
      <c r="AS76" s="878"/>
      <c r="AT76" s="834"/>
      <c r="AU76" s="879" t="s">
        <v>489</v>
      </c>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c r="A77" s="238">
        <v>10</v>
      </c>
      <c r="B77" s="873" t="s">
        <v>558</v>
      </c>
      <c r="C77" s="874"/>
      <c r="D77" s="874"/>
      <c r="E77" s="874"/>
      <c r="F77" s="874"/>
      <c r="G77" s="874"/>
      <c r="H77" s="874"/>
      <c r="I77" s="874"/>
      <c r="J77" s="874"/>
      <c r="K77" s="874"/>
      <c r="L77" s="874"/>
      <c r="M77" s="874"/>
      <c r="N77" s="874"/>
      <c r="O77" s="874"/>
      <c r="P77" s="875"/>
      <c r="Q77" s="877">
        <v>1</v>
      </c>
      <c r="R77" s="878"/>
      <c r="S77" s="878"/>
      <c r="T77" s="878"/>
      <c r="U77" s="834"/>
      <c r="V77" s="879">
        <v>0</v>
      </c>
      <c r="W77" s="878"/>
      <c r="X77" s="878"/>
      <c r="Y77" s="878"/>
      <c r="Z77" s="834"/>
      <c r="AA77" s="879">
        <v>0</v>
      </c>
      <c r="AB77" s="878"/>
      <c r="AC77" s="878"/>
      <c r="AD77" s="878"/>
      <c r="AE77" s="834"/>
      <c r="AF77" s="879">
        <v>0</v>
      </c>
      <c r="AG77" s="878"/>
      <c r="AH77" s="878"/>
      <c r="AI77" s="878"/>
      <c r="AJ77" s="834"/>
      <c r="AK77" s="879" t="s">
        <v>489</v>
      </c>
      <c r="AL77" s="878"/>
      <c r="AM77" s="878"/>
      <c r="AN77" s="878"/>
      <c r="AO77" s="834"/>
      <c r="AP77" s="879" t="s">
        <v>489</v>
      </c>
      <c r="AQ77" s="878"/>
      <c r="AR77" s="878"/>
      <c r="AS77" s="878"/>
      <c r="AT77" s="834"/>
      <c r="AU77" s="879" t="s">
        <v>489</v>
      </c>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c r="A78" s="238">
        <v>11</v>
      </c>
      <c r="B78" s="873" t="s">
        <v>559</v>
      </c>
      <c r="C78" s="874"/>
      <c r="D78" s="874"/>
      <c r="E78" s="874"/>
      <c r="F78" s="874"/>
      <c r="G78" s="874"/>
      <c r="H78" s="874"/>
      <c r="I78" s="874"/>
      <c r="J78" s="874"/>
      <c r="K78" s="874"/>
      <c r="L78" s="874"/>
      <c r="M78" s="874"/>
      <c r="N78" s="874"/>
      <c r="O78" s="874"/>
      <c r="P78" s="875"/>
      <c r="Q78" s="876">
        <v>487502</v>
      </c>
      <c r="R78" s="830"/>
      <c r="S78" s="830"/>
      <c r="T78" s="830"/>
      <c r="U78" s="830"/>
      <c r="V78" s="830">
        <v>478943</v>
      </c>
      <c r="W78" s="830"/>
      <c r="X78" s="830"/>
      <c r="Y78" s="830"/>
      <c r="Z78" s="830"/>
      <c r="AA78" s="830">
        <v>8559</v>
      </c>
      <c r="AB78" s="830"/>
      <c r="AC78" s="830"/>
      <c r="AD78" s="830"/>
      <c r="AE78" s="830"/>
      <c r="AF78" s="830">
        <v>8559</v>
      </c>
      <c r="AG78" s="830"/>
      <c r="AH78" s="830"/>
      <c r="AI78" s="830"/>
      <c r="AJ78" s="830"/>
      <c r="AK78" s="830" t="s">
        <v>489</v>
      </c>
      <c r="AL78" s="830"/>
      <c r="AM78" s="830"/>
      <c r="AN78" s="830"/>
      <c r="AO78" s="830"/>
      <c r="AP78" s="830" t="s">
        <v>489</v>
      </c>
      <c r="AQ78" s="830"/>
      <c r="AR78" s="830"/>
      <c r="AS78" s="830"/>
      <c r="AT78" s="830"/>
      <c r="AU78" s="830" t="s">
        <v>489</v>
      </c>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c r="A88" s="240" t="s">
        <v>377</v>
      </c>
      <c r="B88" s="789" t="s">
        <v>402</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9256</v>
      </c>
      <c r="AG88" s="844"/>
      <c r="AH88" s="844"/>
      <c r="AI88" s="844"/>
      <c r="AJ88" s="844"/>
      <c r="AK88" s="841"/>
      <c r="AL88" s="841"/>
      <c r="AM88" s="841"/>
      <c r="AN88" s="841"/>
      <c r="AO88" s="841"/>
      <c r="AP88" s="844">
        <v>1964</v>
      </c>
      <c r="AQ88" s="844"/>
      <c r="AR88" s="844"/>
      <c r="AS88" s="844"/>
      <c r="AT88" s="844"/>
      <c r="AU88" s="844">
        <v>258</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789" t="s">
        <v>403</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13</v>
      </c>
      <c r="CS102" s="852"/>
      <c r="CT102" s="852"/>
      <c r="CU102" s="852"/>
      <c r="CV102" s="891"/>
      <c r="CW102" s="890" t="s">
        <v>489</v>
      </c>
      <c r="CX102" s="852"/>
      <c r="CY102" s="852"/>
      <c r="CZ102" s="852"/>
      <c r="DA102" s="891"/>
      <c r="DB102" s="890" t="s">
        <v>489</v>
      </c>
      <c r="DC102" s="852"/>
      <c r="DD102" s="852"/>
      <c r="DE102" s="852"/>
      <c r="DF102" s="891"/>
      <c r="DG102" s="890" t="s">
        <v>489</v>
      </c>
      <c r="DH102" s="852"/>
      <c r="DI102" s="852"/>
      <c r="DJ102" s="852"/>
      <c r="DK102" s="891"/>
      <c r="DL102" s="890" t="s">
        <v>489</v>
      </c>
      <c r="DM102" s="852"/>
      <c r="DN102" s="852"/>
      <c r="DO102" s="852"/>
      <c r="DP102" s="891"/>
      <c r="DQ102" s="890" t="s">
        <v>489</v>
      </c>
      <c r="DR102" s="852"/>
      <c r="DS102" s="852"/>
      <c r="DT102" s="852"/>
      <c r="DU102" s="891"/>
      <c r="DV102" s="789"/>
      <c r="DW102" s="790"/>
      <c r="DX102" s="790"/>
      <c r="DY102" s="790"/>
      <c r="DZ102" s="914"/>
      <c r="EA102" s="230"/>
    </row>
    <row r="103" spans="1:131" ht="26.25" customHeight="1">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404</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405</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c r="A107" s="249" t="s">
        <v>406</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407</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c r="A108" s="917" t="s">
        <v>408</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409</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c r="A109" s="912" t="s">
        <v>410</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411</v>
      </c>
      <c r="AB109" s="893"/>
      <c r="AC109" s="893"/>
      <c r="AD109" s="893"/>
      <c r="AE109" s="894"/>
      <c r="AF109" s="892" t="s">
        <v>412</v>
      </c>
      <c r="AG109" s="893"/>
      <c r="AH109" s="893"/>
      <c r="AI109" s="893"/>
      <c r="AJ109" s="894"/>
      <c r="AK109" s="892" t="s">
        <v>294</v>
      </c>
      <c r="AL109" s="893"/>
      <c r="AM109" s="893"/>
      <c r="AN109" s="893"/>
      <c r="AO109" s="894"/>
      <c r="AP109" s="892" t="s">
        <v>413</v>
      </c>
      <c r="AQ109" s="893"/>
      <c r="AR109" s="893"/>
      <c r="AS109" s="893"/>
      <c r="AT109" s="895"/>
      <c r="AU109" s="912" t="s">
        <v>410</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411</v>
      </c>
      <c r="BR109" s="893"/>
      <c r="BS109" s="893"/>
      <c r="BT109" s="893"/>
      <c r="BU109" s="894"/>
      <c r="BV109" s="892" t="s">
        <v>412</v>
      </c>
      <c r="BW109" s="893"/>
      <c r="BX109" s="893"/>
      <c r="BY109" s="893"/>
      <c r="BZ109" s="894"/>
      <c r="CA109" s="892" t="s">
        <v>294</v>
      </c>
      <c r="CB109" s="893"/>
      <c r="CC109" s="893"/>
      <c r="CD109" s="893"/>
      <c r="CE109" s="894"/>
      <c r="CF109" s="913" t="s">
        <v>413</v>
      </c>
      <c r="CG109" s="913"/>
      <c r="CH109" s="913"/>
      <c r="CI109" s="913"/>
      <c r="CJ109" s="913"/>
      <c r="CK109" s="892" t="s">
        <v>414</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411</v>
      </c>
      <c r="DH109" s="893"/>
      <c r="DI109" s="893"/>
      <c r="DJ109" s="893"/>
      <c r="DK109" s="894"/>
      <c r="DL109" s="892" t="s">
        <v>412</v>
      </c>
      <c r="DM109" s="893"/>
      <c r="DN109" s="893"/>
      <c r="DO109" s="893"/>
      <c r="DP109" s="894"/>
      <c r="DQ109" s="892" t="s">
        <v>294</v>
      </c>
      <c r="DR109" s="893"/>
      <c r="DS109" s="893"/>
      <c r="DT109" s="893"/>
      <c r="DU109" s="894"/>
      <c r="DV109" s="892" t="s">
        <v>413</v>
      </c>
      <c r="DW109" s="893"/>
      <c r="DX109" s="893"/>
      <c r="DY109" s="893"/>
      <c r="DZ109" s="895"/>
    </row>
    <row r="110" spans="1:131" s="230" customFormat="1" ht="26.25" customHeight="1">
      <c r="A110" s="896" t="s">
        <v>415</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996306</v>
      </c>
      <c r="AB110" s="900"/>
      <c r="AC110" s="900"/>
      <c r="AD110" s="900"/>
      <c r="AE110" s="901"/>
      <c r="AF110" s="902">
        <v>973986</v>
      </c>
      <c r="AG110" s="900"/>
      <c r="AH110" s="900"/>
      <c r="AI110" s="900"/>
      <c r="AJ110" s="901"/>
      <c r="AK110" s="902">
        <v>973745</v>
      </c>
      <c r="AL110" s="900"/>
      <c r="AM110" s="900"/>
      <c r="AN110" s="900"/>
      <c r="AO110" s="901"/>
      <c r="AP110" s="903">
        <v>12.9</v>
      </c>
      <c r="AQ110" s="904"/>
      <c r="AR110" s="904"/>
      <c r="AS110" s="904"/>
      <c r="AT110" s="905"/>
      <c r="AU110" s="906" t="s">
        <v>69</v>
      </c>
      <c r="AV110" s="907"/>
      <c r="AW110" s="907"/>
      <c r="AX110" s="907"/>
      <c r="AY110" s="907"/>
      <c r="AZ110" s="929" t="s">
        <v>416</v>
      </c>
      <c r="BA110" s="897"/>
      <c r="BB110" s="897"/>
      <c r="BC110" s="897"/>
      <c r="BD110" s="897"/>
      <c r="BE110" s="897"/>
      <c r="BF110" s="897"/>
      <c r="BG110" s="897"/>
      <c r="BH110" s="897"/>
      <c r="BI110" s="897"/>
      <c r="BJ110" s="897"/>
      <c r="BK110" s="897"/>
      <c r="BL110" s="897"/>
      <c r="BM110" s="897"/>
      <c r="BN110" s="897"/>
      <c r="BO110" s="897"/>
      <c r="BP110" s="898"/>
      <c r="BQ110" s="930">
        <v>11171361</v>
      </c>
      <c r="BR110" s="931"/>
      <c r="BS110" s="931"/>
      <c r="BT110" s="931"/>
      <c r="BU110" s="931"/>
      <c r="BV110" s="931">
        <v>10520438</v>
      </c>
      <c r="BW110" s="931"/>
      <c r="BX110" s="931"/>
      <c r="BY110" s="931"/>
      <c r="BZ110" s="931"/>
      <c r="CA110" s="931">
        <v>9806031</v>
      </c>
      <c r="CB110" s="931"/>
      <c r="CC110" s="931"/>
      <c r="CD110" s="931"/>
      <c r="CE110" s="931"/>
      <c r="CF110" s="944">
        <v>129.69999999999999</v>
      </c>
      <c r="CG110" s="945"/>
      <c r="CH110" s="945"/>
      <c r="CI110" s="945"/>
      <c r="CJ110" s="945"/>
      <c r="CK110" s="946" t="s">
        <v>417</v>
      </c>
      <c r="CL110" s="947"/>
      <c r="CM110" s="929" t="s">
        <v>418</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v>670047</v>
      </c>
      <c r="DH110" s="931"/>
      <c r="DI110" s="931"/>
      <c r="DJ110" s="931"/>
      <c r="DK110" s="931"/>
      <c r="DL110" s="931">
        <v>603215</v>
      </c>
      <c r="DM110" s="931"/>
      <c r="DN110" s="931"/>
      <c r="DO110" s="931"/>
      <c r="DP110" s="931"/>
      <c r="DQ110" s="931">
        <v>536346</v>
      </c>
      <c r="DR110" s="931"/>
      <c r="DS110" s="931"/>
      <c r="DT110" s="931"/>
      <c r="DU110" s="931"/>
      <c r="DV110" s="932">
        <v>7.1</v>
      </c>
      <c r="DW110" s="932"/>
      <c r="DX110" s="932"/>
      <c r="DY110" s="932"/>
      <c r="DZ110" s="933"/>
    </row>
    <row r="111" spans="1:131" s="230" customFormat="1" ht="26.25" customHeight="1">
      <c r="A111" s="934" t="s">
        <v>419</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420</v>
      </c>
      <c r="BA111" s="923"/>
      <c r="BB111" s="923"/>
      <c r="BC111" s="923"/>
      <c r="BD111" s="923"/>
      <c r="BE111" s="923"/>
      <c r="BF111" s="923"/>
      <c r="BG111" s="923"/>
      <c r="BH111" s="923"/>
      <c r="BI111" s="923"/>
      <c r="BJ111" s="923"/>
      <c r="BK111" s="923"/>
      <c r="BL111" s="923"/>
      <c r="BM111" s="923"/>
      <c r="BN111" s="923"/>
      <c r="BO111" s="923"/>
      <c r="BP111" s="924"/>
      <c r="BQ111" s="925">
        <v>670047</v>
      </c>
      <c r="BR111" s="926"/>
      <c r="BS111" s="926"/>
      <c r="BT111" s="926"/>
      <c r="BU111" s="926"/>
      <c r="BV111" s="926">
        <v>603215</v>
      </c>
      <c r="BW111" s="926"/>
      <c r="BX111" s="926"/>
      <c r="BY111" s="926"/>
      <c r="BZ111" s="926"/>
      <c r="CA111" s="926">
        <v>536346</v>
      </c>
      <c r="CB111" s="926"/>
      <c r="CC111" s="926"/>
      <c r="CD111" s="926"/>
      <c r="CE111" s="926"/>
      <c r="CF111" s="920">
        <v>7.1</v>
      </c>
      <c r="CG111" s="921"/>
      <c r="CH111" s="921"/>
      <c r="CI111" s="921"/>
      <c r="CJ111" s="921"/>
      <c r="CK111" s="948"/>
      <c r="CL111" s="949"/>
      <c r="CM111" s="922" t="s">
        <v>421</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c r="A112" s="952" t="s">
        <v>422</v>
      </c>
      <c r="B112" s="953"/>
      <c r="C112" s="923" t="s">
        <v>423</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424</v>
      </c>
      <c r="BA112" s="923"/>
      <c r="BB112" s="923"/>
      <c r="BC112" s="923"/>
      <c r="BD112" s="923"/>
      <c r="BE112" s="923"/>
      <c r="BF112" s="923"/>
      <c r="BG112" s="923"/>
      <c r="BH112" s="923"/>
      <c r="BI112" s="923"/>
      <c r="BJ112" s="923"/>
      <c r="BK112" s="923"/>
      <c r="BL112" s="923"/>
      <c r="BM112" s="923"/>
      <c r="BN112" s="923"/>
      <c r="BO112" s="923"/>
      <c r="BP112" s="924"/>
      <c r="BQ112" s="925">
        <v>3146584</v>
      </c>
      <c r="BR112" s="926"/>
      <c r="BS112" s="926"/>
      <c r="BT112" s="926"/>
      <c r="BU112" s="926"/>
      <c r="BV112" s="926">
        <v>3825229</v>
      </c>
      <c r="BW112" s="926"/>
      <c r="BX112" s="926"/>
      <c r="BY112" s="926"/>
      <c r="BZ112" s="926"/>
      <c r="CA112" s="926">
        <v>3852161</v>
      </c>
      <c r="CB112" s="926"/>
      <c r="CC112" s="926"/>
      <c r="CD112" s="926"/>
      <c r="CE112" s="926"/>
      <c r="CF112" s="920">
        <v>51</v>
      </c>
      <c r="CG112" s="921"/>
      <c r="CH112" s="921"/>
      <c r="CI112" s="921"/>
      <c r="CJ112" s="921"/>
      <c r="CK112" s="948"/>
      <c r="CL112" s="949"/>
      <c r="CM112" s="922" t="s">
        <v>425</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c r="A113" s="954"/>
      <c r="B113" s="955"/>
      <c r="C113" s="923" t="s">
        <v>426</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271502</v>
      </c>
      <c r="AB113" s="938"/>
      <c r="AC113" s="938"/>
      <c r="AD113" s="938"/>
      <c r="AE113" s="939"/>
      <c r="AF113" s="940">
        <v>314849</v>
      </c>
      <c r="AG113" s="938"/>
      <c r="AH113" s="938"/>
      <c r="AI113" s="938"/>
      <c r="AJ113" s="939"/>
      <c r="AK113" s="940">
        <v>316951</v>
      </c>
      <c r="AL113" s="938"/>
      <c r="AM113" s="938"/>
      <c r="AN113" s="938"/>
      <c r="AO113" s="939"/>
      <c r="AP113" s="941">
        <v>4.2</v>
      </c>
      <c r="AQ113" s="942"/>
      <c r="AR113" s="942"/>
      <c r="AS113" s="942"/>
      <c r="AT113" s="943"/>
      <c r="AU113" s="908"/>
      <c r="AV113" s="909"/>
      <c r="AW113" s="909"/>
      <c r="AX113" s="909"/>
      <c r="AY113" s="909"/>
      <c r="AZ113" s="922" t="s">
        <v>427</v>
      </c>
      <c r="BA113" s="923"/>
      <c r="BB113" s="923"/>
      <c r="BC113" s="923"/>
      <c r="BD113" s="923"/>
      <c r="BE113" s="923"/>
      <c r="BF113" s="923"/>
      <c r="BG113" s="923"/>
      <c r="BH113" s="923"/>
      <c r="BI113" s="923"/>
      <c r="BJ113" s="923"/>
      <c r="BK113" s="923"/>
      <c r="BL113" s="923"/>
      <c r="BM113" s="923"/>
      <c r="BN113" s="923"/>
      <c r="BO113" s="923"/>
      <c r="BP113" s="924"/>
      <c r="BQ113" s="925">
        <v>277952</v>
      </c>
      <c r="BR113" s="926"/>
      <c r="BS113" s="926"/>
      <c r="BT113" s="926"/>
      <c r="BU113" s="926"/>
      <c r="BV113" s="926">
        <v>275763</v>
      </c>
      <c r="BW113" s="926"/>
      <c r="BX113" s="926"/>
      <c r="BY113" s="926"/>
      <c r="BZ113" s="926"/>
      <c r="CA113" s="926">
        <v>258171</v>
      </c>
      <c r="CB113" s="926"/>
      <c r="CC113" s="926"/>
      <c r="CD113" s="926"/>
      <c r="CE113" s="926"/>
      <c r="CF113" s="920">
        <v>3.4</v>
      </c>
      <c r="CG113" s="921"/>
      <c r="CH113" s="921"/>
      <c r="CI113" s="921"/>
      <c r="CJ113" s="921"/>
      <c r="CK113" s="948"/>
      <c r="CL113" s="949"/>
      <c r="CM113" s="922" t="s">
        <v>428</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c r="A114" s="954"/>
      <c r="B114" s="955"/>
      <c r="C114" s="923" t="s">
        <v>429</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17690</v>
      </c>
      <c r="AB114" s="959"/>
      <c r="AC114" s="959"/>
      <c r="AD114" s="959"/>
      <c r="AE114" s="960"/>
      <c r="AF114" s="961">
        <v>17971</v>
      </c>
      <c r="AG114" s="959"/>
      <c r="AH114" s="959"/>
      <c r="AI114" s="959"/>
      <c r="AJ114" s="960"/>
      <c r="AK114" s="961">
        <v>17720</v>
      </c>
      <c r="AL114" s="959"/>
      <c r="AM114" s="959"/>
      <c r="AN114" s="959"/>
      <c r="AO114" s="960"/>
      <c r="AP114" s="962">
        <v>0.2</v>
      </c>
      <c r="AQ114" s="963"/>
      <c r="AR114" s="963"/>
      <c r="AS114" s="963"/>
      <c r="AT114" s="964"/>
      <c r="AU114" s="908"/>
      <c r="AV114" s="909"/>
      <c r="AW114" s="909"/>
      <c r="AX114" s="909"/>
      <c r="AY114" s="909"/>
      <c r="AZ114" s="922" t="s">
        <v>430</v>
      </c>
      <c r="BA114" s="923"/>
      <c r="BB114" s="923"/>
      <c r="BC114" s="923"/>
      <c r="BD114" s="923"/>
      <c r="BE114" s="923"/>
      <c r="BF114" s="923"/>
      <c r="BG114" s="923"/>
      <c r="BH114" s="923"/>
      <c r="BI114" s="923"/>
      <c r="BJ114" s="923"/>
      <c r="BK114" s="923"/>
      <c r="BL114" s="923"/>
      <c r="BM114" s="923"/>
      <c r="BN114" s="923"/>
      <c r="BO114" s="923"/>
      <c r="BP114" s="924"/>
      <c r="BQ114" s="925">
        <v>813227</v>
      </c>
      <c r="BR114" s="926"/>
      <c r="BS114" s="926"/>
      <c r="BT114" s="926"/>
      <c r="BU114" s="926"/>
      <c r="BV114" s="926">
        <v>904625</v>
      </c>
      <c r="BW114" s="926"/>
      <c r="BX114" s="926"/>
      <c r="BY114" s="926"/>
      <c r="BZ114" s="926"/>
      <c r="CA114" s="926">
        <v>869510</v>
      </c>
      <c r="CB114" s="926"/>
      <c r="CC114" s="926"/>
      <c r="CD114" s="926"/>
      <c r="CE114" s="926"/>
      <c r="CF114" s="920">
        <v>11.5</v>
      </c>
      <c r="CG114" s="921"/>
      <c r="CH114" s="921"/>
      <c r="CI114" s="921"/>
      <c r="CJ114" s="921"/>
      <c r="CK114" s="948"/>
      <c r="CL114" s="949"/>
      <c r="CM114" s="922" t="s">
        <v>431</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c r="A115" s="954"/>
      <c r="B115" s="955"/>
      <c r="C115" s="923" t="s">
        <v>432</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66795</v>
      </c>
      <c r="AB115" s="938"/>
      <c r="AC115" s="938"/>
      <c r="AD115" s="938"/>
      <c r="AE115" s="939"/>
      <c r="AF115" s="940">
        <v>66832</v>
      </c>
      <c r="AG115" s="938"/>
      <c r="AH115" s="938"/>
      <c r="AI115" s="938"/>
      <c r="AJ115" s="939"/>
      <c r="AK115" s="940">
        <v>66869</v>
      </c>
      <c r="AL115" s="938"/>
      <c r="AM115" s="938"/>
      <c r="AN115" s="938"/>
      <c r="AO115" s="939"/>
      <c r="AP115" s="941">
        <v>0.9</v>
      </c>
      <c r="AQ115" s="942"/>
      <c r="AR115" s="942"/>
      <c r="AS115" s="942"/>
      <c r="AT115" s="943"/>
      <c r="AU115" s="908"/>
      <c r="AV115" s="909"/>
      <c r="AW115" s="909"/>
      <c r="AX115" s="909"/>
      <c r="AY115" s="909"/>
      <c r="AZ115" s="922" t="s">
        <v>433</v>
      </c>
      <c r="BA115" s="923"/>
      <c r="BB115" s="923"/>
      <c r="BC115" s="923"/>
      <c r="BD115" s="923"/>
      <c r="BE115" s="923"/>
      <c r="BF115" s="923"/>
      <c r="BG115" s="923"/>
      <c r="BH115" s="923"/>
      <c r="BI115" s="923"/>
      <c r="BJ115" s="923"/>
      <c r="BK115" s="923"/>
      <c r="BL115" s="923"/>
      <c r="BM115" s="923"/>
      <c r="BN115" s="923"/>
      <c r="BO115" s="923"/>
      <c r="BP115" s="924"/>
      <c r="BQ115" s="925" t="s">
        <v>122</v>
      </c>
      <c r="BR115" s="926"/>
      <c r="BS115" s="926"/>
      <c r="BT115" s="926"/>
      <c r="BU115" s="926"/>
      <c r="BV115" s="926" t="s">
        <v>122</v>
      </c>
      <c r="BW115" s="926"/>
      <c r="BX115" s="926"/>
      <c r="BY115" s="926"/>
      <c r="BZ115" s="926"/>
      <c r="CA115" s="926" t="s">
        <v>122</v>
      </c>
      <c r="CB115" s="926"/>
      <c r="CC115" s="926"/>
      <c r="CD115" s="926"/>
      <c r="CE115" s="926"/>
      <c r="CF115" s="920" t="s">
        <v>122</v>
      </c>
      <c r="CG115" s="921"/>
      <c r="CH115" s="921"/>
      <c r="CI115" s="921"/>
      <c r="CJ115" s="921"/>
      <c r="CK115" s="948"/>
      <c r="CL115" s="949"/>
      <c r="CM115" s="922" t="s">
        <v>434</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c r="A116" s="956"/>
      <c r="B116" s="957"/>
      <c r="C116" s="965" t="s">
        <v>435</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122</v>
      </c>
      <c r="AB116" s="959"/>
      <c r="AC116" s="959"/>
      <c r="AD116" s="959"/>
      <c r="AE116" s="960"/>
      <c r="AF116" s="961" t="s">
        <v>122</v>
      </c>
      <c r="AG116" s="959"/>
      <c r="AH116" s="959"/>
      <c r="AI116" s="959"/>
      <c r="AJ116" s="960"/>
      <c r="AK116" s="961" t="s">
        <v>122</v>
      </c>
      <c r="AL116" s="959"/>
      <c r="AM116" s="959"/>
      <c r="AN116" s="959"/>
      <c r="AO116" s="960"/>
      <c r="AP116" s="962" t="s">
        <v>122</v>
      </c>
      <c r="AQ116" s="963"/>
      <c r="AR116" s="963"/>
      <c r="AS116" s="963"/>
      <c r="AT116" s="964"/>
      <c r="AU116" s="908"/>
      <c r="AV116" s="909"/>
      <c r="AW116" s="909"/>
      <c r="AX116" s="909"/>
      <c r="AY116" s="909"/>
      <c r="AZ116" s="967" t="s">
        <v>436</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437</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c r="A117" s="912" t="s">
        <v>177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438</v>
      </c>
      <c r="Z117" s="894"/>
      <c r="AA117" s="978">
        <v>1352293</v>
      </c>
      <c r="AB117" s="979"/>
      <c r="AC117" s="979"/>
      <c r="AD117" s="979"/>
      <c r="AE117" s="980"/>
      <c r="AF117" s="981">
        <v>1373638</v>
      </c>
      <c r="AG117" s="979"/>
      <c r="AH117" s="979"/>
      <c r="AI117" s="979"/>
      <c r="AJ117" s="980"/>
      <c r="AK117" s="981">
        <v>1375285</v>
      </c>
      <c r="AL117" s="979"/>
      <c r="AM117" s="979"/>
      <c r="AN117" s="979"/>
      <c r="AO117" s="980"/>
      <c r="AP117" s="982"/>
      <c r="AQ117" s="983"/>
      <c r="AR117" s="983"/>
      <c r="AS117" s="983"/>
      <c r="AT117" s="984"/>
      <c r="AU117" s="908"/>
      <c r="AV117" s="909"/>
      <c r="AW117" s="909"/>
      <c r="AX117" s="909"/>
      <c r="AY117" s="909"/>
      <c r="AZ117" s="974" t="s">
        <v>439</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440</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c r="A118" s="912" t="s">
        <v>414</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411</v>
      </c>
      <c r="AB118" s="893"/>
      <c r="AC118" s="893"/>
      <c r="AD118" s="893"/>
      <c r="AE118" s="894"/>
      <c r="AF118" s="892" t="s">
        <v>412</v>
      </c>
      <c r="AG118" s="893"/>
      <c r="AH118" s="893"/>
      <c r="AI118" s="893"/>
      <c r="AJ118" s="894"/>
      <c r="AK118" s="892" t="s">
        <v>294</v>
      </c>
      <c r="AL118" s="893"/>
      <c r="AM118" s="893"/>
      <c r="AN118" s="893"/>
      <c r="AO118" s="894"/>
      <c r="AP118" s="970" t="s">
        <v>413</v>
      </c>
      <c r="AQ118" s="971"/>
      <c r="AR118" s="971"/>
      <c r="AS118" s="971"/>
      <c r="AT118" s="972"/>
      <c r="AU118" s="908"/>
      <c r="AV118" s="909"/>
      <c r="AW118" s="909"/>
      <c r="AX118" s="909"/>
      <c r="AY118" s="909"/>
      <c r="AZ118" s="973" t="s">
        <v>441</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442</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c r="A119" s="1056" t="s">
        <v>417</v>
      </c>
      <c r="B119" s="947"/>
      <c r="C119" s="929" t="s">
        <v>418</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v>66795</v>
      </c>
      <c r="AB119" s="900"/>
      <c r="AC119" s="900"/>
      <c r="AD119" s="900"/>
      <c r="AE119" s="901"/>
      <c r="AF119" s="902">
        <v>66832</v>
      </c>
      <c r="AG119" s="900"/>
      <c r="AH119" s="900"/>
      <c r="AI119" s="900"/>
      <c r="AJ119" s="901"/>
      <c r="AK119" s="902">
        <v>66869</v>
      </c>
      <c r="AL119" s="900"/>
      <c r="AM119" s="900"/>
      <c r="AN119" s="900"/>
      <c r="AO119" s="901"/>
      <c r="AP119" s="903">
        <v>0.9</v>
      </c>
      <c r="AQ119" s="904"/>
      <c r="AR119" s="904"/>
      <c r="AS119" s="904"/>
      <c r="AT119" s="905"/>
      <c r="AU119" s="910"/>
      <c r="AV119" s="911"/>
      <c r="AW119" s="911"/>
      <c r="AX119" s="911"/>
      <c r="AY119" s="911"/>
      <c r="AZ119" s="251" t="s">
        <v>177</v>
      </c>
      <c r="BA119" s="251"/>
      <c r="BB119" s="251"/>
      <c r="BC119" s="251"/>
      <c r="BD119" s="251"/>
      <c r="BE119" s="251"/>
      <c r="BF119" s="251"/>
      <c r="BG119" s="251"/>
      <c r="BH119" s="251"/>
      <c r="BI119" s="251"/>
      <c r="BJ119" s="251"/>
      <c r="BK119" s="251"/>
      <c r="BL119" s="251"/>
      <c r="BM119" s="251"/>
      <c r="BN119" s="251"/>
      <c r="BO119" s="977" t="s">
        <v>443</v>
      </c>
      <c r="BP119" s="1005"/>
      <c r="BQ119" s="999">
        <v>16079171</v>
      </c>
      <c r="BR119" s="1000"/>
      <c r="BS119" s="1000"/>
      <c r="BT119" s="1000"/>
      <c r="BU119" s="1000"/>
      <c r="BV119" s="1000">
        <v>16129270</v>
      </c>
      <c r="BW119" s="1000"/>
      <c r="BX119" s="1000"/>
      <c r="BY119" s="1000"/>
      <c r="BZ119" s="1000"/>
      <c r="CA119" s="1000">
        <v>15322219</v>
      </c>
      <c r="CB119" s="1000"/>
      <c r="CC119" s="1000"/>
      <c r="CD119" s="1000"/>
      <c r="CE119" s="1000"/>
      <c r="CF119" s="1001"/>
      <c r="CG119" s="1002"/>
      <c r="CH119" s="1002"/>
      <c r="CI119" s="1002"/>
      <c r="CJ119" s="1003"/>
      <c r="CK119" s="950"/>
      <c r="CL119" s="951"/>
      <c r="CM119" s="973" t="s">
        <v>444</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122</v>
      </c>
      <c r="DH119" s="986"/>
      <c r="DI119" s="986"/>
      <c r="DJ119" s="986"/>
      <c r="DK119" s="987"/>
      <c r="DL119" s="985" t="s">
        <v>122</v>
      </c>
      <c r="DM119" s="986"/>
      <c r="DN119" s="986"/>
      <c r="DO119" s="986"/>
      <c r="DP119" s="987"/>
      <c r="DQ119" s="985" t="s">
        <v>122</v>
      </c>
      <c r="DR119" s="986"/>
      <c r="DS119" s="986"/>
      <c r="DT119" s="986"/>
      <c r="DU119" s="987"/>
      <c r="DV119" s="988" t="s">
        <v>122</v>
      </c>
      <c r="DW119" s="989"/>
      <c r="DX119" s="989"/>
      <c r="DY119" s="989"/>
      <c r="DZ119" s="990"/>
    </row>
    <row r="120" spans="1:130" s="230" customFormat="1" ht="26.25" customHeight="1">
      <c r="A120" s="1057"/>
      <c r="B120" s="949"/>
      <c r="C120" s="922" t="s">
        <v>421</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445</v>
      </c>
      <c r="AV120" s="992"/>
      <c r="AW120" s="992"/>
      <c r="AX120" s="992"/>
      <c r="AY120" s="993"/>
      <c r="AZ120" s="929" t="s">
        <v>446</v>
      </c>
      <c r="BA120" s="897"/>
      <c r="BB120" s="897"/>
      <c r="BC120" s="897"/>
      <c r="BD120" s="897"/>
      <c r="BE120" s="897"/>
      <c r="BF120" s="897"/>
      <c r="BG120" s="897"/>
      <c r="BH120" s="897"/>
      <c r="BI120" s="897"/>
      <c r="BJ120" s="897"/>
      <c r="BK120" s="897"/>
      <c r="BL120" s="897"/>
      <c r="BM120" s="897"/>
      <c r="BN120" s="897"/>
      <c r="BO120" s="897"/>
      <c r="BP120" s="898"/>
      <c r="BQ120" s="930">
        <v>2739241</v>
      </c>
      <c r="BR120" s="931"/>
      <c r="BS120" s="931"/>
      <c r="BT120" s="931"/>
      <c r="BU120" s="931"/>
      <c r="BV120" s="931">
        <v>2826212</v>
      </c>
      <c r="BW120" s="931"/>
      <c r="BX120" s="931"/>
      <c r="BY120" s="931"/>
      <c r="BZ120" s="931"/>
      <c r="CA120" s="931">
        <v>2821574</v>
      </c>
      <c r="CB120" s="931"/>
      <c r="CC120" s="931"/>
      <c r="CD120" s="931"/>
      <c r="CE120" s="931"/>
      <c r="CF120" s="944">
        <v>37.299999999999997</v>
      </c>
      <c r="CG120" s="945"/>
      <c r="CH120" s="945"/>
      <c r="CI120" s="945"/>
      <c r="CJ120" s="945"/>
      <c r="CK120" s="1006" t="s">
        <v>447</v>
      </c>
      <c r="CL120" s="1007"/>
      <c r="CM120" s="1007"/>
      <c r="CN120" s="1007"/>
      <c r="CO120" s="1008"/>
      <c r="CP120" s="1014" t="s">
        <v>395</v>
      </c>
      <c r="CQ120" s="1015"/>
      <c r="CR120" s="1015"/>
      <c r="CS120" s="1015"/>
      <c r="CT120" s="1015"/>
      <c r="CU120" s="1015"/>
      <c r="CV120" s="1015"/>
      <c r="CW120" s="1015"/>
      <c r="CX120" s="1015"/>
      <c r="CY120" s="1015"/>
      <c r="CZ120" s="1015"/>
      <c r="DA120" s="1015"/>
      <c r="DB120" s="1015"/>
      <c r="DC120" s="1015"/>
      <c r="DD120" s="1015"/>
      <c r="DE120" s="1015"/>
      <c r="DF120" s="1016"/>
      <c r="DG120" s="930">
        <v>3124234</v>
      </c>
      <c r="DH120" s="931"/>
      <c r="DI120" s="931"/>
      <c r="DJ120" s="931"/>
      <c r="DK120" s="931"/>
      <c r="DL120" s="931">
        <v>3806756</v>
      </c>
      <c r="DM120" s="931"/>
      <c r="DN120" s="931"/>
      <c r="DO120" s="931"/>
      <c r="DP120" s="931"/>
      <c r="DQ120" s="931">
        <v>3837722</v>
      </c>
      <c r="DR120" s="931"/>
      <c r="DS120" s="931"/>
      <c r="DT120" s="931"/>
      <c r="DU120" s="931"/>
      <c r="DV120" s="932">
        <v>50.8</v>
      </c>
      <c r="DW120" s="932"/>
      <c r="DX120" s="932"/>
      <c r="DY120" s="932"/>
      <c r="DZ120" s="933"/>
    </row>
    <row r="121" spans="1:130" s="230" customFormat="1" ht="26.25" customHeight="1">
      <c r="A121" s="1057"/>
      <c r="B121" s="949"/>
      <c r="C121" s="974" t="s">
        <v>448</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449</v>
      </c>
      <c r="BA121" s="923"/>
      <c r="BB121" s="923"/>
      <c r="BC121" s="923"/>
      <c r="BD121" s="923"/>
      <c r="BE121" s="923"/>
      <c r="BF121" s="923"/>
      <c r="BG121" s="923"/>
      <c r="BH121" s="923"/>
      <c r="BI121" s="923"/>
      <c r="BJ121" s="923"/>
      <c r="BK121" s="923"/>
      <c r="BL121" s="923"/>
      <c r="BM121" s="923"/>
      <c r="BN121" s="923"/>
      <c r="BO121" s="923"/>
      <c r="BP121" s="924"/>
      <c r="BQ121" s="925">
        <v>1378388</v>
      </c>
      <c r="BR121" s="926"/>
      <c r="BS121" s="926"/>
      <c r="BT121" s="926"/>
      <c r="BU121" s="926"/>
      <c r="BV121" s="926">
        <v>1668453</v>
      </c>
      <c r="BW121" s="926"/>
      <c r="BX121" s="926"/>
      <c r="BY121" s="926"/>
      <c r="BZ121" s="926"/>
      <c r="CA121" s="926">
        <v>1623622</v>
      </c>
      <c r="CB121" s="926"/>
      <c r="CC121" s="926"/>
      <c r="CD121" s="926"/>
      <c r="CE121" s="926"/>
      <c r="CF121" s="920">
        <v>21.5</v>
      </c>
      <c r="CG121" s="921"/>
      <c r="CH121" s="921"/>
      <c r="CI121" s="921"/>
      <c r="CJ121" s="921"/>
      <c r="CK121" s="1009"/>
      <c r="CL121" s="1010"/>
      <c r="CM121" s="1010"/>
      <c r="CN121" s="1010"/>
      <c r="CO121" s="1011"/>
      <c r="CP121" s="1019" t="s">
        <v>396</v>
      </c>
      <c r="CQ121" s="1020"/>
      <c r="CR121" s="1020"/>
      <c r="CS121" s="1020"/>
      <c r="CT121" s="1020"/>
      <c r="CU121" s="1020"/>
      <c r="CV121" s="1020"/>
      <c r="CW121" s="1020"/>
      <c r="CX121" s="1020"/>
      <c r="CY121" s="1020"/>
      <c r="CZ121" s="1020"/>
      <c r="DA121" s="1020"/>
      <c r="DB121" s="1020"/>
      <c r="DC121" s="1020"/>
      <c r="DD121" s="1020"/>
      <c r="DE121" s="1020"/>
      <c r="DF121" s="1021"/>
      <c r="DG121" s="925">
        <v>22350</v>
      </c>
      <c r="DH121" s="926"/>
      <c r="DI121" s="926"/>
      <c r="DJ121" s="926"/>
      <c r="DK121" s="926"/>
      <c r="DL121" s="926">
        <v>18473</v>
      </c>
      <c r="DM121" s="926"/>
      <c r="DN121" s="926"/>
      <c r="DO121" s="926"/>
      <c r="DP121" s="926"/>
      <c r="DQ121" s="926">
        <v>14439</v>
      </c>
      <c r="DR121" s="926"/>
      <c r="DS121" s="926"/>
      <c r="DT121" s="926"/>
      <c r="DU121" s="926"/>
      <c r="DV121" s="927">
        <v>0.2</v>
      </c>
      <c r="DW121" s="927"/>
      <c r="DX121" s="927"/>
      <c r="DY121" s="927"/>
      <c r="DZ121" s="928"/>
    </row>
    <row r="122" spans="1:130" s="230" customFormat="1" ht="26.25" customHeight="1">
      <c r="A122" s="1057"/>
      <c r="B122" s="949"/>
      <c r="C122" s="922" t="s">
        <v>431</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450</v>
      </c>
      <c r="BA122" s="965"/>
      <c r="BB122" s="965"/>
      <c r="BC122" s="965"/>
      <c r="BD122" s="965"/>
      <c r="BE122" s="965"/>
      <c r="BF122" s="965"/>
      <c r="BG122" s="965"/>
      <c r="BH122" s="965"/>
      <c r="BI122" s="965"/>
      <c r="BJ122" s="965"/>
      <c r="BK122" s="965"/>
      <c r="BL122" s="965"/>
      <c r="BM122" s="965"/>
      <c r="BN122" s="965"/>
      <c r="BO122" s="965"/>
      <c r="BP122" s="966"/>
      <c r="BQ122" s="999">
        <v>10502053</v>
      </c>
      <c r="BR122" s="1000"/>
      <c r="BS122" s="1000"/>
      <c r="BT122" s="1000"/>
      <c r="BU122" s="1000"/>
      <c r="BV122" s="1000">
        <v>10066867</v>
      </c>
      <c r="BW122" s="1000"/>
      <c r="BX122" s="1000"/>
      <c r="BY122" s="1000"/>
      <c r="BZ122" s="1000"/>
      <c r="CA122" s="1000">
        <v>9575081</v>
      </c>
      <c r="CB122" s="1000"/>
      <c r="CC122" s="1000"/>
      <c r="CD122" s="1000"/>
      <c r="CE122" s="1000"/>
      <c r="CF122" s="1017">
        <v>126.7</v>
      </c>
      <c r="CG122" s="1018"/>
      <c r="CH122" s="1018"/>
      <c r="CI122" s="1018"/>
      <c r="CJ122" s="1018"/>
      <c r="CK122" s="1009"/>
      <c r="CL122" s="1010"/>
      <c r="CM122" s="1010"/>
      <c r="CN122" s="1010"/>
      <c r="CO122" s="1011"/>
      <c r="CP122" s="1019" t="s">
        <v>390</v>
      </c>
      <c r="CQ122" s="1020"/>
      <c r="CR122" s="1020"/>
      <c r="CS122" s="1020"/>
      <c r="CT122" s="1020"/>
      <c r="CU122" s="1020"/>
      <c r="CV122" s="1020"/>
      <c r="CW122" s="1020"/>
      <c r="CX122" s="1020"/>
      <c r="CY122" s="1020"/>
      <c r="CZ122" s="1020"/>
      <c r="DA122" s="1020"/>
      <c r="DB122" s="1020"/>
      <c r="DC122" s="1020"/>
      <c r="DD122" s="1020"/>
      <c r="DE122" s="1020"/>
      <c r="DF122" s="1021"/>
      <c r="DG122" s="925" t="s">
        <v>122</v>
      </c>
      <c r="DH122" s="926"/>
      <c r="DI122" s="926"/>
      <c r="DJ122" s="926"/>
      <c r="DK122" s="926"/>
      <c r="DL122" s="926" t="s">
        <v>122</v>
      </c>
      <c r="DM122" s="926"/>
      <c r="DN122" s="926"/>
      <c r="DO122" s="926"/>
      <c r="DP122" s="926"/>
      <c r="DQ122" s="926" t="s">
        <v>122</v>
      </c>
      <c r="DR122" s="926"/>
      <c r="DS122" s="926"/>
      <c r="DT122" s="926"/>
      <c r="DU122" s="926"/>
      <c r="DV122" s="927" t="s">
        <v>122</v>
      </c>
      <c r="DW122" s="927"/>
      <c r="DX122" s="927"/>
      <c r="DY122" s="927"/>
      <c r="DZ122" s="928"/>
    </row>
    <row r="123" spans="1:130" s="230" customFormat="1" ht="26.25" customHeight="1">
      <c r="A123" s="1057"/>
      <c r="B123" s="949"/>
      <c r="C123" s="922" t="s">
        <v>437</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177</v>
      </c>
      <c r="BA123" s="251"/>
      <c r="BB123" s="251"/>
      <c r="BC123" s="251"/>
      <c r="BD123" s="251"/>
      <c r="BE123" s="251"/>
      <c r="BF123" s="251"/>
      <c r="BG123" s="251"/>
      <c r="BH123" s="251"/>
      <c r="BI123" s="251"/>
      <c r="BJ123" s="251"/>
      <c r="BK123" s="251"/>
      <c r="BL123" s="251"/>
      <c r="BM123" s="251"/>
      <c r="BN123" s="251"/>
      <c r="BO123" s="977" t="s">
        <v>451</v>
      </c>
      <c r="BP123" s="1005"/>
      <c r="BQ123" s="1063">
        <v>14619682</v>
      </c>
      <c r="BR123" s="1064"/>
      <c r="BS123" s="1064"/>
      <c r="BT123" s="1064"/>
      <c r="BU123" s="1064"/>
      <c r="BV123" s="1064">
        <v>14561532</v>
      </c>
      <c r="BW123" s="1064"/>
      <c r="BX123" s="1064"/>
      <c r="BY123" s="1064"/>
      <c r="BZ123" s="1064"/>
      <c r="CA123" s="1064">
        <v>14020277</v>
      </c>
      <c r="CB123" s="1064"/>
      <c r="CC123" s="1064"/>
      <c r="CD123" s="1064"/>
      <c r="CE123" s="1064"/>
      <c r="CF123" s="1001"/>
      <c r="CG123" s="1002"/>
      <c r="CH123" s="1002"/>
      <c r="CI123" s="1002"/>
      <c r="CJ123" s="1003"/>
      <c r="CK123" s="1009"/>
      <c r="CL123" s="1010"/>
      <c r="CM123" s="1010"/>
      <c r="CN123" s="1010"/>
      <c r="CO123" s="1011"/>
      <c r="CP123" s="1019" t="s">
        <v>394</v>
      </c>
      <c r="CQ123" s="1020"/>
      <c r="CR123" s="1020"/>
      <c r="CS123" s="1020"/>
      <c r="CT123" s="1020"/>
      <c r="CU123" s="1020"/>
      <c r="CV123" s="1020"/>
      <c r="CW123" s="1020"/>
      <c r="CX123" s="1020"/>
      <c r="CY123" s="1020"/>
      <c r="CZ123" s="1020"/>
      <c r="DA123" s="1020"/>
      <c r="DB123" s="1020"/>
      <c r="DC123" s="1020"/>
      <c r="DD123" s="1020"/>
      <c r="DE123" s="1020"/>
      <c r="DF123" s="1021"/>
      <c r="DG123" s="958" t="s">
        <v>122</v>
      </c>
      <c r="DH123" s="959"/>
      <c r="DI123" s="959"/>
      <c r="DJ123" s="959"/>
      <c r="DK123" s="960"/>
      <c r="DL123" s="961" t="s">
        <v>122</v>
      </c>
      <c r="DM123" s="959"/>
      <c r="DN123" s="959"/>
      <c r="DO123" s="959"/>
      <c r="DP123" s="960"/>
      <c r="DQ123" s="961" t="s">
        <v>122</v>
      </c>
      <c r="DR123" s="959"/>
      <c r="DS123" s="959"/>
      <c r="DT123" s="959"/>
      <c r="DU123" s="960"/>
      <c r="DV123" s="962" t="s">
        <v>122</v>
      </c>
      <c r="DW123" s="963"/>
      <c r="DX123" s="963"/>
      <c r="DY123" s="963"/>
      <c r="DZ123" s="964"/>
    </row>
    <row r="124" spans="1:130" s="230" customFormat="1" ht="26.25" customHeight="1" thickBot="1">
      <c r="A124" s="1057"/>
      <c r="B124" s="949"/>
      <c r="C124" s="922" t="s">
        <v>440</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452</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19.100000000000001</v>
      </c>
      <c r="BR124" s="1027"/>
      <c r="BS124" s="1027"/>
      <c r="BT124" s="1027"/>
      <c r="BU124" s="1027"/>
      <c r="BV124" s="1027">
        <v>21</v>
      </c>
      <c r="BW124" s="1027"/>
      <c r="BX124" s="1027"/>
      <c r="BY124" s="1027"/>
      <c r="BZ124" s="1027"/>
      <c r="CA124" s="1027">
        <v>17.2</v>
      </c>
      <c r="CB124" s="1027"/>
      <c r="CC124" s="1027"/>
      <c r="CD124" s="1027"/>
      <c r="CE124" s="1027"/>
      <c r="CF124" s="1028"/>
      <c r="CG124" s="1029"/>
      <c r="CH124" s="1029"/>
      <c r="CI124" s="1029"/>
      <c r="CJ124" s="1030"/>
      <c r="CK124" s="1012"/>
      <c r="CL124" s="1012"/>
      <c r="CM124" s="1012"/>
      <c r="CN124" s="1012"/>
      <c r="CO124" s="1013"/>
      <c r="CP124" s="1019" t="s">
        <v>453</v>
      </c>
      <c r="CQ124" s="1020"/>
      <c r="CR124" s="1020"/>
      <c r="CS124" s="1020"/>
      <c r="CT124" s="1020"/>
      <c r="CU124" s="1020"/>
      <c r="CV124" s="1020"/>
      <c r="CW124" s="1020"/>
      <c r="CX124" s="1020"/>
      <c r="CY124" s="1020"/>
      <c r="CZ124" s="1020"/>
      <c r="DA124" s="1020"/>
      <c r="DB124" s="1020"/>
      <c r="DC124" s="1020"/>
      <c r="DD124" s="1020"/>
      <c r="DE124" s="1020"/>
      <c r="DF124" s="1021"/>
      <c r="DG124" s="1004" t="s">
        <v>122</v>
      </c>
      <c r="DH124" s="986"/>
      <c r="DI124" s="986"/>
      <c r="DJ124" s="986"/>
      <c r="DK124" s="987"/>
      <c r="DL124" s="985" t="s">
        <v>122</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c r="A125" s="1057"/>
      <c r="B125" s="949"/>
      <c r="C125" s="922" t="s">
        <v>442</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454</v>
      </c>
      <c r="CL125" s="1007"/>
      <c r="CM125" s="1007"/>
      <c r="CN125" s="1007"/>
      <c r="CO125" s="1008"/>
      <c r="CP125" s="929" t="s">
        <v>455</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c r="A126" s="1057"/>
      <c r="B126" s="949"/>
      <c r="C126" s="922" t="s">
        <v>444</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122</v>
      </c>
      <c r="AB126" s="959"/>
      <c r="AC126" s="959"/>
      <c r="AD126" s="959"/>
      <c r="AE126" s="960"/>
      <c r="AF126" s="961" t="s">
        <v>122</v>
      </c>
      <c r="AG126" s="959"/>
      <c r="AH126" s="959"/>
      <c r="AI126" s="959"/>
      <c r="AJ126" s="960"/>
      <c r="AK126" s="961" t="s">
        <v>122</v>
      </c>
      <c r="AL126" s="959"/>
      <c r="AM126" s="959"/>
      <c r="AN126" s="959"/>
      <c r="AO126" s="960"/>
      <c r="AP126" s="962" t="s">
        <v>122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456</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c r="A127" s="1058"/>
      <c r="B127" s="951"/>
      <c r="C127" s="973" t="s">
        <v>457</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122</v>
      </c>
      <c r="AB127" s="959"/>
      <c r="AC127" s="959"/>
      <c r="AD127" s="959"/>
      <c r="AE127" s="960"/>
      <c r="AF127" s="961" t="s">
        <v>122</v>
      </c>
      <c r="AG127" s="959"/>
      <c r="AH127" s="959"/>
      <c r="AI127" s="959"/>
      <c r="AJ127" s="960"/>
      <c r="AK127" s="961" t="s">
        <v>122</v>
      </c>
      <c r="AL127" s="959"/>
      <c r="AM127" s="959"/>
      <c r="AN127" s="959"/>
      <c r="AO127" s="960"/>
      <c r="AP127" s="962" t="s">
        <v>122</v>
      </c>
      <c r="AQ127" s="963"/>
      <c r="AR127" s="963"/>
      <c r="AS127" s="963"/>
      <c r="AT127" s="964"/>
      <c r="AU127" s="232"/>
      <c r="AV127" s="232"/>
      <c r="AW127" s="232"/>
      <c r="AX127" s="1031" t="s">
        <v>458</v>
      </c>
      <c r="AY127" s="1032"/>
      <c r="AZ127" s="1032"/>
      <c r="BA127" s="1032"/>
      <c r="BB127" s="1032"/>
      <c r="BC127" s="1032"/>
      <c r="BD127" s="1032"/>
      <c r="BE127" s="1033"/>
      <c r="BF127" s="1034" t="s">
        <v>459</v>
      </c>
      <c r="BG127" s="1032"/>
      <c r="BH127" s="1032"/>
      <c r="BI127" s="1032"/>
      <c r="BJ127" s="1032"/>
      <c r="BK127" s="1032"/>
      <c r="BL127" s="1033"/>
      <c r="BM127" s="1034" t="s">
        <v>460</v>
      </c>
      <c r="BN127" s="1032"/>
      <c r="BO127" s="1032"/>
      <c r="BP127" s="1032"/>
      <c r="BQ127" s="1032"/>
      <c r="BR127" s="1032"/>
      <c r="BS127" s="1033"/>
      <c r="BT127" s="1034" t="s">
        <v>461</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462</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c r="A128" s="1041" t="s">
        <v>463</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464</v>
      </c>
      <c r="X128" s="1043"/>
      <c r="Y128" s="1043"/>
      <c r="Z128" s="1044"/>
      <c r="AA128" s="1045">
        <v>125707</v>
      </c>
      <c r="AB128" s="1046"/>
      <c r="AC128" s="1046"/>
      <c r="AD128" s="1046"/>
      <c r="AE128" s="1047"/>
      <c r="AF128" s="1048">
        <v>143442</v>
      </c>
      <c r="AG128" s="1046"/>
      <c r="AH128" s="1046"/>
      <c r="AI128" s="1046"/>
      <c r="AJ128" s="1047"/>
      <c r="AK128" s="1048">
        <v>135978</v>
      </c>
      <c r="AL128" s="1046"/>
      <c r="AM128" s="1046"/>
      <c r="AN128" s="1046"/>
      <c r="AO128" s="1047"/>
      <c r="AP128" s="1049"/>
      <c r="AQ128" s="1050"/>
      <c r="AR128" s="1050"/>
      <c r="AS128" s="1050"/>
      <c r="AT128" s="1051"/>
      <c r="AU128" s="232"/>
      <c r="AV128" s="232"/>
      <c r="AW128" s="232"/>
      <c r="AX128" s="896" t="s">
        <v>465</v>
      </c>
      <c r="AY128" s="897"/>
      <c r="AZ128" s="897"/>
      <c r="BA128" s="897"/>
      <c r="BB128" s="897"/>
      <c r="BC128" s="897"/>
      <c r="BD128" s="897"/>
      <c r="BE128" s="898"/>
      <c r="BF128" s="1052" t="s">
        <v>122</v>
      </c>
      <c r="BG128" s="1053"/>
      <c r="BH128" s="1053"/>
      <c r="BI128" s="1053"/>
      <c r="BJ128" s="1053"/>
      <c r="BK128" s="1053"/>
      <c r="BL128" s="1054"/>
      <c r="BM128" s="1052">
        <v>13.65</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466</v>
      </c>
      <c r="CQ128" s="726"/>
      <c r="CR128" s="726"/>
      <c r="CS128" s="726"/>
      <c r="CT128" s="726"/>
      <c r="CU128" s="726"/>
      <c r="CV128" s="726"/>
      <c r="CW128" s="726"/>
      <c r="CX128" s="726"/>
      <c r="CY128" s="726"/>
      <c r="CZ128" s="726"/>
      <c r="DA128" s="726"/>
      <c r="DB128" s="726"/>
      <c r="DC128" s="726"/>
      <c r="DD128" s="726"/>
      <c r="DE128" s="726"/>
      <c r="DF128" s="1036"/>
      <c r="DG128" s="1037" t="s">
        <v>122</v>
      </c>
      <c r="DH128" s="1038"/>
      <c r="DI128" s="1038"/>
      <c r="DJ128" s="1038"/>
      <c r="DK128" s="1038"/>
      <c r="DL128" s="1038" t="s">
        <v>122</v>
      </c>
      <c r="DM128" s="1038"/>
      <c r="DN128" s="1038"/>
      <c r="DO128" s="1038"/>
      <c r="DP128" s="1038"/>
      <c r="DQ128" s="1038" t="s">
        <v>122</v>
      </c>
      <c r="DR128" s="1038"/>
      <c r="DS128" s="1038"/>
      <c r="DT128" s="1038"/>
      <c r="DU128" s="1038"/>
      <c r="DV128" s="1039" t="s">
        <v>122</v>
      </c>
      <c r="DW128" s="1039"/>
      <c r="DX128" s="1039"/>
      <c r="DY128" s="1039"/>
      <c r="DZ128" s="1040"/>
    </row>
    <row r="129" spans="1:131" s="230" customFormat="1" ht="26.25" customHeight="1">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467</v>
      </c>
      <c r="X129" s="1071"/>
      <c r="Y129" s="1071"/>
      <c r="Z129" s="1072"/>
      <c r="AA129" s="958">
        <v>8483243</v>
      </c>
      <c r="AB129" s="959"/>
      <c r="AC129" s="959"/>
      <c r="AD129" s="959"/>
      <c r="AE129" s="960"/>
      <c r="AF129" s="961">
        <v>8291448</v>
      </c>
      <c r="AG129" s="959"/>
      <c r="AH129" s="959"/>
      <c r="AI129" s="959"/>
      <c r="AJ129" s="960"/>
      <c r="AK129" s="961">
        <v>8402412</v>
      </c>
      <c r="AL129" s="959"/>
      <c r="AM129" s="959"/>
      <c r="AN129" s="959"/>
      <c r="AO129" s="960"/>
      <c r="AP129" s="1073"/>
      <c r="AQ129" s="1074"/>
      <c r="AR129" s="1074"/>
      <c r="AS129" s="1074"/>
      <c r="AT129" s="1075"/>
      <c r="AU129" s="233"/>
      <c r="AV129" s="233"/>
      <c r="AW129" s="233"/>
      <c r="AX129" s="1065" t="s">
        <v>468</v>
      </c>
      <c r="AY129" s="923"/>
      <c r="AZ129" s="923"/>
      <c r="BA129" s="923"/>
      <c r="BB129" s="923"/>
      <c r="BC129" s="923"/>
      <c r="BD129" s="923"/>
      <c r="BE129" s="924"/>
      <c r="BF129" s="1066" t="s">
        <v>122</v>
      </c>
      <c r="BG129" s="1067"/>
      <c r="BH129" s="1067"/>
      <c r="BI129" s="1067"/>
      <c r="BJ129" s="1067"/>
      <c r="BK129" s="1067"/>
      <c r="BL129" s="1068"/>
      <c r="BM129" s="1066">
        <v>18.649999999999999</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c r="A130" s="934" t="s">
        <v>469</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470</v>
      </c>
      <c r="X130" s="1071"/>
      <c r="Y130" s="1071"/>
      <c r="Z130" s="1072"/>
      <c r="AA130" s="958">
        <v>845141</v>
      </c>
      <c r="AB130" s="959"/>
      <c r="AC130" s="959"/>
      <c r="AD130" s="959"/>
      <c r="AE130" s="960"/>
      <c r="AF130" s="961">
        <v>851930</v>
      </c>
      <c r="AG130" s="959"/>
      <c r="AH130" s="959"/>
      <c r="AI130" s="959"/>
      <c r="AJ130" s="960"/>
      <c r="AK130" s="961">
        <v>843649</v>
      </c>
      <c r="AL130" s="959"/>
      <c r="AM130" s="959"/>
      <c r="AN130" s="959"/>
      <c r="AO130" s="960"/>
      <c r="AP130" s="1073"/>
      <c r="AQ130" s="1074"/>
      <c r="AR130" s="1074"/>
      <c r="AS130" s="1074"/>
      <c r="AT130" s="1075"/>
      <c r="AU130" s="233"/>
      <c r="AV130" s="233"/>
      <c r="AW130" s="233"/>
      <c r="AX130" s="1065" t="s">
        <v>471</v>
      </c>
      <c r="AY130" s="923"/>
      <c r="AZ130" s="923"/>
      <c r="BA130" s="923"/>
      <c r="BB130" s="923"/>
      <c r="BC130" s="923"/>
      <c r="BD130" s="923"/>
      <c r="BE130" s="924"/>
      <c r="BF130" s="1101">
        <v>5.0999999999999996</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472</v>
      </c>
      <c r="X131" s="1108"/>
      <c r="Y131" s="1108"/>
      <c r="Z131" s="1109"/>
      <c r="AA131" s="1004">
        <v>7638102</v>
      </c>
      <c r="AB131" s="986"/>
      <c r="AC131" s="986"/>
      <c r="AD131" s="986"/>
      <c r="AE131" s="987"/>
      <c r="AF131" s="985">
        <v>7439518</v>
      </c>
      <c r="AG131" s="986"/>
      <c r="AH131" s="986"/>
      <c r="AI131" s="986"/>
      <c r="AJ131" s="987"/>
      <c r="AK131" s="985">
        <v>7558763</v>
      </c>
      <c r="AL131" s="986"/>
      <c r="AM131" s="986"/>
      <c r="AN131" s="986"/>
      <c r="AO131" s="987"/>
      <c r="AP131" s="1110"/>
      <c r="AQ131" s="1111"/>
      <c r="AR131" s="1111"/>
      <c r="AS131" s="1111"/>
      <c r="AT131" s="1112"/>
      <c r="AU131" s="233"/>
      <c r="AV131" s="233"/>
      <c r="AW131" s="233"/>
      <c r="AX131" s="1083" t="s">
        <v>473</v>
      </c>
      <c r="AY131" s="726"/>
      <c r="AZ131" s="726"/>
      <c r="BA131" s="726"/>
      <c r="BB131" s="726"/>
      <c r="BC131" s="726"/>
      <c r="BD131" s="726"/>
      <c r="BE131" s="1036"/>
      <c r="BF131" s="1084">
        <v>17.2</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c r="A132" s="1090" t="s">
        <v>474</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475</v>
      </c>
      <c r="W132" s="1094"/>
      <c r="X132" s="1094"/>
      <c r="Y132" s="1094"/>
      <c r="Z132" s="1095"/>
      <c r="AA132" s="1096">
        <v>4.9939762520000004</v>
      </c>
      <c r="AB132" s="1097"/>
      <c r="AC132" s="1097"/>
      <c r="AD132" s="1097"/>
      <c r="AE132" s="1098"/>
      <c r="AF132" s="1099">
        <v>5.0845498320000004</v>
      </c>
      <c r="AG132" s="1097"/>
      <c r="AH132" s="1097"/>
      <c r="AI132" s="1097"/>
      <c r="AJ132" s="1098"/>
      <c r="AK132" s="1099">
        <v>5.2344279079999998</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476</v>
      </c>
      <c r="W133" s="1077"/>
      <c r="X133" s="1077"/>
      <c r="Y133" s="1077"/>
      <c r="Z133" s="1078"/>
      <c r="AA133" s="1079">
        <v>6</v>
      </c>
      <c r="AB133" s="1080"/>
      <c r="AC133" s="1080"/>
      <c r="AD133" s="1080"/>
      <c r="AE133" s="1081"/>
      <c r="AF133" s="1079">
        <v>5.4</v>
      </c>
      <c r="AG133" s="1080"/>
      <c r="AH133" s="1080"/>
      <c r="AI133" s="1080"/>
      <c r="AJ133" s="1081"/>
      <c r="AK133" s="1079">
        <v>5.0999999999999996</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IlQvllqmTFaoqKX/LbhaKd/sppy191/8JjHbhgAE7gbS14TC5b9pI33HqjqkkHA+mLRoBPKsFLrDIrp3+IE4gA==" saltValue="zMaN9uQKSzAdpkUEic6TC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28" zoomScaleNormal="85" zoomScaleSheetLayoutView="100" workbookViewId="0"/>
  </sheetViews>
  <sheetFormatPr defaultColWidth="0" defaultRowHeight="13.5" customHeight="1" zeroHeight="1"/>
  <cols>
    <col min="1" max="120" width="2.75" style="260" customWidth="1"/>
    <col min="121" max="121" width="0" style="259" hidden="1" customWidth="1"/>
    <col min="122" max="16384" width="9" style="259" hidden="1"/>
  </cols>
  <sheetData>
    <row r="1" spans="1:120">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row r="3" spans="1:120"/>
    <row r="4" spans="1:120"/>
    <row r="5" spans="1:120"/>
    <row r="6" spans="1:120"/>
    <row r="7" spans="1:120"/>
    <row r="8" spans="1:120"/>
    <row r="9" spans="1:120"/>
    <row r="10" spans="1:120"/>
    <row r="11" spans="1:120"/>
    <row r="12" spans="1:120"/>
    <row r="13" spans="1:120"/>
    <row r="14" spans="1:120"/>
    <row r="15" spans="1:120"/>
    <row r="16" spans="1:120">
      <c r="DP16" s="259"/>
    </row>
    <row r="17" spans="119:120">
      <c r="DP17" s="259"/>
    </row>
    <row r="18" spans="119:120"/>
    <row r="19" spans="119:120"/>
    <row r="20" spans="119:120">
      <c r="DO20" s="259"/>
      <c r="DP20" s="259"/>
    </row>
    <row r="21" spans="119:120">
      <c r="DP21" s="259"/>
    </row>
    <row r="22" spans="119:120"/>
    <row r="23" spans="119:120">
      <c r="DO23" s="259"/>
      <c r="DP23" s="259"/>
    </row>
    <row r="24" spans="119:120">
      <c r="DP24" s="259"/>
    </row>
    <row r="25" spans="119:120">
      <c r="DP25" s="259"/>
    </row>
    <row r="26" spans="119:120">
      <c r="DO26" s="259"/>
      <c r="DP26" s="259"/>
    </row>
    <row r="27" spans="119:120"/>
    <row r="28" spans="119:120">
      <c r="DO28" s="259"/>
      <c r="DP28" s="259"/>
    </row>
    <row r="29" spans="119:120">
      <c r="DP29" s="259"/>
    </row>
    <row r="30" spans="119:120"/>
    <row r="31" spans="119:120">
      <c r="DO31" s="259"/>
      <c r="DP31" s="259"/>
    </row>
    <row r="32" spans="119:120"/>
    <row r="33" spans="98:120">
      <c r="DO33" s="259"/>
      <c r="DP33" s="259"/>
    </row>
    <row r="34" spans="98:120">
      <c r="DM34" s="259"/>
    </row>
    <row r="35" spans="98:120">
      <c r="CT35" s="259"/>
      <c r="CU35" s="259"/>
      <c r="CV35" s="259"/>
      <c r="CY35" s="259"/>
      <c r="CZ35" s="259"/>
      <c r="DA35" s="259"/>
      <c r="DD35" s="259"/>
      <c r="DE35" s="259"/>
      <c r="DF35" s="259"/>
      <c r="DI35" s="259"/>
      <c r="DJ35" s="259"/>
      <c r="DK35" s="259"/>
      <c r="DM35" s="259"/>
      <c r="DN35" s="259"/>
      <c r="DO35" s="259"/>
      <c r="DP35" s="259"/>
    </row>
    <row r="36" spans="98:120"/>
    <row r="37" spans="98:120">
      <c r="CW37" s="259"/>
      <c r="DB37" s="259"/>
      <c r="DG37" s="259"/>
      <c r="DL37" s="259"/>
      <c r="DP37" s="259"/>
    </row>
    <row r="38" spans="98:120">
      <c r="CT38" s="259"/>
      <c r="CU38" s="259"/>
      <c r="CV38" s="259"/>
      <c r="CW38" s="259"/>
      <c r="CY38" s="259"/>
      <c r="CZ38" s="259"/>
      <c r="DA38" s="259"/>
      <c r="DB38" s="259"/>
      <c r="DD38" s="259"/>
      <c r="DE38" s="259"/>
      <c r="DF38" s="259"/>
      <c r="DG38" s="259"/>
      <c r="DI38" s="259"/>
      <c r="DJ38" s="259"/>
      <c r="DK38" s="259"/>
      <c r="DL38" s="259"/>
      <c r="DN38" s="259"/>
      <c r="DO38" s="259"/>
      <c r="DP38" s="259"/>
    </row>
    <row r="39" spans="98:120"/>
    <row r="40" spans="98:120"/>
    <row r="41" spans="98:120"/>
    <row r="42" spans="98:120"/>
    <row r="43" spans="98:120"/>
    <row r="44" spans="98:120"/>
    <row r="45" spans="98:120"/>
    <row r="46" spans="98:120"/>
    <row r="47" spans="98:120"/>
    <row r="48" spans="98:120"/>
    <row r="49" spans="22:120">
      <c r="DN49" s="259"/>
      <c r="DO49" s="259"/>
      <c r="DP49" s="259"/>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59"/>
      <c r="CS63" s="259"/>
      <c r="CX63" s="259"/>
      <c r="DC63" s="259"/>
      <c r="DH63" s="259"/>
    </row>
    <row r="64" spans="22:120">
      <c r="V64" s="259"/>
    </row>
    <row r="65" spans="15:120">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c r="Q66" s="259"/>
      <c r="S66" s="259"/>
      <c r="U66" s="259"/>
      <c r="DM66" s="259"/>
    </row>
    <row r="67" spans="15:120">
      <c r="O67" s="259"/>
      <c r="P67" s="259"/>
      <c r="R67" s="259"/>
      <c r="T67" s="259"/>
      <c r="Y67" s="259"/>
      <c r="CT67" s="259"/>
      <c r="CV67" s="259"/>
      <c r="CW67" s="259"/>
      <c r="CY67" s="259"/>
      <c r="DA67" s="259"/>
      <c r="DB67" s="259"/>
      <c r="DD67" s="259"/>
      <c r="DF67" s="259"/>
      <c r="DG67" s="259"/>
      <c r="DI67" s="259"/>
      <c r="DK67" s="259"/>
      <c r="DL67" s="259"/>
      <c r="DN67" s="259"/>
      <c r="DO67" s="259"/>
      <c r="DP67" s="259"/>
    </row>
    <row r="68" spans="15:120"/>
    <row r="69" spans="15:120"/>
    <row r="70" spans="15:120"/>
    <row r="71" spans="15:120"/>
    <row r="72" spans="15:120">
      <c r="DP72" s="259"/>
    </row>
    <row r="73" spans="15:120">
      <c r="DP73" s="259"/>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59"/>
      <c r="CX96" s="259"/>
      <c r="DC96" s="259"/>
      <c r="DH96" s="259"/>
    </row>
    <row r="97" spans="24:120">
      <c r="CS97" s="259"/>
      <c r="CX97" s="259"/>
      <c r="DC97" s="259"/>
      <c r="DH97" s="259"/>
      <c r="DP97" s="260" t="s">
        <v>477</v>
      </c>
    </row>
    <row r="98" spans="24:120" hidden="1">
      <c r="CS98" s="259"/>
      <c r="CX98" s="259"/>
      <c r="DC98" s="259"/>
      <c r="DH98" s="259"/>
    </row>
    <row r="99" spans="24:120" hidden="1">
      <c r="CS99" s="259"/>
      <c r="CX99" s="259"/>
      <c r="DC99" s="259"/>
      <c r="DH99" s="259"/>
    </row>
    <row r="101" spans="24:120" ht="12" hidden="1" customHeight="1">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c r="CU102" s="259"/>
      <c r="CZ102" s="259"/>
      <c r="DE102" s="259"/>
      <c r="DJ102" s="259"/>
      <c r="DM102" s="259"/>
    </row>
    <row r="103" spans="24:120" hidden="1">
      <c r="CT103" s="259"/>
      <c r="CV103" s="259"/>
      <c r="CW103" s="259"/>
      <c r="CY103" s="259"/>
      <c r="DA103" s="259"/>
      <c r="DB103" s="259"/>
      <c r="DD103" s="259"/>
      <c r="DF103" s="259"/>
      <c r="DG103" s="259"/>
      <c r="DI103" s="259"/>
      <c r="DK103" s="259"/>
      <c r="DL103" s="259"/>
      <c r="DM103" s="259"/>
      <c r="DN103" s="259"/>
      <c r="DO103" s="259"/>
      <c r="DP103" s="259"/>
    </row>
    <row r="104" spans="24:120" hidden="1">
      <c r="CV104" s="259"/>
      <c r="CW104" s="259"/>
      <c r="DA104" s="259"/>
      <c r="DB104" s="259"/>
      <c r="DF104" s="259"/>
      <c r="DG104" s="259"/>
      <c r="DK104" s="259"/>
      <c r="DL104" s="259"/>
      <c r="DN104" s="259"/>
      <c r="DO104" s="259"/>
      <c r="DP104" s="259"/>
    </row>
    <row r="105" spans="24:120" ht="12.75" hidden="1" customHeight="1"/>
  </sheetData>
  <sheetProtection algorithmName="SHA-512" hashValue="dSY7IdUU35C3nrSWs5L1OJ0u/TYlDXt/eT6aQsQSZ+UN6fOVlJlngLvJLog/yaEzzmi7HwP2pNl9mZNAEqFzEQ==" saltValue="TmHvZad0YJpd/BuONht9g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16" zoomScale="75" zoomScaleNormal="75" zoomScaleSheetLayoutView="55" workbookViewId="0"/>
  </sheetViews>
  <sheetFormatPr defaultColWidth="0" defaultRowHeight="13.5" customHeight="1" zeroHeight="1"/>
  <cols>
    <col min="1" max="116" width="2.625" style="260" customWidth="1"/>
    <col min="117" max="16384" width="9" style="259" hidden="1"/>
  </cols>
  <sheetData>
    <row r="1" spans="2:116">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row r="3" spans="2:116"/>
    <row r="4" spans="2:116">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row r="7" spans="2:116"/>
    <row r="8" spans="2:116"/>
    <row r="9" spans="2:116"/>
    <row r="10" spans="2:116"/>
    <row r="11" spans="2:116"/>
    <row r="12" spans="2:116"/>
    <row r="13" spans="2:116"/>
    <row r="14" spans="2:116"/>
    <row r="15" spans="2:116"/>
    <row r="16" spans="2:116"/>
    <row r="17" spans="9:116"/>
    <row r="18" spans="9:116">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row r="20" spans="9:116"/>
    <row r="21" spans="9:116">
      <c r="DL21" s="259"/>
    </row>
    <row r="22" spans="9:116">
      <c r="DI22" s="259"/>
      <c r="DJ22" s="259"/>
      <c r="DK22" s="259"/>
      <c r="DL22" s="259"/>
    </row>
    <row r="23" spans="9:116">
      <c r="CY23" s="259"/>
      <c r="CZ23" s="259"/>
      <c r="DA23" s="259"/>
      <c r="DB23" s="259"/>
      <c r="DC23" s="259"/>
      <c r="DD23" s="259"/>
      <c r="DE23" s="259"/>
      <c r="DF23" s="259"/>
      <c r="DG23" s="259"/>
      <c r="DH23" s="259"/>
      <c r="DI23" s="259"/>
      <c r="DJ23" s="259"/>
      <c r="DK23" s="259"/>
      <c r="DL23" s="259"/>
    </row>
    <row r="24" spans="9:116"/>
    <row r="25" spans="9:116"/>
    <row r="26" spans="9:116"/>
    <row r="27" spans="9:116"/>
    <row r="28" spans="9:116"/>
    <row r="29" spans="9:116"/>
    <row r="30" spans="9:116"/>
    <row r="31" spans="9:116"/>
    <row r="32" spans="9:116"/>
    <row r="33" spans="15:116"/>
    <row r="34" spans="15:116"/>
    <row r="35" spans="15:116">
      <c r="CZ35" s="259"/>
      <c r="DA35" s="259"/>
      <c r="DB35" s="259"/>
      <c r="DC35" s="259"/>
      <c r="DD35" s="259"/>
      <c r="DE35" s="259"/>
      <c r="DF35" s="259"/>
      <c r="DG35" s="259"/>
      <c r="DH35" s="259"/>
      <c r="DI35" s="259"/>
      <c r="DJ35" s="259"/>
      <c r="DK35" s="259"/>
      <c r="DL35" s="259"/>
    </row>
    <row r="36" spans="15:116"/>
    <row r="37" spans="15:116">
      <c r="DL37" s="259"/>
    </row>
    <row r="38" spans="15:116">
      <c r="DI38" s="259"/>
      <c r="DJ38" s="259"/>
      <c r="DK38" s="259"/>
      <c r="DL38" s="259"/>
    </row>
    <row r="39" spans="15:116"/>
    <row r="40" spans="15:116"/>
    <row r="41" spans="15:116"/>
    <row r="42" spans="15:116"/>
    <row r="43" spans="15:116">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c r="DL44" s="259"/>
    </row>
    <row r="45" spans="15:116"/>
    <row r="46" spans="15:116">
      <c r="DA46" s="259"/>
      <c r="DB46" s="259"/>
      <c r="DC46" s="259"/>
      <c r="DD46" s="259"/>
      <c r="DE46" s="259"/>
      <c r="DF46" s="259"/>
      <c r="DG46" s="259"/>
      <c r="DH46" s="259"/>
      <c r="DI46" s="259"/>
      <c r="DJ46" s="259"/>
      <c r="DK46" s="259"/>
      <c r="DL46" s="259"/>
    </row>
    <row r="47" spans="15:116"/>
    <row r="48" spans="15:116"/>
    <row r="49" spans="104:116"/>
    <row r="50" spans="104:116">
      <c r="CZ50" s="259"/>
      <c r="DA50" s="259"/>
      <c r="DB50" s="259"/>
      <c r="DC50" s="259"/>
      <c r="DD50" s="259"/>
      <c r="DE50" s="259"/>
      <c r="DF50" s="259"/>
      <c r="DG50" s="259"/>
      <c r="DH50" s="259"/>
      <c r="DI50" s="259"/>
      <c r="DJ50" s="259"/>
      <c r="DK50" s="259"/>
      <c r="DL50" s="259"/>
    </row>
    <row r="51" spans="104:116"/>
    <row r="52" spans="104:116"/>
    <row r="53" spans="104:116">
      <c r="DL53" s="259"/>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59"/>
      <c r="DD67" s="259"/>
      <c r="DE67" s="259"/>
      <c r="DF67" s="259"/>
      <c r="DG67" s="259"/>
      <c r="DH67" s="259"/>
      <c r="DI67" s="259"/>
      <c r="DJ67" s="259"/>
      <c r="DK67" s="259"/>
      <c r="DL67" s="259"/>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YS4gqfx3f0rNPFLny/jzx3RV31pQaK4Mc5dx4EBXZw3LSK0FlvAizDN134GCfJghR2wVXwjAYwVRTwZt4i1FKw==" saltValue="mMnpgiubdGeOVVjg5887LA=="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c r="AS1" s="262"/>
      <c r="AT1" s="262"/>
    </row>
    <row r="2" spans="1:46">
      <c r="AS2" s="262"/>
      <c r="AT2" s="262"/>
    </row>
    <row r="3" spans="1:46">
      <c r="AS3" s="262"/>
      <c r="AT3" s="262"/>
    </row>
    <row r="4" spans="1:46">
      <c r="AS4" s="262"/>
      <c r="AT4" s="262"/>
    </row>
    <row r="5" spans="1:46" ht="17.25">
      <c r="A5" s="263" t="s">
        <v>478</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479</v>
      </c>
      <c r="AL6" s="267"/>
      <c r="AM6" s="267"/>
      <c r="AN6" s="267"/>
      <c r="AO6" s="262"/>
      <c r="AP6" s="262"/>
      <c r="AQ6" s="262"/>
      <c r="AR6" s="262"/>
    </row>
    <row r="7" spans="1:46" ht="13.5" customHeight="1">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480</v>
      </c>
      <c r="AP7" s="272"/>
      <c r="AQ7" s="273" t="s">
        <v>481</v>
      </c>
      <c r="AR7" s="274"/>
    </row>
    <row r="8" spans="1:46">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482</v>
      </c>
      <c r="AQ8" s="279" t="s">
        <v>483</v>
      </c>
      <c r="AR8" s="280" t="s">
        <v>484</v>
      </c>
    </row>
    <row r="9" spans="1:46">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485</v>
      </c>
      <c r="AL9" s="1117"/>
      <c r="AM9" s="1117"/>
      <c r="AN9" s="1118"/>
      <c r="AO9" s="281">
        <v>2269380</v>
      </c>
      <c r="AP9" s="281">
        <v>61920</v>
      </c>
      <c r="AQ9" s="282">
        <v>67248</v>
      </c>
      <c r="AR9" s="283">
        <v>-7.9</v>
      </c>
    </row>
    <row r="10" spans="1:46" ht="13.5" customHeight="1">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486</v>
      </c>
      <c r="AL10" s="1117"/>
      <c r="AM10" s="1117"/>
      <c r="AN10" s="1118"/>
      <c r="AO10" s="284">
        <v>446759</v>
      </c>
      <c r="AP10" s="284">
        <v>12190</v>
      </c>
      <c r="AQ10" s="285">
        <v>9038</v>
      </c>
      <c r="AR10" s="286">
        <v>34.9</v>
      </c>
    </row>
    <row r="11" spans="1:46" ht="13.5" customHeight="1">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487</v>
      </c>
      <c r="AL11" s="1117"/>
      <c r="AM11" s="1117"/>
      <c r="AN11" s="1118"/>
      <c r="AO11" s="284">
        <v>48649</v>
      </c>
      <c r="AP11" s="284">
        <v>1327</v>
      </c>
      <c r="AQ11" s="285">
        <v>320</v>
      </c>
      <c r="AR11" s="286">
        <v>314.7</v>
      </c>
    </row>
    <row r="12" spans="1:46" ht="13.5" customHeight="1">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488</v>
      </c>
      <c r="AL12" s="1117"/>
      <c r="AM12" s="1117"/>
      <c r="AN12" s="1118"/>
      <c r="AO12" s="284" t="s">
        <v>489</v>
      </c>
      <c r="AP12" s="284" t="s">
        <v>489</v>
      </c>
      <c r="AQ12" s="285">
        <v>22</v>
      </c>
      <c r="AR12" s="286" t="s">
        <v>489</v>
      </c>
    </row>
    <row r="13" spans="1:46" ht="13.5" customHeight="1">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490</v>
      </c>
      <c r="AL13" s="1117"/>
      <c r="AM13" s="1117"/>
      <c r="AN13" s="1118"/>
      <c r="AO13" s="284" t="s">
        <v>489</v>
      </c>
      <c r="AP13" s="284" t="s">
        <v>489</v>
      </c>
      <c r="AQ13" s="285">
        <v>2764</v>
      </c>
      <c r="AR13" s="286" t="s">
        <v>489</v>
      </c>
    </row>
    <row r="14" spans="1:46" ht="13.5" customHeight="1">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491</v>
      </c>
      <c r="AL14" s="1117"/>
      <c r="AM14" s="1117"/>
      <c r="AN14" s="1118"/>
      <c r="AO14" s="284">
        <v>13790</v>
      </c>
      <c r="AP14" s="284">
        <v>376</v>
      </c>
      <c r="AQ14" s="285">
        <v>1165</v>
      </c>
      <c r="AR14" s="286">
        <v>-67.7</v>
      </c>
    </row>
    <row r="15" spans="1:46" ht="13.5" customHeight="1">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492</v>
      </c>
      <c r="AL15" s="1120"/>
      <c r="AM15" s="1120"/>
      <c r="AN15" s="1121"/>
      <c r="AO15" s="284">
        <v>-145224</v>
      </c>
      <c r="AP15" s="284">
        <v>-3962</v>
      </c>
      <c r="AQ15" s="285">
        <v>-3941</v>
      </c>
      <c r="AR15" s="286">
        <v>0.5</v>
      </c>
    </row>
    <row r="16" spans="1:46">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177</v>
      </c>
      <c r="AL16" s="1120"/>
      <c r="AM16" s="1120"/>
      <c r="AN16" s="1121"/>
      <c r="AO16" s="284">
        <v>2633354</v>
      </c>
      <c r="AP16" s="284">
        <v>71851</v>
      </c>
      <c r="AQ16" s="285">
        <v>76616</v>
      </c>
      <c r="AR16" s="286">
        <v>-6.2</v>
      </c>
    </row>
    <row r="17" spans="1:46">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493</v>
      </c>
      <c r="AL19" s="262"/>
      <c r="AM19" s="262"/>
      <c r="AN19" s="262"/>
      <c r="AO19" s="262"/>
      <c r="AP19" s="262"/>
      <c r="AQ19" s="262"/>
      <c r="AR19" s="262"/>
    </row>
    <row r="20" spans="1:46">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494</v>
      </c>
      <c r="AP20" s="293" t="s">
        <v>495</v>
      </c>
      <c r="AQ20" s="294" t="s">
        <v>496</v>
      </c>
      <c r="AR20" s="295"/>
    </row>
    <row r="21" spans="1:46" s="301" customFormat="1">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497</v>
      </c>
      <c r="AL21" s="1123"/>
      <c r="AM21" s="1123"/>
      <c r="AN21" s="1124"/>
      <c r="AO21" s="297">
        <v>6.52</v>
      </c>
      <c r="AP21" s="298">
        <v>6.73</v>
      </c>
      <c r="AQ21" s="299">
        <v>-0.21</v>
      </c>
      <c r="AR21" s="267"/>
      <c r="AS21" s="300"/>
      <c r="AT21" s="296"/>
    </row>
    <row r="22" spans="1:46" s="301" customFormat="1">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498</v>
      </c>
      <c r="AL22" s="1123"/>
      <c r="AM22" s="1123"/>
      <c r="AN22" s="1124"/>
      <c r="AO22" s="302">
        <v>97.2</v>
      </c>
      <c r="AP22" s="303">
        <v>96.9</v>
      </c>
      <c r="AQ22" s="304">
        <v>0.3</v>
      </c>
      <c r="AR22" s="288"/>
      <c r="AS22" s="300"/>
      <c r="AT22" s="296"/>
    </row>
    <row r="23" spans="1:46" s="301" customFormat="1">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c r="A26" s="1113" t="s">
        <v>499</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c r="A27" s="309"/>
      <c r="AO27" s="262"/>
      <c r="AP27" s="262"/>
      <c r="AQ27" s="262"/>
      <c r="AR27" s="262"/>
      <c r="AS27" s="262"/>
      <c r="AT27" s="262"/>
    </row>
    <row r="28" spans="1:46" ht="17.25">
      <c r="A28" s="263" t="s">
        <v>500</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501</v>
      </c>
      <c r="AL29" s="267"/>
      <c r="AM29" s="267"/>
      <c r="AN29" s="267"/>
      <c r="AO29" s="262"/>
      <c r="AP29" s="262"/>
      <c r="AQ29" s="262"/>
      <c r="AR29" s="262"/>
      <c r="AS29" s="311"/>
    </row>
    <row r="30" spans="1:46" ht="13.5" customHeight="1">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480</v>
      </c>
      <c r="AP30" s="272"/>
      <c r="AQ30" s="273" t="s">
        <v>481</v>
      </c>
      <c r="AR30" s="274"/>
    </row>
    <row r="31" spans="1:46">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482</v>
      </c>
      <c r="AQ31" s="279" t="s">
        <v>483</v>
      </c>
      <c r="AR31" s="280" t="s">
        <v>484</v>
      </c>
    </row>
    <row r="32" spans="1:46" ht="27" customHeight="1">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502</v>
      </c>
      <c r="AL32" s="1131"/>
      <c r="AM32" s="1131"/>
      <c r="AN32" s="1132"/>
      <c r="AO32" s="312">
        <v>973745</v>
      </c>
      <c r="AP32" s="312">
        <v>26569</v>
      </c>
      <c r="AQ32" s="313">
        <v>33390</v>
      </c>
      <c r="AR32" s="314">
        <v>-20.399999999999999</v>
      </c>
    </row>
    <row r="33" spans="1:46" ht="13.5" customHeight="1">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503</v>
      </c>
      <c r="AL33" s="1131"/>
      <c r="AM33" s="1131"/>
      <c r="AN33" s="1132"/>
      <c r="AO33" s="312" t="s">
        <v>489</v>
      </c>
      <c r="AP33" s="312" t="s">
        <v>489</v>
      </c>
      <c r="AQ33" s="313" t="s">
        <v>489</v>
      </c>
      <c r="AR33" s="314" t="s">
        <v>489</v>
      </c>
    </row>
    <row r="34" spans="1:46" ht="27" customHeight="1">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504</v>
      </c>
      <c r="AL34" s="1131"/>
      <c r="AM34" s="1131"/>
      <c r="AN34" s="1132"/>
      <c r="AO34" s="312" t="s">
        <v>489</v>
      </c>
      <c r="AP34" s="312" t="s">
        <v>489</v>
      </c>
      <c r="AQ34" s="313" t="s">
        <v>489</v>
      </c>
      <c r="AR34" s="314" t="s">
        <v>489</v>
      </c>
    </row>
    <row r="35" spans="1:46" ht="27" customHeight="1">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505</v>
      </c>
      <c r="AL35" s="1131"/>
      <c r="AM35" s="1131"/>
      <c r="AN35" s="1132"/>
      <c r="AO35" s="312">
        <v>316951</v>
      </c>
      <c r="AP35" s="312">
        <v>8648</v>
      </c>
      <c r="AQ35" s="313">
        <v>8851</v>
      </c>
      <c r="AR35" s="314">
        <v>-2.2999999999999998</v>
      </c>
    </row>
    <row r="36" spans="1:46" ht="27" customHeight="1">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506</v>
      </c>
      <c r="AL36" s="1131"/>
      <c r="AM36" s="1131"/>
      <c r="AN36" s="1132"/>
      <c r="AO36" s="312">
        <v>17720</v>
      </c>
      <c r="AP36" s="312">
        <v>483</v>
      </c>
      <c r="AQ36" s="313">
        <v>2033</v>
      </c>
      <c r="AR36" s="314">
        <v>-76.2</v>
      </c>
    </row>
    <row r="37" spans="1:46" ht="13.5" customHeight="1">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507</v>
      </c>
      <c r="AL37" s="1131"/>
      <c r="AM37" s="1131"/>
      <c r="AN37" s="1132"/>
      <c r="AO37" s="312">
        <v>66869</v>
      </c>
      <c r="AP37" s="312">
        <v>1825</v>
      </c>
      <c r="AQ37" s="313">
        <v>640</v>
      </c>
      <c r="AR37" s="314">
        <v>185.2</v>
      </c>
    </row>
    <row r="38" spans="1:46" ht="27" customHeight="1">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508</v>
      </c>
      <c r="AL38" s="1134"/>
      <c r="AM38" s="1134"/>
      <c r="AN38" s="1135"/>
      <c r="AO38" s="315" t="s">
        <v>489</v>
      </c>
      <c r="AP38" s="315" t="s">
        <v>489</v>
      </c>
      <c r="AQ38" s="316">
        <v>1</v>
      </c>
      <c r="AR38" s="304" t="s">
        <v>489</v>
      </c>
      <c r="AS38" s="311"/>
    </row>
    <row r="39" spans="1:46">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509</v>
      </c>
      <c r="AL39" s="1134"/>
      <c r="AM39" s="1134"/>
      <c r="AN39" s="1135"/>
      <c r="AO39" s="312">
        <v>-135978</v>
      </c>
      <c r="AP39" s="312">
        <v>-3710</v>
      </c>
      <c r="AQ39" s="313">
        <v>-3025</v>
      </c>
      <c r="AR39" s="314">
        <v>22.6</v>
      </c>
      <c r="AS39" s="311"/>
    </row>
    <row r="40" spans="1:46" ht="27" customHeight="1">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510</v>
      </c>
      <c r="AL40" s="1131"/>
      <c r="AM40" s="1131"/>
      <c r="AN40" s="1132"/>
      <c r="AO40" s="312">
        <v>-843649</v>
      </c>
      <c r="AP40" s="312">
        <v>-23019</v>
      </c>
      <c r="AQ40" s="313">
        <v>-26876</v>
      </c>
      <c r="AR40" s="314">
        <v>-14.4</v>
      </c>
      <c r="AS40" s="311"/>
    </row>
    <row r="41" spans="1:46">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287</v>
      </c>
      <c r="AL41" s="1137"/>
      <c r="AM41" s="1137"/>
      <c r="AN41" s="1138"/>
      <c r="AO41" s="312">
        <v>395658</v>
      </c>
      <c r="AP41" s="312">
        <v>10796</v>
      </c>
      <c r="AQ41" s="313">
        <v>15015</v>
      </c>
      <c r="AR41" s="314">
        <v>-28.1</v>
      </c>
      <c r="AS41" s="311"/>
    </row>
    <row r="42" spans="1:46">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c r="A47" s="321" t="s">
        <v>511</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512</v>
      </c>
      <c r="AL48" s="322"/>
      <c r="AM48" s="322"/>
      <c r="AN48" s="322"/>
      <c r="AO48" s="322"/>
      <c r="AP48" s="322"/>
      <c r="AQ48" s="323"/>
      <c r="AR48" s="322"/>
    </row>
    <row r="49" spans="1:44" ht="13.5" customHeight="1">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480</v>
      </c>
      <c r="AN49" s="1127" t="s">
        <v>513</v>
      </c>
      <c r="AO49" s="1128"/>
      <c r="AP49" s="1128"/>
      <c r="AQ49" s="1128"/>
      <c r="AR49" s="1129"/>
    </row>
    <row r="50" spans="1:44">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514</v>
      </c>
      <c r="AO50" s="329" t="s">
        <v>515</v>
      </c>
      <c r="AP50" s="330" t="s">
        <v>516</v>
      </c>
      <c r="AQ50" s="331" t="s">
        <v>517</v>
      </c>
      <c r="AR50" s="332" t="s">
        <v>518</v>
      </c>
    </row>
    <row r="51" spans="1:44">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519</v>
      </c>
      <c r="AL51" s="325"/>
      <c r="AM51" s="333">
        <v>1964969</v>
      </c>
      <c r="AN51" s="334">
        <v>52067</v>
      </c>
      <c r="AO51" s="335">
        <v>-0.9</v>
      </c>
      <c r="AP51" s="336">
        <v>51264</v>
      </c>
      <c r="AQ51" s="337">
        <v>8.1999999999999993</v>
      </c>
      <c r="AR51" s="338">
        <v>-9.1</v>
      </c>
    </row>
    <row r="52" spans="1:44">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520</v>
      </c>
      <c r="AM52" s="341">
        <v>932927</v>
      </c>
      <c r="AN52" s="342">
        <v>24721</v>
      </c>
      <c r="AO52" s="343">
        <v>-26.2</v>
      </c>
      <c r="AP52" s="344">
        <v>26040</v>
      </c>
      <c r="AQ52" s="345">
        <v>4.5</v>
      </c>
      <c r="AR52" s="346">
        <v>-30.7</v>
      </c>
    </row>
    <row r="53" spans="1:44">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521</v>
      </c>
      <c r="AL53" s="325"/>
      <c r="AM53" s="333">
        <v>1037983</v>
      </c>
      <c r="AN53" s="334">
        <v>27650</v>
      </c>
      <c r="AO53" s="335">
        <v>-46.9</v>
      </c>
      <c r="AP53" s="336">
        <v>52068</v>
      </c>
      <c r="AQ53" s="337">
        <v>1.6</v>
      </c>
      <c r="AR53" s="338">
        <v>-48.5</v>
      </c>
    </row>
    <row r="54" spans="1:44">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520</v>
      </c>
      <c r="AM54" s="341">
        <v>773161</v>
      </c>
      <c r="AN54" s="342">
        <v>20596</v>
      </c>
      <c r="AO54" s="343">
        <v>-16.7</v>
      </c>
      <c r="AP54" s="344">
        <v>26936</v>
      </c>
      <c r="AQ54" s="345">
        <v>3.4</v>
      </c>
      <c r="AR54" s="346">
        <v>-20.100000000000001</v>
      </c>
    </row>
    <row r="55" spans="1:44">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522</v>
      </c>
      <c r="AL55" s="325"/>
      <c r="AM55" s="333">
        <v>1006835</v>
      </c>
      <c r="AN55" s="334">
        <v>27007</v>
      </c>
      <c r="AO55" s="335">
        <v>-2.2999999999999998</v>
      </c>
      <c r="AP55" s="336">
        <v>47161</v>
      </c>
      <c r="AQ55" s="337">
        <v>-9.4</v>
      </c>
      <c r="AR55" s="338">
        <v>7.1</v>
      </c>
    </row>
    <row r="56" spans="1:44">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520</v>
      </c>
      <c r="AM56" s="341">
        <v>834983</v>
      </c>
      <c r="AN56" s="342">
        <v>22398</v>
      </c>
      <c r="AO56" s="343">
        <v>8.6999999999999993</v>
      </c>
      <c r="AP56" s="344">
        <v>24595</v>
      </c>
      <c r="AQ56" s="345">
        <v>-8.6999999999999993</v>
      </c>
      <c r="AR56" s="346">
        <v>17.399999999999999</v>
      </c>
    </row>
    <row r="57" spans="1:44">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523</v>
      </c>
      <c r="AL57" s="325"/>
      <c r="AM57" s="333">
        <v>943175</v>
      </c>
      <c r="AN57" s="334">
        <v>25462</v>
      </c>
      <c r="AO57" s="335">
        <v>-5.7</v>
      </c>
      <c r="AP57" s="336">
        <v>43423</v>
      </c>
      <c r="AQ57" s="337">
        <v>-7.9</v>
      </c>
      <c r="AR57" s="338">
        <v>2.2000000000000002</v>
      </c>
    </row>
    <row r="58" spans="1:44">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520</v>
      </c>
      <c r="AM58" s="341">
        <v>688908</v>
      </c>
      <c r="AN58" s="342">
        <v>18598</v>
      </c>
      <c r="AO58" s="343">
        <v>-17</v>
      </c>
      <c r="AP58" s="344">
        <v>22207</v>
      </c>
      <c r="AQ58" s="345">
        <v>-9.6999999999999993</v>
      </c>
      <c r="AR58" s="346">
        <v>-7.3</v>
      </c>
    </row>
    <row r="59" spans="1:44">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524</v>
      </c>
      <c r="AL59" s="325"/>
      <c r="AM59" s="333">
        <v>968142</v>
      </c>
      <c r="AN59" s="334">
        <v>26416</v>
      </c>
      <c r="AO59" s="335">
        <v>3.7</v>
      </c>
      <c r="AP59" s="336">
        <v>45265</v>
      </c>
      <c r="AQ59" s="337">
        <v>4.2</v>
      </c>
      <c r="AR59" s="338">
        <v>-0.5</v>
      </c>
    </row>
    <row r="60" spans="1:44">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520</v>
      </c>
      <c r="AM60" s="341">
        <v>748011</v>
      </c>
      <c r="AN60" s="342">
        <v>20410</v>
      </c>
      <c r="AO60" s="343">
        <v>9.6999999999999993</v>
      </c>
      <c r="AP60" s="344">
        <v>22600</v>
      </c>
      <c r="AQ60" s="345">
        <v>1.8</v>
      </c>
      <c r="AR60" s="346">
        <v>7.9</v>
      </c>
    </row>
    <row r="61" spans="1:44">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525</v>
      </c>
      <c r="AL61" s="347"/>
      <c r="AM61" s="348">
        <v>1184221</v>
      </c>
      <c r="AN61" s="349">
        <v>31720</v>
      </c>
      <c r="AO61" s="350">
        <v>-10.4</v>
      </c>
      <c r="AP61" s="351">
        <v>47836</v>
      </c>
      <c r="AQ61" s="352">
        <v>-0.7</v>
      </c>
      <c r="AR61" s="338">
        <v>-9.6999999999999993</v>
      </c>
    </row>
    <row r="62" spans="1:44">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520</v>
      </c>
      <c r="AM62" s="341">
        <v>795598</v>
      </c>
      <c r="AN62" s="342">
        <v>21345</v>
      </c>
      <c r="AO62" s="343">
        <v>-8.3000000000000007</v>
      </c>
      <c r="AP62" s="344">
        <v>24476</v>
      </c>
      <c r="AQ62" s="345">
        <v>-1.7</v>
      </c>
      <c r="AR62" s="346">
        <v>-6.6</v>
      </c>
    </row>
    <row r="63" spans="1:44">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c r="AK67" s="262"/>
      <c r="AL67" s="262"/>
      <c r="AM67" s="262"/>
      <c r="AN67" s="262"/>
      <c r="AO67" s="262"/>
      <c r="AP67" s="262"/>
      <c r="AQ67" s="262"/>
      <c r="AR67" s="262"/>
      <c r="AS67" s="262"/>
      <c r="AT67" s="262"/>
    </row>
    <row r="68" spans="1:46" ht="13.5" hidden="1" customHeight="1">
      <c r="AK68" s="262"/>
      <c r="AL68" s="262"/>
      <c r="AM68" s="262"/>
      <c r="AN68" s="262"/>
      <c r="AO68" s="262"/>
      <c r="AP68" s="262"/>
      <c r="AQ68" s="262"/>
      <c r="AR68" s="262"/>
    </row>
    <row r="69" spans="1:46" ht="13.5" hidden="1" customHeight="1">
      <c r="AK69" s="262"/>
      <c r="AL69" s="262"/>
      <c r="AM69" s="262"/>
      <c r="AN69" s="262"/>
      <c r="AO69" s="262"/>
      <c r="AP69" s="262"/>
      <c r="AQ69" s="262"/>
      <c r="AR69" s="262"/>
    </row>
    <row r="70" spans="1:46" hidden="1">
      <c r="AK70" s="262"/>
      <c r="AL70" s="262"/>
      <c r="AM70" s="262"/>
      <c r="AN70" s="262"/>
      <c r="AO70" s="262"/>
      <c r="AP70" s="262"/>
      <c r="AQ70" s="262"/>
      <c r="AR70" s="262"/>
    </row>
    <row r="71" spans="1:46" hidden="1">
      <c r="AK71" s="262"/>
      <c r="AL71" s="262"/>
      <c r="AM71" s="262"/>
      <c r="AN71" s="262"/>
      <c r="AO71" s="262"/>
      <c r="AP71" s="262"/>
      <c r="AQ71" s="262"/>
      <c r="AR71" s="262"/>
    </row>
    <row r="72" spans="1:46" hidden="1">
      <c r="AK72" s="262"/>
      <c r="AL72" s="262"/>
      <c r="AM72" s="262"/>
      <c r="AN72" s="262"/>
      <c r="AO72" s="262"/>
      <c r="AP72" s="262"/>
      <c r="AQ72" s="262"/>
      <c r="AR72" s="262"/>
    </row>
    <row r="73" spans="1:46" hidden="1">
      <c r="AK73" s="262"/>
      <c r="AL73" s="262"/>
      <c r="AM73" s="262"/>
      <c r="AN73" s="262"/>
      <c r="AO73" s="262"/>
      <c r="AP73" s="262"/>
      <c r="AQ73" s="262"/>
      <c r="AR73" s="262"/>
    </row>
  </sheetData>
  <sheetProtection algorithmName="SHA-512" hashValue="6wecexWJGMklzz72Wg8k/aD4Rmqdp04ECA5ug1/A5M5m4r8Lgwvliq6AqXQsCk+BGrUUPzCXo+8PiSbx4X8Q4w==" saltValue="d8rqyr44MI7dF141AFmiJ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60" customWidth="1"/>
    <col min="126" max="16384" width="9" style="259" hidden="1"/>
  </cols>
  <sheetData>
    <row r="1" spans="2:125" ht="13.5" customHeight="1">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c r="B2" s="259"/>
      <c r="DG2" s="259"/>
    </row>
    <row r="3" spans="2:12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row r="5" spans="2:125"/>
    <row r="6" spans="2:125"/>
    <row r="7" spans="2:125"/>
    <row r="8" spans="2:125"/>
    <row r="9" spans="2:125">
      <c r="DU9" s="259"/>
    </row>
    <row r="10" spans="2:125"/>
    <row r="11" spans="2:125"/>
    <row r="12" spans="2:125"/>
    <row r="13" spans="2:125"/>
    <row r="14" spans="2:125"/>
    <row r="15" spans="2:125"/>
    <row r="16" spans="2:125"/>
    <row r="17" spans="125:125">
      <c r="DU17" s="259"/>
    </row>
    <row r="18" spans="125:125"/>
    <row r="19" spans="125:125"/>
    <row r="20" spans="125:125">
      <c r="DU20" s="259"/>
    </row>
    <row r="21" spans="125:125">
      <c r="DU21" s="259"/>
    </row>
    <row r="22" spans="125:125"/>
    <row r="23" spans="125:125"/>
    <row r="24" spans="125:125"/>
    <row r="25" spans="125:125"/>
    <row r="26" spans="125:125"/>
    <row r="27" spans="125:125"/>
    <row r="28" spans="125:125">
      <c r="DU28" s="259"/>
    </row>
    <row r="29" spans="125:125"/>
    <row r="30" spans="125:125"/>
    <row r="31" spans="125:125"/>
    <row r="32" spans="125:125"/>
    <row r="33" spans="2:125">
      <c r="B33" s="259"/>
      <c r="G33" s="259"/>
      <c r="I33" s="259"/>
    </row>
    <row r="34" spans="2:125">
      <c r="C34" s="259"/>
      <c r="P34" s="259"/>
      <c r="DE34" s="259"/>
      <c r="DH34" s="259"/>
    </row>
    <row r="35" spans="2:125">
      <c r="D35" s="259"/>
      <c r="E35" s="259"/>
      <c r="DG35" s="259"/>
      <c r="DJ35" s="259"/>
      <c r="DP35" s="259"/>
      <c r="DQ35" s="259"/>
      <c r="DR35" s="259"/>
      <c r="DS35" s="259"/>
      <c r="DT35" s="259"/>
      <c r="DU35" s="259"/>
    </row>
    <row r="36" spans="2:12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c r="DU37" s="259"/>
    </row>
    <row r="38" spans="2:125">
      <c r="DT38" s="259"/>
      <c r="DU38" s="259"/>
    </row>
    <row r="39" spans="2:125"/>
    <row r="40" spans="2:125">
      <c r="DH40" s="259"/>
    </row>
    <row r="41" spans="2:125">
      <c r="DE41" s="259"/>
    </row>
    <row r="42" spans="2:125">
      <c r="DG42" s="259"/>
      <c r="DJ42" s="259"/>
    </row>
    <row r="43" spans="2:12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c r="DU44" s="259"/>
    </row>
    <row r="45" spans="2:125"/>
    <row r="46" spans="2:125"/>
    <row r="47" spans="2:125"/>
    <row r="48" spans="2:125">
      <c r="DT48" s="259"/>
      <c r="DU48" s="259"/>
    </row>
    <row r="49" spans="120:125">
      <c r="DU49" s="259"/>
    </row>
    <row r="50" spans="120:125">
      <c r="DU50" s="259"/>
    </row>
    <row r="51" spans="120:125">
      <c r="DP51" s="259"/>
      <c r="DQ51" s="259"/>
      <c r="DR51" s="259"/>
      <c r="DS51" s="259"/>
      <c r="DT51" s="259"/>
      <c r="DU51" s="259"/>
    </row>
    <row r="52" spans="120:125"/>
    <row r="53" spans="120:125"/>
    <row r="54" spans="120:125">
      <c r="DU54" s="259"/>
    </row>
    <row r="55" spans="120:125"/>
    <row r="56" spans="120:125"/>
    <row r="57" spans="120:125"/>
    <row r="58" spans="120:125">
      <c r="DU58" s="259"/>
    </row>
    <row r="59" spans="120:125"/>
    <row r="60" spans="120:125"/>
    <row r="61" spans="120:125"/>
    <row r="62" spans="120:125"/>
    <row r="63" spans="120:125">
      <c r="DU63" s="259"/>
    </row>
    <row r="64" spans="120:125">
      <c r="DT64" s="259"/>
      <c r="DU64" s="259"/>
    </row>
    <row r="65" spans="123:125"/>
    <row r="66" spans="123:125"/>
    <row r="67" spans="123:125"/>
    <row r="68" spans="123:125"/>
    <row r="69" spans="123:125">
      <c r="DS69" s="259"/>
      <c r="DT69" s="259"/>
      <c r="DU69" s="259"/>
    </row>
    <row r="70" spans="123:125"/>
    <row r="71" spans="123:125"/>
    <row r="72" spans="123:125"/>
    <row r="73" spans="123:125"/>
    <row r="74" spans="123:125"/>
    <row r="75" spans="123:125"/>
    <row r="76" spans="123:125"/>
    <row r="77" spans="123:125"/>
    <row r="78" spans="123:125"/>
    <row r="79" spans="123:125"/>
    <row r="80" spans="123:125"/>
    <row r="81" spans="116:125"/>
    <row r="82" spans="116:125">
      <c r="DL82" s="259"/>
    </row>
    <row r="83" spans="116:125">
      <c r="DM83" s="259"/>
      <c r="DN83" s="259"/>
      <c r="DO83" s="259"/>
      <c r="DP83" s="259"/>
      <c r="DQ83" s="259"/>
      <c r="DR83" s="259"/>
      <c r="DS83" s="259"/>
      <c r="DT83" s="259"/>
      <c r="DU83" s="259"/>
    </row>
    <row r="84" spans="116:125"/>
    <row r="85" spans="116:125"/>
    <row r="86" spans="116:125"/>
    <row r="87" spans="116:125"/>
    <row r="88" spans="116:125">
      <c r="DU88" s="259"/>
    </row>
    <row r="89" spans="116:125"/>
    <row r="90" spans="116:125"/>
    <row r="91" spans="116:125"/>
    <row r="92" spans="116:125" ht="13.5" customHeight="1"/>
    <row r="93" spans="116:125" ht="13.5" customHeight="1"/>
    <row r="94" spans="116:125" ht="13.5" customHeight="1">
      <c r="DS94" s="259"/>
      <c r="DT94" s="259"/>
      <c r="DU94" s="259"/>
    </row>
    <row r="95" spans="116:125" ht="13.5" customHeight="1">
      <c r="DU95" s="259"/>
    </row>
    <row r="96" spans="116:125" ht="13.5" customHeight="1"/>
    <row r="97" spans="124:125" ht="13.5" customHeight="1"/>
    <row r="98" spans="124:125" ht="13.5" customHeight="1"/>
    <row r="99" spans="124:125" ht="13.5" customHeight="1"/>
    <row r="100" spans="124:125" ht="13.5" customHeight="1"/>
    <row r="101" spans="124:125" ht="13.5" customHeight="1">
      <c r="DU101" s="259"/>
    </row>
    <row r="102" spans="124:125" ht="13.5" customHeight="1"/>
    <row r="103" spans="124:125" ht="13.5" customHeight="1"/>
    <row r="104" spans="124:125" ht="13.5" customHeight="1">
      <c r="DT104" s="259"/>
      <c r="DU104" s="259"/>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9" t="s">
        <v>477</v>
      </c>
    </row>
    <row r="120" spans="125:125" ht="13.5" hidden="1" customHeight="1"/>
    <row r="121" spans="125:125" ht="13.5" hidden="1" customHeight="1">
      <c r="DU121" s="259"/>
    </row>
  </sheetData>
  <sheetProtection algorithmName="SHA-512" hashValue="ttg2IJoZI8RRTv54kklYiEDdPL+4xewcc8Rj9ogftiPZhwCl5yS9gOWdVGailMBm+Bwp8pvmCxkwrHwAwPU80g==" saltValue="OUKqGYCYRpNtCIkPxQEp+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60" customWidth="1"/>
    <col min="126" max="142" width="0" style="259" hidden="1" customWidth="1"/>
    <col min="143" max="16384" width="9" style="259" hidden="1"/>
  </cols>
  <sheetData>
    <row r="1" spans="1:125" ht="13.5" customHeight="1">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c r="B2" s="259"/>
      <c r="T2" s="259"/>
    </row>
    <row r="3" spans="1:12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59"/>
      <c r="G33" s="259"/>
      <c r="I33" s="259"/>
    </row>
    <row r="34" spans="2:125">
      <c r="C34" s="259"/>
      <c r="P34" s="259"/>
      <c r="R34" s="259"/>
      <c r="U34" s="259"/>
    </row>
    <row r="35" spans="2:12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c r="F36" s="259"/>
      <c r="H36" s="259"/>
      <c r="J36" s="259"/>
      <c r="K36" s="259"/>
      <c r="L36" s="259"/>
      <c r="M36" s="259"/>
      <c r="N36" s="259"/>
      <c r="O36" s="259"/>
      <c r="Q36" s="259"/>
      <c r="S36" s="259"/>
      <c r="V36" s="259"/>
    </row>
    <row r="37" spans="2:125"/>
    <row r="38" spans="2:125"/>
    <row r="39" spans="2:125"/>
    <row r="40" spans="2:125">
      <c r="U40" s="259"/>
    </row>
    <row r="41" spans="2:125">
      <c r="R41" s="259"/>
    </row>
    <row r="42" spans="2:12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c r="Q43" s="259"/>
      <c r="S43" s="259"/>
      <c r="V43" s="259"/>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60" t="s">
        <v>477</v>
      </c>
    </row>
  </sheetData>
  <sheetProtection algorithmName="SHA-512" hashValue="R1YHpfoDYfU9WXgTTF19IN/7LbCj/Na3Zu4ua0vy/GQ0qRYm1gGnOW4Pxnc5H5aQ2dNzzGCAvZnEeegFTPOThg==" saltValue="lxoGhh++F0TZ/0Ne2Iish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5" zoomScaleNormal="7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527</v>
      </c>
      <c r="G46" s="8" t="s">
        <v>528</v>
      </c>
      <c r="H46" s="8" t="s">
        <v>529</v>
      </c>
      <c r="I46" s="8" t="s">
        <v>530</v>
      </c>
      <c r="J46" s="9" t="s">
        <v>531</v>
      </c>
    </row>
    <row r="47" spans="2:10" ht="57.75" customHeight="1">
      <c r="B47" s="10"/>
      <c r="C47" s="1139" t="s">
        <v>3</v>
      </c>
      <c r="D47" s="1139"/>
      <c r="E47" s="1140"/>
      <c r="F47" s="11">
        <v>8.25</v>
      </c>
      <c r="G47" s="12">
        <v>10.119999999999999</v>
      </c>
      <c r="H47" s="12">
        <v>18.47</v>
      </c>
      <c r="I47" s="12">
        <v>20.04</v>
      </c>
      <c r="J47" s="13">
        <v>18.61</v>
      </c>
    </row>
    <row r="48" spans="2:10" ht="57.75" customHeight="1">
      <c r="B48" s="14"/>
      <c r="C48" s="1141" t="s">
        <v>4</v>
      </c>
      <c r="D48" s="1141"/>
      <c r="E48" s="1142"/>
      <c r="F48" s="15">
        <v>6.74</v>
      </c>
      <c r="G48" s="16">
        <v>6.49</v>
      </c>
      <c r="H48" s="16">
        <v>7.88</v>
      </c>
      <c r="I48" s="16">
        <v>8.42</v>
      </c>
      <c r="J48" s="17">
        <v>6.09</v>
      </c>
    </row>
    <row r="49" spans="2:10" ht="57.75" customHeight="1" thickBot="1">
      <c r="B49" s="18"/>
      <c r="C49" s="1143" t="s">
        <v>5</v>
      </c>
      <c r="D49" s="1143"/>
      <c r="E49" s="1144"/>
      <c r="F49" s="19" t="s">
        <v>532</v>
      </c>
      <c r="G49" s="20">
        <v>2.36</v>
      </c>
      <c r="H49" s="20">
        <v>10.67</v>
      </c>
      <c r="I49" s="20">
        <v>1.5</v>
      </c>
      <c r="J49" s="21" t="s">
        <v>533</v>
      </c>
    </row>
    <row r="50" spans="2:10"/>
  </sheetData>
  <sheetProtection algorithmName="SHA-512" hashValue="IdzIeppbtpwYhBhD/DUZ/4FWLWSTAhhTqeN0bbrtwkaOuFx3O533SRHGbaNeWPfN/kfDSiXvM+sh+CM5taL0rQ==" saltValue="LVs7RNvRn0V7rwPBqNAE/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527</v>
      </c>
      <c r="G33" s="29" t="s">
        <v>528</v>
      </c>
      <c r="H33" s="29" t="s">
        <v>529</v>
      </c>
      <c r="I33" s="29" t="s">
        <v>530</v>
      </c>
      <c r="J33" s="30" t="s">
        <v>531</v>
      </c>
      <c r="K33" s="22"/>
      <c r="L33" s="22"/>
      <c r="M33" s="22"/>
      <c r="N33" s="22"/>
      <c r="O33" s="22"/>
      <c r="P33" s="22"/>
    </row>
    <row r="34" spans="1:16" ht="39" customHeight="1">
      <c r="A34" s="22"/>
      <c r="B34" s="31"/>
      <c r="C34" s="1151" t="s">
        <v>534</v>
      </c>
      <c r="D34" s="1151"/>
      <c r="E34" s="1152"/>
      <c r="F34" s="32">
        <v>9.57</v>
      </c>
      <c r="G34" s="33">
        <v>8.83</v>
      </c>
      <c r="H34" s="33">
        <v>8.32</v>
      </c>
      <c r="I34" s="33">
        <v>7.72</v>
      </c>
      <c r="J34" s="34">
        <v>7.26</v>
      </c>
      <c r="K34" s="22"/>
      <c r="L34" s="22"/>
      <c r="M34" s="22"/>
      <c r="N34" s="22"/>
      <c r="O34" s="22"/>
      <c r="P34" s="22"/>
    </row>
    <row r="35" spans="1:16" ht="39" customHeight="1">
      <c r="A35" s="22"/>
      <c r="B35" s="35"/>
      <c r="C35" s="1145" t="s">
        <v>535</v>
      </c>
      <c r="D35" s="1146"/>
      <c r="E35" s="1147"/>
      <c r="F35" s="36">
        <v>6.73</v>
      </c>
      <c r="G35" s="37">
        <v>6.48</v>
      </c>
      <c r="H35" s="37">
        <v>7.88</v>
      </c>
      <c r="I35" s="37">
        <v>8.42</v>
      </c>
      <c r="J35" s="38">
        <v>6.09</v>
      </c>
      <c r="K35" s="22"/>
      <c r="L35" s="22"/>
      <c r="M35" s="22"/>
      <c r="N35" s="22"/>
      <c r="O35" s="22"/>
      <c r="P35" s="22"/>
    </row>
    <row r="36" spans="1:16" ht="39" customHeight="1">
      <c r="A36" s="22"/>
      <c r="B36" s="35"/>
      <c r="C36" s="1145" t="s">
        <v>536</v>
      </c>
      <c r="D36" s="1146"/>
      <c r="E36" s="1147"/>
      <c r="F36" s="36">
        <v>0.85</v>
      </c>
      <c r="G36" s="37">
        <v>1.37</v>
      </c>
      <c r="H36" s="37">
        <v>1.49</v>
      </c>
      <c r="I36" s="37">
        <v>1.92</v>
      </c>
      <c r="J36" s="38">
        <v>1.79</v>
      </c>
      <c r="K36" s="22"/>
      <c r="L36" s="22"/>
      <c r="M36" s="22"/>
      <c r="N36" s="22"/>
      <c r="O36" s="22"/>
      <c r="P36" s="22"/>
    </row>
    <row r="37" spans="1:16" ht="39" customHeight="1">
      <c r="A37" s="22"/>
      <c r="B37" s="35"/>
      <c r="C37" s="1145" t="s">
        <v>537</v>
      </c>
      <c r="D37" s="1146"/>
      <c r="E37" s="1147"/>
      <c r="F37" s="36">
        <v>0.56999999999999995</v>
      </c>
      <c r="G37" s="37">
        <v>1.07</v>
      </c>
      <c r="H37" s="37">
        <v>0.71</v>
      </c>
      <c r="I37" s="37">
        <v>1.95</v>
      </c>
      <c r="J37" s="38">
        <v>0.92</v>
      </c>
      <c r="K37" s="22"/>
      <c r="L37" s="22"/>
      <c r="M37" s="22"/>
      <c r="N37" s="22"/>
      <c r="O37" s="22"/>
      <c r="P37" s="22"/>
    </row>
    <row r="38" spans="1:16" ht="39" customHeight="1">
      <c r="A38" s="22"/>
      <c r="B38" s="35"/>
      <c r="C38" s="1145" t="s">
        <v>538</v>
      </c>
      <c r="D38" s="1146"/>
      <c r="E38" s="1147"/>
      <c r="F38" s="36">
        <v>0.57999999999999996</v>
      </c>
      <c r="G38" s="37">
        <v>0.45</v>
      </c>
      <c r="H38" s="37">
        <v>0.26</v>
      </c>
      <c r="I38" s="37">
        <v>0.18</v>
      </c>
      <c r="J38" s="38">
        <v>0.47</v>
      </c>
      <c r="K38" s="22"/>
      <c r="L38" s="22"/>
      <c r="M38" s="22"/>
      <c r="N38" s="22"/>
      <c r="O38" s="22"/>
      <c r="P38" s="22"/>
    </row>
    <row r="39" spans="1:16" ht="39" customHeight="1">
      <c r="A39" s="22"/>
      <c r="B39" s="35"/>
      <c r="C39" s="1145" t="s">
        <v>539</v>
      </c>
      <c r="D39" s="1146"/>
      <c r="E39" s="1147"/>
      <c r="F39" s="36">
        <v>1.02</v>
      </c>
      <c r="G39" s="37">
        <v>0.37</v>
      </c>
      <c r="H39" s="37">
        <v>0.6</v>
      </c>
      <c r="I39" s="37">
        <v>1.21</v>
      </c>
      <c r="J39" s="38">
        <v>0.44</v>
      </c>
      <c r="K39" s="22"/>
      <c r="L39" s="22"/>
      <c r="M39" s="22"/>
      <c r="N39" s="22"/>
      <c r="O39" s="22"/>
      <c r="P39" s="22"/>
    </row>
    <row r="40" spans="1:16" ht="39" customHeight="1">
      <c r="A40" s="22"/>
      <c r="B40" s="35"/>
      <c r="C40" s="1145" t="s">
        <v>540</v>
      </c>
      <c r="D40" s="1146"/>
      <c r="E40" s="1147"/>
      <c r="F40" s="36">
        <v>0</v>
      </c>
      <c r="G40" s="37">
        <v>0.08</v>
      </c>
      <c r="H40" s="37">
        <v>0</v>
      </c>
      <c r="I40" s="37">
        <v>0.02</v>
      </c>
      <c r="J40" s="38">
        <v>0.02</v>
      </c>
      <c r="K40" s="22"/>
      <c r="L40" s="22"/>
      <c r="M40" s="22"/>
      <c r="N40" s="22"/>
      <c r="O40" s="22"/>
      <c r="P40" s="22"/>
    </row>
    <row r="41" spans="1:16" ht="39" customHeight="1">
      <c r="A41" s="22"/>
      <c r="B41" s="35"/>
      <c r="C41" s="1145" t="s">
        <v>541</v>
      </c>
      <c r="D41" s="1146"/>
      <c r="E41" s="1147"/>
      <c r="F41" s="36">
        <v>0</v>
      </c>
      <c r="G41" s="37">
        <v>0.01</v>
      </c>
      <c r="H41" s="37">
        <v>0</v>
      </c>
      <c r="I41" s="37">
        <v>0</v>
      </c>
      <c r="J41" s="38">
        <v>0.01</v>
      </c>
      <c r="K41" s="22"/>
      <c r="L41" s="22"/>
      <c r="M41" s="22"/>
      <c r="N41" s="22"/>
      <c r="O41" s="22"/>
      <c r="P41" s="22"/>
    </row>
    <row r="42" spans="1:16" ht="39" customHeight="1">
      <c r="A42" s="22"/>
      <c r="B42" s="39"/>
      <c r="C42" s="1145" t="s">
        <v>542</v>
      </c>
      <c r="D42" s="1146"/>
      <c r="E42" s="1147"/>
      <c r="F42" s="36" t="s">
        <v>489</v>
      </c>
      <c r="G42" s="37" t="s">
        <v>489</v>
      </c>
      <c r="H42" s="37" t="s">
        <v>489</v>
      </c>
      <c r="I42" s="37" t="s">
        <v>489</v>
      </c>
      <c r="J42" s="38" t="s">
        <v>489</v>
      </c>
      <c r="K42" s="22"/>
      <c r="L42" s="22"/>
      <c r="M42" s="22"/>
      <c r="N42" s="22"/>
      <c r="O42" s="22"/>
      <c r="P42" s="22"/>
    </row>
    <row r="43" spans="1:16" ht="39" customHeight="1" thickBot="1">
      <c r="A43" s="22"/>
      <c r="B43" s="40"/>
      <c r="C43" s="1148" t="s">
        <v>543</v>
      </c>
      <c r="D43" s="1149"/>
      <c r="E43" s="1150"/>
      <c r="F43" s="41">
        <v>0</v>
      </c>
      <c r="G43" s="42">
        <v>0</v>
      </c>
      <c r="H43" s="42">
        <v>0</v>
      </c>
      <c r="I43" s="42">
        <v>0</v>
      </c>
      <c r="J43" s="43">
        <v>0</v>
      </c>
      <c r="K43" s="22"/>
      <c r="L43" s="22"/>
      <c r="M43" s="22"/>
      <c r="N43" s="22"/>
      <c r="O43" s="22"/>
      <c r="P43" s="22"/>
    </row>
    <row r="44" spans="1:16" ht="39" customHeight="1">
      <c r="A44" s="22"/>
      <c r="B44" s="44"/>
      <c r="C44" s="45"/>
      <c r="D44" s="46"/>
      <c r="E44" s="46"/>
      <c r="F44" s="47"/>
      <c r="G44" s="47"/>
      <c r="H44" s="47"/>
      <c r="I44" s="47"/>
      <c r="J44" s="47"/>
      <c r="K44" s="22"/>
      <c r="L44" s="22"/>
      <c r="M44" s="22"/>
      <c r="N44" s="22"/>
      <c r="O44" s="22"/>
      <c r="P44" s="22"/>
    </row>
    <row r="45" spans="1:16" ht="17.25">
      <c r="A45" s="22"/>
      <c r="B45" s="22"/>
      <c r="C45" s="22"/>
      <c r="D45" s="22"/>
      <c r="E45" s="22"/>
      <c r="F45" s="22"/>
      <c r="G45" s="22"/>
      <c r="H45" s="22"/>
      <c r="I45" s="22"/>
      <c r="J45" s="22"/>
      <c r="K45" s="22"/>
      <c r="L45" s="22"/>
      <c r="M45" s="22"/>
      <c r="N45" s="22"/>
      <c r="O45" s="22"/>
      <c r="P45" s="22"/>
    </row>
  </sheetData>
  <sheetProtection algorithmName="SHA-512" hashValue="nwI1r2aqvGGdmpW3N7v3yf1rtQ1M7W8qQSXv8LGIqY2J9DUYdQKbmPTt4qOW6L1+0ml1bG0/qQP+TvLXt2tB/A==" saltValue="GL9hM54NTzU5KR7DOL2J9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election activeCell="A45" sqref="A45"/>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c r="A44" s="48"/>
      <c r="B44" s="51" t="s">
        <v>8</v>
      </c>
      <c r="C44" s="52"/>
      <c r="D44" s="52"/>
      <c r="E44" s="53"/>
      <c r="F44" s="53"/>
      <c r="G44" s="53"/>
      <c r="H44" s="53"/>
      <c r="I44" s="53"/>
      <c r="J44" s="54" t="s">
        <v>2</v>
      </c>
      <c r="K44" s="55" t="s">
        <v>527</v>
      </c>
      <c r="L44" s="56" t="s">
        <v>528</v>
      </c>
      <c r="M44" s="56" t="s">
        <v>529</v>
      </c>
      <c r="N44" s="56" t="s">
        <v>530</v>
      </c>
      <c r="O44" s="57" t="s">
        <v>531</v>
      </c>
      <c r="P44" s="48"/>
      <c r="Q44" s="48"/>
      <c r="R44" s="48"/>
      <c r="S44" s="48"/>
      <c r="T44" s="48"/>
      <c r="U44" s="48"/>
    </row>
    <row r="45" spans="1:21" ht="30.75" customHeight="1">
      <c r="A45" s="48"/>
      <c r="B45" s="1153" t="s">
        <v>9</v>
      </c>
      <c r="C45" s="1154"/>
      <c r="D45" s="58"/>
      <c r="E45" s="1159" t="s">
        <v>10</v>
      </c>
      <c r="F45" s="1159"/>
      <c r="G45" s="1159"/>
      <c r="H45" s="1159"/>
      <c r="I45" s="1159"/>
      <c r="J45" s="1160"/>
      <c r="K45" s="59">
        <v>991</v>
      </c>
      <c r="L45" s="60">
        <v>1006</v>
      </c>
      <c r="M45" s="60">
        <v>996</v>
      </c>
      <c r="N45" s="60">
        <v>974</v>
      </c>
      <c r="O45" s="61">
        <v>974</v>
      </c>
      <c r="P45" s="48"/>
      <c r="Q45" s="48"/>
      <c r="R45" s="48"/>
      <c r="S45" s="48"/>
      <c r="T45" s="48"/>
      <c r="U45" s="48"/>
    </row>
    <row r="46" spans="1:21" ht="30.75" customHeight="1">
      <c r="A46" s="48"/>
      <c r="B46" s="1155"/>
      <c r="C46" s="1156"/>
      <c r="D46" s="62"/>
      <c r="E46" s="1161" t="s">
        <v>11</v>
      </c>
      <c r="F46" s="1161"/>
      <c r="G46" s="1161"/>
      <c r="H46" s="1161"/>
      <c r="I46" s="1161"/>
      <c r="J46" s="1162"/>
      <c r="K46" s="63" t="s">
        <v>489</v>
      </c>
      <c r="L46" s="64" t="s">
        <v>489</v>
      </c>
      <c r="M46" s="64" t="s">
        <v>489</v>
      </c>
      <c r="N46" s="64" t="s">
        <v>489</v>
      </c>
      <c r="O46" s="65" t="s">
        <v>489</v>
      </c>
      <c r="P46" s="48"/>
      <c r="Q46" s="48"/>
      <c r="R46" s="48"/>
      <c r="S46" s="48"/>
      <c r="T46" s="48"/>
      <c r="U46" s="48"/>
    </row>
    <row r="47" spans="1:21" ht="30.75" customHeight="1">
      <c r="A47" s="48"/>
      <c r="B47" s="1155"/>
      <c r="C47" s="1156"/>
      <c r="D47" s="62"/>
      <c r="E47" s="1161" t="s">
        <v>12</v>
      </c>
      <c r="F47" s="1161"/>
      <c r="G47" s="1161"/>
      <c r="H47" s="1161"/>
      <c r="I47" s="1161"/>
      <c r="J47" s="1162"/>
      <c r="K47" s="63" t="s">
        <v>489</v>
      </c>
      <c r="L47" s="64" t="s">
        <v>489</v>
      </c>
      <c r="M47" s="64" t="s">
        <v>489</v>
      </c>
      <c r="N47" s="64" t="s">
        <v>489</v>
      </c>
      <c r="O47" s="65" t="s">
        <v>489</v>
      </c>
      <c r="P47" s="48"/>
      <c r="Q47" s="48"/>
      <c r="R47" s="48"/>
      <c r="S47" s="48"/>
      <c r="T47" s="48"/>
      <c r="U47" s="48"/>
    </row>
    <row r="48" spans="1:21" ht="30.75" customHeight="1">
      <c r="A48" s="48"/>
      <c r="B48" s="1155"/>
      <c r="C48" s="1156"/>
      <c r="D48" s="62"/>
      <c r="E48" s="1161" t="s">
        <v>13</v>
      </c>
      <c r="F48" s="1161"/>
      <c r="G48" s="1161"/>
      <c r="H48" s="1161"/>
      <c r="I48" s="1161"/>
      <c r="J48" s="1162"/>
      <c r="K48" s="63">
        <v>339</v>
      </c>
      <c r="L48" s="64">
        <v>310</v>
      </c>
      <c r="M48" s="64">
        <v>272</v>
      </c>
      <c r="N48" s="64">
        <v>314</v>
      </c>
      <c r="O48" s="65">
        <v>317</v>
      </c>
      <c r="P48" s="48"/>
      <c r="Q48" s="48"/>
      <c r="R48" s="48"/>
      <c r="S48" s="48"/>
      <c r="T48" s="48"/>
      <c r="U48" s="48"/>
    </row>
    <row r="49" spans="1:21" ht="30.75" customHeight="1">
      <c r="A49" s="48"/>
      <c r="B49" s="1155"/>
      <c r="C49" s="1156"/>
      <c r="D49" s="62"/>
      <c r="E49" s="1161" t="s">
        <v>14</v>
      </c>
      <c r="F49" s="1161"/>
      <c r="G49" s="1161"/>
      <c r="H49" s="1161"/>
      <c r="I49" s="1161"/>
      <c r="J49" s="1162"/>
      <c r="K49" s="63">
        <v>79</v>
      </c>
      <c r="L49" s="64">
        <v>82</v>
      </c>
      <c r="M49" s="64">
        <v>18</v>
      </c>
      <c r="N49" s="64">
        <v>18</v>
      </c>
      <c r="O49" s="65">
        <v>18</v>
      </c>
      <c r="P49" s="48"/>
      <c r="Q49" s="48"/>
      <c r="R49" s="48"/>
      <c r="S49" s="48"/>
      <c r="T49" s="48"/>
      <c r="U49" s="48"/>
    </row>
    <row r="50" spans="1:21" ht="30.75" customHeight="1">
      <c r="A50" s="48"/>
      <c r="B50" s="1155"/>
      <c r="C50" s="1156"/>
      <c r="D50" s="62"/>
      <c r="E50" s="1161" t="s">
        <v>15</v>
      </c>
      <c r="F50" s="1161"/>
      <c r="G50" s="1161"/>
      <c r="H50" s="1161"/>
      <c r="I50" s="1161"/>
      <c r="J50" s="1162"/>
      <c r="K50" s="63">
        <v>67</v>
      </c>
      <c r="L50" s="64">
        <v>67</v>
      </c>
      <c r="M50" s="64">
        <v>67</v>
      </c>
      <c r="N50" s="64">
        <v>67</v>
      </c>
      <c r="O50" s="65">
        <v>67</v>
      </c>
      <c r="P50" s="48"/>
      <c r="Q50" s="48"/>
      <c r="R50" s="48"/>
      <c r="S50" s="48"/>
      <c r="T50" s="48"/>
      <c r="U50" s="48"/>
    </row>
    <row r="51" spans="1:21" ht="30.75" customHeight="1">
      <c r="A51" s="48"/>
      <c r="B51" s="1157"/>
      <c r="C51" s="1158"/>
      <c r="D51" s="66"/>
      <c r="E51" s="1161" t="s">
        <v>16</v>
      </c>
      <c r="F51" s="1161"/>
      <c r="G51" s="1161"/>
      <c r="H51" s="1161"/>
      <c r="I51" s="1161"/>
      <c r="J51" s="1162"/>
      <c r="K51" s="63" t="s">
        <v>489</v>
      </c>
      <c r="L51" s="64" t="s">
        <v>489</v>
      </c>
      <c r="M51" s="64" t="s">
        <v>489</v>
      </c>
      <c r="N51" s="64" t="s">
        <v>489</v>
      </c>
      <c r="O51" s="65" t="s">
        <v>489</v>
      </c>
      <c r="P51" s="48"/>
      <c r="Q51" s="48"/>
      <c r="R51" s="48"/>
      <c r="S51" s="48"/>
      <c r="T51" s="48"/>
      <c r="U51" s="48"/>
    </row>
    <row r="52" spans="1:21" ht="30.75" customHeight="1">
      <c r="A52" s="48"/>
      <c r="B52" s="1163" t="s">
        <v>17</v>
      </c>
      <c r="C52" s="1164"/>
      <c r="D52" s="66"/>
      <c r="E52" s="1161" t="s">
        <v>18</v>
      </c>
      <c r="F52" s="1161"/>
      <c r="G52" s="1161"/>
      <c r="H52" s="1161"/>
      <c r="I52" s="1161"/>
      <c r="J52" s="1162"/>
      <c r="K52" s="63">
        <v>1024</v>
      </c>
      <c r="L52" s="64">
        <v>1010</v>
      </c>
      <c r="M52" s="64">
        <v>971</v>
      </c>
      <c r="N52" s="64">
        <v>995</v>
      </c>
      <c r="O52" s="65">
        <v>979</v>
      </c>
      <c r="P52" s="48"/>
      <c r="Q52" s="48"/>
      <c r="R52" s="48"/>
      <c r="S52" s="48"/>
      <c r="T52" s="48"/>
      <c r="U52" s="48"/>
    </row>
    <row r="53" spans="1:21" ht="30.75" customHeight="1" thickBot="1">
      <c r="A53" s="48"/>
      <c r="B53" s="1165" t="s">
        <v>19</v>
      </c>
      <c r="C53" s="1166"/>
      <c r="D53" s="67"/>
      <c r="E53" s="1167" t="s">
        <v>20</v>
      </c>
      <c r="F53" s="1167"/>
      <c r="G53" s="1167"/>
      <c r="H53" s="1167"/>
      <c r="I53" s="1167"/>
      <c r="J53" s="1168"/>
      <c r="K53" s="68">
        <v>452</v>
      </c>
      <c r="L53" s="69">
        <v>455</v>
      </c>
      <c r="M53" s="69">
        <v>382</v>
      </c>
      <c r="N53" s="69">
        <v>378</v>
      </c>
      <c r="O53" s="70">
        <v>397</v>
      </c>
      <c r="P53" s="48"/>
      <c r="Q53" s="48"/>
      <c r="R53" s="48"/>
      <c r="S53" s="48"/>
      <c r="T53" s="48"/>
      <c r="U53" s="48"/>
    </row>
    <row r="54" spans="1:21" ht="24" customHeight="1">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c r="A57" s="48"/>
      <c r="B57" s="76"/>
      <c r="C57" s="77"/>
      <c r="D57" s="77"/>
      <c r="E57" s="78"/>
      <c r="F57" s="78"/>
      <c r="G57" s="78"/>
      <c r="H57" s="78"/>
      <c r="I57" s="78"/>
      <c r="J57" s="79" t="s">
        <v>2</v>
      </c>
      <c r="K57" s="80" t="s">
        <v>544</v>
      </c>
      <c r="L57" s="81" t="s">
        <v>545</v>
      </c>
      <c r="M57" s="81" t="s">
        <v>546</v>
      </c>
      <c r="N57" s="81" t="s">
        <v>547</v>
      </c>
      <c r="O57" s="82" t="s">
        <v>548</v>
      </c>
      <c r="P57" s="48"/>
      <c r="Q57" s="48"/>
      <c r="R57" s="48"/>
      <c r="S57" s="48"/>
      <c r="T57" s="48"/>
      <c r="U57" s="48"/>
    </row>
    <row r="58" spans="1:21" ht="31.5" customHeight="1">
      <c r="B58" s="1169" t="s">
        <v>24</v>
      </c>
      <c r="C58" s="1170"/>
      <c r="D58" s="1175" t="s">
        <v>25</v>
      </c>
      <c r="E58" s="1176"/>
      <c r="F58" s="1176"/>
      <c r="G58" s="1176"/>
      <c r="H58" s="1176"/>
      <c r="I58" s="1176"/>
      <c r="J58" s="1177"/>
      <c r="K58" s="83"/>
      <c r="L58" s="84"/>
      <c r="M58" s="84"/>
      <c r="N58" s="84"/>
      <c r="O58" s="85"/>
    </row>
    <row r="59" spans="1:21" ht="31.5" customHeight="1">
      <c r="B59" s="1171"/>
      <c r="C59" s="1172"/>
      <c r="D59" s="1178" t="s">
        <v>26</v>
      </c>
      <c r="E59" s="1179"/>
      <c r="F59" s="1179"/>
      <c r="G59" s="1179"/>
      <c r="H59" s="1179"/>
      <c r="I59" s="1179"/>
      <c r="J59" s="1180"/>
      <c r="K59" s="86"/>
      <c r="L59" s="87"/>
      <c r="M59" s="87"/>
      <c r="N59" s="87"/>
      <c r="O59" s="88"/>
    </row>
    <row r="60" spans="1:21" ht="31.5" customHeight="1" thickBot="1">
      <c r="B60" s="1173"/>
      <c r="C60" s="1174"/>
      <c r="D60" s="1181" t="s">
        <v>27</v>
      </c>
      <c r="E60" s="1182"/>
      <c r="F60" s="1182"/>
      <c r="G60" s="1182"/>
      <c r="H60" s="1182"/>
      <c r="I60" s="1182"/>
      <c r="J60" s="1183"/>
      <c r="K60" s="89"/>
      <c r="L60" s="90"/>
      <c r="M60" s="90"/>
      <c r="N60" s="90"/>
      <c r="O60" s="91"/>
    </row>
    <row r="61" spans="1:21" ht="24" customHeight="1">
      <c r="B61" s="92"/>
      <c r="C61" s="92"/>
      <c r="D61" s="93" t="s">
        <v>28</v>
      </c>
      <c r="E61" s="94"/>
      <c r="F61" s="94"/>
      <c r="G61" s="94"/>
      <c r="H61" s="94"/>
      <c r="I61" s="94"/>
      <c r="J61" s="94"/>
      <c r="K61" s="94"/>
      <c r="L61" s="94"/>
      <c r="M61" s="94"/>
      <c r="N61" s="94"/>
      <c r="O61" s="94"/>
    </row>
    <row r="62" spans="1:21" ht="24" customHeight="1">
      <c r="B62" s="95"/>
      <c r="C62" s="95"/>
      <c r="D62" s="93" t="s">
        <v>29</v>
      </c>
      <c r="E62" s="94"/>
      <c r="F62" s="94"/>
      <c r="G62" s="94"/>
      <c r="H62" s="94"/>
      <c r="I62" s="94"/>
      <c r="J62" s="94"/>
      <c r="K62" s="94"/>
      <c r="L62" s="94"/>
      <c r="M62" s="94"/>
      <c r="N62" s="94"/>
      <c r="O62" s="94"/>
    </row>
    <row r="63" spans="1:21" ht="24" customHeight="1">
      <c r="A63" s="48"/>
      <c r="B63" s="71"/>
      <c r="C63" s="48"/>
      <c r="D63" s="48"/>
      <c r="E63" s="48"/>
      <c r="F63" s="48"/>
      <c r="G63" s="48"/>
      <c r="H63" s="48"/>
      <c r="I63" s="48"/>
      <c r="J63" s="48"/>
      <c r="K63" s="48"/>
      <c r="L63" s="48"/>
      <c r="M63" s="48"/>
      <c r="N63" s="48"/>
      <c r="O63" s="48"/>
      <c r="P63" s="48"/>
      <c r="Q63" s="48"/>
      <c r="R63" s="48"/>
      <c r="S63" s="48"/>
      <c r="T63" s="48"/>
      <c r="U63" s="48"/>
    </row>
    <row r="64" spans="1:21" ht="24" customHeight="1">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tQPUQBVDoK/iFZhFyp3MHQc0gTTeRBQvldaa/rgPSavf0J3VWswPG5ZQV0IBTBW8G1DAD76eRn8dvrvMnKrZFQ==" saltValue="9uThHwWFzhZrNkyj5U0R8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7" t="s">
        <v>7</v>
      </c>
    </row>
    <row r="40" spans="2:13" ht="27.75" customHeight="1" thickBot="1">
      <c r="B40" s="98" t="s">
        <v>8</v>
      </c>
      <c r="C40" s="99"/>
      <c r="D40" s="99"/>
      <c r="E40" s="100"/>
      <c r="F40" s="100"/>
      <c r="G40" s="100"/>
      <c r="H40" s="101" t="s">
        <v>2</v>
      </c>
      <c r="I40" s="102" t="s">
        <v>527</v>
      </c>
      <c r="J40" s="103" t="s">
        <v>528</v>
      </c>
      <c r="K40" s="103" t="s">
        <v>529</v>
      </c>
      <c r="L40" s="103" t="s">
        <v>530</v>
      </c>
      <c r="M40" s="104" t="s">
        <v>531</v>
      </c>
    </row>
    <row r="41" spans="2:13" ht="27.75" customHeight="1">
      <c r="B41" s="1184" t="s">
        <v>30</v>
      </c>
      <c r="C41" s="1185"/>
      <c r="D41" s="105"/>
      <c r="E41" s="1190" t="s">
        <v>31</v>
      </c>
      <c r="F41" s="1190"/>
      <c r="G41" s="1190"/>
      <c r="H41" s="1191"/>
      <c r="I41" s="355">
        <v>11299</v>
      </c>
      <c r="J41" s="356">
        <v>11174</v>
      </c>
      <c r="K41" s="356">
        <v>11171</v>
      </c>
      <c r="L41" s="356">
        <v>10520</v>
      </c>
      <c r="M41" s="357">
        <v>9806</v>
      </c>
    </row>
    <row r="42" spans="2:13" ht="27.75" customHeight="1">
      <c r="B42" s="1186"/>
      <c r="C42" s="1187"/>
      <c r="D42" s="106"/>
      <c r="E42" s="1192" t="s">
        <v>32</v>
      </c>
      <c r="F42" s="1192"/>
      <c r="G42" s="1192"/>
      <c r="H42" s="1193"/>
      <c r="I42" s="358">
        <v>804</v>
      </c>
      <c r="J42" s="359">
        <v>737</v>
      </c>
      <c r="K42" s="359">
        <v>670</v>
      </c>
      <c r="L42" s="359">
        <v>603</v>
      </c>
      <c r="M42" s="360">
        <v>536</v>
      </c>
    </row>
    <row r="43" spans="2:13" ht="27.75" customHeight="1">
      <c r="B43" s="1186"/>
      <c r="C43" s="1187"/>
      <c r="D43" s="106"/>
      <c r="E43" s="1192" t="s">
        <v>33</v>
      </c>
      <c r="F43" s="1192"/>
      <c r="G43" s="1192"/>
      <c r="H43" s="1193"/>
      <c r="I43" s="358">
        <v>3848</v>
      </c>
      <c r="J43" s="359">
        <v>3960</v>
      </c>
      <c r="K43" s="359">
        <v>3147</v>
      </c>
      <c r="L43" s="359">
        <v>3825</v>
      </c>
      <c r="M43" s="360">
        <v>3852</v>
      </c>
    </row>
    <row r="44" spans="2:13" ht="27.75" customHeight="1">
      <c r="B44" s="1186"/>
      <c r="C44" s="1187"/>
      <c r="D44" s="106"/>
      <c r="E44" s="1192" t="s">
        <v>34</v>
      </c>
      <c r="F44" s="1192"/>
      <c r="G44" s="1192"/>
      <c r="H44" s="1193"/>
      <c r="I44" s="358">
        <v>328</v>
      </c>
      <c r="J44" s="359">
        <v>307</v>
      </c>
      <c r="K44" s="359">
        <v>278</v>
      </c>
      <c r="L44" s="359">
        <v>276</v>
      </c>
      <c r="M44" s="360">
        <v>258</v>
      </c>
    </row>
    <row r="45" spans="2:13" ht="27.75" customHeight="1">
      <c r="B45" s="1186"/>
      <c r="C45" s="1187"/>
      <c r="D45" s="106"/>
      <c r="E45" s="1192" t="s">
        <v>35</v>
      </c>
      <c r="F45" s="1192"/>
      <c r="G45" s="1192"/>
      <c r="H45" s="1193"/>
      <c r="I45" s="358">
        <v>880</v>
      </c>
      <c r="J45" s="359">
        <v>774</v>
      </c>
      <c r="K45" s="359">
        <v>813</v>
      </c>
      <c r="L45" s="359">
        <v>905</v>
      </c>
      <c r="M45" s="360">
        <v>870</v>
      </c>
    </row>
    <row r="46" spans="2:13" ht="27.75" customHeight="1">
      <c r="B46" s="1186"/>
      <c r="C46" s="1187"/>
      <c r="D46" s="107"/>
      <c r="E46" s="1192" t="s">
        <v>36</v>
      </c>
      <c r="F46" s="1192"/>
      <c r="G46" s="1192"/>
      <c r="H46" s="1193"/>
      <c r="I46" s="358" t="s">
        <v>489</v>
      </c>
      <c r="J46" s="359" t="s">
        <v>489</v>
      </c>
      <c r="K46" s="359" t="s">
        <v>489</v>
      </c>
      <c r="L46" s="359" t="s">
        <v>489</v>
      </c>
      <c r="M46" s="360" t="s">
        <v>489</v>
      </c>
    </row>
    <row r="47" spans="2:13" ht="27.75" customHeight="1">
      <c r="B47" s="1186"/>
      <c r="C47" s="1187"/>
      <c r="D47" s="108"/>
      <c r="E47" s="1194" t="s">
        <v>37</v>
      </c>
      <c r="F47" s="1195"/>
      <c r="G47" s="1195"/>
      <c r="H47" s="1196"/>
      <c r="I47" s="358" t="s">
        <v>489</v>
      </c>
      <c r="J47" s="359" t="s">
        <v>489</v>
      </c>
      <c r="K47" s="359" t="s">
        <v>489</v>
      </c>
      <c r="L47" s="359" t="s">
        <v>489</v>
      </c>
      <c r="M47" s="360" t="s">
        <v>489</v>
      </c>
    </row>
    <row r="48" spans="2:13" ht="27.75" customHeight="1">
      <c r="B48" s="1186"/>
      <c r="C48" s="1187"/>
      <c r="D48" s="106"/>
      <c r="E48" s="1192" t="s">
        <v>38</v>
      </c>
      <c r="F48" s="1192"/>
      <c r="G48" s="1192"/>
      <c r="H48" s="1193"/>
      <c r="I48" s="358" t="s">
        <v>489</v>
      </c>
      <c r="J48" s="359" t="s">
        <v>489</v>
      </c>
      <c r="K48" s="359" t="s">
        <v>489</v>
      </c>
      <c r="L48" s="359" t="s">
        <v>489</v>
      </c>
      <c r="M48" s="360" t="s">
        <v>489</v>
      </c>
    </row>
    <row r="49" spans="2:13" ht="27.75" customHeight="1">
      <c r="B49" s="1188"/>
      <c r="C49" s="1189"/>
      <c r="D49" s="106"/>
      <c r="E49" s="1192" t="s">
        <v>39</v>
      </c>
      <c r="F49" s="1192"/>
      <c r="G49" s="1192"/>
      <c r="H49" s="1193"/>
      <c r="I49" s="358" t="s">
        <v>489</v>
      </c>
      <c r="J49" s="359" t="s">
        <v>489</v>
      </c>
      <c r="K49" s="359" t="s">
        <v>489</v>
      </c>
      <c r="L49" s="359" t="s">
        <v>489</v>
      </c>
      <c r="M49" s="360" t="s">
        <v>489</v>
      </c>
    </row>
    <row r="50" spans="2:13" ht="27.75" customHeight="1">
      <c r="B50" s="1197" t="s">
        <v>40</v>
      </c>
      <c r="C50" s="1198"/>
      <c r="D50" s="109"/>
      <c r="E50" s="1192" t="s">
        <v>41</v>
      </c>
      <c r="F50" s="1192"/>
      <c r="G50" s="1192"/>
      <c r="H50" s="1193"/>
      <c r="I50" s="358">
        <v>1350</v>
      </c>
      <c r="J50" s="359">
        <v>1681</v>
      </c>
      <c r="K50" s="359">
        <v>2739</v>
      </c>
      <c r="L50" s="359">
        <v>2826</v>
      </c>
      <c r="M50" s="360">
        <v>2822</v>
      </c>
    </row>
    <row r="51" spans="2:13" ht="27.75" customHeight="1">
      <c r="B51" s="1186"/>
      <c r="C51" s="1187"/>
      <c r="D51" s="106"/>
      <c r="E51" s="1192" t="s">
        <v>42</v>
      </c>
      <c r="F51" s="1192"/>
      <c r="G51" s="1192"/>
      <c r="H51" s="1193"/>
      <c r="I51" s="358">
        <v>1540</v>
      </c>
      <c r="J51" s="359">
        <v>1646</v>
      </c>
      <c r="K51" s="359">
        <v>1378</v>
      </c>
      <c r="L51" s="359">
        <v>1668</v>
      </c>
      <c r="M51" s="360">
        <v>1624</v>
      </c>
    </row>
    <row r="52" spans="2:13" ht="27.75" customHeight="1">
      <c r="B52" s="1188"/>
      <c r="C52" s="1189"/>
      <c r="D52" s="106"/>
      <c r="E52" s="1192" t="s">
        <v>43</v>
      </c>
      <c r="F52" s="1192"/>
      <c r="G52" s="1192"/>
      <c r="H52" s="1193"/>
      <c r="I52" s="358">
        <v>10444</v>
      </c>
      <c r="J52" s="359">
        <v>10495</v>
      </c>
      <c r="K52" s="359">
        <v>10502</v>
      </c>
      <c r="L52" s="359">
        <v>10067</v>
      </c>
      <c r="M52" s="360">
        <v>9575</v>
      </c>
    </row>
    <row r="53" spans="2:13" ht="27.75" customHeight="1" thickBot="1">
      <c r="B53" s="1199" t="s">
        <v>19</v>
      </c>
      <c r="C53" s="1200"/>
      <c r="D53" s="110"/>
      <c r="E53" s="1201" t="s">
        <v>44</v>
      </c>
      <c r="F53" s="1201"/>
      <c r="G53" s="1201"/>
      <c r="H53" s="1202"/>
      <c r="I53" s="361">
        <v>3825</v>
      </c>
      <c r="J53" s="362">
        <v>3130</v>
      </c>
      <c r="K53" s="362">
        <v>1459</v>
      </c>
      <c r="L53" s="362">
        <v>1568</v>
      </c>
      <c r="M53" s="363">
        <v>1302</v>
      </c>
    </row>
    <row r="54" spans="2:13" ht="27.75" customHeight="1">
      <c r="B54" s="111"/>
      <c r="C54" s="112"/>
      <c r="D54" s="112"/>
      <c r="E54" s="113"/>
      <c r="F54" s="113"/>
      <c r="G54" s="113"/>
      <c r="H54" s="113"/>
      <c r="I54" s="114"/>
      <c r="J54" s="114"/>
      <c r="K54" s="114"/>
      <c r="L54" s="114"/>
      <c r="M54" s="114"/>
    </row>
    <row r="55" spans="2:13"/>
  </sheetData>
  <sheetProtection algorithmName="SHA-512" hashValue="ibFoL13RV4JH2sGNy9coC5w+nJpC7cvforbFXhoROdXvcKmzd72OYPxPnGGQ75JQYnWezgPPtITNGzPra9Zk5w==" saltValue="DZpioT1Os4n21v997xRsA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5" t="s">
        <v>45</v>
      </c>
    </row>
    <row r="54" spans="2:8" ht="29.25" customHeight="1" thickBot="1">
      <c r="B54" s="116" t="s">
        <v>1</v>
      </c>
      <c r="C54" s="117"/>
      <c r="D54" s="117"/>
      <c r="E54" s="118" t="s">
        <v>2</v>
      </c>
      <c r="F54" s="119" t="s">
        <v>529</v>
      </c>
      <c r="G54" s="119" t="s">
        <v>530</v>
      </c>
      <c r="H54" s="120" t="s">
        <v>531</v>
      </c>
    </row>
    <row r="55" spans="2:8" ht="52.5" customHeight="1">
      <c r="B55" s="121"/>
      <c r="C55" s="1211" t="s">
        <v>46</v>
      </c>
      <c r="D55" s="1211"/>
      <c r="E55" s="1212"/>
      <c r="F55" s="122">
        <v>1567</v>
      </c>
      <c r="G55" s="122">
        <v>1662</v>
      </c>
      <c r="H55" s="123">
        <v>1564</v>
      </c>
    </row>
    <row r="56" spans="2:8" ht="52.5" customHeight="1">
      <c r="B56" s="124"/>
      <c r="C56" s="1213" t="s">
        <v>47</v>
      </c>
      <c r="D56" s="1213"/>
      <c r="E56" s="1214"/>
      <c r="F56" s="125">
        <v>6</v>
      </c>
      <c r="G56" s="125">
        <v>6</v>
      </c>
      <c r="H56" s="126">
        <v>6</v>
      </c>
    </row>
    <row r="57" spans="2:8" ht="53.25" customHeight="1">
      <c r="B57" s="124"/>
      <c r="C57" s="1215" t="s">
        <v>48</v>
      </c>
      <c r="D57" s="1215"/>
      <c r="E57" s="1216"/>
      <c r="F57" s="127">
        <v>769</v>
      </c>
      <c r="G57" s="127">
        <v>830</v>
      </c>
      <c r="H57" s="128">
        <v>992</v>
      </c>
    </row>
    <row r="58" spans="2:8" ht="45.75" customHeight="1">
      <c r="B58" s="129"/>
      <c r="C58" s="1203" t="s">
        <v>565</v>
      </c>
      <c r="D58" s="1204"/>
      <c r="E58" s="1205"/>
      <c r="F58" s="130">
        <v>213</v>
      </c>
      <c r="G58" s="130">
        <v>293</v>
      </c>
      <c r="H58" s="131">
        <v>389</v>
      </c>
    </row>
    <row r="59" spans="2:8" ht="45.75" customHeight="1">
      <c r="B59" s="129"/>
      <c r="C59" s="1203" t="s">
        <v>564</v>
      </c>
      <c r="D59" s="1204"/>
      <c r="E59" s="1205"/>
      <c r="F59" s="130">
        <v>305</v>
      </c>
      <c r="G59" s="130">
        <v>305</v>
      </c>
      <c r="H59" s="131">
        <v>375</v>
      </c>
    </row>
    <row r="60" spans="2:8" ht="45.75" customHeight="1">
      <c r="B60" s="129"/>
      <c r="C60" s="1203" t="s">
        <v>561</v>
      </c>
      <c r="D60" s="1204"/>
      <c r="E60" s="1205"/>
      <c r="F60" s="130">
        <v>142</v>
      </c>
      <c r="G60" s="130">
        <v>146</v>
      </c>
      <c r="H60" s="131">
        <v>137</v>
      </c>
    </row>
    <row r="61" spans="2:8" ht="45.75" customHeight="1">
      <c r="B61" s="129"/>
      <c r="C61" s="1203" t="s">
        <v>562</v>
      </c>
      <c r="D61" s="1204"/>
      <c r="E61" s="1205"/>
      <c r="F61" s="130">
        <v>58</v>
      </c>
      <c r="G61" s="130">
        <v>29</v>
      </c>
      <c r="H61" s="131">
        <v>27</v>
      </c>
    </row>
    <row r="62" spans="2:8" ht="45.75" customHeight="1" thickBot="1">
      <c r="B62" s="132"/>
      <c r="C62" s="1206" t="s">
        <v>563</v>
      </c>
      <c r="D62" s="1207"/>
      <c r="E62" s="1208"/>
      <c r="F62" s="133">
        <v>23</v>
      </c>
      <c r="G62" s="133">
        <v>23</v>
      </c>
      <c r="H62" s="134">
        <v>23</v>
      </c>
    </row>
    <row r="63" spans="2:8" ht="52.5" customHeight="1" thickBot="1">
      <c r="B63" s="135"/>
      <c r="C63" s="1209" t="s">
        <v>49</v>
      </c>
      <c r="D63" s="1209"/>
      <c r="E63" s="1210"/>
      <c r="F63" s="136">
        <v>2342</v>
      </c>
      <c r="G63" s="136">
        <v>2497</v>
      </c>
      <c r="H63" s="137">
        <v>2562</v>
      </c>
    </row>
    <row r="64" spans="2:8"/>
  </sheetData>
  <sheetProtection algorithmName="SHA-512" hashValue="FF7UEcuNNrJpT9frg7MN0tfBKSNr8Hmsw7hXXNNR2hvQaLxcQo42kOa8Tjlpa40TtMp2TdeCpralSpDupEeWiQ==" saltValue="2MjfDnXYvFSnWfL6D0g59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4" customWidth="1"/>
    <col min="2" max="8" width="13.375" style="144" customWidth="1"/>
    <col min="9" max="16384" width="11.125" style="144"/>
  </cols>
  <sheetData>
    <row r="1" spans="1:8">
      <c r="A1" s="138"/>
      <c r="B1" s="139"/>
      <c r="C1" s="140"/>
      <c r="D1" s="141"/>
      <c r="E1" s="142"/>
      <c r="F1" s="142"/>
      <c r="G1" s="142"/>
      <c r="H1" s="143"/>
    </row>
    <row r="2" spans="1:8">
      <c r="A2" s="145"/>
      <c r="B2" s="146"/>
      <c r="C2" s="147"/>
      <c r="D2" s="148" t="s">
        <v>50</v>
      </c>
      <c r="E2" s="149"/>
      <c r="F2" s="150" t="s">
        <v>526</v>
      </c>
      <c r="G2" s="151"/>
      <c r="H2" s="152"/>
    </row>
    <row r="3" spans="1:8">
      <c r="A3" s="148" t="s">
        <v>519</v>
      </c>
      <c r="B3" s="153"/>
      <c r="C3" s="154"/>
      <c r="D3" s="155">
        <v>52067</v>
      </c>
      <c r="E3" s="156"/>
      <c r="F3" s="157">
        <v>51264</v>
      </c>
      <c r="G3" s="158"/>
      <c r="H3" s="159"/>
    </row>
    <row r="4" spans="1:8">
      <c r="A4" s="160"/>
      <c r="B4" s="161"/>
      <c r="C4" s="162"/>
      <c r="D4" s="163">
        <v>24721</v>
      </c>
      <c r="E4" s="164"/>
      <c r="F4" s="165">
        <v>26040</v>
      </c>
      <c r="G4" s="166"/>
      <c r="H4" s="167"/>
    </row>
    <row r="5" spans="1:8">
      <c r="A5" s="148" t="s">
        <v>521</v>
      </c>
      <c r="B5" s="153"/>
      <c r="C5" s="154"/>
      <c r="D5" s="155">
        <v>27650</v>
      </c>
      <c r="E5" s="156"/>
      <c r="F5" s="157">
        <v>52068</v>
      </c>
      <c r="G5" s="158"/>
      <c r="H5" s="159"/>
    </row>
    <row r="6" spans="1:8">
      <c r="A6" s="160"/>
      <c r="B6" s="161"/>
      <c r="C6" s="162"/>
      <c r="D6" s="163">
        <v>20596</v>
      </c>
      <c r="E6" s="164"/>
      <c r="F6" s="165">
        <v>26936</v>
      </c>
      <c r="G6" s="166"/>
      <c r="H6" s="167"/>
    </row>
    <row r="7" spans="1:8">
      <c r="A7" s="148" t="s">
        <v>522</v>
      </c>
      <c r="B7" s="153"/>
      <c r="C7" s="154"/>
      <c r="D7" s="155">
        <v>27007</v>
      </c>
      <c r="E7" s="156"/>
      <c r="F7" s="157">
        <v>47161</v>
      </c>
      <c r="G7" s="158"/>
      <c r="H7" s="159"/>
    </row>
    <row r="8" spans="1:8">
      <c r="A8" s="160"/>
      <c r="B8" s="161"/>
      <c r="C8" s="162"/>
      <c r="D8" s="163">
        <v>22398</v>
      </c>
      <c r="E8" s="164"/>
      <c r="F8" s="165">
        <v>24595</v>
      </c>
      <c r="G8" s="166"/>
      <c r="H8" s="167"/>
    </row>
    <row r="9" spans="1:8">
      <c r="A9" s="148" t="s">
        <v>523</v>
      </c>
      <c r="B9" s="153"/>
      <c r="C9" s="154"/>
      <c r="D9" s="155">
        <v>25462</v>
      </c>
      <c r="E9" s="156"/>
      <c r="F9" s="157">
        <v>43423</v>
      </c>
      <c r="G9" s="158"/>
      <c r="H9" s="159"/>
    </row>
    <row r="10" spans="1:8">
      <c r="A10" s="160"/>
      <c r="B10" s="161"/>
      <c r="C10" s="162"/>
      <c r="D10" s="163">
        <v>18598</v>
      </c>
      <c r="E10" s="164"/>
      <c r="F10" s="165">
        <v>22207</v>
      </c>
      <c r="G10" s="166"/>
      <c r="H10" s="167"/>
    </row>
    <row r="11" spans="1:8">
      <c r="A11" s="148" t="s">
        <v>524</v>
      </c>
      <c r="B11" s="153"/>
      <c r="C11" s="154"/>
      <c r="D11" s="155">
        <v>26416</v>
      </c>
      <c r="E11" s="156"/>
      <c r="F11" s="157">
        <v>45265</v>
      </c>
      <c r="G11" s="158"/>
      <c r="H11" s="159"/>
    </row>
    <row r="12" spans="1:8">
      <c r="A12" s="160"/>
      <c r="B12" s="161"/>
      <c r="C12" s="168"/>
      <c r="D12" s="163">
        <v>20410</v>
      </c>
      <c r="E12" s="164"/>
      <c r="F12" s="165">
        <v>22600</v>
      </c>
      <c r="G12" s="166"/>
      <c r="H12" s="167"/>
    </row>
    <row r="13" spans="1:8">
      <c r="A13" s="148"/>
      <c r="B13" s="153"/>
      <c r="C13" s="169"/>
      <c r="D13" s="170">
        <v>31720</v>
      </c>
      <c r="E13" s="171"/>
      <c r="F13" s="172">
        <v>47836</v>
      </c>
      <c r="G13" s="173"/>
      <c r="H13" s="159"/>
    </row>
    <row r="14" spans="1:8">
      <c r="A14" s="160"/>
      <c r="B14" s="161"/>
      <c r="C14" s="162"/>
      <c r="D14" s="163">
        <v>21345</v>
      </c>
      <c r="E14" s="164"/>
      <c r="F14" s="165">
        <v>24476</v>
      </c>
      <c r="G14" s="166"/>
      <c r="H14" s="167"/>
    </row>
    <row r="17" spans="1:11">
      <c r="A17" s="144" t="s">
        <v>51</v>
      </c>
    </row>
    <row r="18" spans="1:11">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c r="A19" s="174" t="s">
        <v>52</v>
      </c>
      <c r="B19" s="174">
        <f>ROUND(VALUE(SUBSTITUTE(実質収支比率等に係る経年分析!F$48,"▲","-")),2)</f>
        <v>6.74</v>
      </c>
      <c r="C19" s="174">
        <f>ROUND(VALUE(SUBSTITUTE(実質収支比率等に係る経年分析!G$48,"▲","-")),2)</f>
        <v>6.49</v>
      </c>
      <c r="D19" s="174">
        <f>ROUND(VALUE(SUBSTITUTE(実質収支比率等に係る経年分析!H$48,"▲","-")),2)</f>
        <v>7.88</v>
      </c>
      <c r="E19" s="174">
        <f>ROUND(VALUE(SUBSTITUTE(実質収支比率等に係る経年分析!I$48,"▲","-")),2)</f>
        <v>8.42</v>
      </c>
      <c r="F19" s="174">
        <f>ROUND(VALUE(SUBSTITUTE(実質収支比率等に係る経年分析!J$48,"▲","-")),2)</f>
        <v>6.09</v>
      </c>
    </row>
    <row r="20" spans="1:11">
      <c r="A20" s="174" t="s">
        <v>53</v>
      </c>
      <c r="B20" s="174">
        <f>ROUND(VALUE(SUBSTITUTE(実質収支比率等に係る経年分析!F$47,"▲","-")),2)</f>
        <v>8.25</v>
      </c>
      <c r="C20" s="174">
        <f>ROUND(VALUE(SUBSTITUTE(実質収支比率等に係る経年分析!G$47,"▲","-")),2)</f>
        <v>10.119999999999999</v>
      </c>
      <c r="D20" s="174">
        <f>ROUND(VALUE(SUBSTITUTE(実質収支比率等に係る経年分析!H$47,"▲","-")),2)</f>
        <v>18.47</v>
      </c>
      <c r="E20" s="174">
        <f>ROUND(VALUE(SUBSTITUTE(実質収支比率等に係る経年分析!I$47,"▲","-")),2)</f>
        <v>20.04</v>
      </c>
      <c r="F20" s="174">
        <f>ROUND(VALUE(SUBSTITUTE(実質収支比率等に係る経年分析!J$47,"▲","-")),2)</f>
        <v>18.61</v>
      </c>
    </row>
    <row r="21" spans="1:11">
      <c r="A21" s="174" t="s">
        <v>54</v>
      </c>
      <c r="B21" s="174">
        <f>IF(ISNUMBER(VALUE(SUBSTITUTE(実質収支比率等に係る経年分析!F$49,"▲","-"))),ROUND(VALUE(SUBSTITUTE(実質収支比率等に係る経年分析!F$49,"▲","-")),2),NA())</f>
        <v>-7.21</v>
      </c>
      <c r="C21" s="174">
        <f>IF(ISNUMBER(VALUE(SUBSTITUTE(実質収支比率等に係る経年分析!G$49,"▲","-"))),ROUND(VALUE(SUBSTITUTE(実質収支比率等に係る経年分析!G$49,"▲","-")),2),NA())</f>
        <v>2.36</v>
      </c>
      <c r="D21" s="174">
        <f>IF(ISNUMBER(VALUE(SUBSTITUTE(実質収支比率等に係る経年分析!H$49,"▲","-"))),ROUND(VALUE(SUBSTITUTE(実質収支比率等に係る経年分析!H$49,"▲","-")),2),NA())</f>
        <v>10.67</v>
      </c>
      <c r="E21" s="174">
        <f>IF(ISNUMBER(VALUE(SUBSTITUTE(実質収支比率等に係る経年分析!I$49,"▲","-"))),ROUND(VALUE(SUBSTITUTE(実質収支比率等に係る経年分析!I$49,"▲","-")),2),NA())</f>
        <v>1.5</v>
      </c>
      <c r="F21" s="174">
        <f>IF(ISNUMBER(VALUE(SUBSTITUTE(実質収支比率等に係る経年分析!J$49,"▲","-"))),ROUND(VALUE(SUBSTITUTE(実質収支比率等に係る経年分析!J$49,"▲","-")),2),NA())</f>
        <v>-3.38</v>
      </c>
    </row>
    <row r="24" spans="1:11">
      <c r="A24" s="144" t="s">
        <v>55</v>
      </c>
    </row>
    <row r="25" spans="1:11">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c r="A26" s="175"/>
      <c r="B26" s="175" t="s">
        <v>56</v>
      </c>
      <c r="C26" s="175" t="s">
        <v>57</v>
      </c>
      <c r="D26" s="175" t="s">
        <v>56</v>
      </c>
      <c r="E26" s="175" t="s">
        <v>57</v>
      </c>
      <c r="F26" s="175" t="s">
        <v>56</v>
      </c>
      <c r="G26" s="175" t="s">
        <v>57</v>
      </c>
      <c r="H26" s="175" t="s">
        <v>56</v>
      </c>
      <c r="I26" s="175" t="s">
        <v>57</v>
      </c>
      <c r="J26" s="175" t="s">
        <v>56</v>
      </c>
      <c r="K26" s="175" t="s">
        <v>57</v>
      </c>
    </row>
    <row r="27" spans="1:11">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c r="A29" s="175" t="str">
        <f>IF(連結実質赤字比率に係る赤字・黒字の構成分析!C$41="",NA(),連結実質赤字比率に係る赤字・黒字の構成分析!C$41)</f>
        <v>後期高齢者医療特別会計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0.01</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0.01</v>
      </c>
    </row>
    <row r="30" spans="1:11">
      <c r="A30" s="175" t="str">
        <f>IF(連結実質赤字比率に係る赤字・黒字の構成分析!C$40="",NA(),連結実質赤字比率に係る赤字・黒字の構成分析!C$40)</f>
        <v>農業集落排水事業特別会計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0.08</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0.02</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0.02</v>
      </c>
    </row>
    <row r="31" spans="1:11">
      <c r="A31" s="175" t="str">
        <f>IF(連結実質赤字比率に係る赤字・黒字の構成分析!C$39="",NA(),連結実質赤字比率に係る赤字・黒字の構成分析!C$39)</f>
        <v>国民健康保険特別会計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1.02</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0.37</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0.6</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1.21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0.44</v>
      </c>
    </row>
    <row r="32" spans="1:11">
      <c r="A32" s="175" t="str">
        <f>IF(連結実質赤字比率に係る赤字・黒字の構成分析!C$38="",NA(),連結実質赤字比率に係る赤字・黒字の構成分析!C$38)</f>
        <v>簡易水道事業特別会計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0.57999999999999996</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0.45</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0.26</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0.18</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0.47</v>
      </c>
    </row>
    <row r="33" spans="1:16">
      <c r="A33" s="175" t="str">
        <f>IF(連結実質赤字比率に係る赤字・黒字の構成分析!C$37="",NA(),連結実質赤字比率に係る赤字・黒字の構成分析!C$37)</f>
        <v>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0.56999999999999995</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1.07</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0.71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1.95</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0.92</v>
      </c>
    </row>
    <row r="34" spans="1:16">
      <c r="A34" s="175" t="str">
        <f>IF(連結実質赤字比率に係る赤字・黒字の構成分析!C$36="",NA(),連結実質赤字比率に係る赤字・黒字の構成分析!C$36)</f>
        <v>下水道事業特別会計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0.85</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1.37</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1.49</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1.92</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1.79</v>
      </c>
    </row>
    <row r="35" spans="1:16">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6.73</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6.48</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7.88</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8.42</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6.09</v>
      </c>
    </row>
    <row r="36" spans="1:16">
      <c r="A36" s="175" t="str">
        <f>IF(連結実質赤字比率に係る赤字・黒字の構成分析!C$34="",NA(),連結実質赤字比率に係る赤字・黒字の構成分析!C$34)</f>
        <v>上水道事業特別会計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9.57</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8.83</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8.32</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7.72</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7.26</v>
      </c>
    </row>
    <row r="39" spans="1:16">
      <c r="A39" s="144" t="s">
        <v>58</v>
      </c>
    </row>
    <row r="40" spans="1:16">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c r="A42" s="176" t="s">
        <v>61</v>
      </c>
      <c r="B42" s="176"/>
      <c r="C42" s="176"/>
      <c r="D42" s="176">
        <f>'実質公債費比率（分子）の構造'!K$52</f>
        <v>1024</v>
      </c>
      <c r="E42" s="176"/>
      <c r="F42" s="176"/>
      <c r="G42" s="176">
        <f>'実質公債費比率（分子）の構造'!L$52</f>
        <v>1010</v>
      </c>
      <c r="H42" s="176"/>
      <c r="I42" s="176"/>
      <c r="J42" s="176">
        <f>'実質公債費比率（分子）の構造'!M$52</f>
        <v>971</v>
      </c>
      <c r="K42" s="176"/>
      <c r="L42" s="176"/>
      <c r="M42" s="176">
        <f>'実質公債費比率（分子）の構造'!N$52</f>
        <v>995</v>
      </c>
      <c r="N42" s="176"/>
      <c r="O42" s="176"/>
      <c r="P42" s="176">
        <f>'実質公債費比率（分子）の構造'!O$52</f>
        <v>979</v>
      </c>
    </row>
    <row r="43" spans="1:16">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c r="A44" s="176" t="s">
        <v>62</v>
      </c>
      <c r="B44" s="176">
        <f>'実質公債費比率（分子）の構造'!K$50</f>
        <v>67</v>
      </c>
      <c r="C44" s="176"/>
      <c r="D44" s="176"/>
      <c r="E44" s="176">
        <f>'実質公債費比率（分子）の構造'!L$50</f>
        <v>67</v>
      </c>
      <c r="F44" s="176"/>
      <c r="G44" s="176"/>
      <c r="H44" s="176">
        <f>'実質公債費比率（分子）の構造'!M$50</f>
        <v>67</v>
      </c>
      <c r="I44" s="176"/>
      <c r="J44" s="176"/>
      <c r="K44" s="176">
        <f>'実質公債費比率（分子）の構造'!N$50</f>
        <v>67</v>
      </c>
      <c r="L44" s="176"/>
      <c r="M44" s="176"/>
      <c r="N44" s="176">
        <f>'実質公債費比率（分子）の構造'!O$50</f>
        <v>67</v>
      </c>
      <c r="O44" s="176"/>
      <c r="P44" s="176"/>
    </row>
    <row r="45" spans="1:16">
      <c r="A45" s="176" t="s">
        <v>63</v>
      </c>
      <c r="B45" s="176">
        <f>'実質公債費比率（分子）の構造'!K$49</f>
        <v>79</v>
      </c>
      <c r="C45" s="176"/>
      <c r="D45" s="176"/>
      <c r="E45" s="176">
        <f>'実質公債費比率（分子）の構造'!L$49</f>
        <v>82</v>
      </c>
      <c r="F45" s="176"/>
      <c r="G45" s="176"/>
      <c r="H45" s="176">
        <f>'実質公債費比率（分子）の構造'!M$49</f>
        <v>18</v>
      </c>
      <c r="I45" s="176"/>
      <c r="J45" s="176"/>
      <c r="K45" s="176">
        <f>'実質公債費比率（分子）の構造'!N$49</f>
        <v>18</v>
      </c>
      <c r="L45" s="176"/>
      <c r="M45" s="176"/>
      <c r="N45" s="176">
        <f>'実質公債費比率（分子）の構造'!O$49</f>
        <v>18</v>
      </c>
      <c r="O45" s="176"/>
      <c r="P45" s="176"/>
    </row>
    <row r="46" spans="1:16">
      <c r="A46" s="176" t="s">
        <v>64</v>
      </c>
      <c r="B46" s="176">
        <f>'実質公債費比率（分子）の構造'!K$48</f>
        <v>339</v>
      </c>
      <c r="C46" s="176"/>
      <c r="D46" s="176"/>
      <c r="E46" s="176">
        <f>'実質公債費比率（分子）の構造'!L$48</f>
        <v>310</v>
      </c>
      <c r="F46" s="176"/>
      <c r="G46" s="176"/>
      <c r="H46" s="176">
        <f>'実質公債費比率（分子）の構造'!M$48</f>
        <v>272</v>
      </c>
      <c r="I46" s="176"/>
      <c r="J46" s="176"/>
      <c r="K46" s="176">
        <f>'実質公債費比率（分子）の構造'!N$48</f>
        <v>314</v>
      </c>
      <c r="L46" s="176"/>
      <c r="M46" s="176"/>
      <c r="N46" s="176">
        <f>'実質公債費比率（分子）の構造'!O$48</f>
        <v>317</v>
      </c>
      <c r="O46" s="176"/>
      <c r="P46" s="176"/>
    </row>
    <row r="47" spans="1:16">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c r="A49" s="176" t="s">
        <v>66</v>
      </c>
      <c r="B49" s="176">
        <f>'実質公債費比率（分子）の構造'!K$45</f>
        <v>991</v>
      </c>
      <c r="C49" s="176"/>
      <c r="D49" s="176"/>
      <c r="E49" s="176">
        <f>'実質公債費比率（分子）の構造'!L$45</f>
        <v>1006</v>
      </c>
      <c r="F49" s="176"/>
      <c r="G49" s="176"/>
      <c r="H49" s="176">
        <f>'実質公債費比率（分子）の構造'!M$45</f>
        <v>996</v>
      </c>
      <c r="I49" s="176"/>
      <c r="J49" s="176"/>
      <c r="K49" s="176">
        <f>'実質公債費比率（分子）の構造'!N$45</f>
        <v>974</v>
      </c>
      <c r="L49" s="176"/>
      <c r="M49" s="176"/>
      <c r="N49" s="176">
        <f>'実質公債費比率（分子）の構造'!O$45</f>
        <v>974</v>
      </c>
      <c r="O49" s="176"/>
      <c r="P49" s="176"/>
    </row>
    <row r="50" spans="1:16">
      <c r="A50" s="176" t="s">
        <v>67</v>
      </c>
      <c r="B50" s="176" t="e">
        <f>NA()</f>
        <v>#N/A</v>
      </c>
      <c r="C50" s="176">
        <f>IF(ISNUMBER('実質公債費比率（分子）の構造'!K$53),'実質公債費比率（分子）の構造'!K$53,NA())</f>
        <v>452</v>
      </c>
      <c r="D50" s="176" t="e">
        <f>NA()</f>
        <v>#N/A</v>
      </c>
      <c r="E50" s="176" t="e">
        <f>NA()</f>
        <v>#N/A</v>
      </c>
      <c r="F50" s="176">
        <f>IF(ISNUMBER('実質公債費比率（分子）の構造'!L$53),'実質公債費比率（分子）の構造'!L$53,NA())</f>
        <v>455</v>
      </c>
      <c r="G50" s="176" t="e">
        <f>NA()</f>
        <v>#N/A</v>
      </c>
      <c r="H50" s="176" t="e">
        <f>NA()</f>
        <v>#N/A</v>
      </c>
      <c r="I50" s="176">
        <f>IF(ISNUMBER('実質公債費比率（分子）の構造'!M$53),'実質公債費比率（分子）の構造'!M$53,NA())</f>
        <v>382</v>
      </c>
      <c r="J50" s="176" t="e">
        <f>NA()</f>
        <v>#N/A</v>
      </c>
      <c r="K50" s="176" t="e">
        <f>NA()</f>
        <v>#N/A</v>
      </c>
      <c r="L50" s="176">
        <f>IF(ISNUMBER('実質公債費比率（分子）の構造'!N$53),'実質公債費比率（分子）の構造'!N$53,NA())</f>
        <v>378</v>
      </c>
      <c r="M50" s="176" t="e">
        <f>NA()</f>
        <v>#N/A</v>
      </c>
      <c r="N50" s="176" t="e">
        <f>NA()</f>
        <v>#N/A</v>
      </c>
      <c r="O50" s="176">
        <f>IF(ISNUMBER('実質公債費比率（分子）の構造'!O$53),'実質公債費比率（分子）の構造'!O$53,NA())</f>
        <v>397</v>
      </c>
      <c r="P50" s="176" t="e">
        <f>NA()</f>
        <v>#N/A</v>
      </c>
    </row>
    <row r="53" spans="1:16">
      <c r="A53" s="144" t="s">
        <v>68</v>
      </c>
    </row>
    <row r="54" spans="1:16">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c r="A56" s="175" t="s">
        <v>43</v>
      </c>
      <c r="B56" s="175"/>
      <c r="C56" s="175"/>
      <c r="D56" s="175">
        <f>'将来負担比率（分子）の構造'!I$52</f>
        <v>10444</v>
      </c>
      <c r="E56" s="175"/>
      <c r="F56" s="175"/>
      <c r="G56" s="175">
        <f>'将来負担比率（分子）の構造'!J$52</f>
        <v>10495</v>
      </c>
      <c r="H56" s="175"/>
      <c r="I56" s="175"/>
      <c r="J56" s="175">
        <f>'将来負担比率（分子）の構造'!K$52</f>
        <v>10502</v>
      </c>
      <c r="K56" s="175"/>
      <c r="L56" s="175"/>
      <c r="M56" s="175">
        <f>'将来負担比率（分子）の構造'!L$52</f>
        <v>10067</v>
      </c>
      <c r="N56" s="175"/>
      <c r="O56" s="175"/>
      <c r="P56" s="175">
        <f>'将来負担比率（分子）の構造'!M$52</f>
        <v>9575</v>
      </c>
    </row>
    <row r="57" spans="1:16">
      <c r="A57" s="175" t="s">
        <v>42</v>
      </c>
      <c r="B57" s="175"/>
      <c r="C57" s="175"/>
      <c r="D57" s="175">
        <f>'将来負担比率（分子）の構造'!I$51</f>
        <v>1540</v>
      </c>
      <c r="E57" s="175"/>
      <c r="F57" s="175"/>
      <c r="G57" s="175">
        <f>'将来負担比率（分子）の構造'!J$51</f>
        <v>1646</v>
      </c>
      <c r="H57" s="175"/>
      <c r="I57" s="175"/>
      <c r="J57" s="175">
        <f>'将来負担比率（分子）の構造'!K$51</f>
        <v>1378</v>
      </c>
      <c r="K57" s="175"/>
      <c r="L57" s="175"/>
      <c r="M57" s="175">
        <f>'将来負担比率（分子）の構造'!L$51</f>
        <v>1668</v>
      </c>
      <c r="N57" s="175"/>
      <c r="O57" s="175"/>
      <c r="P57" s="175">
        <f>'将来負担比率（分子）の構造'!M$51</f>
        <v>1624</v>
      </c>
    </row>
    <row r="58" spans="1:16">
      <c r="A58" s="175" t="s">
        <v>41</v>
      </c>
      <c r="B58" s="175"/>
      <c r="C58" s="175"/>
      <c r="D58" s="175">
        <f>'将来負担比率（分子）の構造'!I$50</f>
        <v>1350</v>
      </c>
      <c r="E58" s="175"/>
      <c r="F58" s="175"/>
      <c r="G58" s="175">
        <f>'将来負担比率（分子）の構造'!J$50</f>
        <v>1681</v>
      </c>
      <c r="H58" s="175"/>
      <c r="I58" s="175"/>
      <c r="J58" s="175">
        <f>'将来負担比率（分子）の構造'!K$50</f>
        <v>2739</v>
      </c>
      <c r="K58" s="175"/>
      <c r="L58" s="175"/>
      <c r="M58" s="175">
        <f>'将来負担比率（分子）の構造'!L$50</f>
        <v>2826</v>
      </c>
      <c r="N58" s="175"/>
      <c r="O58" s="175"/>
      <c r="P58" s="175">
        <f>'将来負担比率（分子）の構造'!M$50</f>
        <v>2822</v>
      </c>
    </row>
    <row r="59" spans="1:16">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c r="A62" s="175" t="s">
        <v>35</v>
      </c>
      <c r="B62" s="175">
        <f>'将来負担比率（分子）の構造'!I$45</f>
        <v>880</v>
      </c>
      <c r="C62" s="175"/>
      <c r="D62" s="175"/>
      <c r="E62" s="175">
        <f>'将来負担比率（分子）の構造'!J$45</f>
        <v>774</v>
      </c>
      <c r="F62" s="175"/>
      <c r="G62" s="175"/>
      <c r="H62" s="175">
        <f>'将来負担比率（分子）の構造'!K$45</f>
        <v>813</v>
      </c>
      <c r="I62" s="175"/>
      <c r="J62" s="175"/>
      <c r="K62" s="175">
        <f>'将来負担比率（分子）の構造'!L$45</f>
        <v>905</v>
      </c>
      <c r="L62" s="175"/>
      <c r="M62" s="175"/>
      <c r="N62" s="175">
        <f>'将来負担比率（分子）の構造'!M$45</f>
        <v>870</v>
      </c>
      <c r="O62" s="175"/>
      <c r="P62" s="175"/>
    </row>
    <row r="63" spans="1:16">
      <c r="A63" s="175" t="s">
        <v>34</v>
      </c>
      <c r="B63" s="175">
        <f>'将来負担比率（分子）の構造'!I$44</f>
        <v>328</v>
      </c>
      <c r="C63" s="175"/>
      <c r="D63" s="175"/>
      <c r="E63" s="175">
        <f>'将来負担比率（分子）の構造'!J$44</f>
        <v>307</v>
      </c>
      <c r="F63" s="175"/>
      <c r="G63" s="175"/>
      <c r="H63" s="175">
        <f>'将来負担比率（分子）の構造'!K$44</f>
        <v>278</v>
      </c>
      <c r="I63" s="175"/>
      <c r="J63" s="175"/>
      <c r="K63" s="175">
        <f>'将来負担比率（分子）の構造'!L$44</f>
        <v>276</v>
      </c>
      <c r="L63" s="175"/>
      <c r="M63" s="175"/>
      <c r="N63" s="175">
        <f>'将来負担比率（分子）の構造'!M$44</f>
        <v>258</v>
      </c>
      <c r="O63" s="175"/>
      <c r="P63" s="175"/>
    </row>
    <row r="64" spans="1:16">
      <c r="A64" s="175" t="s">
        <v>33</v>
      </c>
      <c r="B64" s="175">
        <f>'将来負担比率（分子）の構造'!I$43</f>
        <v>3848</v>
      </c>
      <c r="C64" s="175"/>
      <c r="D64" s="175"/>
      <c r="E64" s="175">
        <f>'将来負担比率（分子）の構造'!J$43</f>
        <v>3960</v>
      </c>
      <c r="F64" s="175"/>
      <c r="G64" s="175"/>
      <c r="H64" s="175">
        <f>'将来負担比率（分子）の構造'!K$43</f>
        <v>3147</v>
      </c>
      <c r="I64" s="175"/>
      <c r="J64" s="175"/>
      <c r="K64" s="175">
        <f>'将来負担比率（分子）の構造'!L$43</f>
        <v>3825</v>
      </c>
      <c r="L64" s="175"/>
      <c r="M64" s="175"/>
      <c r="N64" s="175">
        <f>'将来負担比率（分子）の構造'!M$43</f>
        <v>3852</v>
      </c>
      <c r="O64" s="175"/>
      <c r="P64" s="175"/>
    </row>
    <row r="65" spans="1:16">
      <c r="A65" s="175" t="s">
        <v>32</v>
      </c>
      <c r="B65" s="175">
        <f>'将来負担比率（分子）の構造'!I$42</f>
        <v>804</v>
      </c>
      <c r="C65" s="175"/>
      <c r="D65" s="175"/>
      <c r="E65" s="175">
        <f>'将来負担比率（分子）の構造'!J$42</f>
        <v>737</v>
      </c>
      <c r="F65" s="175"/>
      <c r="G65" s="175"/>
      <c r="H65" s="175">
        <f>'将来負担比率（分子）の構造'!K$42</f>
        <v>670</v>
      </c>
      <c r="I65" s="175"/>
      <c r="J65" s="175"/>
      <c r="K65" s="175">
        <f>'将来負担比率（分子）の構造'!L$42</f>
        <v>603</v>
      </c>
      <c r="L65" s="175"/>
      <c r="M65" s="175"/>
      <c r="N65" s="175">
        <f>'将来負担比率（分子）の構造'!M$42</f>
        <v>536</v>
      </c>
      <c r="O65" s="175"/>
      <c r="P65" s="175"/>
    </row>
    <row r="66" spans="1:16">
      <c r="A66" s="175" t="s">
        <v>31</v>
      </c>
      <c r="B66" s="175">
        <f>'将来負担比率（分子）の構造'!I$41</f>
        <v>11299</v>
      </c>
      <c r="C66" s="175"/>
      <c r="D66" s="175"/>
      <c r="E66" s="175">
        <f>'将来負担比率（分子）の構造'!J$41</f>
        <v>11174</v>
      </c>
      <c r="F66" s="175"/>
      <c r="G66" s="175"/>
      <c r="H66" s="175">
        <f>'将来負担比率（分子）の構造'!K$41</f>
        <v>11171</v>
      </c>
      <c r="I66" s="175"/>
      <c r="J66" s="175"/>
      <c r="K66" s="175">
        <f>'将来負担比率（分子）の構造'!L$41</f>
        <v>10520</v>
      </c>
      <c r="L66" s="175"/>
      <c r="M66" s="175"/>
      <c r="N66" s="175">
        <f>'将来負担比率（分子）の構造'!M$41</f>
        <v>9806</v>
      </c>
      <c r="O66" s="175"/>
      <c r="P66" s="175"/>
    </row>
    <row r="67" spans="1:16">
      <c r="A67" s="175" t="s">
        <v>71</v>
      </c>
      <c r="B67" s="175" t="e">
        <f>NA()</f>
        <v>#N/A</v>
      </c>
      <c r="C67" s="175">
        <f>IF(ISNUMBER('将来負担比率（分子）の構造'!I$53), IF('将来負担比率（分子）の構造'!I$53 &lt; 0, 0, '将来負担比率（分子）の構造'!I$53), NA())</f>
        <v>3825</v>
      </c>
      <c r="D67" s="175" t="e">
        <f>NA()</f>
        <v>#N/A</v>
      </c>
      <c r="E67" s="175" t="e">
        <f>NA()</f>
        <v>#N/A</v>
      </c>
      <c r="F67" s="175">
        <f>IF(ISNUMBER('将来負担比率（分子）の構造'!J$53), IF('将来負担比率（分子）の構造'!J$53 &lt; 0, 0, '将来負担比率（分子）の構造'!J$53), NA())</f>
        <v>3130</v>
      </c>
      <c r="G67" s="175" t="e">
        <f>NA()</f>
        <v>#N/A</v>
      </c>
      <c r="H67" s="175" t="e">
        <f>NA()</f>
        <v>#N/A</v>
      </c>
      <c r="I67" s="175">
        <f>IF(ISNUMBER('将来負担比率（分子）の構造'!K$53), IF('将来負担比率（分子）の構造'!K$53 &lt; 0, 0, '将来負担比率（分子）の構造'!K$53), NA())</f>
        <v>1459</v>
      </c>
      <c r="J67" s="175" t="e">
        <f>NA()</f>
        <v>#N/A</v>
      </c>
      <c r="K67" s="175" t="e">
        <f>NA()</f>
        <v>#N/A</v>
      </c>
      <c r="L67" s="175">
        <f>IF(ISNUMBER('将来負担比率（分子）の構造'!L$53), IF('将来負担比率（分子）の構造'!L$53 &lt; 0, 0, '将来負担比率（分子）の構造'!L$53), NA())</f>
        <v>1568</v>
      </c>
      <c r="M67" s="175" t="e">
        <f>NA()</f>
        <v>#N/A</v>
      </c>
      <c r="N67" s="175" t="e">
        <f>NA()</f>
        <v>#N/A</v>
      </c>
      <c r="O67" s="175">
        <f>IF(ISNUMBER('将来負担比率（分子）の構造'!M$53), IF('将来負担比率（分子）の構造'!M$53 &lt; 0, 0, '将来負担比率（分子）の構造'!M$53), NA())</f>
        <v>1302</v>
      </c>
      <c r="P67" s="175" t="e">
        <f>NA()</f>
        <v>#N/A</v>
      </c>
    </row>
    <row r="70" spans="1:16">
      <c r="A70" s="177" t="s">
        <v>72</v>
      </c>
      <c r="B70" s="177"/>
      <c r="C70" s="177"/>
      <c r="D70" s="177"/>
      <c r="E70" s="177"/>
      <c r="F70" s="177"/>
    </row>
    <row r="71" spans="1:16">
      <c r="A71" s="178"/>
      <c r="B71" s="178" t="str">
        <f>基金残高に係る経年分析!F54</f>
        <v>R03</v>
      </c>
      <c r="C71" s="178" t="str">
        <f>基金残高に係る経年分析!G54</f>
        <v>R04</v>
      </c>
      <c r="D71" s="178" t="str">
        <f>基金残高に係る経年分析!H54</f>
        <v>R05</v>
      </c>
    </row>
    <row r="72" spans="1:16">
      <c r="A72" s="178" t="s">
        <v>73</v>
      </c>
      <c r="B72" s="179">
        <f>基金残高に係る経年分析!F55</f>
        <v>1567</v>
      </c>
      <c r="C72" s="179">
        <f>基金残高に係る経年分析!G55</f>
        <v>1662</v>
      </c>
      <c r="D72" s="179">
        <f>基金残高に係る経年分析!H55</f>
        <v>1564</v>
      </c>
    </row>
    <row r="73" spans="1:16">
      <c r="A73" s="178" t="s">
        <v>74</v>
      </c>
      <c r="B73" s="179">
        <f>基金残高に係る経年分析!F56</f>
        <v>6</v>
      </c>
      <c r="C73" s="179">
        <f>基金残高に係る経年分析!G56</f>
        <v>6</v>
      </c>
      <c r="D73" s="179">
        <f>基金残高に係る経年分析!H56</f>
        <v>6</v>
      </c>
    </row>
    <row r="74" spans="1:16">
      <c r="A74" s="178" t="s">
        <v>75</v>
      </c>
      <c r="B74" s="179">
        <f>基金残高に係る経年分析!F57</f>
        <v>769</v>
      </c>
      <c r="C74" s="179">
        <f>基金残高に係る経年分析!G57</f>
        <v>830</v>
      </c>
      <c r="D74" s="179">
        <f>基金残高に係る経年分析!H57</f>
        <v>992</v>
      </c>
    </row>
  </sheetData>
  <sheetProtection algorithmName="SHA-512" hashValue="mVwLFwnX5QlunsXql60kiaMX8F8KmUWME6TN4x43jsOT3ZzotwgQK05FzRjZjYOSVKTaiNd/Q+ZklElzRGC2GQ==" saltValue="R+Jtx5BZKWR3zQRMFqL2c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2025-03-19T01:19:07Z</cp:lastPrinted>
  <dcterms:created xsi:type="dcterms:W3CDTF">2025-02-19T02:56:04Z</dcterms:created>
  <dcterms:modified xsi:type="dcterms:W3CDTF">2025-03-19T03:21:47Z</dcterms:modified>
  <cp:category/>
</cp:coreProperties>
</file>