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H:\●R6\Ｃ 財務\00 総括\00 総括\02 財政関係調査綴\22 令和５年度財政状況資料集の作成及び提出について\05 再提出（訂正後）\"/>
    </mc:Choice>
  </mc:AlternateContent>
  <xr:revisionPtr revIDLastSave="0" documentId="13_ncr:1_{7F69164B-CF3C-48FC-B1E4-15255D0849A7}"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W34" i="10"/>
  <c r="BW35" i="10" s="1"/>
  <c r="BW36" i="10" s="1"/>
  <c r="BW37" i="10" s="1"/>
  <c r="BW38" i="10" s="1"/>
  <c r="BW39" i="10" s="1"/>
  <c r="BW40" i="10" s="1"/>
  <c r="BW41" i="10" s="1"/>
  <c r="BW42"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alcChain>
</file>

<file path=xl/sharedStrings.xml><?xml version="1.0" encoding="utf-8"?>
<sst xmlns="http://schemas.openxmlformats.org/spreadsheetml/2006/main" count="1156" uniqueCount="564">
  <si>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</si>
  <si>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</si>
  <si>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</si>
  <si>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</si>
  <si>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</si>
  <si>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</si>
  <si>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</si>
  <si>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</si>
  <si>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</si>
  <si>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</si>
  <si>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</si>
  <si>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</si>
  <si>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</si>
  <si>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</si>
  <si>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</si>
  <si>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</si>
  <si>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</si>
  <si>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</si>
  <si>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</si>
  <si>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</si>
  <si>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</si>
  <si>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</si>
  <si>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</si>
  <si>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</si>
  <si>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</si>
  <si>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</si>
  <si>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</si>
  <si>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</si>
  <si>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</si>
  <si>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</si>
  <si>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</si>
  <si>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</si>
  <si>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</si>
  <si>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</si>
  <si>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</si>
  <si>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</si>
  <si>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</si>
  <si>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</si>
  <si>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</si>
  <si>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</si>
  <si>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</si>
  <si>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</si>
  <si>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</si>
  <si>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</si>
  <si>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</si>
  <si>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</si>
  <si>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</si>
  <si>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</si>
  <si>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</si>
  <si>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</si>
  <si>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</si>
  <si>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</si>
  <si>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</si>
  <si>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</si>
  <si>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</si>
  <si>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</si>
  <si>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</si>
  <si>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</si>
  <si>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</si>
  <si>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</si>
  <si>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</si>
  <si>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</si>
  <si>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</si>
  <si>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</si>
  <si>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</si>
  <si>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</si>
  <si>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</si>
  <si>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</si>
  <si>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</si>
  <si>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</si>
  <si>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</si>
  <si>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</si>
  <si>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</si>
  <si>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</si>
  <si>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</si>
  <si>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</si>
  <si>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</si>
  <si>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</si>
  <si>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</si>
  <si>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</si>
  <si>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</si>
  <si>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</si>
  <si>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</si>
  <si>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</si>
  <si>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</si>
  <si>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</si>
  <si>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</si>
  <si>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</si>
  <si>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</si>
  <si>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</si>
  <si>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</si>
  <si>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</si>
  <si>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</si>
  <si>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</si>
  <si>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西伊豆町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</si>
  <si>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</si>
  <si>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</si>
  <si>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</si>
  <si>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</si>
  <si>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</si>
  <si>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</si>
  <si>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</si>
  <si>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</si>
  <si>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</si>
  <si>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</si>
  <si>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</si>
  <si>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</si>
  <si>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</si>
  <si>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</si>
  <si>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</si>
  <si>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</si>
  <si>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</si>
  <si>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</si>
  <si>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</si>
  <si>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</si>
  <si>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</si>
  <si>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</si>
  <si>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</si>
  <si>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</si>
  <si>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</si>
  <si>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</si>
  <si>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</si>
  <si>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</si>
  <si>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</si>
  <si>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</si>
  <si>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</si>
  <si>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</si>
  <si>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</si>
  <si>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</si>
  <si>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</si>
  <si>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</si>
  <si>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</si>
  <si>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</si>
  <si>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</si>
  <si>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</si>
  <si>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</si>
  <si>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</si>
  <si>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</si>
  <si>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</si>
  <si>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</si>
  <si>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</si>
  <si>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-3.6</t>
    <phoneticPr fontId="5"/>
  </si>
  <si>
    <t>基準財政需要額</t>
    <phoneticPr fontId="26"/>
  </si>
  <si>
    <t>うち日本人(％)</t>
    <phoneticPr fontId="5"/>
  </si>
  <si>
    <t>-3.8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</si>
  <si>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</si>
  <si>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</si>
  <si>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</si>
  <si>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</si>
  <si>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</si>
  <si>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</si>
  <si>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</si>
  <si>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</si>
  <si>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</si>
  <si>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</si>
  <si>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</si>
  <si>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</si>
  <si>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</si>
  <si>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</si>
  <si>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</si>
  <si>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</si>
  <si>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</si>
  <si>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</si>
  <si>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</si>
  <si>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</si>
  <si>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</si>
  <si>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</si>
  <si>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</si>
  <si>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</si>
  <si>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</si>
  <si>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</si>
  <si>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</si>
  <si>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</si>
  <si>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</si>
  <si>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</si>
  <si>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</si>
  <si>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</si>
  <si>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</si>
  <si>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</si>
  <si>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</si>
  <si>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</si>
  <si>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</si>
  <si>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</si>
  <si>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</si>
  <si>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</si>
  <si>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</si>
  <si>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</si>
  <si>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</si>
  <si>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</si>
  <si>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</si>
  <si>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</si>
  <si>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</si>
  <si>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</si>
  <si>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</si>
  <si>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</si>
  <si>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</si>
  <si>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</si>
  <si>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</si>
  <si>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</si>
  <si>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</si>
  <si>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</si>
  <si>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</si>
  <si>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</si>
  <si>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静岡県西伊豆町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</si>
  <si>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</si>
  <si>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</si>
  <si>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</si>
  <si>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</si>
  <si>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</si>
  <si>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</si>
  <si>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</si>
  <si>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</si>
  <si>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</si>
  <si>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</si>
  <si>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</si>
  <si>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</si>
  <si>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</si>
  <si>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</si>
  <si>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</si>
  <si>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</si>
  <si>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</si>
  <si>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</si>
  <si>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</si>
  <si>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</si>
  <si>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</si>
  <si>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</si>
  <si>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</si>
  <si>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</si>
  <si>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</si>
  <si>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</si>
  <si>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</si>
  <si>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</si>
  <si>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</si>
  <si>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</si>
  <si>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</si>
  <si>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</si>
  <si>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</si>
  <si>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</si>
  <si>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</si>
  <si>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</si>
  <si>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</si>
  <si>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</si>
  <si>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</si>
  <si>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</si>
  <si>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</si>
  <si>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</si>
  <si>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</si>
  <si>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</si>
  <si>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</si>
  <si>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</si>
  <si>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</si>
  <si>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</si>
  <si>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</si>
  <si>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</si>
  <si>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</si>
  <si>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</si>
  <si>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</si>
  <si>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</si>
  <si>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</si>
  <si>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</si>
  <si>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</si>
  <si>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</si>
  <si>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</si>
  <si>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</si>
  <si>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</si>
  <si>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</si>
  <si>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</si>
  <si>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</si>
  <si>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</si>
  <si>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</si>
  <si>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</si>
  <si>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</si>
  <si>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</si>
  <si>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</si>
  <si>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</si>
  <si>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</si>
  <si>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</si>
  <si>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</si>
  <si>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</si>
  <si>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</si>
  <si>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</si>
  <si>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</si>
  <si>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</si>
  <si>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</si>
  <si>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</si>
  <si>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</si>
  <si>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</si>
  <si>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</si>
  <si>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</si>
  <si>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</si>
  <si>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</si>
  <si>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</si>
  <si>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</si>
  <si>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</si>
  <si>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</si>
  <si>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</si>
  <si>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</si>
  <si>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</si>
  <si>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</si>
  <si>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</si>
  <si>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</si>
  <si>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</si>
  <si>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</si>
  <si>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</si>
  <si>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</si>
  <si>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</si>
  <si>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</si>
  <si>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</si>
  <si>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</si>
  <si>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</si>
  <si>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</si>
  <si>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</si>
  <si>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</si>
  <si>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</si>
  <si>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</si>
  <si>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</si>
  <si>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</si>
  <si>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</si>
  <si>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</si>
  <si>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</si>
  <si>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</si>
  <si>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</si>
  <si>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</si>
  <si>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</si>
  <si>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</si>
  <si>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</si>
  <si>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</si>
  <si>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</si>
  <si>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</si>
  <si>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</si>
  <si>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</si>
  <si>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</si>
  <si>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</si>
  <si>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</si>
  <si>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</si>
  <si>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</si>
  <si>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</si>
  <si>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</si>
  <si>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</si>
  <si>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</si>
  <si>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</si>
  <si>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</si>
  <si>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</si>
  <si>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</si>
  <si>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</si>
  <si>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</si>
  <si>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</si>
  <si>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</si>
  <si>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</si>
  <si>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</si>
  <si>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</si>
  <si>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</si>
  <si>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</si>
  <si>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</si>
  <si>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静岡県西伊豆町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</si>
  <si>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</si>
  <si>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</si>
  <si>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</si>
  <si>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</si>
  <si>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</si>
  <si>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</si>
  <si>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</si>
  <si>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</si>
  <si>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</si>
  <si>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</si>
  <si>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</si>
  <si>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</si>
  <si>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</si>
  <si>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</si>
  <si>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</si>
  <si>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</si>
  <si>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</si>
  <si>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</si>
  <si>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</si>
  <si>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</si>
  <si>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サンセットコイン事業特別会計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</si>
  <si>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</si>
  <si>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</si>
  <si>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</si>
  <si>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</si>
  <si>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</si>
  <si>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</si>
  <si>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</si>
  <si>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</si>
  <si>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</si>
  <si>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</si>
  <si>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</si>
  <si>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</si>
  <si>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</si>
  <si>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</si>
  <si>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</si>
  <si>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</si>
  <si>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</si>
  <si>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</si>
  <si>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温泉事業会計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</si>
  <si>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</si>
  <si>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</si>
  <si>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</si>
  <si>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</si>
  <si>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</si>
  <si>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</si>
  <si>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</si>
  <si>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</si>
  <si>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</si>
  <si>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</si>
  <si>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</si>
  <si>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</si>
  <si>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</si>
  <si>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</si>
  <si>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</si>
  <si>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</si>
  <si>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</si>
  <si>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</si>
  <si>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</si>
  <si>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</si>
  <si>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</si>
  <si>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</si>
  <si>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</si>
  <si>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</si>
  <si>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</si>
  <si>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</si>
  <si>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</si>
  <si>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</si>
  <si>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</si>
  <si>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</si>
  <si>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</si>
  <si>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</si>
  <si>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</si>
  <si>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</si>
  <si>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</si>
  <si>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</si>
  <si>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</si>
  <si>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</si>
  <si>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</si>
  <si>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</si>
  <si>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</si>
  <si>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</si>
  <si>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</si>
  <si>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</si>
  <si>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</si>
  <si>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</si>
  <si>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</si>
  <si>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</si>
  <si>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</si>
  <si>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</si>
  <si>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</si>
  <si>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</si>
  <si>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</si>
  <si>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</si>
  <si>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</si>
  <si>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</si>
  <si>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</si>
  <si>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</si>
  <si>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</si>
  <si>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</si>
  <si>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</si>
  <si>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</si>
  <si>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</si>
  <si>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</si>
  <si>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</si>
  <si>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</si>
  <si>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</si>
  <si>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</si>
  <si>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</si>
  <si>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</si>
  <si>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</si>
  <si>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</si>
  <si>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</si>
  <si>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</si>
  <si>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</si>
  <si>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</si>
  <si>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</si>
  <si>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</si>
  <si>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</si>
  <si>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</si>
  <si>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</si>
  <si>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</si>
  <si>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</si>
  <si>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</si>
  <si>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</si>
  <si>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</si>
  <si>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</si>
  <si>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</si>
  <si>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</si>
  <si>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</si>
  <si>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</si>
  <si>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</si>
  <si>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</si>
  <si>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</si>
  <si>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</si>
  <si>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</si>
  <si>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</si>
  <si>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</si>
  <si>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</si>
  <si>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</si>
  <si>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</si>
  <si>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</si>
  <si>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</si>
  <si>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</si>
  <si>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</si>
  <si>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</si>
  <si>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</si>
  <si>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</si>
  <si>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</si>
  <si>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</si>
  <si>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</si>
  <si>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</si>
  <si>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</si>
  <si>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</si>
  <si>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</si>
  <si>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</si>
  <si>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</si>
  <si>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</si>
  <si>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</si>
  <si>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</si>
  <si>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</si>
  <si>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</si>
  <si>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</si>
  <si>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</si>
  <si>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</si>
  <si>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</si>
  <si>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</si>
  <si>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</si>
  <si>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</si>
  <si>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</si>
  <si>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</si>
  <si>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</si>
  <si>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</si>
  <si>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</si>
  <si>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</si>
  <si>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15.55</t>
  </si>
  <si>
    <t>▲ 6.91</t>
  </si>
  <si>
    <t>▲ 1.49</t>
  </si>
  <si>
    <t>▲ 1.31</t>
  </si>
  <si>
    <t>▲ 3.90</t>
  </si>
  <si>
    <t>水道事業会計</t>
  </si>
  <si>
    <t>一般会計</t>
  </si>
  <si>
    <t>温泉事業会計</t>
  </si>
  <si>
    <t>介護保険事業特別会計</t>
  </si>
  <si>
    <t>国民健康保険特別会計</t>
  </si>
  <si>
    <t>サンセットコイン事業特別会計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</si>
  <si>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</si>
  <si>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</si>
  <si>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</si>
  <si>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</si>
  <si>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</si>
  <si>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</si>
  <si>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</si>
  <si>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</si>
  <si>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</si>
  <si>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静岡県市町総合事務組合</t>
    <rPh sb="0" eb="3">
      <t>シズオカケン</t>
    </rPh>
    <rPh sb="3" eb="4">
      <t>シ</t>
    </rPh>
    <rPh sb="4" eb="5">
      <t>マチ</t>
    </rPh>
    <rPh sb="5" eb="7">
      <t>ソウゴウ</t>
    </rPh>
    <rPh sb="7" eb="9">
      <t>ジム</t>
    </rPh>
    <rPh sb="9" eb="11">
      <t>クミアイ</t>
    </rPh>
    <phoneticPr fontId="2"/>
  </si>
  <si>
    <t>西豆衛生プラント組合</t>
    <rPh sb="0" eb="2">
      <t>サイズ</t>
    </rPh>
    <rPh sb="2" eb="4">
      <t>エイセイ</t>
    </rPh>
    <rPh sb="8" eb="10">
      <t>クミアイ</t>
    </rPh>
    <phoneticPr fontId="2"/>
  </si>
  <si>
    <t>下田地区消防組合</t>
    <rPh sb="0" eb="2">
      <t>シモダ</t>
    </rPh>
    <rPh sb="2" eb="4">
      <t>チク</t>
    </rPh>
    <rPh sb="4" eb="6">
      <t>ショウボウ</t>
    </rPh>
    <rPh sb="6" eb="8">
      <t>クミアイ</t>
    </rPh>
    <phoneticPr fontId="2"/>
  </si>
  <si>
    <t>下田メディカルセンター（普通会計分）</t>
    <rPh sb="0" eb="2">
      <t>シモダ</t>
    </rPh>
    <rPh sb="12" eb="14">
      <t>フツウ</t>
    </rPh>
    <rPh sb="14" eb="16">
      <t>カイケイ</t>
    </rPh>
    <rPh sb="16" eb="17">
      <t>ブン</t>
    </rPh>
    <phoneticPr fontId="2"/>
  </si>
  <si>
    <t>下田メディカルセンター（事業会計分）</t>
    <rPh sb="0" eb="2">
      <t>シモダ</t>
    </rPh>
    <rPh sb="12" eb="14">
      <t>ジギョウ</t>
    </rPh>
    <rPh sb="14" eb="16">
      <t>カイケイ</t>
    </rPh>
    <rPh sb="16" eb="17">
      <t>ブン</t>
    </rPh>
    <phoneticPr fontId="2"/>
  </si>
  <si>
    <t>静岡県後期高齢者医療広域連合（普通会計分）</t>
    <rPh sb="0" eb="3">
      <t>シズオカケン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</si>
  <si>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</si>
  <si>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静岡地方税滞納整理機構</t>
    <rPh sb="0" eb="2">
      <t>シズオカ</t>
    </rPh>
    <rPh sb="2" eb="5">
      <t>チホウゼイ</t>
    </rPh>
    <rPh sb="5" eb="7">
      <t>タイノウ</t>
    </rPh>
    <rPh sb="7" eb="9">
      <t>セイリ</t>
    </rPh>
    <rPh sb="9" eb="11">
      <t>キコウ</t>
    </rPh>
    <phoneticPr fontId="2"/>
  </si>
  <si>
    <t>南伊豆地域清掃施設組合</t>
    <phoneticPr fontId="2"/>
  </si>
  <si>
    <t>公共施設等総合管理基金</t>
    <phoneticPr fontId="5"/>
  </si>
  <si>
    <t>ふるさと応援基金</t>
    <phoneticPr fontId="2"/>
  </si>
  <si>
    <t>西伊豆町振興基金</t>
    <phoneticPr fontId="2"/>
  </si>
  <si>
    <t>森林整備基金</t>
    <phoneticPr fontId="2"/>
  </si>
  <si>
    <t>消防基金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</si>
</sst>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3E59-4C9D-A611-83F9CFF183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97800</c:v>
                </c:pt>
                <c:pt idx="1">
                  <c:v>111954</c:v>
                </c:pt>
                <c:pt idx="2">
                  <c:v>88976</c:v>
                </c:pt>
                <c:pt idx="3">
                  <c:v>94810</c:v>
                </c:pt>
                <c:pt idx="4">
                  <c:v>145036</c:v>
                </c:pt>
              </c:numCache>
            </c:numRef>
          </c:val>
          <c:smooth val="0"/>
          <c:extLst>
            <c:ext xmlns:c16="http://schemas.microsoft.com/office/drawing/2014/chart" uri="{C3380CC4-5D6E-409C-BE32-E72D297353CC}">
              <c16:uniqueId val="{00000001-3E59-4C9D-A611-83F9CFF1833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6.05</c:v>
                </c:pt>
                <c:pt idx="1">
                  <c:v>4.42</c:v>
                </c:pt>
                <c:pt idx="2">
                  <c:v>8.6</c:v>
                </c:pt>
                <c:pt idx="3">
                  <c:v>12.31</c:v>
                </c:pt>
                <c:pt idx="4">
                  <c:v>14.24</c:v>
                </c:pt>
              </c:numCache>
            </c:numRef>
          </c:val>
          <c:extLst>
            <c:ext xmlns:c16="http://schemas.microsoft.com/office/drawing/2014/chart" uri="{C3380CC4-5D6E-409C-BE32-E72D297353CC}">
              <c16:uniqueId val="{00000000-08CF-4EE2-8133-D569C8122F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73</c:v>
                </c:pt>
                <c:pt idx="1">
                  <c:v>64.86</c:v>
                </c:pt>
                <c:pt idx="2">
                  <c:v>56.11</c:v>
                </c:pt>
                <c:pt idx="3">
                  <c:v>53.68</c:v>
                </c:pt>
                <c:pt idx="4">
                  <c:v>48.41</c:v>
                </c:pt>
              </c:numCache>
            </c:numRef>
          </c:val>
          <c:extLst>
            <c:ext xmlns:c16="http://schemas.microsoft.com/office/drawing/2014/chart" uri="{C3380CC4-5D6E-409C-BE32-E72D297353CC}">
              <c16:uniqueId val="{00000001-08CF-4EE2-8133-D569C8122FE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-15.55</c:v>
                </c:pt>
                <c:pt idx="1">
                  <c:v>-6.91</c:v>
                </c:pt>
                <c:pt idx="2">
                  <c:v>-1.49</c:v>
                </c:pt>
                <c:pt idx="3">
                  <c:v>-1.31</c:v>
                </c:pt>
                <c:pt idx="4">
                  <c:v>-3.9</c:v>
                </c:pt>
              </c:numCache>
            </c:numRef>
          </c:val>
          <c:smooth val="0"/>
          <c:extLst>
            <c:ext xmlns:c16="http://schemas.microsoft.com/office/drawing/2014/chart" uri="{C3380CC4-5D6E-409C-BE32-E72D297353CC}">
              <c16:uniqueId val="{00000002-08CF-4EE2-8133-D569C8122FE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13E-411A-8803-BA670F8DE6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13E-411A-8803-BA670F8DE68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13E-411A-8803-BA670F8DE68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F13E-411A-8803-BA670F8DE683}"/>
            </c:ext>
          </c:extLst>
        </c:ser>
        <c:ser>
          <c:idx val="4"/>
          <c:order val="4"/>
          <c:tx>
            <c:strRef>
              <c:f>データシート!$A$31</c:f>
              <c:strCache>
                <c:ptCount val="1"/>
                <c:pt idx="0">
                  <c:v>サンセットコイン事業特別会計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1.7</c:v>
                </c:pt>
              </c:numCache>
            </c:numRef>
          </c:val>
          <c:extLst>
            <c:ext xmlns:c16="http://schemas.microsoft.com/office/drawing/2014/chart" uri="{C3380CC4-5D6E-409C-BE32-E72D297353CC}">
              <c16:uniqueId val="{00000004-F13E-411A-8803-BA670F8DE68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0.77</c:v>
                </c:pt>
                <c:pt idx="2">
                  <c:v>#N/A</c:v>
                </c:pt>
                <c:pt idx="3">
                  <c:v>1.1299999999999999</c:v>
                </c:pt>
                <c:pt idx="4">
                  <c:v>#N/A</c:v>
                </c:pt>
                <c:pt idx="5">
                  <c:v>0.9</c:v>
                </c:pt>
                <c:pt idx="6">
                  <c:v>#N/A</c:v>
                </c:pt>
                <c:pt idx="7">
                  <c:v>0.81</c:v>
                </c:pt>
                <c:pt idx="8">
                  <c:v>#N/A</c:v>
                </c:pt>
                <c:pt idx="9">
                  <c:v>1.71</c:v>
                </c:pt>
              </c:numCache>
            </c:numRef>
          </c:val>
          <c:extLst>
            <c:ext xmlns:c16="http://schemas.microsoft.com/office/drawing/2014/chart" uri="{C3380CC4-5D6E-409C-BE32-E72D297353CC}">
              <c16:uniqueId val="{00000005-F13E-411A-8803-BA670F8DE683}"/>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5.31</c:v>
                </c:pt>
                <c:pt idx="2">
                  <c:v>#N/A</c:v>
                </c:pt>
                <c:pt idx="3">
                  <c:v>4.9400000000000004</c:v>
                </c:pt>
                <c:pt idx="4">
                  <c:v>#N/A</c:v>
                </c:pt>
                <c:pt idx="5">
                  <c:v>4.6100000000000003</c:v>
                </c:pt>
                <c:pt idx="6">
                  <c:v>#N/A</c:v>
                </c:pt>
                <c:pt idx="7">
                  <c:v>4.1900000000000004</c:v>
                </c:pt>
                <c:pt idx="8">
                  <c:v>#N/A</c:v>
                </c:pt>
                <c:pt idx="9">
                  <c:v>3.21</c:v>
                </c:pt>
              </c:numCache>
            </c:numRef>
          </c:val>
          <c:extLst>
            <c:ext xmlns:c16="http://schemas.microsoft.com/office/drawing/2014/chart" uri="{C3380CC4-5D6E-409C-BE32-E72D297353CC}">
              <c16:uniqueId val="{00000006-F13E-411A-8803-BA670F8DE683}"/>
            </c:ext>
          </c:extLst>
        </c:ser>
        <c:ser>
          <c:idx val="7"/>
          <c:order val="7"/>
          <c:tx>
            <c:strRef>
              <c:f>データシート!$A$34</c:f>
              <c:strCache>
                <c:ptCount val="1"/>
                <c:pt idx="0">
                  <c:v>温泉事業会計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23.17</c:v>
                </c:pt>
                <c:pt idx="2">
                  <c:v>#N/A</c:v>
                </c:pt>
                <c:pt idx="3">
                  <c:v>22.79</c:v>
                </c:pt>
                <c:pt idx="4">
                  <c:v>#N/A</c:v>
                </c:pt>
                <c:pt idx="5">
                  <c:v>22.57</c:v>
                </c:pt>
                <c:pt idx="6">
                  <c:v>#N/A</c:v>
                </c:pt>
                <c:pt idx="7">
                  <c:v>15.33</c:v>
                </c:pt>
                <c:pt idx="8">
                  <c:v>#N/A</c:v>
                </c:pt>
                <c:pt idx="9">
                  <c:v>9.66</c:v>
                </c:pt>
              </c:numCache>
            </c:numRef>
          </c:val>
          <c:extLst>
            <c:ext xmlns:c16="http://schemas.microsoft.com/office/drawing/2014/chart" uri="{C3380CC4-5D6E-409C-BE32-E72D297353CC}">
              <c16:uniqueId val="{00000007-F13E-411A-8803-BA670F8DE68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6.05</c:v>
                </c:pt>
                <c:pt idx="2">
                  <c:v>#N/A</c:v>
                </c:pt>
                <c:pt idx="3">
                  <c:v>4.41</c:v>
                </c:pt>
                <c:pt idx="4">
                  <c:v>#N/A</c:v>
                </c:pt>
                <c:pt idx="5">
                  <c:v>8.59</c:v>
                </c:pt>
                <c:pt idx="6">
                  <c:v>#N/A</c:v>
                </c:pt>
                <c:pt idx="7">
                  <c:v>12.3</c:v>
                </c:pt>
                <c:pt idx="8">
                  <c:v>#N/A</c:v>
                </c:pt>
                <c:pt idx="9">
                  <c:v>12.53</c:v>
                </c:pt>
              </c:numCache>
            </c:numRef>
          </c:val>
          <c:extLst>
            <c:ext xmlns:c16="http://schemas.microsoft.com/office/drawing/2014/chart" uri="{C3380CC4-5D6E-409C-BE32-E72D297353CC}">
              <c16:uniqueId val="{00000008-F13E-411A-8803-BA670F8DE68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14.86</c:v>
                </c:pt>
                <c:pt idx="2">
                  <c:v>#N/A</c:v>
                </c:pt>
                <c:pt idx="3">
                  <c:v>14.34</c:v>
                </c:pt>
                <c:pt idx="4">
                  <c:v>#N/A</c:v>
                </c:pt>
                <c:pt idx="5">
                  <c:v>14.27</c:v>
                </c:pt>
                <c:pt idx="6">
                  <c:v>#N/A</c:v>
                </c:pt>
                <c:pt idx="7">
                  <c:v>12.86</c:v>
                </c:pt>
                <c:pt idx="8">
                  <c:v>#N/A</c:v>
                </c:pt>
                <c:pt idx="9">
                  <c:v>13.78</c:v>
                </c:pt>
              </c:numCache>
            </c:numRef>
          </c:val>
          <c:extLst>
            <c:ext xmlns:c16="http://schemas.microsoft.com/office/drawing/2014/chart" uri="{C3380CC4-5D6E-409C-BE32-E72D297353CC}">
              <c16:uniqueId val="{00000009-F13E-411A-8803-BA670F8DE68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531</c:v>
                </c:pt>
                <c:pt idx="5">
                  <c:v>531</c:v>
                </c:pt>
                <c:pt idx="8">
                  <c:v>490</c:v>
                </c:pt>
                <c:pt idx="11">
                  <c:v>452</c:v>
                </c:pt>
                <c:pt idx="14">
                  <c:v>433</c:v>
                </c:pt>
              </c:numCache>
            </c:numRef>
          </c:val>
          <c:extLst>
            <c:ext xmlns:c16="http://schemas.microsoft.com/office/drawing/2014/chart" uri="{C3380CC4-5D6E-409C-BE32-E72D297353CC}">
              <c16:uniqueId val="{00000000-A679-4E0F-AF25-F0CE49B45E2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679-4E0F-AF25-F0CE49B45E2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679-4E0F-AF25-F0CE49B45E2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71</c:v>
                </c:pt>
                <c:pt idx="3">
                  <c:v>67</c:v>
                </c:pt>
                <c:pt idx="6">
                  <c:v>50</c:v>
                </c:pt>
                <c:pt idx="9">
                  <c:v>24</c:v>
                </c:pt>
                <c:pt idx="12">
                  <c:v>26</c:v>
                </c:pt>
              </c:numCache>
            </c:numRef>
          </c:val>
          <c:extLst>
            <c:ext xmlns:c16="http://schemas.microsoft.com/office/drawing/2014/chart" uri="{C3380CC4-5D6E-409C-BE32-E72D297353CC}">
              <c16:uniqueId val="{00000003-A679-4E0F-AF25-F0CE49B45E2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679-4E0F-AF25-F0CE49B45E2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79-4E0F-AF25-F0CE49B45E2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679-4E0F-AF25-F0CE49B45E2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614</c:v>
                </c:pt>
                <c:pt idx="3">
                  <c:v>600</c:v>
                </c:pt>
                <c:pt idx="6">
                  <c:v>566</c:v>
                </c:pt>
                <c:pt idx="9">
                  <c:v>560</c:v>
                </c:pt>
                <c:pt idx="12">
                  <c:v>552</c:v>
                </c:pt>
              </c:numCache>
            </c:numRef>
          </c:val>
          <c:extLst>
            <c:ext xmlns:c16="http://schemas.microsoft.com/office/drawing/2014/chart" uri="{C3380CC4-5D6E-409C-BE32-E72D297353CC}">
              <c16:uniqueId val="{00000007-A679-4E0F-AF25-F0CE49B45E2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154</c:v>
                </c:pt>
                <c:pt idx="2">
                  <c:v>#N/A</c:v>
                </c:pt>
                <c:pt idx="3">
                  <c:v>#N/A</c:v>
                </c:pt>
                <c:pt idx="4">
                  <c:v>136</c:v>
                </c:pt>
                <c:pt idx="5">
                  <c:v>#N/A</c:v>
                </c:pt>
                <c:pt idx="6">
                  <c:v>#N/A</c:v>
                </c:pt>
                <c:pt idx="7">
                  <c:v>126</c:v>
                </c:pt>
                <c:pt idx="8">
                  <c:v>#N/A</c:v>
                </c:pt>
                <c:pt idx="9">
                  <c:v>#N/A</c:v>
                </c:pt>
                <c:pt idx="10">
                  <c:v>132</c:v>
                </c:pt>
                <c:pt idx="11">
                  <c:v>#N/A</c:v>
                </c:pt>
                <c:pt idx="12">
                  <c:v>#N/A</c:v>
                </c:pt>
                <c:pt idx="13">
                  <c:v>145</c:v>
                </c:pt>
                <c:pt idx="14">
                  <c:v>#N/A</c:v>
                </c:pt>
              </c:numCache>
            </c:numRef>
          </c:val>
          <c:smooth val="0"/>
          <c:extLst>
            <c:ext xmlns:c16="http://schemas.microsoft.com/office/drawing/2014/chart" uri="{C3380CC4-5D6E-409C-BE32-E72D297353CC}">
              <c16:uniqueId val="{00000008-A679-4E0F-AF25-F0CE49B45E2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4346</c:v>
                </c:pt>
                <c:pt idx="5">
                  <c:v>3971</c:v>
                </c:pt>
                <c:pt idx="8">
                  <c:v>3717</c:v>
                </c:pt>
                <c:pt idx="11">
                  <c:v>3366</c:v>
                </c:pt>
                <c:pt idx="14">
                  <c:v>3041</c:v>
                </c:pt>
              </c:numCache>
            </c:numRef>
          </c:val>
          <c:extLst>
            <c:ext xmlns:c16="http://schemas.microsoft.com/office/drawing/2014/chart" uri="{C3380CC4-5D6E-409C-BE32-E72D297353CC}">
              <c16:uniqueId val="{00000000-1392-4117-B564-5BF281162FD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392-4117-B564-5BF281162FD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5449</c:v>
                </c:pt>
                <c:pt idx="5">
                  <c:v>5802</c:v>
                </c:pt>
                <c:pt idx="8">
                  <c:v>5963</c:v>
                </c:pt>
                <c:pt idx="11">
                  <c:v>5230</c:v>
                </c:pt>
                <c:pt idx="14">
                  <c:v>6335</c:v>
                </c:pt>
              </c:numCache>
            </c:numRef>
          </c:val>
          <c:extLst>
            <c:ext xmlns:c16="http://schemas.microsoft.com/office/drawing/2014/chart" uri="{C3380CC4-5D6E-409C-BE32-E72D297353CC}">
              <c16:uniqueId val="{00000002-1392-4117-B564-5BF281162FD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392-4117-B564-5BF281162FD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392-4117-B564-5BF281162FD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92-4117-B564-5BF281162FD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812</c:v>
                </c:pt>
                <c:pt idx="3">
                  <c:v>1544</c:v>
                </c:pt>
                <c:pt idx="6">
                  <c:v>1488</c:v>
                </c:pt>
                <c:pt idx="9">
                  <c:v>1542</c:v>
                </c:pt>
                <c:pt idx="12">
                  <c:v>1516</c:v>
                </c:pt>
              </c:numCache>
            </c:numRef>
          </c:val>
          <c:extLst>
            <c:ext xmlns:c16="http://schemas.microsoft.com/office/drawing/2014/chart" uri="{C3380CC4-5D6E-409C-BE32-E72D297353CC}">
              <c16:uniqueId val="{00000006-1392-4117-B564-5BF281162FD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306</c:v>
                </c:pt>
                <c:pt idx="3">
                  <c:v>251</c:v>
                </c:pt>
                <c:pt idx="6">
                  <c:v>221</c:v>
                </c:pt>
                <c:pt idx="9">
                  <c:v>212</c:v>
                </c:pt>
                <c:pt idx="12">
                  <c:v>206</c:v>
                </c:pt>
              </c:numCache>
            </c:numRef>
          </c:val>
          <c:extLst>
            <c:ext xmlns:c16="http://schemas.microsoft.com/office/drawing/2014/chart" uri="{C3380CC4-5D6E-409C-BE32-E72D297353CC}">
              <c16:uniqueId val="{00000007-1392-4117-B564-5BF281162FD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1392-4117-B564-5BF281162FD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183</c:v>
                </c:pt>
                <c:pt idx="3">
                  <c:v>121</c:v>
                </c:pt>
                <c:pt idx="6">
                  <c:v>68</c:v>
                </c:pt>
                <c:pt idx="9">
                  <c:v>116</c:v>
                </c:pt>
                <c:pt idx="12">
                  <c:v>97</c:v>
                </c:pt>
              </c:numCache>
            </c:numRef>
          </c:val>
          <c:extLst>
            <c:ext xmlns:c16="http://schemas.microsoft.com/office/drawing/2014/chart" uri="{C3380CC4-5D6E-409C-BE32-E72D297353CC}">
              <c16:uniqueId val="{00000009-1392-4117-B564-5BF281162FD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4709</c:v>
                </c:pt>
                <c:pt idx="3">
                  <c:v>4357</c:v>
                </c:pt>
                <c:pt idx="6">
                  <c:v>4008</c:v>
                </c:pt>
                <c:pt idx="9">
                  <c:v>3566</c:v>
                </c:pt>
                <c:pt idx="12">
                  <c:v>3166</c:v>
                </c:pt>
              </c:numCache>
            </c:numRef>
          </c:val>
          <c:extLst>
            <c:ext xmlns:c16="http://schemas.microsoft.com/office/drawing/2014/chart" uri="{C3380CC4-5D6E-409C-BE32-E72D297353CC}">
              <c16:uniqueId val="{0000000A-1392-4117-B564-5BF281162FD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392-4117-B564-5BF281162FD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2038</c:v>
                </c:pt>
                <c:pt idx="1">
                  <c:v>1874</c:v>
                </c:pt>
                <c:pt idx="2">
                  <c:v>1676</c:v>
                </c:pt>
              </c:numCache>
            </c:numRef>
          </c:val>
          <c:extLst>
            <c:ext xmlns:c16="http://schemas.microsoft.com/office/drawing/2014/chart" uri="{C3380CC4-5D6E-409C-BE32-E72D297353CC}">
              <c16:uniqueId val="{00000000-3A2C-4B8A-B7DD-CDF1A519E12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29</c:v>
                </c:pt>
                <c:pt idx="1">
                  <c:v>54</c:v>
                </c:pt>
                <c:pt idx="2">
                  <c:v>79</c:v>
                </c:pt>
              </c:numCache>
            </c:numRef>
          </c:val>
          <c:extLst>
            <c:ext xmlns:c16="http://schemas.microsoft.com/office/drawing/2014/chart" uri="{C3380CC4-5D6E-409C-BE32-E72D297353CC}">
              <c16:uniqueId val="{00000001-3A2C-4B8A-B7DD-CDF1A519E12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4897</c:v>
                </c:pt>
                <c:pt idx="1">
                  <c:v>5303</c:v>
                </c:pt>
                <c:pt idx="2">
                  <c:v>5355</c:v>
                </c:pt>
              </c:numCache>
            </c:numRef>
          </c:val>
          <c:extLst>
            <c:ext xmlns:c16="http://schemas.microsoft.com/office/drawing/2014/chart" uri="{C3380CC4-5D6E-409C-BE32-E72D297353CC}">
              <c16:uniqueId val="{00000002-3A2C-4B8A-B7DD-CDF1A519E12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静岡県西伊豆町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6,842
6,707
105.41
9,719,439
9,165,427
493,001
3,462,130
3,166,257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口減少や全国平均を上回る高齢化率の影響による就業人口の減に加え、物価高騰など長引く景気低迷による町民税の減収や土地価格の下落による固定資産税の減収などにより財政基盤が弱まり、類似団体平均を下回りつつ、緩やかに低下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第２次西伊豆町総合計画に基づき、特産品の六次産業化や第一次産業への新規就業者を増やすといった、将来増収に繋がる取り組みを継続し、一方で公共施設の再編など、経費節減策を進め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68439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273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55033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28222</xdr:rowOff>
    </xdr:from>
    <xdr:to>
      <xdr:col>15</xdr:col>
      <xdr:colOff>82550</xdr:colOff>
      <xdr:row>43</xdr:row>
      <xdr:rowOff>41628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28222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148872</xdr:rowOff>
    </xdr:from>
    <xdr:to>
      <xdr:col>11</xdr:col>
      <xdr:colOff>82550</xdr:colOff>
      <xdr:row>43</xdr:row>
      <xdr:rowOff>79022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63799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物件費などの削減により歳出が減少したため、経常収支比率は前年度に比べて２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４％低下し、類似団体平均を下回っている。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ふるさと納税により基金に余裕ができたことで、従来のサービスを低下させず新規事業を増やしていった結果、減らすことのできない経常経費と化しているが、ふるさと応援基金などを充当することで弾力性を維持している。事業の優先度を厳しく点検し、優先度の低い事業については計画的に廃止・縮小を進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2752</xdr:rowOff>
    </xdr:from>
    <xdr:to>
      <xdr:col>23</xdr:col>
      <xdr:colOff>133350</xdr:colOff>
      <xdr:row>61</xdr:row>
      <xdr:rowOff>99271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461202"/>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169350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2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136525</xdr:rowOff>
    </xdr:from>
    <xdr:to>
      <xdr:col>19</xdr:col>
      <xdr:colOff>133350</xdr:colOff>
      <xdr:row>61</xdr:row>
      <xdr:rowOff>99271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252075"/>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76006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136525</xdr:rowOff>
    </xdr:from>
    <xdr:to>
      <xdr:col>15</xdr:col>
      <xdr:colOff>82550</xdr:colOff>
      <xdr:row>61</xdr:row>
      <xdr:rowOff>111337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252075"/>
          <a:ext cx="889000" cy="31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114740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111337</xdr:rowOff>
    </xdr:from>
    <xdr:to>
      <xdr:col>11</xdr:col>
      <xdr:colOff>31750</xdr:colOff>
      <xdr:row>63</xdr:row>
      <xdr:rowOff>37888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569787"/>
          <a:ext cx="889000" cy="26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123402</xdr:rowOff>
    </xdr:from>
    <xdr:to>
      <xdr:col>23</xdr:col>
      <xdr:colOff>184150</xdr:colOff>
      <xdr:row>61</xdr:row>
      <xdr:rowOff>53552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139929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25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48471</xdr:rowOff>
    </xdr:from>
    <xdr:to>
      <xdr:col>19</xdr:col>
      <xdr:colOff>184150</xdr:colOff>
      <xdr:row>61</xdr:row>
      <xdr:rowOff>150071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160248</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85725</xdr:rowOff>
    </xdr:from>
    <xdr:to>
      <xdr:col>15</xdr:col>
      <xdr:colOff>133350</xdr:colOff>
      <xdr:row>60</xdr:row>
      <xdr:rowOff>15875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26052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60537</xdr:rowOff>
    </xdr:from>
    <xdr:to>
      <xdr:col>11</xdr:col>
      <xdr:colOff>82550</xdr:colOff>
      <xdr:row>61</xdr:row>
      <xdr:rowOff>162137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158538</xdr:rowOff>
    </xdr:from>
    <xdr:to>
      <xdr:col>7</xdr:col>
      <xdr:colOff>31750</xdr:colOff>
      <xdr:row>63</xdr:row>
      <xdr:rowOff>88688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98865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[361,982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を削減したことにより昨年度に比べ減少したが、依然として類似団体平均に比べ高くなっている。これは主に人口減少の影響と物件費を要因としており、減らすことのできないふるさと納税の経費や地方創生推進交付金を活用した地域経済活性化施策等による支出などが挙げられる。一般財源を用いた事業は、計画的に削減を進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55573</xdr:rowOff>
    </xdr:from>
    <xdr:to>
      <xdr:col>23</xdr:col>
      <xdr:colOff>133350</xdr:colOff>
      <xdr:row>83</xdr:row>
      <xdr:rowOff>66211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285923"/>
          <a:ext cx="838200" cy="1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110535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7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30883</xdr:rowOff>
    </xdr:from>
    <xdr:to>
      <xdr:col>19</xdr:col>
      <xdr:colOff>133350</xdr:colOff>
      <xdr:row>83</xdr:row>
      <xdr:rowOff>66211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61233"/>
          <a:ext cx="889000" cy="3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22547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7203</xdr:rowOff>
    </xdr:from>
    <xdr:to>
      <xdr:col>15</xdr:col>
      <xdr:colOff>82550</xdr:colOff>
      <xdr:row>83</xdr:row>
      <xdr:rowOff>30883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37553"/>
          <a:ext cx="889000" cy="2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171088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144473</xdr:rowOff>
    </xdr:from>
    <xdr:to>
      <xdr:col>11</xdr:col>
      <xdr:colOff>31750</xdr:colOff>
      <xdr:row>83</xdr:row>
      <xdr:rowOff>7203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03373"/>
          <a:ext cx="889000" cy="3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156985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7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134014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4773</xdr:rowOff>
    </xdr:from>
    <xdr:to>
      <xdr:col>23</xdr:col>
      <xdr:colOff>184150</xdr:colOff>
      <xdr:row>83</xdr:row>
      <xdr:rowOff>106373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3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148300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0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15411</xdr:rowOff>
    </xdr:from>
    <xdr:to>
      <xdr:col>19</xdr:col>
      <xdr:colOff>184150</xdr:colOff>
      <xdr:row>83</xdr:row>
      <xdr:rowOff>117011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101788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32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151533</xdr:rowOff>
    </xdr:from>
    <xdr:to>
      <xdr:col>15</xdr:col>
      <xdr:colOff>133350</xdr:colOff>
      <xdr:row>83</xdr:row>
      <xdr:rowOff>81683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1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66460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9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127853</xdr:rowOff>
    </xdr:from>
    <xdr:to>
      <xdr:col>11</xdr:col>
      <xdr:colOff>82550</xdr:colOff>
      <xdr:row>83</xdr:row>
      <xdr:rowOff>58003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8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42780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7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93673</xdr:rowOff>
    </xdr:from>
    <xdr:to>
      <xdr:col>7</xdr:col>
      <xdr:colOff>31750</xdr:colOff>
      <xdr:row>83</xdr:row>
      <xdr:rowOff>23823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5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8600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3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ラスパイレス指数は、前年度よりも微上昇したものの、職員の平均年齢は依然として高く、類似団体平均を上回る数値で推移している。これは、経験年数の長い未昇格職員が増加していることが要因で、令和２年度から大きな増減はなく、横ばいで推移している。特に大卒未昇格職員のラスパイレス指数が低く推移しており、今後もこの傾向が続くと思わ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人事評価制度を活用して、より一層の給与の適正化に努める。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113091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11829"/>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44148</xdr:rowOff>
    </xdr:from>
    <xdr:to>
      <xdr:col>77</xdr:col>
      <xdr:colOff>44450</xdr:colOff>
      <xdr:row>86</xdr:row>
      <xdr:rowOff>67129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8884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44148</xdr:rowOff>
    </xdr:from>
    <xdr:to>
      <xdr:col>72</xdr:col>
      <xdr:colOff>203200</xdr:colOff>
      <xdr:row>86</xdr:row>
      <xdr:rowOff>44148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788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44148</xdr:rowOff>
    </xdr:from>
    <xdr:to>
      <xdr:col>68</xdr:col>
      <xdr:colOff>152400</xdr:colOff>
      <xdr:row>86</xdr:row>
      <xdr:rowOff>147562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78884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34368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7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164798</xdr:rowOff>
    </xdr:from>
    <xdr:to>
      <xdr:col>73</xdr:col>
      <xdr:colOff>44450</xdr:colOff>
      <xdr:row>86</xdr:row>
      <xdr:rowOff>94948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79725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164798</xdr:rowOff>
    </xdr:from>
    <xdr:to>
      <xdr:col>68</xdr:col>
      <xdr:colOff>203200</xdr:colOff>
      <xdr:row>86</xdr:row>
      <xdr:rowOff>94948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79725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前年度と比較して職員数の増減はないが、人口減少の影響で前年度より数値が微増し、類似団体平均より若干高くなっている。また、全国・県平均と比較すると大幅に上回っている。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要因として、支所・出張所や認定こども園の設置数が多いことにより、職員数を削減できていないことによる。将来人口を見据え、町村合併によって過剰になっている施設を統廃合により削減し、より適切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45127</xdr:rowOff>
    </xdr:from>
    <xdr:to>
      <xdr:col>81</xdr:col>
      <xdr:colOff>44450</xdr:colOff>
      <xdr:row>63</xdr:row>
      <xdr:rowOff>91779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846477"/>
          <a:ext cx="838200" cy="4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64871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889</xdr:rowOff>
    </xdr:from>
    <xdr:to>
      <xdr:col>77</xdr:col>
      <xdr:colOff>44450</xdr:colOff>
      <xdr:row>63</xdr:row>
      <xdr:rowOff>45127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802239"/>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133579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135340</xdr:rowOff>
    </xdr:from>
    <xdr:to>
      <xdr:col>72</xdr:col>
      <xdr:colOff>203200</xdr:colOff>
      <xdr:row>63</xdr:row>
      <xdr:rowOff>889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765240"/>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130361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101557</xdr:rowOff>
    </xdr:from>
    <xdr:to>
      <xdr:col>68</xdr:col>
      <xdr:colOff>152400</xdr:colOff>
      <xdr:row>62</xdr:row>
      <xdr:rowOff>135340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731457"/>
          <a:ext cx="8890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128753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40979</xdr:rowOff>
    </xdr:from>
    <xdr:to>
      <xdr:col>81</xdr:col>
      <xdr:colOff>95250</xdr:colOff>
      <xdr:row>63</xdr:row>
      <xdr:rowOff>142579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84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13056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81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165777</xdr:rowOff>
    </xdr:from>
    <xdr:to>
      <xdr:col>77</xdr:col>
      <xdr:colOff>95250</xdr:colOff>
      <xdr:row>63</xdr:row>
      <xdr:rowOff>95927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79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80704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882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121539</xdr:rowOff>
    </xdr:from>
    <xdr:to>
      <xdr:col>73</xdr:col>
      <xdr:colOff>44450</xdr:colOff>
      <xdr:row>63</xdr:row>
      <xdr:rowOff>51689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75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36466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83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84540</xdr:rowOff>
    </xdr:from>
    <xdr:to>
      <xdr:col>68</xdr:col>
      <xdr:colOff>203200</xdr:colOff>
      <xdr:row>63</xdr:row>
      <xdr:rowOff>14690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7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170917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800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50757</xdr:rowOff>
    </xdr:from>
    <xdr:to>
      <xdr:col>64</xdr:col>
      <xdr:colOff>152400</xdr:colOff>
      <xdr:row>62</xdr:row>
      <xdr:rowOff>152357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137134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7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令和５年度の単年度実質公債費比率は４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８％で若干上昇したものの、３年平均は昨年度と同じ４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３％となり、類似団体平均を３</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９％下回っている。単年度実質公債費比率が若干上昇した要因は、地方債の借り入れを抑制していることにより元利償還金の額自体は昨年度より微減したものの、それ以上に普通交付税額等が減少したことが影響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今後、大型投資事業による起債の増加を予定しているが、長期的な計画に基づき償還額の平準化を図り、引き続き比率の抑制に努めていく。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161036</xdr:rowOff>
    </xdr:from>
    <xdr:to>
      <xdr:col>81</xdr:col>
      <xdr:colOff>44450</xdr:colOff>
      <xdr:row>38</xdr:row>
      <xdr:rowOff>161036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6761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161036</xdr:rowOff>
    </xdr:from>
    <xdr:to>
      <xdr:col>77</xdr:col>
      <xdr:colOff>44450</xdr:colOff>
      <xdr:row>39</xdr:row>
      <xdr:rowOff>18542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6761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161036</xdr:rowOff>
    </xdr:from>
    <xdr:to>
      <xdr:col>72</xdr:col>
      <xdr:colOff>203200</xdr:colOff>
      <xdr:row>39</xdr:row>
      <xdr:rowOff>18542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6761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122428</xdr:rowOff>
    </xdr:from>
    <xdr:to>
      <xdr:col>68</xdr:col>
      <xdr:colOff>152400</xdr:colOff>
      <xdr:row>38</xdr:row>
      <xdr:rowOff>161036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63752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110236</xdr:rowOff>
    </xdr:from>
    <xdr:to>
      <xdr:col>81</xdr:col>
      <xdr:colOff>95250</xdr:colOff>
      <xdr:row>39</xdr:row>
      <xdr:rowOff>40386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126763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47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110236</xdr:rowOff>
    </xdr:from>
    <xdr:to>
      <xdr:col>77</xdr:col>
      <xdr:colOff>95250</xdr:colOff>
      <xdr:row>39</xdr:row>
      <xdr:rowOff>40386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50563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139192</xdr:rowOff>
    </xdr:from>
    <xdr:to>
      <xdr:col>73</xdr:col>
      <xdr:colOff>44450</xdr:colOff>
      <xdr:row>39</xdr:row>
      <xdr:rowOff>69342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79519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42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110236</xdr:rowOff>
    </xdr:from>
    <xdr:to>
      <xdr:col>68</xdr:col>
      <xdr:colOff>203200</xdr:colOff>
      <xdr:row>39</xdr:row>
      <xdr:rowOff>40386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50563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71628</xdr:rowOff>
    </xdr:from>
    <xdr:to>
      <xdr:col>64</xdr:col>
      <xdr:colOff>152400</xdr:colOff>
      <xdr:row>39</xdr:row>
      <xdr:rowOff>1778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11955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共施設の維持管理に必要な財源を積み立てた公共施設等総合管理基金やふるさと応援基金の積み立てによる充当可能基金の増により、将来負担比率は算定されていない。しかし、近い将来に斎場などの公共施設の整備等に伴う大型投資事業を控えており、将来負担額の増加が見込まれることから、後世への負担を少しでも軽減するよう計画的な事業執行を図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また、経常経費の削減を中心とする行財政改革を進め、財政の健全化に努める。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92166</xdr:rowOff>
    </xdr:from>
    <xdr:to>
      <xdr:col>68</xdr:col>
      <xdr:colOff>203200</xdr:colOff>
      <xdr:row>14</xdr:row>
      <xdr:rowOff>22316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静岡県西伊豆町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6,842
6,707
105.41
9,719,439
9,165,427
493,001
3,462,130
3,166,257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類似団体平均より若干高い数値となり、支所・出張所や認定こども園の統廃合が進んでいないことから、人口規模に見合う職員数まで減らせていない状況であり、経常収支比率の人件費分が高くなっている。</a:t>
          </a:r>
        </a:p>
        <a:p>
          <a:r>
            <a:rPr kumimoji="1" lang="ja-JP" altLang="en-US" sz="1300">
              <a:latin typeface="ＭＳ Ｐゴシック" panose="020B0600070205080204" pitchFamily="50" charset="-128"/>
              <a:ea typeface="ＭＳ Ｐゴシック" panose="020B0600070205080204" pitchFamily="50" charset="-128"/>
            </a:rPr>
            <a:t>　人口構造の変化に即した施設再編を計画的に進めるとともに、適正な人員配置を行い人件費の削減に努める。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77470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677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37</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91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37</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915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107950</xdr:rowOff>
    </xdr:from>
    <xdr:to>
      <xdr:col>11</xdr:col>
      <xdr:colOff>9525</xdr:colOff>
      <xdr:row>38</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51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170197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57150</xdr:rowOff>
    </xdr:from>
    <xdr:to>
      <xdr:col>11</xdr:col>
      <xdr:colOff>60325</xdr:colOff>
      <xdr:row>37</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物件費は、委託料などを削減したことや事業費にふるさと応援基金を充当したことにより、昨年度に比べ２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５％低下し、類似団体平均を０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２％下回った。ふるさと応援基金を活用し一般財源を用いない事業を積極的に行い、全体として物件費が過度に多くならないよう、取捨選択を進めていく。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14986</xdr:rowOff>
    </xdr:from>
    <xdr:to>
      <xdr:col>82</xdr:col>
      <xdr:colOff>107950</xdr:colOff>
      <xdr:row>17</xdr:row>
      <xdr:rowOff>129286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29636"/>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129286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87020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17</xdr:row>
      <xdr:rowOff>10414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702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10414</xdr:rowOff>
    </xdr:from>
    <xdr:to>
      <xdr:col>69</xdr:col>
      <xdr:colOff>92075</xdr:colOff>
      <xdr:row>17</xdr:row>
      <xdr:rowOff>92710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250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152163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2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78486</xdr:rowOff>
    </xdr:from>
    <xdr:to>
      <xdr:col>78</xdr:col>
      <xdr:colOff>120650</xdr:colOff>
      <xdr:row>18</xdr:row>
      <xdr:rowOff>8636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164863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7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131064</xdr:rowOff>
    </xdr:from>
    <xdr:to>
      <xdr:col>69</xdr:col>
      <xdr:colOff>142875</xdr:colOff>
      <xdr:row>17</xdr:row>
      <xdr:rowOff>61214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45991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低い水準で推移している要因は、少子化による児童手当の減少とふるさと応援基金を事業費に充当していることによる。扶助対象者を抑える取り組みとして、疾病予防等の知識と健康意識の高揚及び健康寿命の延伸を目的とした「健幸づくり事業」を継続しており、医療費に係る支出の縮減に努める。</a:t>
          </a:r>
        </a:p>
        <a:p>
          <a:r>
            <a:rPr kumimoji="1" lang="ja-JP" altLang="en-US" sz="1300">
              <a:latin typeface="ＭＳ Ｐゴシック" panose="020B0600070205080204" pitchFamily="50" charset="-128"/>
              <a:ea typeface="ＭＳ Ｐゴシック" panose="020B0600070205080204" pitchFamily="50" charset="-128"/>
            </a:rPr>
            <a:t>　また、１８歳以下の医療費助成や高齢者の交通費助成といった独自事業については維持し、住民サービスに努める。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53</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232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127000</xdr:rowOff>
    </xdr:from>
    <xdr:to>
      <xdr:col>19</xdr:col>
      <xdr:colOff>187325</xdr:colOff>
      <xdr:row>53</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213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127000</xdr:rowOff>
    </xdr:from>
    <xdr:to>
      <xdr:col>15</xdr:col>
      <xdr:colOff>98425</xdr:colOff>
      <xdr:row>54</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213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271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111777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114300</xdr:rowOff>
    </xdr:from>
    <xdr:to>
      <xdr:col>20</xdr:col>
      <xdr:colOff>38100</xdr:colOff>
      <xdr:row>54</xdr:row>
      <xdr:rowOff>44450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54627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76200</xdr:rowOff>
    </xdr:from>
    <xdr:to>
      <xdr:col>15</xdr:col>
      <xdr:colOff>149225</xdr:colOff>
      <xdr:row>54</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19050</xdr:rowOff>
    </xdr:from>
    <xdr:to>
      <xdr:col>6</xdr:col>
      <xdr:colOff>171450</xdr:colOff>
      <xdr:row>54</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130827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公共施設の維持管理費が減少したため、前年度に比べ０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３％低下したが、類似団体平均より若干高くなった。</a:t>
          </a:r>
        </a:p>
        <a:p>
          <a:r>
            <a:rPr kumimoji="1" lang="ja-JP" altLang="en-US" sz="1300">
              <a:latin typeface="ＭＳ Ｐゴシック" panose="020B0600070205080204" pitchFamily="50" charset="-128"/>
              <a:ea typeface="ＭＳ Ｐゴシック" panose="020B0600070205080204" pitchFamily="50" charset="-128"/>
            </a:rPr>
            <a:t>　緊急の場合を除き、公共施設等個別施設計画に基づき計画的に修繕を進めていくことで、管理コストの削減に努める。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636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56</xdr:row>
      <xdr:rowOff>58420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568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56</xdr:row>
      <xdr:rowOff>58420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568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55897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73660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659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128287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134637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令和５年度は、前年度に比べて０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１％低下し、類似団体平均を下回っている。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補助費等の多くは一部事務組合に対する負担金となっている。その他の補助金については事業内容を精査し、必要性の低い事業の見直しや廃止を進めていく。</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104140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2717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104140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2443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36</xdr:row>
      <xdr:rowOff>117856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2443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37</xdr:row>
      <xdr:rowOff>65278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29005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126255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自体は、地方債の借り入れを抑制していることにより減少しているが、今後予定している大型投資事業の実施により一時的に大きな額を返済することも想定されるため、過度な負担とならないよう平準化を図り、世代間の公平性を保つよう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85089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1114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85089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0886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138430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0886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138430</xdr:rowOff>
    </xdr:from>
    <xdr:to>
      <xdr:col>11</xdr:col>
      <xdr:colOff>9525</xdr:colOff>
      <xdr:row>76</xdr:row>
      <xdr:rowOff>168911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1686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146067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34289</xdr:rowOff>
    </xdr:from>
    <xdr:to>
      <xdr:col>20</xdr:col>
      <xdr:colOff>38100</xdr:colOff>
      <xdr:row>76</xdr:row>
      <xdr:rowOff>135889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87630</xdr:rowOff>
    </xdr:from>
    <xdr:to>
      <xdr:col>11</xdr:col>
      <xdr:colOff>60325</xdr:colOff>
      <xdr:row>77</xdr:row>
      <xdr:rowOff>17780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ふるさと納税により基金に余裕ができたことで、従来のサービスを低下させず新規事業を増やしていった結果、減らすことのできない経常経費と化している。</a:t>
          </a:r>
        </a:p>
        <a:p>
          <a:r>
            <a:rPr kumimoji="1" lang="ja-JP" altLang="en-US" sz="1300">
              <a:latin typeface="ＭＳ Ｐゴシック" panose="020B0600070205080204" pitchFamily="50" charset="-128"/>
              <a:ea typeface="ＭＳ Ｐゴシック" panose="020B0600070205080204" pitchFamily="50" charset="-128"/>
            </a:rPr>
            <a:t>　令和５年度は、物件費などの減により、昨年度に比べ２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３％低下した。</a:t>
          </a:r>
        </a:p>
        <a:p>
          <a:r>
            <a:rPr kumimoji="1" lang="ja-JP" altLang="en-US" sz="1300">
              <a:latin typeface="ＭＳ Ｐゴシック" panose="020B0600070205080204" pitchFamily="50" charset="-128"/>
              <a:ea typeface="ＭＳ Ｐゴシック" panose="020B0600070205080204" pitchFamily="50" charset="-128"/>
            </a:rPr>
            <a:t>　事業の優先度を厳しく点検し、優先度の低い事業については計画的に廃止・縮小を進め、経常経費の削減を図る。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85089</xdr:rowOff>
    </xdr:from>
    <xdr:to>
      <xdr:col>82</xdr:col>
      <xdr:colOff>107950</xdr:colOff>
      <xdr:row>77</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115289"/>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81280</xdr:rowOff>
    </xdr:from>
    <xdr:to>
      <xdr:col>78</xdr:col>
      <xdr:colOff>69850</xdr:colOff>
      <xdr:row>77</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94003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124477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81280</xdr:rowOff>
    </xdr:from>
    <xdr:to>
      <xdr:col>73</xdr:col>
      <xdr:colOff>180975</xdr:colOff>
      <xdr:row>76</xdr:row>
      <xdr:rowOff>130811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940030"/>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17797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130811</xdr:rowOff>
    </xdr:from>
    <xdr:to>
      <xdr:col>69</xdr:col>
      <xdr:colOff>92075</xdr:colOff>
      <xdr:row>78</xdr:row>
      <xdr:rowOff>12700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161011"/>
          <a:ext cx="889000" cy="2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124477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34289</xdr:rowOff>
    </xdr:from>
    <xdr:to>
      <xdr:col>82</xdr:col>
      <xdr:colOff>158750</xdr:colOff>
      <xdr:row>76</xdr:row>
      <xdr:rowOff>135889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50817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30480</xdr:rowOff>
    </xdr:from>
    <xdr:to>
      <xdr:col>74</xdr:col>
      <xdr:colOff>31750</xdr:colOff>
      <xdr:row>75</xdr:row>
      <xdr:rowOff>132080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142257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80011</xdr:rowOff>
    </xdr:from>
    <xdr:to>
      <xdr:col>69</xdr:col>
      <xdr:colOff>142875</xdr:colOff>
      <xdr:row>77</xdr:row>
      <xdr:rowOff>10161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20337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静岡県西伊豆町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5316</xdr:rowOff>
    </xdr:from>
    <xdr:to>
      <xdr:col>29</xdr:col>
      <xdr:colOff>127000</xdr:colOff>
      <xdr:row>17</xdr:row>
      <xdr:rowOff>106495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67591"/>
          <a:ext cx="647700" cy="101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28610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0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106495</xdr:rowOff>
    </xdr:from>
    <xdr:to>
      <xdr:col>26</xdr:col>
      <xdr:colOff>50800</xdr:colOff>
      <xdr:row>17</xdr:row>
      <xdr:rowOff>141021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68770"/>
          <a:ext cx="698500" cy="34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24152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5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141021</xdr:rowOff>
    </xdr:from>
    <xdr:to>
      <xdr:col>22</xdr:col>
      <xdr:colOff>114300</xdr:colOff>
      <xdr:row>18</xdr:row>
      <xdr:rowOff>33282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03296"/>
          <a:ext cx="698500" cy="63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41800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3708</xdr:rowOff>
    </xdr:from>
    <xdr:to>
      <xdr:col>18</xdr:col>
      <xdr:colOff>177800</xdr:colOff>
      <xdr:row>18</xdr:row>
      <xdr:rowOff>33282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37433"/>
          <a:ext cx="698500" cy="29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80174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74566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0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125966</xdr:rowOff>
    </xdr:from>
    <xdr:to>
      <xdr:col>29</xdr:col>
      <xdr:colOff>177800</xdr:colOff>
      <xdr:row>17</xdr:row>
      <xdr:rowOff>56116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16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142493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6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55695</xdr:rowOff>
    </xdr:from>
    <xdr:to>
      <xdr:col>26</xdr:col>
      <xdr:colOff>101600</xdr:colOff>
      <xdr:row>17</xdr:row>
      <xdr:rowOff>157295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17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167472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86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90221</xdr:rowOff>
    </xdr:from>
    <xdr:to>
      <xdr:col>22</xdr:col>
      <xdr:colOff>165100</xdr:colOff>
      <xdr:row>18</xdr:row>
      <xdr:rowOff>20371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52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30548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2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153932</xdr:rowOff>
    </xdr:from>
    <xdr:to>
      <xdr:col>19</xdr:col>
      <xdr:colOff>38100</xdr:colOff>
      <xdr:row>18</xdr:row>
      <xdr:rowOff>84082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16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94259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8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124358</xdr:rowOff>
    </xdr:from>
    <xdr:to>
      <xdr:col>15</xdr:col>
      <xdr:colOff>101600</xdr:colOff>
      <xdr:row>18</xdr:row>
      <xdr:rowOff>54508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86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64685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55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138854</xdr:rowOff>
    </xdr:from>
    <xdr:to>
      <xdr:col>29</xdr:col>
      <xdr:colOff>127000</xdr:colOff>
      <xdr:row>37</xdr:row>
      <xdr:rowOff>182550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263554"/>
          <a:ext cx="647700" cy="43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216302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26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182550</xdr:rowOff>
    </xdr:from>
    <xdr:to>
      <xdr:col>26</xdr:col>
      <xdr:colOff>50800</xdr:colOff>
      <xdr:row>37</xdr:row>
      <xdr:rowOff>203793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307250"/>
          <a:ext cx="698500" cy="21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163778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7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190600</xdr:rowOff>
    </xdr:from>
    <xdr:to>
      <xdr:col>22</xdr:col>
      <xdr:colOff>114300</xdr:colOff>
      <xdr:row>37</xdr:row>
      <xdr:rowOff>203793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315300"/>
          <a:ext cx="698500" cy="13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190149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0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163413</xdr:rowOff>
    </xdr:from>
    <xdr:to>
      <xdr:col>18</xdr:col>
      <xdr:colOff>177800</xdr:colOff>
      <xdr:row>37</xdr:row>
      <xdr:rowOff>190600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288113"/>
          <a:ext cx="698500" cy="27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204469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206771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88054</xdr:rowOff>
    </xdr:from>
    <xdr:to>
      <xdr:col>29</xdr:col>
      <xdr:colOff>177800</xdr:colOff>
      <xdr:row>37</xdr:row>
      <xdr:rowOff>189654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212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60131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8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131750</xdr:rowOff>
    </xdr:from>
    <xdr:to>
      <xdr:col>26</xdr:col>
      <xdr:colOff>101600</xdr:colOff>
      <xdr:row>37</xdr:row>
      <xdr:rowOff>233350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256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218127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4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152993</xdr:rowOff>
    </xdr:from>
    <xdr:to>
      <xdr:col>22</xdr:col>
      <xdr:colOff>165100</xdr:colOff>
      <xdr:row>37</xdr:row>
      <xdr:rowOff>254593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77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239370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6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139800</xdr:rowOff>
    </xdr:from>
    <xdr:to>
      <xdr:col>19</xdr:col>
      <xdr:colOff>38100</xdr:colOff>
      <xdr:row>37</xdr:row>
      <xdr:rowOff>241400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64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226177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5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112613</xdr:rowOff>
    </xdr:from>
    <xdr:to>
      <xdr:col>15</xdr:col>
      <xdr:colOff>101600</xdr:colOff>
      <xdr:row>37</xdr:row>
      <xdr:rowOff>214213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37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198990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23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静岡県西伊豆町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6,842
6,707
105.41
9,719,439
9,165,427
493,001
3,462,130
3,166,257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48839</xdr:rowOff>
    </xdr:from>
    <xdr:to>
      <xdr:col>24</xdr:col>
      <xdr:colOff>63500</xdr:colOff>
      <xdr:row>34</xdr:row>
      <xdr:rowOff>122425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78139"/>
          <a:ext cx="838200" cy="7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117566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6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122425</xdr:rowOff>
    </xdr:from>
    <xdr:to>
      <xdr:col>19</xdr:col>
      <xdr:colOff>177800</xdr:colOff>
      <xdr:row>34</xdr:row>
      <xdr:rowOff>149804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51725"/>
          <a:ext cx="889000" cy="2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92854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9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149804</xdr:rowOff>
    </xdr:from>
    <xdr:to>
      <xdr:col>15</xdr:col>
      <xdr:colOff>50800</xdr:colOff>
      <xdr:row>35</xdr:row>
      <xdr:rowOff>46835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79104"/>
          <a:ext cx="889000" cy="6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101579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46835</xdr:rowOff>
    </xdr:from>
    <xdr:to>
      <xdr:col>10</xdr:col>
      <xdr:colOff>114300</xdr:colOff>
      <xdr:row>35</xdr:row>
      <xdr:rowOff>165234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47585"/>
          <a:ext cx="889000" cy="11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137629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64584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169489</xdr:rowOff>
    </xdr:from>
    <xdr:to>
      <xdr:col>24</xdr:col>
      <xdr:colOff>114300</xdr:colOff>
      <xdr:row>34</xdr:row>
      <xdr:rowOff>99639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2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20916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78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71625</xdr:rowOff>
    </xdr:from>
    <xdr:to>
      <xdr:col>20</xdr:col>
      <xdr:colOff>38100</xdr:colOff>
      <xdr:row>35</xdr:row>
      <xdr:rowOff>1775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0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18302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7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99004</xdr:rowOff>
    </xdr:from>
    <xdr:to>
      <xdr:col>15</xdr:col>
      <xdr:colOff>101600</xdr:colOff>
      <xdr:row>35</xdr:row>
      <xdr:rowOff>29154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2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45681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0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167485</xdr:rowOff>
    </xdr:from>
    <xdr:to>
      <xdr:col>10</xdr:col>
      <xdr:colOff>165100</xdr:colOff>
      <xdr:row>35</xdr:row>
      <xdr:rowOff>97635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9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114162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72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114434</xdr:rowOff>
    </xdr:from>
    <xdr:to>
      <xdr:col>6</xdr:col>
      <xdr:colOff>38100</xdr:colOff>
      <xdr:row>36</xdr:row>
      <xdr:rowOff>44584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1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61111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90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84756</xdr:rowOff>
    </xdr:from>
    <xdr:to>
      <xdr:col>24</xdr:col>
      <xdr:colOff>63500</xdr:colOff>
      <xdr:row>57</xdr:row>
      <xdr:rowOff>118152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857406"/>
          <a:ext cx="838200" cy="3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122800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95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84756</xdr:rowOff>
    </xdr:from>
    <xdr:to>
      <xdr:col>19</xdr:col>
      <xdr:colOff>177800</xdr:colOff>
      <xdr:row>57</xdr:row>
      <xdr:rowOff>120956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857406"/>
          <a:ext cx="889000" cy="3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68939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1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120956</xdr:rowOff>
    </xdr:from>
    <xdr:to>
      <xdr:col>15</xdr:col>
      <xdr:colOff>50800</xdr:colOff>
      <xdr:row>57</xdr:row>
      <xdr:rowOff>137448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893606"/>
          <a:ext cx="8890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93249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1003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137448</xdr:rowOff>
    </xdr:from>
    <xdr:to>
      <xdr:col>10</xdr:col>
      <xdr:colOff>114300</xdr:colOff>
      <xdr:row>57</xdr:row>
      <xdr:rowOff>150028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10098"/>
          <a:ext cx="889000" cy="1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100272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1004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104925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1004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67352</xdr:rowOff>
    </xdr:from>
    <xdr:to>
      <xdr:col>24</xdr:col>
      <xdr:colOff>114300</xdr:colOff>
      <xdr:row>57</xdr:row>
      <xdr:rowOff>168952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4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90229</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6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33956</xdr:rowOff>
    </xdr:from>
    <xdr:to>
      <xdr:col>20</xdr:col>
      <xdr:colOff>38100</xdr:colOff>
      <xdr:row>57</xdr:row>
      <xdr:rowOff>135556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152083</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581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70156</xdr:rowOff>
    </xdr:from>
    <xdr:to>
      <xdr:col>15</xdr:col>
      <xdr:colOff>101600</xdr:colOff>
      <xdr:row>58</xdr:row>
      <xdr:rowOff>306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4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16833</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61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86648</xdr:rowOff>
    </xdr:from>
    <xdr:to>
      <xdr:col>10</xdr:col>
      <xdr:colOff>165100</xdr:colOff>
      <xdr:row>58</xdr:row>
      <xdr:rowOff>16798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5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33325</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634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99228</xdr:rowOff>
    </xdr:from>
    <xdr:to>
      <xdr:col>6</xdr:col>
      <xdr:colOff>38100</xdr:colOff>
      <xdr:row>58</xdr:row>
      <xdr:rowOff>29378</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7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45905</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64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169704</xdr:rowOff>
    </xdr:from>
    <xdr:to>
      <xdr:col>24</xdr:col>
      <xdr:colOff>63500</xdr:colOff>
      <xdr:row>78</xdr:row>
      <xdr:rowOff>62033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371354"/>
          <a:ext cx="8382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62033</xdr:rowOff>
    </xdr:from>
    <xdr:to>
      <xdr:col>19</xdr:col>
      <xdr:colOff>177800</xdr:colOff>
      <xdr:row>78</xdr:row>
      <xdr:rowOff>66242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35133"/>
          <a:ext cx="889000" cy="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56966</xdr:rowOff>
    </xdr:from>
    <xdr:to>
      <xdr:col>15</xdr:col>
      <xdr:colOff>50800</xdr:colOff>
      <xdr:row>78</xdr:row>
      <xdr:rowOff>66242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430066"/>
          <a:ext cx="889000" cy="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56966</xdr:rowOff>
    </xdr:from>
    <xdr:to>
      <xdr:col>10</xdr:col>
      <xdr:colOff>114300</xdr:colOff>
      <xdr:row>78</xdr:row>
      <xdr:rowOff>82550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30066"/>
          <a:ext cx="889000" cy="2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87450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114501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118904</xdr:rowOff>
    </xdr:from>
    <xdr:to>
      <xdr:col>24</xdr:col>
      <xdr:colOff>114300</xdr:colOff>
      <xdr:row>78</xdr:row>
      <xdr:rowOff>49054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2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97331</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29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11233</xdr:rowOff>
    </xdr:from>
    <xdr:to>
      <xdr:col>20</xdr:col>
      <xdr:colOff>38100</xdr:colOff>
      <xdr:row>78</xdr:row>
      <xdr:rowOff>112833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8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103960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4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15442</xdr:rowOff>
    </xdr:from>
    <xdr:to>
      <xdr:col>15</xdr:col>
      <xdr:colOff>101600</xdr:colOff>
      <xdr:row>78</xdr:row>
      <xdr:rowOff>117042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8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108169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8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6166</xdr:rowOff>
    </xdr:from>
    <xdr:to>
      <xdr:col>10</xdr:col>
      <xdr:colOff>165100</xdr:colOff>
      <xdr:row>78</xdr:row>
      <xdr:rowOff>107766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7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98893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47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31750</xdr:rowOff>
    </xdr:from>
    <xdr:to>
      <xdr:col>6</xdr:col>
      <xdr:colOff>38100</xdr:colOff>
      <xdr:row>78</xdr:row>
      <xdr:rowOff>133350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124477</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4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138905</xdr:rowOff>
    </xdr:from>
    <xdr:to>
      <xdr:col>24</xdr:col>
      <xdr:colOff>63500</xdr:colOff>
      <xdr:row>98</xdr:row>
      <xdr:rowOff>54707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69555"/>
          <a:ext cx="838200" cy="8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107890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9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163612</xdr:rowOff>
    </xdr:from>
    <xdr:to>
      <xdr:col>19</xdr:col>
      <xdr:colOff>177800</xdr:colOff>
      <xdr:row>98</xdr:row>
      <xdr:rowOff>54707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794262"/>
          <a:ext cx="889000" cy="6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80281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163612</xdr:rowOff>
    </xdr:from>
    <xdr:to>
      <xdr:col>15</xdr:col>
      <xdr:colOff>50800</xdr:colOff>
      <xdr:row>99</xdr:row>
      <xdr:rowOff>18743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94262"/>
          <a:ext cx="889000" cy="19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143166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17866</xdr:rowOff>
    </xdr:from>
    <xdr:to>
      <xdr:col>10</xdr:col>
      <xdr:colOff>114300</xdr:colOff>
      <xdr:row>99</xdr:row>
      <xdr:rowOff>18743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991416"/>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22373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21679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88105</xdr:rowOff>
    </xdr:from>
    <xdr:to>
      <xdr:col>24</xdr:col>
      <xdr:colOff>114300</xdr:colOff>
      <xdr:row>98</xdr:row>
      <xdr:rowOff>18255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1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66532</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9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3907</xdr:rowOff>
    </xdr:from>
    <xdr:to>
      <xdr:col>20</xdr:col>
      <xdr:colOff>38100</xdr:colOff>
      <xdr:row>98</xdr:row>
      <xdr:rowOff>105507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0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96634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9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112812</xdr:rowOff>
    </xdr:from>
    <xdr:to>
      <xdr:col>15</xdr:col>
      <xdr:colOff>101600</xdr:colOff>
      <xdr:row>98</xdr:row>
      <xdr:rowOff>42962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4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34089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3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139393</xdr:rowOff>
    </xdr:from>
    <xdr:to>
      <xdr:col>10</xdr:col>
      <xdr:colOff>165100</xdr:colOff>
      <xdr:row>99</xdr:row>
      <xdr:rowOff>69543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94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60670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703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138516</xdr:rowOff>
    </xdr:from>
    <xdr:to>
      <xdr:col>6</xdr:col>
      <xdr:colOff>38100</xdr:colOff>
      <xdr:row>99</xdr:row>
      <xdr:rowOff>68666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94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59793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703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26928</xdr:rowOff>
    </xdr:from>
    <xdr:to>
      <xdr:col>55</xdr:col>
      <xdr:colOff>0</xdr:colOff>
      <xdr:row>32</xdr:row>
      <xdr:rowOff>92445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5513328"/>
          <a:ext cx="838200" cy="6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21486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93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92445</xdr:rowOff>
    </xdr:from>
    <xdr:to>
      <xdr:col>50</xdr:col>
      <xdr:colOff>114300</xdr:colOff>
      <xdr:row>35</xdr:row>
      <xdr:rowOff>143838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578845"/>
          <a:ext cx="889000" cy="56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162797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3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44615</xdr:rowOff>
    </xdr:from>
    <xdr:to>
      <xdr:col>45</xdr:col>
      <xdr:colOff>177800</xdr:colOff>
      <xdr:row>35</xdr:row>
      <xdr:rowOff>143838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702465"/>
          <a:ext cx="889000" cy="44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27358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44615</xdr:rowOff>
    </xdr:from>
    <xdr:to>
      <xdr:col>41</xdr:col>
      <xdr:colOff>50800</xdr:colOff>
      <xdr:row>37</xdr:row>
      <xdr:rowOff>10760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702465"/>
          <a:ext cx="889000" cy="65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60926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110215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45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147578</xdr:rowOff>
    </xdr:from>
    <xdr:to>
      <xdr:col>55</xdr:col>
      <xdr:colOff>50800</xdr:colOff>
      <xdr:row>32</xdr:row>
      <xdr:rowOff>77728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4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170455</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31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41645</xdr:rowOff>
    </xdr:from>
    <xdr:to>
      <xdr:col>50</xdr:col>
      <xdr:colOff>165100</xdr:colOff>
      <xdr:row>32</xdr:row>
      <xdr:rowOff>143245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5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159772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303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93038</xdr:rowOff>
    </xdr:from>
    <xdr:to>
      <xdr:col>46</xdr:col>
      <xdr:colOff>38100</xdr:colOff>
      <xdr:row>36</xdr:row>
      <xdr:rowOff>23188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09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39715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86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165265</xdr:rowOff>
    </xdr:from>
    <xdr:to>
      <xdr:col>41</xdr:col>
      <xdr:colOff>101600</xdr:colOff>
      <xdr:row>33</xdr:row>
      <xdr:rowOff>95415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65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111942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42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131410</xdr:rowOff>
    </xdr:from>
    <xdr:to>
      <xdr:col>36</xdr:col>
      <xdr:colOff>165100</xdr:colOff>
      <xdr:row>37</xdr:row>
      <xdr:rowOff>61560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0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78087</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07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73389</xdr:rowOff>
    </xdr:from>
    <xdr:to>
      <xdr:col>55</xdr:col>
      <xdr:colOff>0</xdr:colOff>
      <xdr:row>58</xdr:row>
      <xdr:rowOff>96353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17489"/>
          <a:ext cx="838200" cy="2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96353</xdr:rowOff>
    </xdr:from>
    <xdr:to>
      <xdr:col>50</xdr:col>
      <xdr:colOff>114300</xdr:colOff>
      <xdr:row>58</xdr:row>
      <xdr:rowOff>99020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4045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88515</xdr:rowOff>
    </xdr:from>
    <xdr:to>
      <xdr:col>45</xdr:col>
      <xdr:colOff>177800</xdr:colOff>
      <xdr:row>58</xdr:row>
      <xdr:rowOff>99020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32615"/>
          <a:ext cx="889000" cy="1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143749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4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88515</xdr:rowOff>
    </xdr:from>
    <xdr:to>
      <xdr:col>41</xdr:col>
      <xdr:colOff>50800</xdr:colOff>
      <xdr:row>58</xdr:row>
      <xdr:rowOff>94986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32615"/>
          <a:ext cx="889000" cy="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149698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5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140670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4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22589</xdr:rowOff>
    </xdr:from>
    <xdr:to>
      <xdr:col>55</xdr:col>
      <xdr:colOff>50800</xdr:colOff>
      <xdr:row>58</xdr:row>
      <xdr:rowOff>124189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5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45553</xdr:rowOff>
    </xdr:from>
    <xdr:to>
      <xdr:col>50</xdr:col>
      <xdr:colOff>165100</xdr:colOff>
      <xdr:row>58</xdr:row>
      <xdr:rowOff>147153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8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138280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8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48220</xdr:rowOff>
    </xdr:from>
    <xdr:to>
      <xdr:col>46</xdr:col>
      <xdr:colOff>38100</xdr:colOff>
      <xdr:row>58</xdr:row>
      <xdr:rowOff>149820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140947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8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37715</xdr:rowOff>
    </xdr:from>
    <xdr:to>
      <xdr:col>41</xdr:col>
      <xdr:colOff>101600</xdr:colOff>
      <xdr:row>58</xdr:row>
      <xdr:rowOff>139315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8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130442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074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44186</xdr:rowOff>
    </xdr:from>
    <xdr:to>
      <xdr:col>36</xdr:col>
      <xdr:colOff>165100</xdr:colOff>
      <xdr:row>58</xdr:row>
      <xdr:rowOff>145786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8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136913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106429</xdr:rowOff>
    </xdr:from>
    <xdr:to>
      <xdr:col>55</xdr:col>
      <xdr:colOff>0</xdr:colOff>
      <xdr:row>78</xdr:row>
      <xdr:rowOff>125121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79529"/>
          <a:ext cx="838200" cy="1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38895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11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125121</xdr:rowOff>
    </xdr:from>
    <xdr:to>
      <xdr:col>50</xdr:col>
      <xdr:colOff>114300</xdr:colOff>
      <xdr:row>78</xdr:row>
      <xdr:rowOff>135378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98221"/>
          <a:ext cx="889000" cy="1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115415</xdr:rowOff>
    </xdr:from>
    <xdr:to>
      <xdr:col>45</xdr:col>
      <xdr:colOff>177800</xdr:colOff>
      <xdr:row>78</xdr:row>
      <xdr:rowOff>135378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88515"/>
          <a:ext cx="889000" cy="1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111478</xdr:rowOff>
    </xdr:from>
    <xdr:to>
      <xdr:col>41</xdr:col>
      <xdr:colOff>50800</xdr:colOff>
      <xdr:row>78</xdr:row>
      <xdr:rowOff>115415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84578"/>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163772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3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158404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3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55629</xdr:rowOff>
    </xdr:from>
    <xdr:to>
      <xdr:col>55</xdr:col>
      <xdr:colOff>50800</xdr:colOff>
      <xdr:row>78</xdr:row>
      <xdr:rowOff>157229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2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15006</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1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74321</xdr:rowOff>
    </xdr:from>
    <xdr:to>
      <xdr:col>50</xdr:col>
      <xdr:colOff>165100</xdr:colOff>
      <xdr:row>79</xdr:row>
      <xdr:rowOff>4471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4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167048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4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84578</xdr:rowOff>
    </xdr:from>
    <xdr:to>
      <xdr:col>46</xdr:col>
      <xdr:colOff>38100</xdr:colOff>
      <xdr:row>79</xdr:row>
      <xdr:rowOff>14728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5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5855</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55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64615</xdr:rowOff>
    </xdr:from>
    <xdr:to>
      <xdr:col>41</xdr:col>
      <xdr:colOff>101600</xdr:colOff>
      <xdr:row>78</xdr:row>
      <xdr:rowOff>166215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3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11292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21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60678</xdr:rowOff>
    </xdr:from>
    <xdr:to>
      <xdr:col>36</xdr:col>
      <xdr:colOff>165100</xdr:colOff>
      <xdr:row>78</xdr:row>
      <xdr:rowOff>162278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3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7355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20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48031</xdr:rowOff>
    </xdr:from>
    <xdr:to>
      <xdr:col>55</xdr:col>
      <xdr:colOff>0</xdr:colOff>
      <xdr:row>98</xdr:row>
      <xdr:rowOff>92318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50131"/>
          <a:ext cx="838200" cy="4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92318</xdr:rowOff>
    </xdr:from>
    <xdr:to>
      <xdr:col>50</xdr:col>
      <xdr:colOff>114300</xdr:colOff>
      <xdr:row>98</xdr:row>
      <xdr:rowOff>141973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894418"/>
          <a:ext cx="889000" cy="4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79537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94186</xdr:rowOff>
    </xdr:from>
    <xdr:to>
      <xdr:col>45</xdr:col>
      <xdr:colOff>177800</xdr:colOff>
      <xdr:row>98</xdr:row>
      <xdr:rowOff>141973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896286"/>
          <a:ext cx="889000" cy="4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79932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94186</xdr:rowOff>
    </xdr:from>
    <xdr:to>
      <xdr:col>41</xdr:col>
      <xdr:colOff>50800</xdr:colOff>
      <xdr:row>98</xdr:row>
      <xdr:rowOff>157273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896286"/>
          <a:ext cx="889000" cy="6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100251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82166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4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168681</xdr:rowOff>
    </xdr:from>
    <xdr:to>
      <xdr:col>55</xdr:col>
      <xdr:colOff>50800</xdr:colOff>
      <xdr:row>98</xdr:row>
      <xdr:rowOff>98831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9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147108</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7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41518</xdr:rowOff>
    </xdr:from>
    <xdr:to>
      <xdr:col>50</xdr:col>
      <xdr:colOff>165100</xdr:colOff>
      <xdr:row>98</xdr:row>
      <xdr:rowOff>143118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4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134245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3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91173</xdr:rowOff>
    </xdr:from>
    <xdr:to>
      <xdr:col>46</xdr:col>
      <xdr:colOff>38100</xdr:colOff>
      <xdr:row>99</xdr:row>
      <xdr:rowOff>21323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9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12450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98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43386</xdr:rowOff>
    </xdr:from>
    <xdr:to>
      <xdr:col>41</xdr:col>
      <xdr:colOff>101600</xdr:colOff>
      <xdr:row>98</xdr:row>
      <xdr:rowOff>144986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4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136113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93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106473</xdr:rowOff>
    </xdr:from>
    <xdr:to>
      <xdr:col>36</xdr:col>
      <xdr:colOff>165100</xdr:colOff>
      <xdr:row>99</xdr:row>
      <xdr:rowOff>36623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0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27750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0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24802</xdr:rowOff>
    </xdr:from>
    <xdr:to>
      <xdr:col>85</xdr:col>
      <xdr:colOff>127000</xdr:colOff>
      <xdr:row>39</xdr:row>
      <xdr:rowOff>51188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11352"/>
          <a:ext cx="838200" cy="2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24802</xdr:rowOff>
    </xdr:from>
    <xdr:to>
      <xdr:col>81</xdr:col>
      <xdr:colOff>50800</xdr:colOff>
      <xdr:row>39</xdr:row>
      <xdr:rowOff>38626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711352"/>
          <a:ext cx="889000" cy="1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144425</xdr:rowOff>
    </xdr:from>
    <xdr:to>
      <xdr:col>76</xdr:col>
      <xdr:colOff>114300</xdr:colOff>
      <xdr:row>39</xdr:row>
      <xdr:rowOff>38626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659525"/>
          <a:ext cx="889000" cy="6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144425</xdr:rowOff>
    </xdr:from>
    <xdr:to>
      <xdr:col>71</xdr:col>
      <xdr:colOff>177800</xdr:colOff>
      <xdr:row>39</xdr:row>
      <xdr:rowOff>17867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659525"/>
          <a:ext cx="889000" cy="4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28382</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3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388</xdr:rowOff>
    </xdr:from>
    <xdr:to>
      <xdr:col>85</xdr:col>
      <xdr:colOff>177800</xdr:colOff>
      <xdr:row>39</xdr:row>
      <xdr:rowOff>101988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8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86765</xdr:rowOff>
    </xdr:from>
    <xdr:ext cx="469744"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0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145452</xdr:rowOff>
    </xdr:from>
    <xdr:to>
      <xdr:col>81</xdr:col>
      <xdr:colOff>101600</xdr:colOff>
      <xdr:row>39</xdr:row>
      <xdr:rowOff>75602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6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66729</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75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159276</xdr:rowOff>
    </xdr:from>
    <xdr:to>
      <xdr:col>76</xdr:col>
      <xdr:colOff>165100</xdr:colOff>
      <xdr:row>39</xdr:row>
      <xdr:rowOff>89426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7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80553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7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93625</xdr:rowOff>
    </xdr:from>
    <xdr:to>
      <xdr:col>72</xdr:col>
      <xdr:colOff>38100</xdr:colOff>
      <xdr:row>39</xdr:row>
      <xdr:rowOff>23775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14902</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36111" y="670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138517</xdr:rowOff>
    </xdr:from>
    <xdr:to>
      <xdr:col>67</xdr:col>
      <xdr:colOff>101600</xdr:colOff>
      <xdr:row>39</xdr:row>
      <xdr:rowOff>68667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5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59794</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74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79989</xdr:rowOff>
    </xdr:from>
    <xdr:to>
      <xdr:col>85</xdr:col>
      <xdr:colOff>127000</xdr:colOff>
      <xdr:row>77</xdr:row>
      <xdr:rowOff>86589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281639"/>
          <a:ext cx="838200" cy="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86589</xdr:rowOff>
    </xdr:from>
    <xdr:to>
      <xdr:col>81</xdr:col>
      <xdr:colOff>50800</xdr:colOff>
      <xdr:row>77</xdr:row>
      <xdr:rowOff>91625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288239"/>
          <a:ext cx="889000" cy="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122559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83488</xdr:rowOff>
    </xdr:from>
    <xdr:to>
      <xdr:col>76</xdr:col>
      <xdr:colOff>114300</xdr:colOff>
      <xdr:row>77</xdr:row>
      <xdr:rowOff>91625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285138"/>
          <a:ext cx="889000" cy="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83488</xdr:rowOff>
    </xdr:from>
    <xdr:to>
      <xdr:col>71</xdr:col>
      <xdr:colOff>177800</xdr:colOff>
      <xdr:row>77</xdr:row>
      <xdr:rowOff>85389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285138"/>
          <a:ext cx="889000" cy="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152712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156424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3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29189</xdr:rowOff>
    </xdr:from>
    <xdr:to>
      <xdr:col>85</xdr:col>
      <xdr:colOff>177800</xdr:colOff>
      <xdr:row>77</xdr:row>
      <xdr:rowOff>130789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23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7616</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20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35789</xdr:rowOff>
    </xdr:from>
    <xdr:to>
      <xdr:col>81</xdr:col>
      <xdr:colOff>101600</xdr:colOff>
      <xdr:row>77</xdr:row>
      <xdr:rowOff>137389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23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128516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33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40825</xdr:rowOff>
    </xdr:from>
    <xdr:to>
      <xdr:col>76</xdr:col>
      <xdr:colOff>165100</xdr:colOff>
      <xdr:row>77</xdr:row>
      <xdr:rowOff>142425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24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133552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33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32688</xdr:rowOff>
    </xdr:from>
    <xdr:to>
      <xdr:col>72</xdr:col>
      <xdr:colOff>38100</xdr:colOff>
      <xdr:row>77</xdr:row>
      <xdr:rowOff>134288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23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150815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00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34589</xdr:rowOff>
    </xdr:from>
    <xdr:to>
      <xdr:col>67</xdr:col>
      <xdr:colOff>101600</xdr:colOff>
      <xdr:row>77</xdr:row>
      <xdr:rowOff>136189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23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152716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01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96056</xdr:rowOff>
    </xdr:from>
    <xdr:to>
      <xdr:col>85</xdr:col>
      <xdr:colOff>127000</xdr:colOff>
      <xdr:row>96</xdr:row>
      <xdr:rowOff>3308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383806"/>
          <a:ext cx="838200" cy="7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68198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98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65334</xdr:rowOff>
    </xdr:from>
    <xdr:to>
      <xdr:col>81</xdr:col>
      <xdr:colOff>50800</xdr:colOff>
      <xdr:row>95</xdr:row>
      <xdr:rowOff>96056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353084"/>
          <a:ext cx="889000" cy="3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81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41374</xdr:rowOff>
    </xdr:from>
    <xdr:to>
      <xdr:col>76</xdr:col>
      <xdr:colOff>114300</xdr:colOff>
      <xdr:row>95</xdr:row>
      <xdr:rowOff>65334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329124"/>
          <a:ext cx="889000" cy="2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170373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80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41374</xdr:rowOff>
    </xdr:from>
    <xdr:to>
      <xdr:col>71</xdr:col>
      <xdr:colOff>177800</xdr:colOff>
      <xdr:row>95</xdr:row>
      <xdr:rowOff>127181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329124"/>
          <a:ext cx="889000" cy="8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63554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86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69273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87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123958</xdr:rowOff>
    </xdr:from>
    <xdr:to>
      <xdr:col>85</xdr:col>
      <xdr:colOff>177800</xdr:colOff>
      <xdr:row>96</xdr:row>
      <xdr:rowOff>54108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41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146835</xdr:rowOff>
    </xdr:from>
    <xdr:ext cx="599010"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26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45256</xdr:rowOff>
    </xdr:from>
    <xdr:to>
      <xdr:col>81</xdr:col>
      <xdr:colOff>101600</xdr:colOff>
      <xdr:row>95</xdr:row>
      <xdr:rowOff>146856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33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163383</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181795" y="1610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14534</xdr:rowOff>
    </xdr:from>
    <xdr:to>
      <xdr:col>76</xdr:col>
      <xdr:colOff>165100</xdr:colOff>
      <xdr:row>95</xdr:row>
      <xdr:rowOff>116134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30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132661</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292795" y="1607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162024</xdr:rowOff>
    </xdr:from>
    <xdr:to>
      <xdr:col>72</xdr:col>
      <xdr:colOff>38100</xdr:colOff>
      <xdr:row>95</xdr:row>
      <xdr:rowOff>92174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27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108701</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03795" y="1605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76381</xdr:rowOff>
    </xdr:from>
    <xdr:to>
      <xdr:col>67</xdr:col>
      <xdr:colOff>101600</xdr:colOff>
      <xdr:row>96</xdr:row>
      <xdr:rowOff>6531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36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23058</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14795" y="16139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136248</xdr:rowOff>
    </xdr:from>
    <xdr:to>
      <xdr:col>116</xdr:col>
      <xdr:colOff>63500</xdr:colOff>
      <xdr:row>38</xdr:row>
      <xdr:rowOff>136454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651348"/>
          <a:ext cx="8382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136454</xdr:rowOff>
    </xdr:from>
    <xdr:to>
      <xdr:col>111</xdr:col>
      <xdr:colOff>177800</xdr:colOff>
      <xdr:row>38</xdr:row>
      <xdr:rowOff>136591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651554"/>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136591</xdr:rowOff>
    </xdr:from>
    <xdr:to>
      <xdr:col>107</xdr:col>
      <xdr:colOff>50800</xdr:colOff>
      <xdr:row>38</xdr:row>
      <xdr:rowOff>137391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651691"/>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137391</xdr:rowOff>
    </xdr:from>
    <xdr:to>
      <xdr:col>102</xdr:col>
      <xdr:colOff>114300</xdr:colOff>
      <xdr:row>38</xdr:row>
      <xdr:rowOff>138214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652491"/>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85448</xdr:rowOff>
    </xdr:from>
    <xdr:to>
      <xdr:col>116</xdr:col>
      <xdr:colOff>114300</xdr:colOff>
      <xdr:row>39</xdr:row>
      <xdr:rowOff>15598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375</xdr:rowOff>
    </xdr:from>
    <xdr:ext cx="378565"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5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85654</xdr:rowOff>
    </xdr:from>
    <xdr:to>
      <xdr:col>112</xdr:col>
      <xdr:colOff>38100</xdr:colOff>
      <xdr:row>39</xdr:row>
      <xdr:rowOff>15804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6931</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4017" y="6693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85791</xdr:rowOff>
    </xdr:from>
    <xdr:to>
      <xdr:col>107</xdr:col>
      <xdr:colOff>101600</xdr:colOff>
      <xdr:row>39</xdr:row>
      <xdr:rowOff>15941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7068</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5017" y="6693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86591</xdr:rowOff>
    </xdr:from>
    <xdr:to>
      <xdr:col>102</xdr:col>
      <xdr:colOff>165100</xdr:colOff>
      <xdr:row>39</xdr:row>
      <xdr:rowOff>16741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7868</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694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87414</xdr:rowOff>
    </xdr:from>
    <xdr:to>
      <xdr:col>98</xdr:col>
      <xdr:colOff>38100</xdr:colOff>
      <xdr:row>39</xdr:row>
      <xdr:rowOff>17564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8691</xdr:rowOff>
    </xdr:from>
    <xdr:ext cx="313932"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99333" y="6695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2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53772</xdr:rowOff>
    </xdr:from>
    <xdr:to>
      <xdr:col>116</xdr:col>
      <xdr:colOff>63500</xdr:colOff>
      <xdr:row>76</xdr:row>
      <xdr:rowOff>86767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083972"/>
          <a:ext cx="8382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143489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30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86767</xdr:rowOff>
    </xdr:from>
    <xdr:to>
      <xdr:col>111</xdr:col>
      <xdr:colOff>177800</xdr:colOff>
      <xdr:row>76</xdr:row>
      <xdr:rowOff>92456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116967"/>
          <a:ext cx="889000" cy="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75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92456</xdr:rowOff>
    </xdr:from>
    <xdr:to>
      <xdr:col>107</xdr:col>
      <xdr:colOff>50800</xdr:colOff>
      <xdr:row>76</xdr:row>
      <xdr:rowOff>120765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122656"/>
          <a:ext cx="889000" cy="2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87634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120765</xdr:rowOff>
    </xdr:from>
    <xdr:to>
      <xdr:col>102</xdr:col>
      <xdr:colOff>114300</xdr:colOff>
      <xdr:row>76</xdr:row>
      <xdr:rowOff>157950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150965"/>
          <a:ext cx="889000" cy="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7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32453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2972</xdr:rowOff>
    </xdr:from>
    <xdr:to>
      <xdr:col>116</xdr:col>
      <xdr:colOff>114300</xdr:colOff>
      <xdr:row>76</xdr:row>
      <xdr:rowOff>104572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03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152849</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01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35967</xdr:rowOff>
    </xdr:from>
    <xdr:to>
      <xdr:col>112</xdr:col>
      <xdr:colOff>38100</xdr:colOff>
      <xdr:row>76</xdr:row>
      <xdr:rowOff>137567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06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128694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15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41656</xdr:rowOff>
    </xdr:from>
    <xdr:to>
      <xdr:col>107</xdr:col>
      <xdr:colOff>101600</xdr:colOff>
      <xdr:row>76</xdr:row>
      <xdr:rowOff>143256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07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134383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16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69965</xdr:rowOff>
    </xdr:from>
    <xdr:to>
      <xdr:col>102</xdr:col>
      <xdr:colOff>165100</xdr:colOff>
      <xdr:row>77</xdr:row>
      <xdr:rowOff>115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1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162692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19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107150</xdr:rowOff>
    </xdr:from>
    <xdr:to>
      <xdr:col>98</xdr:col>
      <xdr:colOff>38100</xdr:colOff>
      <xdr:row>77</xdr:row>
      <xdr:rowOff>37300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1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28427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23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１，３３９，５８３円となり、類似団体平均と比較すると、大きな決算額となった。これは、補助費等及び物件費において地域電子通貨を利用した景気対策事業やふるさと納税に係る歳出が主な要因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件費は、職員数の増減はないが人件費自体は人事院勧告に伴う給料表の改定等で増額し、さらに人口減少の影響で住民一人当たりの額は増加した。また、職員数が類似団体平均と比較して多く平均年齢も高い。将来人口に見合った定員管理を行う必要が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物件費は、委託料を削減したことにより、２０，４５３円減少したが、類似団体平均と比較すると高い水準にある。ふるさと納税の経費など減らすことのできない経費はあるが、一般財源を用いた事業は、計画的に削減を進めていく必要が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・扶助費は、前年度と比較して９，５４２円増加した。これは、価格高騰緊急支援給付金事業の増が主な要因である。また、類似団体と比較して少ないのは、少子化による児童手当の減少が大きい。</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費等は、前年度と比較して２０，０６２円増加し、類似団体平均を大きく上回っている。これは、地域電子通貨を利用した景気対策事業の増が主な要因である。その他の補助金については事業内容を精査し、必要性の低い事業の見直しや廃止を進めていく。</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積立金が多いのは、公共施設の整備に伴う大型投資事業の建設費用などを財政調整基金からその他特定目的基金に積み替えしている分と、ふるさと納税寄附金の基金積み立てによるところが大きい。寄附金が減っても健全な財政運営ができるよう経常経費の削減に努め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普通建設事業費は、昨年度と比較して５０，２２６円増加した。これは、津波避難タワー整備や学校施設の改修、道路等の長寿命化対策事業の増が主な要因である。新規整備や改修事業よりも長寿命化等の維持保全事業にシフトしていることで全体的な支出が抑えられ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静岡県西伊豆町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6,842
6,707
105.41
9,719,439
9,165,427
493,001
3,462,130
3,166,257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94797</xdr:rowOff>
    </xdr:from>
    <xdr:to>
      <xdr:col>24</xdr:col>
      <xdr:colOff>63500</xdr:colOff>
      <xdr:row>36</xdr:row>
      <xdr:rowOff>161254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66997"/>
          <a:ext cx="838200" cy="6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7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94797</xdr:rowOff>
    </xdr:from>
    <xdr:to>
      <xdr:col>19</xdr:col>
      <xdr:colOff>177800</xdr:colOff>
      <xdr:row>37</xdr:row>
      <xdr:rowOff>77325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66997"/>
          <a:ext cx="889000" cy="15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135508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6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77325</xdr:rowOff>
    </xdr:from>
    <xdr:to>
      <xdr:col>15</xdr:col>
      <xdr:colOff>50800</xdr:colOff>
      <xdr:row>37</xdr:row>
      <xdr:rowOff>126311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420975"/>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154886</xdr:rowOff>
    </xdr:from>
    <xdr:to>
      <xdr:col>10</xdr:col>
      <xdr:colOff>114300</xdr:colOff>
      <xdr:row>37</xdr:row>
      <xdr:rowOff>126311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155636"/>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140080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6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62102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3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110454</xdr:rowOff>
    </xdr:from>
    <xdr:to>
      <xdr:col>24</xdr:col>
      <xdr:colOff>114300</xdr:colOff>
      <xdr:row>37</xdr:row>
      <xdr:rowOff>40604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8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88881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6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43997</xdr:rowOff>
    </xdr:from>
    <xdr:to>
      <xdr:col>20</xdr:col>
      <xdr:colOff>38100</xdr:colOff>
      <xdr:row>36</xdr:row>
      <xdr:rowOff>145597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1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136724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0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26525</xdr:rowOff>
    </xdr:from>
    <xdr:to>
      <xdr:col>15</xdr:col>
      <xdr:colOff>101600</xdr:colOff>
      <xdr:row>37</xdr:row>
      <xdr:rowOff>128125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7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119252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6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75511</xdr:rowOff>
    </xdr:from>
    <xdr:to>
      <xdr:col>10</xdr:col>
      <xdr:colOff>165100</xdr:colOff>
      <xdr:row>38</xdr:row>
      <xdr:rowOff>5660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191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168238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1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104086</xdr:rowOff>
    </xdr:from>
    <xdr:to>
      <xdr:col>6</xdr:col>
      <xdr:colOff>38100</xdr:colOff>
      <xdr:row>36</xdr:row>
      <xdr:rowOff>34236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0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50763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88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34595</xdr:rowOff>
    </xdr:from>
    <xdr:to>
      <xdr:col>24</xdr:col>
      <xdr:colOff>63500</xdr:colOff>
      <xdr:row>57</xdr:row>
      <xdr:rowOff>66615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9807245"/>
          <a:ext cx="838200" cy="3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117906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890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34595</xdr:rowOff>
    </xdr:from>
    <xdr:to>
      <xdr:col>19</xdr:col>
      <xdr:colOff>177800</xdr:colOff>
      <xdr:row>57</xdr:row>
      <xdr:rowOff>46520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807245"/>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51240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99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111528</xdr:rowOff>
    </xdr:from>
    <xdr:to>
      <xdr:col>15</xdr:col>
      <xdr:colOff>50800</xdr:colOff>
      <xdr:row>57</xdr:row>
      <xdr:rowOff>46520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712728"/>
          <a:ext cx="889000" cy="10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70069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1001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111528</xdr:rowOff>
    </xdr:from>
    <xdr:to>
      <xdr:col>10</xdr:col>
      <xdr:colOff>114300</xdr:colOff>
      <xdr:row>57</xdr:row>
      <xdr:rowOff>85104</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712728"/>
          <a:ext cx="889000" cy="14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170934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94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129934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1007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15815</xdr:rowOff>
    </xdr:from>
    <xdr:to>
      <xdr:col>24</xdr:col>
      <xdr:colOff>114300</xdr:colOff>
      <xdr:row>57</xdr:row>
      <xdr:rowOff>117415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78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38692</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63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155245</xdr:rowOff>
    </xdr:from>
    <xdr:to>
      <xdr:col>20</xdr:col>
      <xdr:colOff>38100</xdr:colOff>
      <xdr:row>57</xdr:row>
      <xdr:rowOff>85395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75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101922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53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167170</xdr:rowOff>
    </xdr:from>
    <xdr:to>
      <xdr:col>15</xdr:col>
      <xdr:colOff>101600</xdr:colOff>
      <xdr:row>57</xdr:row>
      <xdr:rowOff>97320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76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113847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954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60728</xdr:rowOff>
    </xdr:from>
    <xdr:to>
      <xdr:col>10</xdr:col>
      <xdr:colOff>165100</xdr:colOff>
      <xdr:row>56</xdr:row>
      <xdr:rowOff>162328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66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7405</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43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34304</xdr:rowOff>
    </xdr:from>
    <xdr:to>
      <xdr:col>6</xdr:col>
      <xdr:colOff>38100</xdr:colOff>
      <xdr:row>57</xdr:row>
      <xdr:rowOff>135904</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80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152431</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9582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98884</xdr:rowOff>
    </xdr:from>
    <xdr:to>
      <xdr:col>24</xdr:col>
      <xdr:colOff>63500</xdr:colOff>
      <xdr:row>77</xdr:row>
      <xdr:rowOff>154170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300534"/>
          <a:ext cx="838200" cy="5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118876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77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142165</xdr:rowOff>
    </xdr:from>
    <xdr:to>
      <xdr:col>19</xdr:col>
      <xdr:colOff>177800</xdr:colOff>
      <xdr:row>77</xdr:row>
      <xdr:rowOff>154170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343815"/>
          <a:ext cx="889000" cy="1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94784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9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142165</xdr:rowOff>
    </xdr:from>
    <xdr:to>
      <xdr:col>15</xdr:col>
      <xdr:colOff>50800</xdr:colOff>
      <xdr:row>78</xdr:row>
      <xdr:rowOff>69611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43815"/>
          <a:ext cx="889000" cy="9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61611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2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60083</xdr:rowOff>
    </xdr:from>
    <xdr:to>
      <xdr:col>10</xdr:col>
      <xdr:colOff>114300</xdr:colOff>
      <xdr:row>78</xdr:row>
      <xdr:rowOff>69611</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433183"/>
          <a:ext cx="889000" cy="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1871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03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15281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48084</xdr:rowOff>
    </xdr:from>
    <xdr:to>
      <xdr:col>24</xdr:col>
      <xdr:colOff>114300</xdr:colOff>
      <xdr:row>77</xdr:row>
      <xdr:rowOff>149684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24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26511</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22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103370</xdr:rowOff>
    </xdr:from>
    <xdr:to>
      <xdr:col>20</xdr:col>
      <xdr:colOff>38100</xdr:colOff>
      <xdr:row>78</xdr:row>
      <xdr:rowOff>33520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30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24647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39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91365</xdr:rowOff>
    </xdr:from>
    <xdr:to>
      <xdr:col>15</xdr:col>
      <xdr:colOff>101600</xdr:colOff>
      <xdr:row>78</xdr:row>
      <xdr:rowOff>21515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2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12642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38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18811</xdr:rowOff>
    </xdr:from>
    <xdr:to>
      <xdr:col>10</xdr:col>
      <xdr:colOff>165100</xdr:colOff>
      <xdr:row>78</xdr:row>
      <xdr:rowOff>120411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9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111538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8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9283</xdr:rowOff>
    </xdr:from>
    <xdr:to>
      <xdr:col>6</xdr:col>
      <xdr:colOff>38100</xdr:colOff>
      <xdr:row>78</xdr:row>
      <xdr:rowOff>110883</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8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102010</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7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101518</xdr:rowOff>
    </xdr:from>
    <xdr:to>
      <xdr:col>24</xdr:col>
      <xdr:colOff>63500</xdr:colOff>
      <xdr:row>98</xdr:row>
      <xdr:rowOff>102391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03618"/>
          <a:ext cx="838200" cy="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101518</xdr:rowOff>
    </xdr:from>
    <xdr:to>
      <xdr:col>19</xdr:col>
      <xdr:colOff>177800</xdr:colOff>
      <xdr:row>98</xdr:row>
      <xdr:rowOff>103274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03618"/>
          <a:ext cx="889000" cy="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103274</xdr:rowOff>
    </xdr:from>
    <xdr:to>
      <xdr:col>15</xdr:col>
      <xdr:colOff>50800</xdr:colOff>
      <xdr:row>98</xdr:row>
      <xdr:rowOff>104623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05374"/>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104623</xdr:rowOff>
    </xdr:from>
    <xdr:to>
      <xdr:col>10</xdr:col>
      <xdr:colOff>114300</xdr:colOff>
      <xdr:row>98</xdr:row>
      <xdr:rowOff>108017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06723"/>
          <a:ext cx="889000" cy="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2573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51591</xdr:rowOff>
    </xdr:from>
    <xdr:to>
      <xdr:col>24</xdr:col>
      <xdr:colOff>114300</xdr:colOff>
      <xdr:row>98</xdr:row>
      <xdr:rowOff>153191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5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50718</xdr:rowOff>
    </xdr:from>
    <xdr:to>
      <xdr:col>20</xdr:col>
      <xdr:colOff>38100</xdr:colOff>
      <xdr:row>98</xdr:row>
      <xdr:rowOff>152318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5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143445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4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52474</xdr:rowOff>
    </xdr:from>
    <xdr:to>
      <xdr:col>15</xdr:col>
      <xdr:colOff>101600</xdr:colOff>
      <xdr:row>98</xdr:row>
      <xdr:rowOff>154074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145201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4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53823</xdr:rowOff>
    </xdr:from>
    <xdr:to>
      <xdr:col>10</xdr:col>
      <xdr:colOff>165100</xdr:colOff>
      <xdr:row>98</xdr:row>
      <xdr:rowOff>155423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5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146550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4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57217</xdr:rowOff>
    </xdr:from>
    <xdr:to>
      <xdr:col>6</xdr:col>
      <xdr:colOff>38100</xdr:colOff>
      <xdr:row>98</xdr:row>
      <xdr:rowOff>158817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5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149944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5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25400</xdr:rowOff>
    </xdr:from>
    <xdr:to>
      <xdr:col>45</xdr:col>
      <xdr:colOff>177800</xdr:colOff>
      <xdr:row>38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25400</xdr:rowOff>
    </xdr:from>
    <xdr:to>
      <xdr:col>41</xdr:col>
      <xdr:colOff>50800</xdr:colOff>
      <xdr:row>38</xdr:row>
      <xdr:rowOff>25400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1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67327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67327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38</xdr:row>
      <xdr:rowOff>67327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38</xdr:row>
      <xdr:rowOff>67327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135146</xdr:rowOff>
    </xdr:from>
    <xdr:to>
      <xdr:col>55</xdr:col>
      <xdr:colOff>0</xdr:colOff>
      <xdr:row>58</xdr:row>
      <xdr:rowOff>23018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907796"/>
          <a:ext cx="838200" cy="5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170552</xdr:rowOff>
    </xdr:from>
    <xdr:to>
      <xdr:col>50</xdr:col>
      <xdr:colOff>114300</xdr:colOff>
      <xdr:row>58</xdr:row>
      <xdr:rowOff>23018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943202"/>
          <a:ext cx="889000" cy="2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160648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159552</xdr:rowOff>
    </xdr:from>
    <xdr:to>
      <xdr:col>45</xdr:col>
      <xdr:colOff>177800</xdr:colOff>
      <xdr:row>57</xdr:row>
      <xdr:rowOff>170552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932202"/>
          <a:ext cx="889000" cy="1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66781</xdr:rowOff>
    </xdr:from>
    <xdr:to>
      <xdr:col>41</xdr:col>
      <xdr:colOff>50800</xdr:colOff>
      <xdr:row>57</xdr:row>
      <xdr:rowOff>159552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839431"/>
          <a:ext cx="889000" cy="9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2910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137754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84346</xdr:rowOff>
    </xdr:from>
    <xdr:to>
      <xdr:col>55</xdr:col>
      <xdr:colOff>50800</xdr:colOff>
      <xdr:row>58</xdr:row>
      <xdr:rowOff>14496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5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62773</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3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143668</xdr:rowOff>
    </xdr:from>
    <xdr:to>
      <xdr:col>50</xdr:col>
      <xdr:colOff>165100</xdr:colOff>
      <xdr:row>58</xdr:row>
      <xdr:rowOff>73818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1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64945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00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119752</xdr:rowOff>
    </xdr:from>
    <xdr:to>
      <xdr:col>46</xdr:col>
      <xdr:colOff>38100</xdr:colOff>
      <xdr:row>58</xdr:row>
      <xdr:rowOff>49902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9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41029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98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108752</xdr:rowOff>
    </xdr:from>
    <xdr:to>
      <xdr:col>41</xdr:col>
      <xdr:colOff>101600</xdr:colOff>
      <xdr:row>58</xdr:row>
      <xdr:rowOff>38902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8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30029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97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15981</xdr:rowOff>
    </xdr:from>
    <xdr:to>
      <xdr:col>36</xdr:col>
      <xdr:colOff>165100</xdr:colOff>
      <xdr:row>57</xdr:row>
      <xdr:rowOff>117581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78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134108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56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124651</xdr:rowOff>
    </xdr:from>
    <xdr:to>
      <xdr:col>55</xdr:col>
      <xdr:colOff>0</xdr:colOff>
      <xdr:row>71</xdr:row>
      <xdr:rowOff>4868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2126151"/>
          <a:ext cx="838200" cy="5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52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4868</xdr:rowOff>
    </xdr:from>
    <xdr:to>
      <xdr:col>50</xdr:col>
      <xdr:colOff>114300</xdr:colOff>
      <xdr:row>74</xdr:row>
      <xdr:rowOff>3527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2177818"/>
          <a:ext cx="889000" cy="51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83512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5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120684</xdr:rowOff>
    </xdr:from>
    <xdr:to>
      <xdr:col>45</xdr:col>
      <xdr:colOff>177800</xdr:colOff>
      <xdr:row>74</xdr:row>
      <xdr:rowOff>3527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2636534"/>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103686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120684</xdr:rowOff>
    </xdr:from>
    <xdr:to>
      <xdr:col>41</xdr:col>
      <xdr:colOff>50800</xdr:colOff>
      <xdr:row>76</xdr:row>
      <xdr:rowOff>74918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2636534"/>
          <a:ext cx="889000" cy="46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106828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119989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73851</xdr:rowOff>
    </xdr:from>
    <xdr:to>
      <xdr:col>55</xdr:col>
      <xdr:colOff>50800</xdr:colOff>
      <xdr:row>71</xdr:row>
      <xdr:rowOff>4001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207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26878</xdr:rowOff>
    </xdr:from>
    <xdr:ext cx="599010"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028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125518</xdr:rowOff>
    </xdr:from>
    <xdr:to>
      <xdr:col>50</xdr:col>
      <xdr:colOff>165100</xdr:colOff>
      <xdr:row>71</xdr:row>
      <xdr:rowOff>55668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212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72195</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39795" y="11902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124177</xdr:rowOff>
    </xdr:from>
    <xdr:to>
      <xdr:col>46</xdr:col>
      <xdr:colOff>38100</xdr:colOff>
      <xdr:row>74</xdr:row>
      <xdr:rowOff>54327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264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70854</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50795" y="12415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69884</xdr:rowOff>
    </xdr:from>
    <xdr:to>
      <xdr:col>41</xdr:col>
      <xdr:colOff>101600</xdr:colOff>
      <xdr:row>74</xdr:row>
      <xdr:rowOff>34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258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16561</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61795" y="1236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24118</xdr:rowOff>
    </xdr:from>
    <xdr:to>
      <xdr:col>36</xdr:col>
      <xdr:colOff>165100</xdr:colOff>
      <xdr:row>76</xdr:row>
      <xdr:rowOff>125718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05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142246</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672795" y="1282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66881</xdr:rowOff>
    </xdr:from>
    <xdr:to>
      <xdr:col>55</xdr:col>
      <xdr:colOff>0</xdr:colOff>
      <xdr:row>97</xdr:row>
      <xdr:rowOff>103553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697531"/>
          <a:ext cx="838200" cy="3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54275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4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66881</xdr:rowOff>
    </xdr:from>
    <xdr:to>
      <xdr:col>50</xdr:col>
      <xdr:colOff>114300</xdr:colOff>
      <xdr:row>97</xdr:row>
      <xdr:rowOff>145351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697531"/>
          <a:ext cx="889000" cy="7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3697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71875</xdr:rowOff>
    </xdr:from>
    <xdr:to>
      <xdr:col>45</xdr:col>
      <xdr:colOff>177800</xdr:colOff>
      <xdr:row>97</xdr:row>
      <xdr:rowOff>145351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02525"/>
          <a:ext cx="889000" cy="7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71875</xdr:rowOff>
    </xdr:from>
    <xdr:to>
      <xdr:col>41</xdr:col>
      <xdr:colOff>50800</xdr:colOff>
      <xdr:row>98</xdr:row>
      <xdr:rowOff>26516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02525"/>
          <a:ext cx="889000" cy="12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20321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131855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52753</xdr:rowOff>
    </xdr:from>
    <xdr:to>
      <xdr:col>55</xdr:col>
      <xdr:colOff>50800</xdr:colOff>
      <xdr:row>97</xdr:row>
      <xdr:rowOff>154353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8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139130</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9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16081</xdr:rowOff>
    </xdr:from>
    <xdr:to>
      <xdr:col>50</xdr:col>
      <xdr:colOff>165100</xdr:colOff>
      <xdr:row>97</xdr:row>
      <xdr:rowOff>117681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4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108808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3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94551</xdr:rowOff>
    </xdr:from>
    <xdr:to>
      <xdr:col>46</xdr:col>
      <xdr:colOff>38100</xdr:colOff>
      <xdr:row>98</xdr:row>
      <xdr:rowOff>24701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2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15828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1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21075</xdr:rowOff>
    </xdr:from>
    <xdr:to>
      <xdr:col>41</xdr:col>
      <xdr:colOff>101600</xdr:colOff>
      <xdr:row>97</xdr:row>
      <xdr:rowOff>122675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5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113802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4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147166</xdr:rowOff>
    </xdr:from>
    <xdr:to>
      <xdr:col>36</xdr:col>
      <xdr:colOff>165100</xdr:colOff>
      <xdr:row>98</xdr:row>
      <xdr:rowOff>77316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7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68443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7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58253</xdr:rowOff>
    </xdr:from>
    <xdr:to>
      <xdr:col>85</xdr:col>
      <xdr:colOff>127000</xdr:colOff>
      <xdr:row>34</xdr:row>
      <xdr:rowOff>142411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5373203"/>
          <a:ext cx="838200" cy="59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50900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394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142411</xdr:rowOff>
    </xdr:from>
    <xdr:to>
      <xdr:col>81</xdr:col>
      <xdr:colOff>50800</xdr:colOff>
      <xdr:row>36</xdr:row>
      <xdr:rowOff>94029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5971711"/>
          <a:ext cx="889000" cy="29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52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13725</xdr:rowOff>
    </xdr:from>
    <xdr:to>
      <xdr:col>76</xdr:col>
      <xdr:colOff>114300</xdr:colOff>
      <xdr:row>36</xdr:row>
      <xdr:rowOff>94029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5843025"/>
          <a:ext cx="889000" cy="42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19942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13725</xdr:rowOff>
    </xdr:from>
    <xdr:to>
      <xdr:col>71</xdr:col>
      <xdr:colOff>177800</xdr:colOff>
      <xdr:row>35</xdr:row>
      <xdr:rowOff>68638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5843025"/>
          <a:ext cx="889000" cy="22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170932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40957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5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7453</xdr:rowOff>
    </xdr:from>
    <xdr:to>
      <xdr:col>85</xdr:col>
      <xdr:colOff>177800</xdr:colOff>
      <xdr:row>31</xdr:row>
      <xdr:rowOff>109053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532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131930</xdr:rowOff>
    </xdr:from>
    <xdr:ext cx="599010"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275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91611</xdr:rowOff>
    </xdr:from>
    <xdr:to>
      <xdr:col>81</xdr:col>
      <xdr:colOff>101600</xdr:colOff>
      <xdr:row>35</xdr:row>
      <xdr:rowOff>21761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592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38288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69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43229</xdr:rowOff>
    </xdr:from>
    <xdr:to>
      <xdr:col>76</xdr:col>
      <xdr:colOff>165100</xdr:colOff>
      <xdr:row>36</xdr:row>
      <xdr:rowOff>144829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161356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99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134375</xdr:rowOff>
    </xdr:from>
    <xdr:to>
      <xdr:col>72</xdr:col>
      <xdr:colOff>38100</xdr:colOff>
      <xdr:row>34</xdr:row>
      <xdr:rowOff>64525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79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81052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56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17838</xdr:rowOff>
    </xdr:from>
    <xdr:to>
      <xdr:col>67</xdr:col>
      <xdr:colOff>101600</xdr:colOff>
      <xdr:row>35</xdr:row>
      <xdr:rowOff>119438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01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135965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79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122685</xdr:rowOff>
    </xdr:from>
    <xdr:to>
      <xdr:col>85</xdr:col>
      <xdr:colOff>127000</xdr:colOff>
      <xdr:row>57</xdr:row>
      <xdr:rowOff>132636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95335"/>
          <a:ext cx="838200" cy="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132636</xdr:rowOff>
    </xdr:from>
    <xdr:to>
      <xdr:col>81</xdr:col>
      <xdr:colOff>50800</xdr:colOff>
      <xdr:row>57</xdr:row>
      <xdr:rowOff>163200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905286"/>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163200</xdr:rowOff>
    </xdr:from>
    <xdr:to>
      <xdr:col>76</xdr:col>
      <xdr:colOff>114300</xdr:colOff>
      <xdr:row>57</xdr:row>
      <xdr:rowOff>166622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935850"/>
          <a:ext cx="889000" cy="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160590</xdr:rowOff>
    </xdr:from>
    <xdr:to>
      <xdr:col>71</xdr:col>
      <xdr:colOff>177800</xdr:colOff>
      <xdr:row>57</xdr:row>
      <xdr:rowOff>166622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93324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128072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71885</xdr:rowOff>
    </xdr:from>
    <xdr:to>
      <xdr:col>85</xdr:col>
      <xdr:colOff>177800</xdr:colOff>
      <xdr:row>58</xdr:row>
      <xdr:rowOff>2035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4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158262</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5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81836</xdr:rowOff>
    </xdr:from>
    <xdr:to>
      <xdr:col>81</xdr:col>
      <xdr:colOff>101600</xdr:colOff>
      <xdr:row>58</xdr:row>
      <xdr:rowOff>11986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5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3113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4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112400</xdr:rowOff>
    </xdr:from>
    <xdr:to>
      <xdr:col>76</xdr:col>
      <xdr:colOff>165100</xdr:colOff>
      <xdr:row>58</xdr:row>
      <xdr:rowOff>42550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8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33677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7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115822</xdr:rowOff>
    </xdr:from>
    <xdr:to>
      <xdr:col>72</xdr:col>
      <xdr:colOff>38100</xdr:colOff>
      <xdr:row>58</xdr:row>
      <xdr:rowOff>45972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8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37099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8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109790</xdr:rowOff>
    </xdr:from>
    <xdr:to>
      <xdr:col>67</xdr:col>
      <xdr:colOff>101600</xdr:colOff>
      <xdr:row>58</xdr:row>
      <xdr:rowOff>39940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8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31067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7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24802</xdr:rowOff>
    </xdr:from>
    <xdr:to>
      <xdr:col>85</xdr:col>
      <xdr:colOff>127000</xdr:colOff>
      <xdr:row>79</xdr:row>
      <xdr:rowOff>51188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69352"/>
          <a:ext cx="838200" cy="2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24802</xdr:rowOff>
    </xdr:from>
    <xdr:to>
      <xdr:col>81</xdr:col>
      <xdr:colOff>50800</xdr:colOff>
      <xdr:row>79</xdr:row>
      <xdr:rowOff>38626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569352"/>
          <a:ext cx="889000" cy="1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144424</xdr:rowOff>
    </xdr:from>
    <xdr:to>
      <xdr:col>76</xdr:col>
      <xdr:colOff>114300</xdr:colOff>
      <xdr:row>79</xdr:row>
      <xdr:rowOff>38626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17524"/>
          <a:ext cx="889000" cy="6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144424</xdr:rowOff>
    </xdr:from>
    <xdr:to>
      <xdr:col>71</xdr:col>
      <xdr:colOff>177800</xdr:colOff>
      <xdr:row>79</xdr:row>
      <xdr:rowOff>17867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517524"/>
          <a:ext cx="889000" cy="4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28382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388</xdr:rowOff>
    </xdr:from>
    <xdr:to>
      <xdr:col>85</xdr:col>
      <xdr:colOff>177800</xdr:colOff>
      <xdr:row>79</xdr:row>
      <xdr:rowOff>101988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4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86765</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145452</xdr:rowOff>
    </xdr:from>
    <xdr:to>
      <xdr:col>81</xdr:col>
      <xdr:colOff>101600</xdr:colOff>
      <xdr:row>79</xdr:row>
      <xdr:rowOff>75602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1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66729</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61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159276</xdr:rowOff>
    </xdr:from>
    <xdr:to>
      <xdr:col>76</xdr:col>
      <xdr:colOff>165100</xdr:colOff>
      <xdr:row>79</xdr:row>
      <xdr:rowOff>89426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3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80553</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2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93624</xdr:rowOff>
    </xdr:from>
    <xdr:to>
      <xdr:col>72</xdr:col>
      <xdr:colOff>38100</xdr:colOff>
      <xdr:row>79</xdr:row>
      <xdr:rowOff>23774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6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14901</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35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138517</xdr:rowOff>
    </xdr:from>
    <xdr:to>
      <xdr:col>67</xdr:col>
      <xdr:colOff>101600</xdr:colOff>
      <xdr:row>79</xdr:row>
      <xdr:rowOff>68667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1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59794</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0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79989</xdr:rowOff>
    </xdr:from>
    <xdr:to>
      <xdr:col>85</xdr:col>
      <xdr:colOff>127000</xdr:colOff>
      <xdr:row>97</xdr:row>
      <xdr:rowOff>86589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710639"/>
          <a:ext cx="838200" cy="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7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86589</xdr:rowOff>
    </xdr:from>
    <xdr:to>
      <xdr:col>81</xdr:col>
      <xdr:colOff>50800</xdr:colOff>
      <xdr:row>97</xdr:row>
      <xdr:rowOff>91625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717239"/>
          <a:ext cx="889000" cy="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122559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83488</xdr:rowOff>
    </xdr:from>
    <xdr:to>
      <xdr:col>76</xdr:col>
      <xdr:colOff>114300</xdr:colOff>
      <xdr:row>97</xdr:row>
      <xdr:rowOff>91625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714138"/>
          <a:ext cx="889000" cy="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83488</xdr:rowOff>
    </xdr:from>
    <xdr:to>
      <xdr:col>71</xdr:col>
      <xdr:colOff>177800</xdr:colOff>
      <xdr:row>97</xdr:row>
      <xdr:rowOff>85389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714138"/>
          <a:ext cx="889000" cy="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152712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156424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29189</xdr:rowOff>
    </xdr:from>
    <xdr:to>
      <xdr:col>85</xdr:col>
      <xdr:colOff>177800</xdr:colOff>
      <xdr:row>97</xdr:row>
      <xdr:rowOff>130789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5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7616</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3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35789</xdr:rowOff>
    </xdr:from>
    <xdr:to>
      <xdr:col>81</xdr:col>
      <xdr:colOff>101600</xdr:colOff>
      <xdr:row>97</xdr:row>
      <xdr:rowOff>137389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6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128516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5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40825</xdr:rowOff>
    </xdr:from>
    <xdr:to>
      <xdr:col>76</xdr:col>
      <xdr:colOff>165100</xdr:colOff>
      <xdr:row>97</xdr:row>
      <xdr:rowOff>142425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7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133552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76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32688</xdr:rowOff>
    </xdr:from>
    <xdr:to>
      <xdr:col>72</xdr:col>
      <xdr:colOff>38100</xdr:colOff>
      <xdr:row>97</xdr:row>
      <xdr:rowOff>134288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6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150815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43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34589</xdr:rowOff>
    </xdr:from>
    <xdr:to>
      <xdr:col>67</xdr:col>
      <xdr:colOff>101600</xdr:colOff>
      <xdr:row>97</xdr:row>
      <xdr:rowOff>136189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6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152716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・総務費は、昨年度と比較して２９，４１５円減少したが、類似団体平均の約１</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５倍になっている。これは、昨年度に引き続き大型投資事業などの原資積み立てやふるさと納税寄附金の基金積み立てなどが主な要因である。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・民生費は、価格高騰緊急支援給付金事業費の増により、昨年度と比較して１４，５１１円増加したが、類似団体平均を下回っている。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商工費は、昨年度と比較して１３，５６１円増加し、類似団体の中で最大値となっている。これは、地域電子通貨を利用した景気対策事業の増や商工費でふるさと納税経費を支出していることが主な要因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土木費は、昨年度と比較して８，０２１円減少し、類似団体平均を下回っている。改修事業よりも長寿命化等の維持保全事業にシフトしていることで全体的な支出が抑えられている。橋梁やトンネルの修繕等に一時的に大きな支出が生じる場合もあるが、地方債を活用し年度間の支出を平準化していく。</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・消防費は、昨年度と比較して３６，６５４円増加し、類似団体平均の約２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７倍になっている。これは、津波避難タワー整備などの費用が主な要因である。今後も数年の内に津波避難タワーを整備する計画があるため、大きな支出が生じることとなる。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ふるさと納税寄附金を積み立てているふるさと応援基金等を活用することにより、町単独事業等の財源を確保できており、財政調整基金残高は増加傾向にあったが、計画している大規模事業の原資をより明確化するため、令和元年度より財政調整基金から公共施設等総合管理基金などに順次積み替えを行っている。これにより、実質単年度収支はマイナスが続いている。</a:t>
          </a:r>
        </a:p>
        <a:p>
          <a:r>
            <a:rPr kumimoji="1" lang="ja-JP" altLang="en-US" sz="1300">
              <a:latin typeface="ＭＳ ゴシック" pitchFamily="49" charset="-128"/>
              <a:ea typeface="ＭＳ ゴシック" pitchFamily="49" charset="-128"/>
            </a:rPr>
            <a:t>　最終的な財政調整基金残高は、最低でも標準財政規模比で２０％程度を確保していく。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　一般会計を除く上位二つの公営企業会計の黒字額が多い主な要因は、施設更新を行う費用を貯蓄していることが挙げられる。</a:t>
          </a:r>
        </a:p>
        <a:p>
          <a:r>
            <a:rPr kumimoji="1" lang="ja-JP" altLang="en-US" sz="1150">
              <a:latin typeface="ＭＳ ゴシック" pitchFamily="49" charset="-128"/>
              <a:ea typeface="ＭＳ ゴシック" pitchFamily="49" charset="-128"/>
            </a:rPr>
            <a:t>　水道事業会計は、人口減少等により流動資産は減少傾向にあるが流動負債も減少しているため、黒字額は大きく変化していない。水道事業ビジョン経営戦略による、人口減少社会に即した施設のダウンサイジング化等により経費削減に努めていく。</a:t>
          </a:r>
        </a:p>
        <a:p>
          <a:r>
            <a:rPr kumimoji="1" lang="ja-JP" altLang="en-US" sz="1150">
              <a:latin typeface="ＭＳ ゴシック" pitchFamily="49" charset="-128"/>
              <a:ea typeface="ＭＳ ゴシック" pitchFamily="49" charset="-128"/>
            </a:rPr>
            <a:t>　温泉事業会計は、施設更新等の支出が少ないことで流動資産は増加傾向にあるが、令和５年度においては、利用者の減少や物価高騰の影響により減収となり、前年度と比較し５</a:t>
          </a:r>
          <a:r>
            <a:rPr kumimoji="1" lang="en-US" altLang="ja-JP" sz="1150">
              <a:latin typeface="ＭＳ ゴシック" pitchFamily="49" charset="-128"/>
              <a:ea typeface="ＭＳ ゴシック" pitchFamily="49" charset="-128"/>
            </a:rPr>
            <a:t>.</a:t>
          </a:r>
          <a:r>
            <a:rPr kumimoji="1" lang="ja-JP" altLang="en-US" sz="1150">
              <a:latin typeface="ＭＳ ゴシック" pitchFamily="49" charset="-128"/>
              <a:ea typeface="ＭＳ ゴシック" pitchFamily="49" charset="-128"/>
            </a:rPr>
            <a:t>６７％低下した。令和２年度に策定した温泉経営戦略により経費削減に努めていく。</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一般会計の自主財源は、町税の減収をふるさと納税でカバーする状態になっているが、留保財源に余裕があったことで財政調整基金から繰り入れすることなく実質収支が黒字となった。</a:t>
          </a:r>
        </a:p>
        <a:p>
          <a:r>
            <a:rPr kumimoji="1" lang="ja-JP" altLang="en-US" sz="1150">
              <a:latin typeface="ＭＳ ゴシック" pitchFamily="49" charset="-128"/>
              <a:ea typeface="ＭＳ ゴシック" pitchFamily="49" charset="-128"/>
            </a:rPr>
            <a:t>　介護保険特別会計は、黒字額に大きな変化はないが、ゆるやかに低下してきており、団塊の世代が全て</a:t>
          </a:r>
          <a:r>
            <a:rPr kumimoji="1" lang="en-US" altLang="ja-JP" sz="1150">
              <a:latin typeface="ＭＳ ゴシック" pitchFamily="49" charset="-128"/>
              <a:ea typeface="ＭＳ ゴシック" pitchFamily="49" charset="-128"/>
            </a:rPr>
            <a:t>75</a:t>
          </a:r>
          <a:r>
            <a:rPr kumimoji="1" lang="ja-JP" altLang="en-US" sz="1150">
              <a:latin typeface="ＭＳ ゴシック" pitchFamily="49" charset="-128"/>
              <a:ea typeface="ＭＳ ゴシック" pitchFamily="49" charset="-128"/>
            </a:rPr>
            <a:t>歳以上となる令和７年度に向かって、黒字額が減少していくことが懸念されることから、介護保険料の改正は慎重に判断していく。</a:t>
          </a:r>
        </a:p>
        <a:p>
          <a:r>
            <a:rPr kumimoji="1" lang="ja-JP" altLang="en-US" sz="1150">
              <a:latin typeface="ＭＳ ゴシック" pitchFamily="49" charset="-128"/>
              <a:ea typeface="ＭＳ ゴシック" pitchFamily="49" charset="-128"/>
            </a:rPr>
            <a:t>　国民健康保険特別会計及び後期高齢者医療特別会計は、大きな変化がないが、健幸づくり事業を継続し歳出削減に努めていく。</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サンセットコイン事業特別会計は、令和５年度に地域電子通貨を利用した景気対策事業を一般会計から特別会計化したもので、利用者からの電子通貨のチャージ料が主な原資となっているが、５％のポイント還元事業を常時実施しており、ふるさと納税や地方債を充当していることで赤字額は発生し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５年度の元利償還金は、償還開始分よりも償還終了分が多く、前年度比で８百万円の減額となった。また、令和元年度が近年の返済ピークとなり、今後予定している大規模事業に備えて借り入れを抑制しているため、元利償還金は年々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算入公債費等は、元利償還金と同様に償還終了分が多いため、前年度比で１千９百万円減額となり、年々減少している。</a:t>
          </a:r>
        </a:p>
        <a:p>
          <a:r>
            <a:rPr kumimoji="1" lang="ja-JP" altLang="en-US" sz="1200">
              <a:latin typeface="ＭＳ ゴシック" pitchFamily="49" charset="-128"/>
              <a:ea typeface="ＭＳ ゴシック" pitchFamily="49" charset="-128"/>
            </a:rPr>
            <a:t>　実質公債費比率の分子は、元利償還金等の減少額より算入公債費等の減少額が大きいため、前年度比で１千３百万円の増額となった。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今後予定している大規模事業によって地方債の借り入れを行う場合でも、無理のない償還ができるよう中長期的な視点で償還計画を立てる。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令和５年度末における一般会計等に係る地方債の現在高は３１億６千６百万円で、前年度と比較し４億円減少している。</a:t>
          </a:r>
        </a:p>
        <a:p>
          <a:r>
            <a:rPr kumimoji="1" lang="ja-JP" altLang="en-US" sz="1400">
              <a:latin typeface="ＭＳ ゴシック" pitchFamily="49" charset="-128"/>
              <a:ea typeface="ＭＳ ゴシック" pitchFamily="49" charset="-128"/>
            </a:rPr>
            <a:t>　一方、令和５年度末における充当可能基金は６３億３千５百万円で、前年度と比較し１１億５百万円増加した。</a:t>
          </a:r>
          <a:r>
            <a:rPr kumimoji="1" lang="ja-JP" altLang="en-US" sz="1400">
              <a:solidFill>
                <a:sysClr val="windowText" lastClr="000000"/>
              </a:solidFill>
              <a:latin typeface="ＭＳ ゴシック" pitchFamily="49" charset="-128"/>
              <a:ea typeface="ＭＳ ゴシック" pitchFamily="49" charset="-128"/>
            </a:rPr>
            <a:t>これは、令和４年度で充当可能基金に計上されない「その他」に計上していた財政調整基金の債券運用分１０億円を充当可能基金に計上される「国債・地方債・政府保証債等」に計上し直したことが主な要因である。</a:t>
          </a:r>
        </a:p>
        <a:p>
          <a:r>
            <a:rPr kumimoji="1" lang="ja-JP" altLang="en-US" sz="1400">
              <a:latin typeface="ＭＳ ゴシック" pitchFamily="49" charset="-128"/>
              <a:ea typeface="ＭＳ ゴシック" pitchFamily="49" charset="-128"/>
            </a:rPr>
            <a:t>　近い将来、公共施設の整備に多くの地方債を借り入れ、基金も充当する予定であり、将来負担比率が上昇する。同時に人口減少が加速していくと予想されるため、後世への負担を少しでも軽減し、また、無理な償還とならないよう計画的な事業執行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静岡県西伊豆町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・決算剰余金を財政調整基金に１億９千万円、減債基金に２千５百万円積み立てた。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・ふるさと応援基金については、寄附金の収入及び繰越余剰金を８億２百万円積み立てた一方、ふるさと応援基金充当事業に１０億５千９百万円取り崩した。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・公共施設の整備に備えるため、財政調整基金から公共施設等総合管理基金に３億円積み替えたことにより、その他特定目的基金が増加した。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・森林整備の財源に充てるため、財政調整基金から森林整備基金に１億円積み替えたことにより、その他特定目的基金が増加した。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・サンセットコイン事業基金については、事業の特別会計化に伴う運用方法の変更により、積立額全ての５千２百万円を取り崩したことにより、皆減となった。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・基金全体としては、ふるさと納税の減収等により１億２千１百万円減額した。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・決算剰余金は、財政調整基金及び減債基金に積み立てていく。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・基金の使い道を明確にするため、大規模事業の事業計画に従い、財政調整基金からその他特定目的基金に積み替えていく。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・公共施設等総合管理基金：公共施設等総合管理計画に基づき、総合的かつ計画的な更新、統廃合及び長寿命化に要する経費に充てる。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・ふるさと応援基金：ふるさと納税制度により寄せられた寄附金を活用し、ふるさとと言いたくなる夕陽の町づくり事業の財源に充てる。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・西伊豆町振興基金：町民の連帯の強化及び地域振興を図るため、新町建設計画に定めた事業に充てる。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・森林整備基金：町内の森林の整備及びその促進の財源に充てる。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・消防基金：西伊豆町が負担する下田地区広域消防組合に係る運営費及び投資的経費に充てる。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・サンセットコイン事業基金：地域電子通貨（サンセットコイン）事業の財源保全のための基金で、サンセットコイン事業の経費に充てる。</a:t>
          </a: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・公共施設等総合管理基金：今後予定している大規模事業のために３億円を積み立てたことにより、３億円の増加。</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・ふるさと応援基金：寄附金の収入及び繰越余剰金を８億２百万円積み立てた一方、ふるさと応援基金充当事業に１０億５千９百万円取り崩したことにより、２億５千７百万円の減少。</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・森林整備基金：森林整備の財源に充てるため１億円を積み立てた一方、林業関係事業費に４千１百万円取り崩したことにより５千９百万円の増加。</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・サンセットコイン事業基金：事業の特別会計化に伴う運用方法の変更により、積立額全ての５千２百万円を取り崩したことにより、皆減。</a:t>
          </a: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・公共施設等総合管理基金：公共施設の整備に備え、計画的に財政調整基金から積み替えを行っていく。短期的には増加するものの、今後予定している大規模事業により大きく減少する見込み。</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・ふるさと応援基金：ふるさと納税の動向に注視しながら多額な積み立てにならないよう、積極的にまちづくり事業に充当していく。</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・西伊豆町振興基金：地方債償還が完了した分から、順次新町建設計画に位置付けられている事業に充当する。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・森林整備基金：間伐等の森林整備を継続することができるよう必要額を積み立てる。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・決算剰余金を１億９千万円積み立てたことによる増加。</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・利子及び運用益等により１千２百万円の増加。</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・その他特定目的基金に４億円積み替えたことによる減少。</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・公共施設の管理等に係る財源を、段階的にその他特定目的基金へ積み替えていく。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・急な支出にも対応できるよう、最低でも標準財政規模の２割程度（約７億円）は確保する。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・決算剰余金を２千５百万円積み立てたことによる増加。</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・利率の高い地方債については償還済であるが、公共施設の再編により一時的に多くの地方債償還を行う年度が生じるため、将来の返済に備え決算余剰金の一部を積み立てしていく。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9719439</v>
      </c>
      <c r="BO4" s="449"/>
      <c r="BP4" s="449"/>
      <c r="BQ4" s="449"/>
      <c r="BR4" s="449"/>
      <c r="BS4" s="449"/>
      <c r="BT4" s="449"/>
      <c r="BU4" s="450"/>
      <c r="BV4" s="448">
        <v>9863235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14.2</v>
      </c>
      <c r="CU4" s="589"/>
      <c r="CV4" s="589"/>
      <c r="CW4" s="589"/>
      <c r="CX4" s="589"/>
      <c r="CY4" s="589"/>
      <c r="CZ4" s="589"/>
      <c r="DA4" s="590"/>
      <c r="DB4" s="588">
        <v>12.3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9165427</v>
      </c>
      <c r="BO5" s="420"/>
      <c r="BP5" s="420"/>
      <c r="BQ5" s="420"/>
      <c r="BR5" s="420"/>
      <c r="BS5" s="420"/>
      <c r="BT5" s="420"/>
      <c r="BU5" s="421"/>
      <c r="BV5" s="419">
        <v>9225373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81.7</v>
      </c>
      <c r="CU5" s="417"/>
      <c r="CV5" s="417"/>
      <c r="CW5" s="417"/>
      <c r="CX5" s="417"/>
      <c r="CY5" s="417"/>
      <c r="CZ5" s="417"/>
      <c r="DA5" s="418"/>
      <c r="DB5" s="416">
        <v>84.1</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554012</v>
      </c>
      <c r="BO6" s="420"/>
      <c r="BP6" s="420"/>
      <c r="BQ6" s="420"/>
      <c r="BR6" s="420"/>
      <c r="BS6" s="420"/>
      <c r="BT6" s="420"/>
      <c r="BU6" s="421"/>
      <c r="BV6" s="419">
        <v>637862</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82.1</v>
      </c>
      <c r="CU6" s="563"/>
      <c r="CV6" s="563"/>
      <c r="CW6" s="563"/>
      <c r="CX6" s="563"/>
      <c r="CY6" s="563"/>
      <c r="CZ6" s="563"/>
      <c r="DA6" s="564"/>
      <c r="DB6" s="562">
        <v>85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61011</v>
      </c>
      <c r="BO7" s="420"/>
      <c r="BP7" s="420"/>
      <c r="BQ7" s="420"/>
      <c r="BR7" s="420"/>
      <c r="BS7" s="420"/>
      <c r="BT7" s="420"/>
      <c r="BU7" s="421"/>
      <c r="BV7" s="419">
        <v>208120</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3462130</v>
      </c>
      <c r="CU7" s="420"/>
      <c r="CV7" s="420"/>
      <c r="CW7" s="420"/>
      <c r="CX7" s="420"/>
      <c r="CY7" s="420"/>
      <c r="CZ7" s="420"/>
      <c r="DA7" s="421"/>
      <c r="DB7" s="419">
        <v>3492095</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493001</v>
      </c>
      <c r="BO8" s="420"/>
      <c r="BP8" s="420"/>
      <c r="BQ8" s="420"/>
      <c r="BR8" s="420"/>
      <c r="BS8" s="420"/>
      <c r="BT8" s="420"/>
      <c r="BU8" s="421"/>
      <c r="BV8" s="419">
        <v>429742</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0.26</v>
      </c>
      <c r="CU8" s="523"/>
      <c r="CV8" s="523"/>
      <c r="CW8" s="523"/>
      <c r="CX8" s="523"/>
      <c r="CY8" s="523"/>
      <c r="CZ8" s="523"/>
      <c r="DA8" s="524"/>
      <c r="DB8" s="522">
        <v>0.27</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7090</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63259</v>
      </c>
      <c r="BO9" s="420"/>
      <c r="BP9" s="420"/>
      <c r="BQ9" s="420"/>
      <c r="BR9" s="420"/>
      <c r="BS9" s="420"/>
      <c r="BT9" s="420"/>
      <c r="BU9" s="421"/>
      <c r="BV9" s="419">
        <v>117583</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10.8</v>
      </c>
      <c r="CU9" s="417"/>
      <c r="CV9" s="417"/>
      <c r="CW9" s="417"/>
      <c r="CX9" s="417"/>
      <c r="CY9" s="417"/>
      <c r="CZ9" s="417"/>
      <c r="DA9" s="418"/>
      <c r="DB9" s="416">
        <v>10.9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8234</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110</v>
      </c>
      <c r="AV10" s="478"/>
      <c r="AW10" s="478"/>
      <c r="AX10" s="478"/>
      <c r="AY10" s="433" t="s">
        <v>115</v>
      </c>
      <c r="AZ10" s="434"/>
      <c r="BA10" s="434"/>
      <c r="BB10" s="434"/>
      <c r="BC10" s="434"/>
      <c r="BD10" s="434"/>
      <c r="BE10" s="434"/>
      <c r="BF10" s="434"/>
      <c r="BG10" s="434"/>
      <c r="BH10" s="434"/>
      <c r="BI10" s="434"/>
      <c r="BJ10" s="434"/>
      <c r="BK10" s="434"/>
      <c r="BL10" s="434"/>
      <c r="BM10" s="435"/>
      <c r="BN10" s="419">
        <v>201692</v>
      </c>
      <c r="BO10" s="420"/>
      <c r="BP10" s="420"/>
      <c r="BQ10" s="420"/>
      <c r="BR10" s="420"/>
      <c r="BS10" s="420"/>
      <c r="BT10" s="420"/>
      <c r="BU10" s="421"/>
      <c r="BV10" s="419">
        <v>136843</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6842</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400000</v>
      </c>
      <c r="BO12" s="420"/>
      <c r="BP12" s="420"/>
      <c r="BQ12" s="420"/>
      <c r="BR12" s="420"/>
      <c r="BS12" s="420"/>
      <c r="BT12" s="420"/>
      <c r="BU12" s="421"/>
      <c r="BV12" s="419">
        <v>300000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6707</v>
      </c>
      <c r="S13" s="507"/>
      <c r="T13" s="507"/>
      <c r="U13" s="507"/>
      <c r="V13" s="508"/>
      <c r="W13" s="509" t="s">
        <v>131</v>
      </c>
      <c r="X13" s="405"/>
      <c r="Y13" s="405"/>
      <c r="Z13" s="405"/>
      <c r="AA13" s="405"/>
      <c r="AB13" s="406"/>
      <c r="AC13" s="372">
        <v>170</v>
      </c>
      <c r="AD13" s="373"/>
      <c r="AE13" s="373"/>
      <c r="AF13" s="373"/>
      <c r="AG13" s="374"/>
      <c r="AH13" s="372">
        <v>189</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-135049</v>
      </c>
      <c r="BO13" s="420"/>
      <c r="BP13" s="420"/>
      <c r="BQ13" s="420"/>
      <c r="BR13" s="420"/>
      <c r="BS13" s="420"/>
      <c r="BT13" s="420"/>
      <c r="BU13" s="421"/>
      <c r="BV13" s="419">
        <v>-45574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4.3</v>
      </c>
      <c r="CU13" s="417"/>
      <c r="CV13" s="417"/>
      <c r="CW13" s="417"/>
      <c r="CX13" s="417"/>
      <c r="CY13" s="417"/>
      <c r="CZ13" s="417"/>
      <c r="DA13" s="418"/>
      <c r="DB13" s="416">
        <v>4.3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7098</v>
      </c>
      <c r="S14" s="507"/>
      <c r="T14" s="507"/>
      <c r="U14" s="507"/>
      <c r="V14" s="508"/>
      <c r="W14" s="510"/>
      <c r="X14" s="408"/>
      <c r="Y14" s="408"/>
      <c r="Z14" s="408"/>
      <c r="AA14" s="408"/>
      <c r="AB14" s="409"/>
      <c r="AC14" s="499">
        <v>5.4</v>
      </c>
      <c r="AD14" s="500"/>
      <c r="AE14" s="500"/>
      <c r="AF14" s="500"/>
      <c r="AG14" s="501"/>
      <c r="AH14" s="499">
        <v>5.2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6971</v>
      </c>
      <c r="S15" s="507"/>
      <c r="T15" s="507"/>
      <c r="U15" s="507"/>
      <c r="V15" s="508"/>
      <c r="W15" s="509" t="s">
        <v>137</v>
      </c>
      <c r="X15" s="405"/>
      <c r="Y15" s="405"/>
      <c r="Z15" s="405"/>
      <c r="AA15" s="405"/>
      <c r="AB15" s="406"/>
      <c r="AC15" s="372">
        <v>558</v>
      </c>
      <c r="AD15" s="373"/>
      <c r="AE15" s="373"/>
      <c r="AF15" s="373"/>
      <c r="AG15" s="374"/>
      <c r="AH15" s="372">
        <v>683</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864167</v>
      </c>
      <c r="BO15" s="449"/>
      <c r="BP15" s="449"/>
      <c r="BQ15" s="449"/>
      <c r="BR15" s="449"/>
      <c r="BS15" s="449"/>
      <c r="BT15" s="449"/>
      <c r="BU15" s="450"/>
      <c r="BV15" s="448">
        <v>854242</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17.7</v>
      </c>
      <c r="AD16" s="500"/>
      <c r="AE16" s="500"/>
      <c r="AF16" s="500"/>
      <c r="AG16" s="501"/>
      <c r="AH16" s="499">
        <v>18.899999999999999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3229885</v>
      </c>
      <c r="BO16" s="420"/>
      <c r="BP16" s="420"/>
      <c r="BQ16" s="420"/>
      <c r="BR16" s="420"/>
      <c r="BS16" s="420"/>
      <c r="BT16" s="420"/>
      <c r="BU16" s="421"/>
      <c r="BV16" s="419">
        <v>3235793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2425</v>
      </c>
      <c r="AD17" s="373"/>
      <c r="AE17" s="373"/>
      <c r="AF17" s="373"/>
      <c r="AG17" s="374"/>
      <c r="AH17" s="372">
        <v>2741</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1085596</v>
      </c>
      <c r="BO17" s="420"/>
      <c r="BP17" s="420"/>
      <c r="BQ17" s="420"/>
      <c r="BR17" s="420"/>
      <c r="BS17" s="420"/>
      <c r="BT17" s="420"/>
      <c r="BU17" s="421"/>
      <c r="BV17" s="419">
        <v>1074878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105.41</v>
      </c>
      <c r="M18" s="472"/>
      <c r="N18" s="472"/>
      <c r="O18" s="472"/>
      <c r="P18" s="472"/>
      <c r="Q18" s="472"/>
      <c r="R18" s="473"/>
      <c r="S18" s="473"/>
      <c r="T18" s="473"/>
      <c r="U18" s="473"/>
      <c r="V18" s="474"/>
      <c r="W18" s="490"/>
      <c r="X18" s="491"/>
      <c r="Y18" s="491"/>
      <c r="Z18" s="491"/>
      <c r="AA18" s="491"/>
      <c r="AB18" s="515"/>
      <c r="AC18" s="389">
        <v>76.900000000000006</v>
      </c>
      <c r="AD18" s="390"/>
      <c r="AE18" s="390"/>
      <c r="AF18" s="390"/>
      <c r="AG18" s="475"/>
      <c r="AH18" s="389">
        <v>75.900000000000006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2854550</v>
      </c>
      <c r="BO18" s="420"/>
      <c r="BP18" s="420"/>
      <c r="BQ18" s="420"/>
      <c r="BR18" s="420"/>
      <c r="BS18" s="420"/>
      <c r="BT18" s="420"/>
      <c r="BU18" s="421"/>
      <c r="BV18" s="419">
        <v>2965414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67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5128802</v>
      </c>
      <c r="BO19" s="420"/>
      <c r="BP19" s="420"/>
      <c r="BQ19" s="420"/>
      <c r="BR19" s="420"/>
      <c r="BS19" s="420"/>
      <c r="BT19" s="420"/>
      <c r="BU19" s="421"/>
      <c r="BV19" s="419">
        <v>5153572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3400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3166257</v>
      </c>
      <c r="BO22" s="449"/>
      <c r="BP22" s="449"/>
      <c r="BQ22" s="449"/>
      <c r="BR22" s="449"/>
      <c r="BS22" s="449"/>
      <c r="BT22" s="449"/>
      <c r="BU22" s="450"/>
      <c r="BV22" s="448">
        <v>3565877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2851595</v>
      </c>
      <c r="BO23" s="420"/>
      <c r="BP23" s="420"/>
      <c r="BQ23" s="420"/>
      <c r="BR23" s="420"/>
      <c r="BS23" s="420"/>
      <c r="BT23" s="420"/>
      <c r="BU23" s="421"/>
      <c r="BV23" s="419">
        <v>3141972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6120</v>
      </c>
      <c r="R24" s="373"/>
      <c r="S24" s="373"/>
      <c r="T24" s="373"/>
      <c r="U24" s="373"/>
      <c r="V24" s="374"/>
      <c r="W24" s="462"/>
      <c r="X24" s="399"/>
      <c r="Y24" s="400"/>
      <c r="Z24" s="375" t="s">
        <v>162</v>
      </c>
      <c r="AA24" s="376"/>
      <c r="AB24" s="376"/>
      <c r="AC24" s="376"/>
      <c r="AD24" s="376"/>
      <c r="AE24" s="376"/>
      <c r="AF24" s="376"/>
      <c r="AG24" s="377"/>
      <c r="AH24" s="372">
        <v>94</v>
      </c>
      <c r="AI24" s="373"/>
      <c r="AJ24" s="373"/>
      <c r="AK24" s="373"/>
      <c r="AL24" s="374"/>
      <c r="AM24" s="372">
        <v>283222</v>
      </c>
      <c r="AN24" s="373"/>
      <c r="AO24" s="373"/>
      <c r="AP24" s="373"/>
      <c r="AQ24" s="373"/>
      <c r="AR24" s="374"/>
      <c r="AS24" s="372">
        <v>3013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1252176</v>
      </c>
      <c r="BO24" s="420"/>
      <c r="BP24" s="420"/>
      <c r="BQ24" s="420"/>
      <c r="BR24" s="420"/>
      <c r="BS24" s="420"/>
      <c r="BT24" s="420"/>
      <c r="BU24" s="421"/>
      <c r="BV24" s="419">
        <v>1417093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5200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409437</v>
      </c>
      <c r="BO25" s="449"/>
      <c r="BP25" s="449"/>
      <c r="BQ25" s="449"/>
      <c r="BR25" s="449"/>
      <c r="BS25" s="449"/>
      <c r="BT25" s="449"/>
      <c r="BU25" s="450"/>
      <c r="BV25" s="448">
        <v>116010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4580</v>
      </c>
      <c r="R26" s="373"/>
      <c r="S26" s="373"/>
      <c r="T26" s="373"/>
      <c r="U26" s="373"/>
      <c r="V26" s="374"/>
      <c r="W26" s="462"/>
      <c r="X26" s="399"/>
      <c r="Y26" s="400"/>
      <c r="Z26" s="375" t="s">
        <v>168</v>
      </c>
      <c r="AA26" s="430"/>
      <c r="AB26" s="430"/>
      <c r="AC26" s="430"/>
      <c r="AD26" s="430"/>
      <c r="AE26" s="430"/>
      <c r="AF26" s="430"/>
      <c r="AG26" s="431"/>
      <c r="AH26" s="372">
        <v>14</v>
      </c>
      <c r="AI26" s="373"/>
      <c r="AJ26" s="373"/>
      <c r="AK26" s="373"/>
      <c r="AL26" s="374"/>
      <c r="AM26" s="372">
        <v>31150</v>
      </c>
      <c r="AN26" s="373"/>
      <c r="AO26" s="373"/>
      <c r="AP26" s="373"/>
      <c r="AQ26" s="373"/>
      <c r="AR26" s="374"/>
      <c r="AS26" s="372">
        <v>2225</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2730</v>
      </c>
      <c r="R27" s="373"/>
      <c r="S27" s="373"/>
      <c r="T27" s="373"/>
      <c r="U27" s="373"/>
      <c r="V27" s="374"/>
      <c r="W27" s="462"/>
      <c r="X27" s="399"/>
      <c r="Y27" s="400"/>
      <c r="Z27" s="375" t="s">
        <v>171</v>
      </c>
      <c r="AA27" s="376"/>
      <c r="AB27" s="376"/>
      <c r="AC27" s="376"/>
      <c r="AD27" s="376"/>
      <c r="AE27" s="376"/>
      <c r="AF27" s="376"/>
      <c r="AG27" s="377"/>
      <c r="AH27" s="372">
        <v>17</v>
      </c>
      <c r="AI27" s="373"/>
      <c r="AJ27" s="373"/>
      <c r="AK27" s="373"/>
      <c r="AL27" s="374"/>
      <c r="AM27" s="372">
        <v>50847</v>
      </c>
      <c r="AN27" s="373"/>
      <c r="AO27" s="373"/>
      <c r="AP27" s="373"/>
      <c r="AQ27" s="373"/>
      <c r="AR27" s="374"/>
      <c r="AS27" s="372">
        <v>2991</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200000</v>
      </c>
      <c r="BO27" s="454"/>
      <c r="BP27" s="454"/>
      <c r="BQ27" s="454"/>
      <c r="BR27" s="454"/>
      <c r="BS27" s="454"/>
      <c r="BT27" s="454"/>
      <c r="BU27" s="455"/>
      <c r="BV27" s="453">
        <v>200000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2080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1676094</v>
      </c>
      <c r="BO28" s="449"/>
      <c r="BP28" s="449"/>
      <c r="BQ28" s="449"/>
      <c r="BR28" s="449"/>
      <c r="BS28" s="449"/>
      <c r="BT28" s="449"/>
      <c r="BU28" s="450"/>
      <c r="BV28" s="448">
        <v>1874402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8</v>
      </c>
      <c r="M29" s="373"/>
      <c r="N29" s="373"/>
      <c r="O29" s="373"/>
      <c r="P29" s="374"/>
      <c r="Q29" s="372">
        <v>1870</v>
      </c>
      <c r="R29" s="373"/>
      <c r="S29" s="373"/>
      <c r="T29" s="373"/>
      <c r="U29" s="373"/>
      <c r="V29" s="374"/>
      <c r="W29" s="463"/>
      <c r="X29" s="464"/>
      <c r="Y29" s="465"/>
      <c r="Z29" s="375" t="s">
        <v>177</v>
      </c>
      <c r="AA29" s="376"/>
      <c r="AB29" s="376"/>
      <c r="AC29" s="376"/>
      <c r="AD29" s="376"/>
      <c r="AE29" s="376"/>
      <c r="AF29" s="376"/>
      <c r="AG29" s="377"/>
      <c r="AH29" s="372">
        <v>111</v>
      </c>
      <c r="AI29" s="373"/>
      <c r="AJ29" s="373"/>
      <c r="AK29" s="373"/>
      <c r="AL29" s="374"/>
      <c r="AM29" s="372">
        <v>334069</v>
      </c>
      <c r="AN29" s="373"/>
      <c r="AO29" s="373"/>
      <c r="AP29" s="373"/>
      <c r="AQ29" s="373"/>
      <c r="AR29" s="374"/>
      <c r="AS29" s="372">
        <v>3010</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79188</v>
      </c>
      <c r="BO29" s="420"/>
      <c r="BP29" s="420"/>
      <c r="BQ29" s="420"/>
      <c r="BR29" s="420"/>
      <c r="BS29" s="420"/>
      <c r="BT29" s="420"/>
      <c r="BU29" s="421"/>
      <c r="BV29" s="419">
        <v>54188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96.7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5355178</v>
      </c>
      <c r="BO30" s="454"/>
      <c r="BP30" s="454"/>
      <c r="BQ30" s="454"/>
      <c r="BR30" s="454"/>
      <c r="BS30" s="454"/>
      <c r="BT30" s="454"/>
      <c r="BU30" s="455"/>
      <c r="BV30" s="453">
        <v>5302663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静岡県市町総合事務組合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サンセットコイン事業特別会計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温泉事業会計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西豆衛生プラント組合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下田地区消防組合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下田メディカルセンター（普通会計分）</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下田メディカルセンター（事業会計分）</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静岡県後期高齢者医療広域連合（普通会計分）</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静岡県後期高齢者医療広域連合（事業会計分）</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静岡地方税滞納整理機構</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南伊豆地域清掃施設組合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mYG/7f2ME9YI4R8B/6/DgWPliMkqFkmw2bIrdLaRUJYC6dTVpLlD0ukyrGk+HSenEKmn5JDEZX/ijTUrMHT4Ew==" saltValue="+dWxNR+XAiX4iyC/VSuWA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848643</v>
      </c>
      <c r="S5" s="677"/>
      <c r="T5" s="677"/>
      <c r="U5" s="677"/>
      <c r="V5" s="677"/>
      <c r="W5" s="677"/>
      <c r="X5" s="677"/>
      <c r="Y5" s="702"/>
      <c r="Z5" s="715">
        <v>8.6999999999999993</v>
      </c>
      <c r="AA5" s="715"/>
      <c r="AB5" s="715"/>
      <c r="AC5" s="715"/>
      <c r="AD5" s="716">
        <v>848643</v>
      </c>
      <c r="AE5" s="716"/>
      <c r="AF5" s="716"/>
      <c r="AG5" s="716"/>
      <c r="AH5" s="716"/>
      <c r="AI5" s="716"/>
      <c r="AJ5" s="716"/>
      <c r="AK5" s="716"/>
      <c r="AL5" s="703">
        <v>24.4</v>
      </c>
      <c r="AM5" s="685"/>
      <c r="AN5" s="685"/>
      <c r="AO5" s="704"/>
      <c r="AP5" s="679" t="s">
        <v>216</v>
      </c>
      <c r="AQ5" s="680"/>
      <c r="AR5" s="680"/>
      <c r="AS5" s="680"/>
      <c r="AT5" s="680"/>
      <c r="AU5" s="680"/>
      <c r="AV5" s="680"/>
      <c r="AW5" s="680"/>
      <c r="AX5" s="680"/>
      <c r="AY5" s="680"/>
      <c r="AZ5" s="680"/>
      <c r="BA5" s="680"/>
      <c r="BB5" s="680"/>
      <c r="BC5" s="680"/>
      <c r="BD5" s="680"/>
      <c r="BE5" s="680"/>
      <c r="BF5" s="681"/>
      <c r="BG5" s="621">
        <v>817932</v>
      </c>
      <c r="BH5" s="622"/>
      <c r="BI5" s="622"/>
      <c r="BJ5" s="622"/>
      <c r="BK5" s="622"/>
      <c r="BL5" s="622"/>
      <c r="BM5" s="622"/>
      <c r="BN5" s="623"/>
      <c r="BO5" s="659">
        <v>96.4</v>
      </c>
      <c r="BP5" s="659"/>
      <c r="BQ5" s="659"/>
      <c r="BR5" s="659"/>
      <c r="BS5" s="660" t="s">
        <v>122</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41499</v>
      </c>
      <c r="S6" s="622"/>
      <c r="T6" s="622"/>
      <c r="U6" s="622"/>
      <c r="V6" s="622"/>
      <c r="W6" s="622"/>
      <c r="X6" s="622"/>
      <c r="Y6" s="623"/>
      <c r="Z6" s="659">
        <v>0.4</v>
      </c>
      <c r="AA6" s="659"/>
      <c r="AB6" s="659"/>
      <c r="AC6" s="659"/>
      <c r="AD6" s="660">
        <v>41499</v>
      </c>
      <c r="AE6" s="660"/>
      <c r="AF6" s="660"/>
      <c r="AG6" s="660"/>
      <c r="AH6" s="660"/>
      <c r="AI6" s="660"/>
      <c r="AJ6" s="660"/>
      <c r="AK6" s="660"/>
      <c r="AL6" s="624">
        <v>1.2</v>
      </c>
      <c r="AM6" s="625"/>
      <c r="AN6" s="625"/>
      <c r="AO6" s="661"/>
      <c r="AP6" s="618" t="s">
        <v>221</v>
      </c>
      <c r="AQ6" s="619"/>
      <c r="AR6" s="619"/>
      <c r="AS6" s="619"/>
      <c r="AT6" s="619"/>
      <c r="AU6" s="619"/>
      <c r="AV6" s="619"/>
      <c r="AW6" s="619"/>
      <c r="AX6" s="619"/>
      <c r="AY6" s="619"/>
      <c r="AZ6" s="619"/>
      <c r="BA6" s="619"/>
      <c r="BB6" s="619"/>
      <c r="BC6" s="619"/>
      <c r="BD6" s="619"/>
      <c r="BE6" s="619"/>
      <c r="BF6" s="620"/>
      <c r="BG6" s="621">
        <v>817932</v>
      </c>
      <c r="BH6" s="622"/>
      <c r="BI6" s="622"/>
      <c r="BJ6" s="622"/>
      <c r="BK6" s="622"/>
      <c r="BL6" s="622"/>
      <c r="BM6" s="622"/>
      <c r="BN6" s="623"/>
      <c r="BO6" s="659">
        <v>96.4</v>
      </c>
      <c r="BP6" s="659"/>
      <c r="BQ6" s="659"/>
      <c r="BR6" s="659"/>
      <c r="BS6" s="660" t="s">
        <v>122</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59988</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59988</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257</v>
      </c>
      <c r="S7" s="622"/>
      <c r="T7" s="622"/>
      <c r="U7" s="622"/>
      <c r="V7" s="622"/>
      <c r="W7" s="622"/>
      <c r="X7" s="622"/>
      <c r="Y7" s="623"/>
      <c r="Z7" s="659">
        <v>0</v>
      </c>
      <c r="AA7" s="659"/>
      <c r="AB7" s="659"/>
      <c r="AC7" s="659"/>
      <c r="AD7" s="660">
        <v>257</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268955</v>
      </c>
      <c r="BH7" s="622"/>
      <c r="BI7" s="622"/>
      <c r="BJ7" s="622"/>
      <c r="BK7" s="622"/>
      <c r="BL7" s="622"/>
      <c r="BM7" s="622"/>
      <c r="BN7" s="623"/>
      <c r="BO7" s="659">
        <v>31.7</v>
      </c>
      <c r="BP7" s="659"/>
      <c r="BQ7" s="659"/>
      <c r="BR7" s="659"/>
      <c r="BS7" s="660" t="s">
        <v>122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2358011</v>
      </c>
      <c r="CS7" s="622"/>
      <c r="CT7" s="622"/>
      <c r="CU7" s="622"/>
      <c r="CV7" s="622"/>
      <c r="CW7" s="622"/>
      <c r="CX7" s="622"/>
      <c r="CY7" s="623"/>
      <c r="CZ7" s="659">
        <v>25.7</v>
      </c>
      <c r="DA7" s="659"/>
      <c r="DB7" s="659"/>
      <c r="DC7" s="659"/>
      <c r="DD7" s="627">
        <v>7617</v>
      </c>
      <c r="DE7" s="622"/>
      <c r="DF7" s="622"/>
      <c r="DG7" s="622"/>
      <c r="DH7" s="622"/>
      <c r="DI7" s="622"/>
      <c r="DJ7" s="622"/>
      <c r="DK7" s="622"/>
      <c r="DL7" s="622"/>
      <c r="DM7" s="622"/>
      <c r="DN7" s="622"/>
      <c r="DO7" s="622"/>
      <c r="DP7" s="623"/>
      <c r="DQ7" s="627">
        <v>1385437</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3993</v>
      </c>
      <c r="S8" s="622"/>
      <c r="T8" s="622"/>
      <c r="U8" s="622"/>
      <c r="V8" s="622"/>
      <c r="W8" s="622"/>
      <c r="X8" s="622"/>
      <c r="Y8" s="623"/>
      <c r="Z8" s="659">
        <v>0</v>
      </c>
      <c r="AA8" s="659"/>
      <c r="AB8" s="659"/>
      <c r="AC8" s="659"/>
      <c r="AD8" s="660">
        <v>3993</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13106</v>
      </c>
      <c r="BH8" s="622"/>
      <c r="BI8" s="622"/>
      <c r="BJ8" s="622"/>
      <c r="BK8" s="622"/>
      <c r="BL8" s="622"/>
      <c r="BM8" s="622"/>
      <c r="BN8" s="623"/>
      <c r="BO8" s="659">
        <v>1.5</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1202230</v>
      </c>
      <c r="CS8" s="622"/>
      <c r="CT8" s="622"/>
      <c r="CU8" s="622"/>
      <c r="CV8" s="622"/>
      <c r="CW8" s="622"/>
      <c r="CX8" s="622"/>
      <c r="CY8" s="623"/>
      <c r="CZ8" s="659">
        <v>13.1</v>
      </c>
      <c r="DA8" s="659"/>
      <c r="DB8" s="659"/>
      <c r="DC8" s="659"/>
      <c r="DD8" s="627">
        <v>2494</v>
      </c>
      <c r="DE8" s="622"/>
      <c r="DF8" s="622"/>
      <c r="DG8" s="622"/>
      <c r="DH8" s="622"/>
      <c r="DI8" s="622"/>
      <c r="DJ8" s="622"/>
      <c r="DK8" s="622"/>
      <c r="DL8" s="622"/>
      <c r="DM8" s="622"/>
      <c r="DN8" s="622"/>
      <c r="DO8" s="622"/>
      <c r="DP8" s="623"/>
      <c r="DQ8" s="627">
        <v>822988</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6441</v>
      </c>
      <c r="S9" s="622"/>
      <c r="T9" s="622"/>
      <c r="U9" s="622"/>
      <c r="V9" s="622"/>
      <c r="W9" s="622"/>
      <c r="X9" s="622"/>
      <c r="Y9" s="623"/>
      <c r="Z9" s="659">
        <v>0.1</v>
      </c>
      <c r="AA9" s="659"/>
      <c r="AB9" s="659"/>
      <c r="AC9" s="659"/>
      <c r="AD9" s="660">
        <v>6441</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227366</v>
      </c>
      <c r="BH9" s="622"/>
      <c r="BI9" s="622"/>
      <c r="BJ9" s="622"/>
      <c r="BK9" s="622"/>
      <c r="BL9" s="622"/>
      <c r="BM9" s="622"/>
      <c r="BN9" s="623"/>
      <c r="BO9" s="659">
        <v>26.8</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558341</v>
      </c>
      <c r="CS9" s="622"/>
      <c r="CT9" s="622"/>
      <c r="CU9" s="622"/>
      <c r="CV9" s="622"/>
      <c r="CW9" s="622"/>
      <c r="CX9" s="622"/>
      <c r="CY9" s="623"/>
      <c r="CZ9" s="659">
        <v>6.1</v>
      </c>
      <c r="DA9" s="659"/>
      <c r="DB9" s="659"/>
      <c r="DC9" s="659"/>
      <c r="DD9" s="627">
        <v>95650</v>
      </c>
      <c r="DE9" s="622"/>
      <c r="DF9" s="622"/>
      <c r="DG9" s="622"/>
      <c r="DH9" s="622"/>
      <c r="DI9" s="622"/>
      <c r="DJ9" s="622"/>
      <c r="DK9" s="622"/>
      <c r="DL9" s="622"/>
      <c r="DM9" s="622"/>
      <c r="DN9" s="622"/>
      <c r="DO9" s="622"/>
      <c r="DP9" s="623"/>
      <c r="DQ9" s="627">
        <v>330105</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16431</v>
      </c>
      <c r="BH10" s="622"/>
      <c r="BI10" s="622"/>
      <c r="BJ10" s="622"/>
      <c r="BK10" s="622"/>
      <c r="BL10" s="622"/>
      <c r="BM10" s="622"/>
      <c r="BN10" s="623"/>
      <c r="BO10" s="659">
        <v>1.9</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178160</v>
      </c>
      <c r="S11" s="622"/>
      <c r="T11" s="622"/>
      <c r="U11" s="622"/>
      <c r="V11" s="622"/>
      <c r="W11" s="622"/>
      <c r="X11" s="622"/>
      <c r="Y11" s="623"/>
      <c r="Z11" s="624">
        <v>1.8</v>
      </c>
      <c r="AA11" s="625"/>
      <c r="AB11" s="625"/>
      <c r="AC11" s="626"/>
      <c r="AD11" s="627">
        <v>178160</v>
      </c>
      <c r="AE11" s="622"/>
      <c r="AF11" s="622"/>
      <c r="AG11" s="622"/>
      <c r="AH11" s="622"/>
      <c r="AI11" s="622"/>
      <c r="AJ11" s="622"/>
      <c r="AK11" s="623"/>
      <c r="AL11" s="624">
        <v>5.0999999999999996</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12052</v>
      </c>
      <c r="BH11" s="622"/>
      <c r="BI11" s="622"/>
      <c r="BJ11" s="622"/>
      <c r="BK11" s="622"/>
      <c r="BL11" s="622"/>
      <c r="BM11" s="622"/>
      <c r="BN11" s="623"/>
      <c r="BO11" s="659">
        <v>1.4</v>
      </c>
      <c r="BP11" s="659"/>
      <c r="BQ11" s="659"/>
      <c r="BR11" s="659"/>
      <c r="BS11" s="660" t="s">
        <v>122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263393</v>
      </c>
      <c r="CS11" s="622"/>
      <c r="CT11" s="622"/>
      <c r="CU11" s="622"/>
      <c r="CV11" s="622"/>
      <c r="CW11" s="622"/>
      <c r="CX11" s="622"/>
      <c r="CY11" s="623"/>
      <c r="CZ11" s="659">
        <v>2.9</v>
      </c>
      <c r="DA11" s="659"/>
      <c r="DB11" s="659"/>
      <c r="DC11" s="659"/>
      <c r="DD11" s="627">
        <v>82495</v>
      </c>
      <c r="DE11" s="622"/>
      <c r="DF11" s="622"/>
      <c r="DG11" s="622"/>
      <c r="DH11" s="622"/>
      <c r="DI11" s="622"/>
      <c r="DJ11" s="622"/>
      <c r="DK11" s="622"/>
      <c r="DL11" s="622"/>
      <c r="DM11" s="622"/>
      <c r="DN11" s="622"/>
      <c r="DO11" s="622"/>
      <c r="DP11" s="623"/>
      <c r="DQ11" s="627">
        <v>120323</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460012</v>
      </c>
      <c r="BH12" s="622"/>
      <c r="BI12" s="622"/>
      <c r="BJ12" s="622"/>
      <c r="BK12" s="622"/>
      <c r="BL12" s="622"/>
      <c r="BM12" s="622"/>
      <c r="BN12" s="623"/>
      <c r="BO12" s="659">
        <v>54.2</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2626983</v>
      </c>
      <c r="CS12" s="622"/>
      <c r="CT12" s="622"/>
      <c r="CU12" s="622"/>
      <c r="CV12" s="622"/>
      <c r="CW12" s="622"/>
      <c r="CX12" s="622"/>
      <c r="CY12" s="623"/>
      <c r="CZ12" s="659">
        <v>28.7</v>
      </c>
      <c r="DA12" s="659"/>
      <c r="DB12" s="659"/>
      <c r="DC12" s="659"/>
      <c r="DD12" s="627">
        <v>69289</v>
      </c>
      <c r="DE12" s="622"/>
      <c r="DF12" s="622"/>
      <c r="DG12" s="622"/>
      <c r="DH12" s="622"/>
      <c r="DI12" s="622"/>
      <c r="DJ12" s="622"/>
      <c r="DK12" s="622"/>
      <c r="DL12" s="622"/>
      <c r="DM12" s="622"/>
      <c r="DN12" s="622"/>
      <c r="DO12" s="622"/>
      <c r="DP12" s="623"/>
      <c r="DQ12" s="627">
        <v>449461</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457965</v>
      </c>
      <c r="BH13" s="622"/>
      <c r="BI13" s="622"/>
      <c r="BJ13" s="622"/>
      <c r="BK13" s="622"/>
      <c r="BL13" s="622"/>
      <c r="BM13" s="622"/>
      <c r="BN13" s="623"/>
      <c r="BO13" s="659">
        <v>54</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310671</v>
      </c>
      <c r="CS13" s="622"/>
      <c r="CT13" s="622"/>
      <c r="CU13" s="622"/>
      <c r="CV13" s="622"/>
      <c r="CW13" s="622"/>
      <c r="CX13" s="622"/>
      <c r="CY13" s="623"/>
      <c r="CZ13" s="659">
        <v>3.4</v>
      </c>
      <c r="DA13" s="659"/>
      <c r="DB13" s="659"/>
      <c r="DC13" s="659"/>
      <c r="DD13" s="627">
        <v>204508</v>
      </c>
      <c r="DE13" s="622"/>
      <c r="DF13" s="622"/>
      <c r="DG13" s="622"/>
      <c r="DH13" s="622"/>
      <c r="DI13" s="622"/>
      <c r="DJ13" s="622"/>
      <c r="DK13" s="622"/>
      <c r="DL13" s="622"/>
      <c r="DM13" s="622"/>
      <c r="DN13" s="622"/>
      <c r="DO13" s="622"/>
      <c r="DP13" s="623"/>
      <c r="DQ13" s="627">
        <v>122007</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372</v>
      </c>
      <c r="S14" s="622"/>
      <c r="T14" s="622"/>
      <c r="U14" s="622"/>
      <c r="V14" s="622"/>
      <c r="W14" s="622"/>
      <c r="X14" s="622"/>
      <c r="Y14" s="623"/>
      <c r="Z14" s="659">
        <v>0</v>
      </c>
      <c r="AA14" s="659"/>
      <c r="AB14" s="659"/>
      <c r="AC14" s="659"/>
      <c r="AD14" s="660">
        <v>372</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28396</v>
      </c>
      <c r="BH14" s="622"/>
      <c r="BI14" s="622"/>
      <c r="BJ14" s="622"/>
      <c r="BK14" s="622"/>
      <c r="BL14" s="622"/>
      <c r="BM14" s="622"/>
      <c r="BN14" s="623"/>
      <c r="BO14" s="659">
        <v>3.3</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728589</v>
      </c>
      <c r="CS14" s="622"/>
      <c r="CT14" s="622"/>
      <c r="CU14" s="622"/>
      <c r="CV14" s="622"/>
      <c r="CW14" s="622"/>
      <c r="CX14" s="622"/>
      <c r="CY14" s="623"/>
      <c r="CZ14" s="659">
        <v>7.9</v>
      </c>
      <c r="DA14" s="659"/>
      <c r="DB14" s="659"/>
      <c r="DC14" s="659"/>
      <c r="DD14" s="627">
        <v>424854</v>
      </c>
      <c r="DE14" s="622"/>
      <c r="DF14" s="622"/>
      <c r="DG14" s="622"/>
      <c r="DH14" s="622"/>
      <c r="DI14" s="622"/>
      <c r="DJ14" s="622"/>
      <c r="DK14" s="622"/>
      <c r="DL14" s="622"/>
      <c r="DM14" s="622"/>
      <c r="DN14" s="622"/>
      <c r="DO14" s="622"/>
      <c r="DP14" s="623"/>
      <c r="DQ14" s="627">
        <v>396978</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60569</v>
      </c>
      <c r="BH15" s="622"/>
      <c r="BI15" s="622"/>
      <c r="BJ15" s="622"/>
      <c r="BK15" s="622"/>
      <c r="BL15" s="622"/>
      <c r="BM15" s="622"/>
      <c r="BN15" s="623"/>
      <c r="BO15" s="659">
        <v>7.1</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475289</v>
      </c>
      <c r="CS15" s="622"/>
      <c r="CT15" s="622"/>
      <c r="CU15" s="622"/>
      <c r="CV15" s="622"/>
      <c r="CW15" s="622"/>
      <c r="CX15" s="622"/>
      <c r="CY15" s="623"/>
      <c r="CZ15" s="659">
        <v>5.2</v>
      </c>
      <c r="DA15" s="659"/>
      <c r="DB15" s="659"/>
      <c r="DC15" s="659"/>
      <c r="DD15" s="627">
        <v>105431</v>
      </c>
      <c r="DE15" s="622"/>
      <c r="DF15" s="622"/>
      <c r="DG15" s="622"/>
      <c r="DH15" s="622"/>
      <c r="DI15" s="622"/>
      <c r="DJ15" s="622"/>
      <c r="DK15" s="622"/>
      <c r="DL15" s="622"/>
      <c r="DM15" s="622"/>
      <c r="DN15" s="622"/>
      <c r="DO15" s="622"/>
      <c r="DP15" s="623"/>
      <c r="DQ15" s="627">
        <v>309900</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4291</v>
      </c>
      <c r="S16" s="622"/>
      <c r="T16" s="622"/>
      <c r="U16" s="622"/>
      <c r="V16" s="622"/>
      <c r="W16" s="622"/>
      <c r="X16" s="622"/>
      <c r="Y16" s="623"/>
      <c r="Z16" s="659">
        <v>0</v>
      </c>
      <c r="AA16" s="659"/>
      <c r="AB16" s="659"/>
      <c r="AC16" s="659"/>
      <c r="AD16" s="660">
        <v>4291</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29973</v>
      </c>
      <c r="CS16" s="622"/>
      <c r="CT16" s="622"/>
      <c r="CU16" s="622"/>
      <c r="CV16" s="622"/>
      <c r="CW16" s="622"/>
      <c r="CX16" s="622"/>
      <c r="CY16" s="623"/>
      <c r="CZ16" s="659">
        <v>0.3</v>
      </c>
      <c r="DA16" s="659"/>
      <c r="DB16" s="659"/>
      <c r="DC16" s="659"/>
      <c r="DD16" s="627" t="s">
        <v>122</v>
      </c>
      <c r="DE16" s="622"/>
      <c r="DF16" s="622"/>
      <c r="DG16" s="622"/>
      <c r="DH16" s="622"/>
      <c r="DI16" s="622"/>
      <c r="DJ16" s="622"/>
      <c r="DK16" s="622"/>
      <c r="DL16" s="622"/>
      <c r="DM16" s="622"/>
      <c r="DN16" s="622"/>
      <c r="DO16" s="622"/>
      <c r="DP16" s="623"/>
      <c r="DQ16" s="627">
        <v>25644</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16713</v>
      </c>
      <c r="S17" s="622"/>
      <c r="T17" s="622"/>
      <c r="U17" s="622"/>
      <c r="V17" s="622"/>
      <c r="W17" s="622"/>
      <c r="X17" s="622"/>
      <c r="Y17" s="623"/>
      <c r="Z17" s="659">
        <v>0.2</v>
      </c>
      <c r="AA17" s="659"/>
      <c r="AB17" s="659"/>
      <c r="AC17" s="659"/>
      <c r="AD17" s="660">
        <v>16713</v>
      </c>
      <c r="AE17" s="660"/>
      <c r="AF17" s="660"/>
      <c r="AG17" s="660"/>
      <c r="AH17" s="660"/>
      <c r="AI17" s="660"/>
      <c r="AJ17" s="660"/>
      <c r="AK17" s="660"/>
      <c r="AL17" s="624">
        <v>0.5</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551959</v>
      </c>
      <c r="CS17" s="622"/>
      <c r="CT17" s="622"/>
      <c r="CU17" s="622"/>
      <c r="CV17" s="622"/>
      <c r="CW17" s="622"/>
      <c r="CX17" s="622"/>
      <c r="CY17" s="623"/>
      <c r="CZ17" s="659">
        <v>6</v>
      </c>
      <c r="DA17" s="659"/>
      <c r="DB17" s="659"/>
      <c r="DC17" s="659"/>
      <c r="DD17" s="627" t="s">
        <v>122</v>
      </c>
      <c r="DE17" s="622"/>
      <c r="DF17" s="622"/>
      <c r="DG17" s="622"/>
      <c r="DH17" s="622"/>
      <c r="DI17" s="622"/>
      <c r="DJ17" s="622"/>
      <c r="DK17" s="622"/>
      <c r="DL17" s="622"/>
      <c r="DM17" s="622"/>
      <c r="DN17" s="622"/>
      <c r="DO17" s="622"/>
      <c r="DP17" s="623"/>
      <c r="DQ17" s="627">
        <v>551959</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1696</v>
      </c>
      <c r="S18" s="622"/>
      <c r="T18" s="622"/>
      <c r="U18" s="622"/>
      <c r="V18" s="622"/>
      <c r="W18" s="622"/>
      <c r="X18" s="622"/>
      <c r="Y18" s="623"/>
      <c r="Z18" s="659">
        <v>0</v>
      </c>
      <c r="AA18" s="659"/>
      <c r="AB18" s="659"/>
      <c r="AC18" s="659"/>
      <c r="AD18" s="660">
        <v>1696</v>
      </c>
      <c r="AE18" s="660"/>
      <c r="AF18" s="660"/>
      <c r="AG18" s="660"/>
      <c r="AH18" s="660"/>
      <c r="AI18" s="660"/>
      <c r="AJ18" s="660"/>
      <c r="AK18" s="660"/>
      <c r="AL18" s="624">
        <v>0</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1696</v>
      </c>
      <c r="S19" s="622"/>
      <c r="T19" s="622"/>
      <c r="U19" s="622"/>
      <c r="V19" s="622"/>
      <c r="W19" s="622"/>
      <c r="X19" s="622"/>
      <c r="Y19" s="623"/>
      <c r="Z19" s="659">
        <v>0</v>
      </c>
      <c r="AA19" s="659"/>
      <c r="AB19" s="659"/>
      <c r="AC19" s="659"/>
      <c r="AD19" s="660">
        <v>1696</v>
      </c>
      <c r="AE19" s="660"/>
      <c r="AF19" s="660"/>
      <c r="AG19" s="660"/>
      <c r="AH19" s="660"/>
      <c r="AI19" s="660"/>
      <c r="AJ19" s="660"/>
      <c r="AK19" s="660"/>
      <c r="AL19" s="624">
        <v>0</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30711</v>
      </c>
      <c r="BH19" s="622"/>
      <c r="BI19" s="622"/>
      <c r="BJ19" s="622"/>
      <c r="BK19" s="622"/>
      <c r="BL19" s="622"/>
      <c r="BM19" s="622"/>
      <c r="BN19" s="623"/>
      <c r="BO19" s="659">
        <v>3.6</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30711</v>
      </c>
      <c r="BH20" s="622"/>
      <c r="BI20" s="622"/>
      <c r="BJ20" s="622"/>
      <c r="BK20" s="622"/>
      <c r="BL20" s="622"/>
      <c r="BM20" s="622"/>
      <c r="BN20" s="623"/>
      <c r="BO20" s="659">
        <v>3.6</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9165427</v>
      </c>
      <c r="CS20" s="622"/>
      <c r="CT20" s="622"/>
      <c r="CU20" s="622"/>
      <c r="CV20" s="622"/>
      <c r="CW20" s="622"/>
      <c r="CX20" s="622"/>
      <c r="CY20" s="623"/>
      <c r="CZ20" s="659">
        <v>100</v>
      </c>
      <c r="DA20" s="659"/>
      <c r="DB20" s="659"/>
      <c r="DC20" s="659"/>
      <c r="DD20" s="627">
        <v>992338</v>
      </c>
      <c r="DE20" s="622"/>
      <c r="DF20" s="622"/>
      <c r="DG20" s="622"/>
      <c r="DH20" s="622"/>
      <c r="DI20" s="622"/>
      <c r="DJ20" s="622"/>
      <c r="DK20" s="622"/>
      <c r="DL20" s="622"/>
      <c r="DM20" s="622"/>
      <c r="DN20" s="622"/>
      <c r="DO20" s="622"/>
      <c r="DP20" s="623"/>
      <c r="DQ20" s="627">
        <v>4574790</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2595038</v>
      </c>
      <c r="S21" s="622"/>
      <c r="T21" s="622"/>
      <c r="U21" s="622"/>
      <c r="V21" s="622"/>
      <c r="W21" s="622"/>
      <c r="X21" s="622"/>
      <c r="Y21" s="623"/>
      <c r="Z21" s="659">
        <v>26.7</v>
      </c>
      <c r="AA21" s="659"/>
      <c r="AB21" s="659"/>
      <c r="AC21" s="659"/>
      <c r="AD21" s="660">
        <v>2360442</v>
      </c>
      <c r="AE21" s="660"/>
      <c r="AF21" s="660"/>
      <c r="AG21" s="660"/>
      <c r="AH21" s="660"/>
      <c r="AI21" s="660"/>
      <c r="AJ21" s="660"/>
      <c r="AK21" s="660"/>
      <c r="AL21" s="624">
        <v>67.900000000000006</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30711</v>
      </c>
      <c r="BH21" s="622"/>
      <c r="BI21" s="622"/>
      <c r="BJ21" s="622"/>
      <c r="BK21" s="622"/>
      <c r="BL21" s="622"/>
      <c r="BM21" s="622"/>
      <c r="BN21" s="623"/>
      <c r="BO21" s="659">
        <v>3.6</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2360442</v>
      </c>
      <c r="S22" s="622"/>
      <c r="T22" s="622"/>
      <c r="U22" s="622"/>
      <c r="V22" s="622"/>
      <c r="W22" s="622"/>
      <c r="X22" s="622"/>
      <c r="Y22" s="623"/>
      <c r="Z22" s="659">
        <v>24.3</v>
      </c>
      <c r="AA22" s="659"/>
      <c r="AB22" s="659"/>
      <c r="AC22" s="659"/>
      <c r="AD22" s="660">
        <v>2360442</v>
      </c>
      <c r="AE22" s="660"/>
      <c r="AF22" s="660"/>
      <c r="AG22" s="660"/>
      <c r="AH22" s="660"/>
      <c r="AI22" s="660"/>
      <c r="AJ22" s="660"/>
      <c r="AK22" s="660"/>
      <c r="AL22" s="624">
        <v>67.900000000000006</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234596</v>
      </c>
      <c r="S23" s="622"/>
      <c r="T23" s="622"/>
      <c r="U23" s="622"/>
      <c r="V23" s="622"/>
      <c r="W23" s="622"/>
      <c r="X23" s="622"/>
      <c r="Y23" s="623"/>
      <c r="Z23" s="659">
        <v>2.4</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2130823</v>
      </c>
      <c r="CS24" s="677"/>
      <c r="CT24" s="677"/>
      <c r="CU24" s="677"/>
      <c r="CV24" s="677"/>
      <c r="CW24" s="677"/>
      <c r="CX24" s="677"/>
      <c r="CY24" s="702"/>
      <c r="CZ24" s="703">
        <v>23.2</v>
      </c>
      <c r="DA24" s="685"/>
      <c r="DB24" s="685"/>
      <c r="DC24" s="705"/>
      <c r="DD24" s="701">
        <v>1825277</v>
      </c>
      <c r="DE24" s="677"/>
      <c r="DF24" s="677"/>
      <c r="DG24" s="677"/>
      <c r="DH24" s="677"/>
      <c r="DI24" s="677"/>
      <c r="DJ24" s="677"/>
      <c r="DK24" s="702"/>
      <c r="DL24" s="701">
        <v>1526098</v>
      </c>
      <c r="DM24" s="677"/>
      <c r="DN24" s="677"/>
      <c r="DO24" s="677"/>
      <c r="DP24" s="677"/>
      <c r="DQ24" s="677"/>
      <c r="DR24" s="677"/>
      <c r="DS24" s="677"/>
      <c r="DT24" s="677"/>
      <c r="DU24" s="677"/>
      <c r="DV24" s="702"/>
      <c r="DW24" s="703">
        <v>43.7</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3697103</v>
      </c>
      <c r="S25" s="622"/>
      <c r="T25" s="622"/>
      <c r="U25" s="622"/>
      <c r="V25" s="622"/>
      <c r="W25" s="622"/>
      <c r="X25" s="622"/>
      <c r="Y25" s="623"/>
      <c r="Z25" s="659">
        <v>38</v>
      </c>
      <c r="AA25" s="659"/>
      <c r="AB25" s="659"/>
      <c r="AC25" s="659"/>
      <c r="AD25" s="660">
        <v>3462507</v>
      </c>
      <c r="AE25" s="660"/>
      <c r="AF25" s="660"/>
      <c r="AG25" s="660"/>
      <c r="AH25" s="660"/>
      <c r="AI25" s="660"/>
      <c r="AJ25" s="660"/>
      <c r="AK25" s="660"/>
      <c r="AL25" s="624">
        <v>99.6</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1107881</v>
      </c>
      <c r="CS25" s="634"/>
      <c r="CT25" s="634"/>
      <c r="CU25" s="634"/>
      <c r="CV25" s="634"/>
      <c r="CW25" s="634"/>
      <c r="CX25" s="634"/>
      <c r="CY25" s="635"/>
      <c r="CZ25" s="624">
        <v>12.1</v>
      </c>
      <c r="DA25" s="636"/>
      <c r="DB25" s="636"/>
      <c r="DC25" s="637"/>
      <c r="DD25" s="627">
        <v>1059044</v>
      </c>
      <c r="DE25" s="634"/>
      <c r="DF25" s="634"/>
      <c r="DG25" s="634"/>
      <c r="DH25" s="634"/>
      <c r="DI25" s="634"/>
      <c r="DJ25" s="634"/>
      <c r="DK25" s="635"/>
      <c r="DL25" s="627">
        <v>875783</v>
      </c>
      <c r="DM25" s="634"/>
      <c r="DN25" s="634"/>
      <c r="DO25" s="634"/>
      <c r="DP25" s="634"/>
      <c r="DQ25" s="634"/>
      <c r="DR25" s="634"/>
      <c r="DS25" s="634"/>
      <c r="DT25" s="634"/>
      <c r="DU25" s="634"/>
      <c r="DV25" s="635"/>
      <c r="DW25" s="624">
        <v>25.1</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624769</v>
      </c>
      <c r="CS26" s="622"/>
      <c r="CT26" s="622"/>
      <c r="CU26" s="622"/>
      <c r="CV26" s="622"/>
      <c r="CW26" s="622"/>
      <c r="CX26" s="622"/>
      <c r="CY26" s="623"/>
      <c r="CZ26" s="624">
        <v>6.8</v>
      </c>
      <c r="DA26" s="636"/>
      <c r="DB26" s="636"/>
      <c r="DC26" s="637"/>
      <c r="DD26" s="627">
        <v>601788</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40857</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848643</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470983</v>
      </c>
      <c r="CS27" s="634"/>
      <c r="CT27" s="634"/>
      <c r="CU27" s="634"/>
      <c r="CV27" s="634"/>
      <c r="CW27" s="634"/>
      <c r="CX27" s="634"/>
      <c r="CY27" s="635"/>
      <c r="CZ27" s="624">
        <v>5.0999999999999996</v>
      </c>
      <c r="DA27" s="636"/>
      <c r="DB27" s="636"/>
      <c r="DC27" s="637"/>
      <c r="DD27" s="627">
        <v>214274</v>
      </c>
      <c r="DE27" s="634"/>
      <c r="DF27" s="634"/>
      <c r="DG27" s="634"/>
      <c r="DH27" s="634"/>
      <c r="DI27" s="634"/>
      <c r="DJ27" s="634"/>
      <c r="DK27" s="635"/>
      <c r="DL27" s="627">
        <v>98356</v>
      </c>
      <c r="DM27" s="634"/>
      <c r="DN27" s="634"/>
      <c r="DO27" s="634"/>
      <c r="DP27" s="634"/>
      <c r="DQ27" s="634"/>
      <c r="DR27" s="634"/>
      <c r="DS27" s="634"/>
      <c r="DT27" s="634"/>
      <c r="DU27" s="634"/>
      <c r="DV27" s="635"/>
      <c r="DW27" s="624">
        <v>2.8</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21211</v>
      </c>
      <c r="S28" s="622"/>
      <c r="T28" s="622"/>
      <c r="U28" s="622"/>
      <c r="V28" s="622"/>
      <c r="W28" s="622"/>
      <c r="X28" s="622"/>
      <c r="Y28" s="623"/>
      <c r="Z28" s="659">
        <v>0.2</v>
      </c>
      <c r="AA28" s="659"/>
      <c r="AB28" s="659"/>
      <c r="AC28" s="659"/>
      <c r="AD28" s="660">
        <v>6857</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551959</v>
      </c>
      <c r="CS28" s="622"/>
      <c r="CT28" s="622"/>
      <c r="CU28" s="622"/>
      <c r="CV28" s="622"/>
      <c r="CW28" s="622"/>
      <c r="CX28" s="622"/>
      <c r="CY28" s="623"/>
      <c r="CZ28" s="624">
        <v>6</v>
      </c>
      <c r="DA28" s="636"/>
      <c r="DB28" s="636"/>
      <c r="DC28" s="637"/>
      <c r="DD28" s="627">
        <v>551959</v>
      </c>
      <c r="DE28" s="622"/>
      <c r="DF28" s="622"/>
      <c r="DG28" s="622"/>
      <c r="DH28" s="622"/>
      <c r="DI28" s="622"/>
      <c r="DJ28" s="622"/>
      <c r="DK28" s="623"/>
      <c r="DL28" s="627">
        <v>551959</v>
      </c>
      <c r="DM28" s="622"/>
      <c r="DN28" s="622"/>
      <c r="DO28" s="622"/>
      <c r="DP28" s="622"/>
      <c r="DQ28" s="622"/>
      <c r="DR28" s="622"/>
      <c r="DS28" s="622"/>
      <c r="DT28" s="622"/>
      <c r="DU28" s="622"/>
      <c r="DV28" s="623"/>
      <c r="DW28" s="624">
        <v>15.8</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20288</v>
      </c>
      <c r="S29" s="622"/>
      <c r="T29" s="622"/>
      <c r="U29" s="622"/>
      <c r="V29" s="622"/>
      <c r="W29" s="622"/>
      <c r="X29" s="622"/>
      <c r="Y29" s="623"/>
      <c r="Z29" s="659">
        <v>0.2</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551959</v>
      </c>
      <c r="CS29" s="634"/>
      <c r="CT29" s="634"/>
      <c r="CU29" s="634"/>
      <c r="CV29" s="634"/>
      <c r="CW29" s="634"/>
      <c r="CX29" s="634"/>
      <c r="CY29" s="635"/>
      <c r="CZ29" s="624">
        <v>6</v>
      </c>
      <c r="DA29" s="636"/>
      <c r="DB29" s="636"/>
      <c r="DC29" s="637"/>
      <c r="DD29" s="627">
        <v>551959</v>
      </c>
      <c r="DE29" s="634"/>
      <c r="DF29" s="634"/>
      <c r="DG29" s="634"/>
      <c r="DH29" s="634"/>
      <c r="DI29" s="634"/>
      <c r="DJ29" s="634"/>
      <c r="DK29" s="635"/>
      <c r="DL29" s="627">
        <v>551959</v>
      </c>
      <c r="DM29" s="634"/>
      <c r="DN29" s="634"/>
      <c r="DO29" s="634"/>
      <c r="DP29" s="634"/>
      <c r="DQ29" s="634"/>
      <c r="DR29" s="634"/>
      <c r="DS29" s="634"/>
      <c r="DT29" s="634"/>
      <c r="DU29" s="634"/>
      <c r="DV29" s="635"/>
      <c r="DW29" s="624">
        <v>15.8</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873525</v>
      </c>
      <c r="S30" s="622"/>
      <c r="T30" s="622"/>
      <c r="U30" s="622"/>
      <c r="V30" s="622"/>
      <c r="W30" s="622"/>
      <c r="X30" s="622"/>
      <c r="Y30" s="623"/>
      <c r="Z30" s="659">
        <v>9</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543919</v>
      </c>
      <c r="CS30" s="622"/>
      <c r="CT30" s="622"/>
      <c r="CU30" s="622"/>
      <c r="CV30" s="622"/>
      <c r="CW30" s="622"/>
      <c r="CX30" s="622"/>
      <c r="CY30" s="623"/>
      <c r="CZ30" s="624">
        <v>5.9</v>
      </c>
      <c r="DA30" s="636"/>
      <c r="DB30" s="636"/>
      <c r="DC30" s="637"/>
      <c r="DD30" s="627">
        <v>543919</v>
      </c>
      <c r="DE30" s="622"/>
      <c r="DF30" s="622"/>
      <c r="DG30" s="622"/>
      <c r="DH30" s="622"/>
      <c r="DI30" s="622"/>
      <c r="DJ30" s="622"/>
      <c r="DK30" s="623"/>
      <c r="DL30" s="627">
        <v>543919</v>
      </c>
      <c r="DM30" s="622"/>
      <c r="DN30" s="622"/>
      <c r="DO30" s="622"/>
      <c r="DP30" s="622"/>
      <c r="DQ30" s="622"/>
      <c r="DR30" s="622"/>
      <c r="DS30" s="622"/>
      <c r="DT30" s="622"/>
      <c r="DU30" s="622"/>
      <c r="DV30" s="623"/>
      <c r="DW30" s="624">
        <v>15.6</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97.5</v>
      </c>
      <c r="BH31" s="684"/>
      <c r="BI31" s="684"/>
      <c r="BJ31" s="684"/>
      <c r="BK31" s="684"/>
      <c r="BL31" s="684"/>
      <c r="BM31" s="685">
        <v>95.9</v>
      </c>
      <c r="BN31" s="684"/>
      <c r="BO31" s="684"/>
      <c r="BP31" s="684"/>
      <c r="BQ31" s="686"/>
      <c r="BR31" s="683">
        <v>98.1</v>
      </c>
      <c r="BS31" s="684"/>
      <c r="BT31" s="684"/>
      <c r="BU31" s="684"/>
      <c r="BV31" s="684"/>
      <c r="BW31" s="684"/>
      <c r="BX31" s="685">
        <v>97.1</v>
      </c>
      <c r="BY31" s="684"/>
      <c r="BZ31" s="684"/>
      <c r="CA31" s="684"/>
      <c r="CB31" s="686"/>
      <c r="CD31" s="642"/>
      <c r="CE31" s="643"/>
      <c r="CF31" s="618" t="s">
        <v>300</v>
      </c>
      <c r="CG31" s="619"/>
      <c r="CH31" s="619"/>
      <c r="CI31" s="619"/>
      <c r="CJ31" s="619"/>
      <c r="CK31" s="619"/>
      <c r="CL31" s="619"/>
      <c r="CM31" s="619"/>
      <c r="CN31" s="619"/>
      <c r="CO31" s="619"/>
      <c r="CP31" s="619"/>
      <c r="CQ31" s="620"/>
      <c r="CR31" s="621">
        <v>8040</v>
      </c>
      <c r="CS31" s="634"/>
      <c r="CT31" s="634"/>
      <c r="CU31" s="634"/>
      <c r="CV31" s="634"/>
      <c r="CW31" s="634"/>
      <c r="CX31" s="634"/>
      <c r="CY31" s="635"/>
      <c r="CZ31" s="624">
        <v>0.1</v>
      </c>
      <c r="DA31" s="636"/>
      <c r="DB31" s="636"/>
      <c r="DC31" s="637"/>
      <c r="DD31" s="627">
        <v>8040</v>
      </c>
      <c r="DE31" s="634"/>
      <c r="DF31" s="634"/>
      <c r="DG31" s="634"/>
      <c r="DH31" s="634"/>
      <c r="DI31" s="634"/>
      <c r="DJ31" s="634"/>
      <c r="DK31" s="635"/>
      <c r="DL31" s="627">
        <v>8040</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268077</v>
      </c>
      <c r="S32" s="622"/>
      <c r="T32" s="622"/>
      <c r="U32" s="622"/>
      <c r="V32" s="622"/>
      <c r="W32" s="622"/>
      <c r="X32" s="622"/>
      <c r="Y32" s="623"/>
      <c r="Z32" s="659">
        <v>2.8</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v>
      </c>
      <c r="BH32" s="634"/>
      <c r="BI32" s="634"/>
      <c r="BJ32" s="634"/>
      <c r="BK32" s="634"/>
      <c r="BL32" s="634"/>
      <c r="BM32" s="625">
        <v>98.1</v>
      </c>
      <c r="BN32" s="634"/>
      <c r="BO32" s="634"/>
      <c r="BP32" s="634"/>
      <c r="BQ32" s="657"/>
      <c r="BR32" s="687">
        <v>99.3</v>
      </c>
      <c r="BS32" s="634"/>
      <c r="BT32" s="634"/>
      <c r="BU32" s="634"/>
      <c r="BV32" s="634"/>
      <c r="BW32" s="634"/>
      <c r="BX32" s="625">
        <v>98.4</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21687</v>
      </c>
      <c r="S33" s="622"/>
      <c r="T33" s="622"/>
      <c r="U33" s="622"/>
      <c r="V33" s="622"/>
      <c r="W33" s="622"/>
      <c r="X33" s="622"/>
      <c r="Y33" s="623"/>
      <c r="Z33" s="659">
        <v>0.2</v>
      </c>
      <c r="AA33" s="659"/>
      <c r="AB33" s="659"/>
      <c r="AC33" s="659"/>
      <c r="AD33" s="660">
        <v>6679</v>
      </c>
      <c r="AE33" s="660"/>
      <c r="AF33" s="660"/>
      <c r="AG33" s="660"/>
      <c r="AH33" s="660"/>
      <c r="AI33" s="660"/>
      <c r="AJ33" s="660"/>
      <c r="AK33" s="660"/>
      <c r="AL33" s="624">
        <v>0.2</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96.3</v>
      </c>
      <c r="BH33" s="606"/>
      <c r="BI33" s="606"/>
      <c r="BJ33" s="606"/>
      <c r="BK33" s="606"/>
      <c r="BL33" s="606"/>
      <c r="BM33" s="652">
        <v>94.1</v>
      </c>
      <c r="BN33" s="606"/>
      <c r="BO33" s="606"/>
      <c r="BP33" s="606"/>
      <c r="BQ33" s="669"/>
      <c r="BR33" s="682">
        <v>97.2</v>
      </c>
      <c r="BS33" s="606"/>
      <c r="BT33" s="606"/>
      <c r="BU33" s="606"/>
      <c r="BV33" s="606"/>
      <c r="BW33" s="606"/>
      <c r="BX33" s="652">
        <v>96</v>
      </c>
      <c r="BY33" s="606"/>
      <c r="BZ33" s="606"/>
      <c r="CA33" s="606"/>
      <c r="CB33" s="669"/>
      <c r="CD33" s="618" t="s">
        <v>307</v>
      </c>
      <c r="CE33" s="619"/>
      <c r="CF33" s="619"/>
      <c r="CG33" s="619"/>
      <c r="CH33" s="619"/>
      <c r="CI33" s="619"/>
      <c r="CJ33" s="619"/>
      <c r="CK33" s="619"/>
      <c r="CL33" s="619"/>
      <c r="CM33" s="619"/>
      <c r="CN33" s="619"/>
      <c r="CO33" s="619"/>
      <c r="CP33" s="619"/>
      <c r="CQ33" s="620"/>
      <c r="CR33" s="621">
        <v>6012293</v>
      </c>
      <c r="CS33" s="634"/>
      <c r="CT33" s="634"/>
      <c r="CU33" s="634"/>
      <c r="CV33" s="634"/>
      <c r="CW33" s="634"/>
      <c r="CX33" s="634"/>
      <c r="CY33" s="635"/>
      <c r="CZ33" s="624">
        <v>65.599999999999994</v>
      </c>
      <c r="DA33" s="636"/>
      <c r="DB33" s="636"/>
      <c r="DC33" s="637"/>
      <c r="DD33" s="627">
        <v>2481853</v>
      </c>
      <c r="DE33" s="634"/>
      <c r="DF33" s="634"/>
      <c r="DG33" s="634"/>
      <c r="DH33" s="634"/>
      <c r="DI33" s="634"/>
      <c r="DJ33" s="634"/>
      <c r="DK33" s="635"/>
      <c r="DL33" s="627">
        <v>1328452</v>
      </c>
      <c r="DM33" s="634"/>
      <c r="DN33" s="634"/>
      <c r="DO33" s="634"/>
      <c r="DP33" s="634"/>
      <c r="DQ33" s="634"/>
      <c r="DR33" s="634"/>
      <c r="DS33" s="634"/>
      <c r="DT33" s="634"/>
      <c r="DU33" s="634"/>
      <c r="DV33" s="635"/>
      <c r="DW33" s="624">
        <v>38</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805748</v>
      </c>
      <c r="S34" s="622"/>
      <c r="T34" s="622"/>
      <c r="U34" s="622"/>
      <c r="V34" s="622"/>
      <c r="W34" s="622"/>
      <c r="X34" s="622"/>
      <c r="Y34" s="623"/>
      <c r="Z34" s="659">
        <v>8.3000000000000007</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1356054</v>
      </c>
      <c r="CS34" s="622"/>
      <c r="CT34" s="622"/>
      <c r="CU34" s="622"/>
      <c r="CV34" s="622"/>
      <c r="CW34" s="622"/>
      <c r="CX34" s="622"/>
      <c r="CY34" s="623"/>
      <c r="CZ34" s="624">
        <v>14.8</v>
      </c>
      <c r="DA34" s="636"/>
      <c r="DB34" s="636"/>
      <c r="DC34" s="637"/>
      <c r="DD34" s="627">
        <v>762865</v>
      </c>
      <c r="DE34" s="622"/>
      <c r="DF34" s="622"/>
      <c r="DG34" s="622"/>
      <c r="DH34" s="622"/>
      <c r="DI34" s="622"/>
      <c r="DJ34" s="622"/>
      <c r="DK34" s="623"/>
      <c r="DL34" s="627">
        <v>480749</v>
      </c>
      <c r="DM34" s="622"/>
      <c r="DN34" s="622"/>
      <c r="DO34" s="622"/>
      <c r="DP34" s="622"/>
      <c r="DQ34" s="622"/>
      <c r="DR34" s="622"/>
      <c r="DS34" s="622"/>
      <c r="DT34" s="622"/>
      <c r="DU34" s="622"/>
      <c r="DV34" s="623"/>
      <c r="DW34" s="624">
        <v>13.8</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1562930</v>
      </c>
      <c r="S35" s="622"/>
      <c r="T35" s="622"/>
      <c r="U35" s="622"/>
      <c r="V35" s="622"/>
      <c r="W35" s="622"/>
      <c r="X35" s="622"/>
      <c r="Y35" s="623"/>
      <c r="Z35" s="659">
        <v>16.100000000000001</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78169</v>
      </c>
      <c r="CS35" s="634"/>
      <c r="CT35" s="634"/>
      <c r="CU35" s="634"/>
      <c r="CV35" s="634"/>
      <c r="CW35" s="634"/>
      <c r="CX35" s="634"/>
      <c r="CY35" s="635"/>
      <c r="CZ35" s="624">
        <v>0.9</v>
      </c>
      <c r="DA35" s="636"/>
      <c r="DB35" s="636"/>
      <c r="DC35" s="637"/>
      <c r="DD35" s="627">
        <v>40364</v>
      </c>
      <c r="DE35" s="634"/>
      <c r="DF35" s="634"/>
      <c r="DG35" s="634"/>
      <c r="DH35" s="634"/>
      <c r="DI35" s="634"/>
      <c r="DJ35" s="634"/>
      <c r="DK35" s="635"/>
      <c r="DL35" s="627">
        <v>35942</v>
      </c>
      <c r="DM35" s="634"/>
      <c r="DN35" s="634"/>
      <c r="DO35" s="634"/>
      <c r="DP35" s="634"/>
      <c r="DQ35" s="634"/>
      <c r="DR35" s="634"/>
      <c r="DS35" s="634"/>
      <c r="DT35" s="634"/>
      <c r="DU35" s="634"/>
      <c r="DV35" s="635"/>
      <c r="DW35" s="624">
        <v>1</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637862</v>
      </c>
      <c r="S36" s="622"/>
      <c r="T36" s="622"/>
      <c r="U36" s="622"/>
      <c r="V36" s="622"/>
      <c r="W36" s="622"/>
      <c r="X36" s="622"/>
      <c r="Y36" s="623"/>
      <c r="Z36" s="659">
        <v>6.6</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486525</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59333</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2665178</v>
      </c>
      <c r="CS36" s="622"/>
      <c r="CT36" s="622"/>
      <c r="CU36" s="622"/>
      <c r="CV36" s="622"/>
      <c r="CW36" s="622"/>
      <c r="CX36" s="622"/>
      <c r="CY36" s="623"/>
      <c r="CZ36" s="624">
        <v>29.1</v>
      </c>
      <c r="DA36" s="636"/>
      <c r="DB36" s="636"/>
      <c r="DC36" s="637"/>
      <c r="DD36" s="627">
        <v>659498</v>
      </c>
      <c r="DE36" s="622"/>
      <c r="DF36" s="622"/>
      <c r="DG36" s="622"/>
      <c r="DH36" s="622"/>
      <c r="DI36" s="622"/>
      <c r="DJ36" s="622"/>
      <c r="DK36" s="623"/>
      <c r="DL36" s="627">
        <v>416168</v>
      </c>
      <c r="DM36" s="622"/>
      <c r="DN36" s="622"/>
      <c r="DO36" s="622"/>
      <c r="DP36" s="622"/>
      <c r="DQ36" s="622"/>
      <c r="DR36" s="622"/>
      <c r="DS36" s="622"/>
      <c r="DT36" s="622"/>
      <c r="DU36" s="622"/>
      <c r="DV36" s="623"/>
      <c r="DW36" s="624">
        <v>11.9</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1625851</v>
      </c>
      <c r="S37" s="622"/>
      <c r="T37" s="622"/>
      <c r="U37" s="622"/>
      <c r="V37" s="622"/>
      <c r="W37" s="622"/>
      <c r="X37" s="622"/>
      <c r="Y37" s="623"/>
      <c r="Z37" s="659">
        <v>16.7</v>
      </c>
      <c r="AA37" s="659"/>
      <c r="AB37" s="659"/>
      <c r="AC37" s="659"/>
      <c r="AD37" s="660">
        <v>1840</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5517</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42571</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317364</v>
      </c>
      <c r="CS37" s="634"/>
      <c r="CT37" s="634"/>
      <c r="CU37" s="634"/>
      <c r="CV37" s="634"/>
      <c r="CW37" s="634"/>
      <c r="CX37" s="634"/>
      <c r="CY37" s="635"/>
      <c r="CZ37" s="624">
        <v>3.5</v>
      </c>
      <c r="DA37" s="636"/>
      <c r="DB37" s="636"/>
      <c r="DC37" s="637"/>
      <c r="DD37" s="627">
        <v>316904</v>
      </c>
      <c r="DE37" s="634"/>
      <c r="DF37" s="634"/>
      <c r="DG37" s="634"/>
      <c r="DH37" s="634"/>
      <c r="DI37" s="634"/>
      <c r="DJ37" s="634"/>
      <c r="DK37" s="635"/>
      <c r="DL37" s="627">
        <v>312419</v>
      </c>
      <c r="DM37" s="634"/>
      <c r="DN37" s="634"/>
      <c r="DO37" s="634"/>
      <c r="DP37" s="634"/>
      <c r="DQ37" s="634"/>
      <c r="DR37" s="634"/>
      <c r="DS37" s="634"/>
      <c r="DT37" s="634"/>
      <c r="DU37" s="634"/>
      <c r="DV37" s="635"/>
      <c r="DW37" s="624">
        <v>8.9</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144300</v>
      </c>
      <c r="S38" s="622"/>
      <c r="T38" s="622"/>
      <c r="U38" s="622"/>
      <c r="V38" s="622"/>
      <c r="W38" s="622"/>
      <c r="X38" s="622"/>
      <c r="Y38" s="623"/>
      <c r="Z38" s="659">
        <v>1.5</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3667</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1312</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477341</v>
      </c>
      <c r="CS38" s="622"/>
      <c r="CT38" s="622"/>
      <c r="CU38" s="622"/>
      <c r="CV38" s="622"/>
      <c r="CW38" s="622"/>
      <c r="CX38" s="622"/>
      <c r="CY38" s="623"/>
      <c r="CZ38" s="624">
        <v>5.2</v>
      </c>
      <c r="DA38" s="636"/>
      <c r="DB38" s="636"/>
      <c r="DC38" s="637"/>
      <c r="DD38" s="627">
        <v>395593</v>
      </c>
      <c r="DE38" s="622"/>
      <c r="DF38" s="622"/>
      <c r="DG38" s="622"/>
      <c r="DH38" s="622"/>
      <c r="DI38" s="622"/>
      <c r="DJ38" s="622"/>
      <c r="DK38" s="623"/>
      <c r="DL38" s="627">
        <v>395593</v>
      </c>
      <c r="DM38" s="622"/>
      <c r="DN38" s="622"/>
      <c r="DO38" s="622"/>
      <c r="DP38" s="622"/>
      <c r="DQ38" s="622"/>
      <c r="DR38" s="622"/>
      <c r="DS38" s="622"/>
      <c r="DT38" s="622"/>
      <c r="DU38" s="622"/>
      <c r="DV38" s="623"/>
      <c r="DW38" s="624">
        <v>11.3</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1891</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1434519</v>
      </c>
      <c r="CS39" s="634"/>
      <c r="CT39" s="634"/>
      <c r="CU39" s="634"/>
      <c r="CV39" s="634"/>
      <c r="CW39" s="634"/>
      <c r="CX39" s="634"/>
      <c r="CY39" s="635"/>
      <c r="CZ39" s="624">
        <v>15.7</v>
      </c>
      <c r="DA39" s="636"/>
      <c r="DB39" s="636"/>
      <c r="DC39" s="637"/>
      <c r="DD39" s="627">
        <v>622501</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16000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79</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1032</v>
      </c>
      <c r="CS40" s="622"/>
      <c r="CT40" s="622"/>
      <c r="CU40" s="622"/>
      <c r="CV40" s="622"/>
      <c r="CW40" s="622"/>
      <c r="CX40" s="622"/>
      <c r="CY40" s="623"/>
      <c r="CZ40" s="624">
        <v>0</v>
      </c>
      <c r="DA40" s="636"/>
      <c r="DB40" s="636"/>
      <c r="DC40" s="637"/>
      <c r="DD40" s="627">
        <v>1032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9719439</v>
      </c>
      <c r="S41" s="646"/>
      <c r="T41" s="646"/>
      <c r="U41" s="646"/>
      <c r="V41" s="646"/>
      <c r="W41" s="646"/>
      <c r="X41" s="646"/>
      <c r="Y41" s="649"/>
      <c r="Z41" s="650">
        <v>100</v>
      </c>
      <c r="AA41" s="650"/>
      <c r="AB41" s="650"/>
      <c r="AC41" s="650"/>
      <c r="AD41" s="651">
        <v>3477883</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94877</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382464</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454</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1022311</v>
      </c>
      <c r="CS42" s="634"/>
      <c r="CT42" s="634"/>
      <c r="CU42" s="634"/>
      <c r="CV42" s="634"/>
      <c r="CW42" s="634"/>
      <c r="CX42" s="634"/>
      <c r="CY42" s="635"/>
      <c r="CZ42" s="624">
        <v>11.2</v>
      </c>
      <c r="DA42" s="636"/>
      <c r="DB42" s="636"/>
      <c r="DC42" s="637"/>
      <c r="DD42" s="627">
        <v>267660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t="s">
        <v>122</v>
      </c>
      <c r="CS43" s="634"/>
      <c r="CT43" s="634"/>
      <c r="CU43" s="634"/>
      <c r="CV43" s="634"/>
      <c r="CW43" s="634"/>
      <c r="CX43" s="634"/>
      <c r="CY43" s="635"/>
      <c r="CZ43" s="624" t="s">
        <v>122</v>
      </c>
      <c r="DA43" s="636"/>
      <c r="DB43" s="636"/>
      <c r="DC43" s="637"/>
      <c r="DD43" s="627" t="s">
        <v>122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992338</v>
      </c>
      <c r="CS44" s="622"/>
      <c r="CT44" s="622"/>
      <c r="CU44" s="622"/>
      <c r="CV44" s="622"/>
      <c r="CW44" s="622"/>
      <c r="CX44" s="622"/>
      <c r="CY44" s="623"/>
      <c r="CZ44" s="624">
        <v>10.8</v>
      </c>
      <c r="DA44" s="625"/>
      <c r="DB44" s="625"/>
      <c r="DC44" s="626"/>
      <c r="DD44" s="627">
        <v>242016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504549</v>
      </c>
      <c r="CS45" s="634"/>
      <c r="CT45" s="634"/>
      <c r="CU45" s="634"/>
      <c r="CV45" s="634"/>
      <c r="CW45" s="634"/>
      <c r="CX45" s="634"/>
      <c r="CY45" s="635"/>
      <c r="CZ45" s="624">
        <v>5.5</v>
      </c>
      <c r="DA45" s="636"/>
      <c r="DB45" s="636"/>
      <c r="DC45" s="637"/>
      <c r="DD45" s="627">
        <v>125766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474132</v>
      </c>
      <c r="CS46" s="622"/>
      <c r="CT46" s="622"/>
      <c r="CU46" s="622"/>
      <c r="CV46" s="622"/>
      <c r="CW46" s="622"/>
      <c r="CX46" s="622"/>
      <c r="CY46" s="623"/>
      <c r="CZ46" s="624">
        <v>5.2</v>
      </c>
      <c r="DA46" s="625"/>
      <c r="DB46" s="625"/>
      <c r="DC46" s="626"/>
      <c r="DD46" s="627">
        <v>112693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29973</v>
      </c>
      <c r="CS47" s="634"/>
      <c r="CT47" s="634"/>
      <c r="CU47" s="634"/>
      <c r="CV47" s="634"/>
      <c r="CW47" s="634"/>
      <c r="CX47" s="634"/>
      <c r="CY47" s="635"/>
      <c r="CZ47" s="624">
        <v>0.3</v>
      </c>
      <c r="DA47" s="636"/>
      <c r="DB47" s="636"/>
      <c r="DC47" s="637"/>
      <c r="DD47" s="627">
        <v>25644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9165427</v>
      </c>
      <c r="CS49" s="606"/>
      <c r="CT49" s="606"/>
      <c r="CU49" s="606"/>
      <c r="CV49" s="606"/>
      <c r="CW49" s="606"/>
      <c r="CX49" s="606"/>
      <c r="CY49" s="607"/>
      <c r="CZ49" s="608">
        <v>100</v>
      </c>
      <c r="DA49" s="609"/>
      <c r="DB49" s="609"/>
      <c r="DC49" s="610"/>
      <c r="DD49" s="611">
        <v>4574790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xY6PhsurRD+mPhB1c8CwP2anNqDyn7X2ec0x5xcdOC5UugJYVbFs6s4uGbAptuN0/x7auN+B3YwNTnPGUTIiZw==" saltValue="zDjoMPMaPXhmOihO+B//B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78740157480314965" bottom="0.39370078740157483" header="0.59055118110236227"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8012</v>
      </c>
      <c r="R7" s="1103"/>
      <c r="S7" s="1103"/>
      <c r="T7" s="1103"/>
      <c r="U7" s="1103"/>
      <c r="V7" s="1103">
        <v>7516</v>
      </c>
      <c r="W7" s="1103"/>
      <c r="X7" s="1103"/>
      <c r="Y7" s="1103"/>
      <c r="Z7" s="1103"/>
      <c r="AA7" s="1103">
        <v>495</v>
      </c>
      <c r="AB7" s="1103"/>
      <c r="AC7" s="1103"/>
      <c r="AD7" s="1103"/>
      <c r="AE7" s="1104"/>
      <c r="AF7" s="1105">
        <v>434</v>
      </c>
      <c r="AG7" s="1106"/>
      <c r="AH7" s="1106"/>
      <c r="AI7" s="1106"/>
      <c r="AJ7" s="1107"/>
      <c r="AK7" s="1108">
        <v>1533</v>
      </c>
      <c r="AL7" s="1109"/>
      <c r="AM7" s="1109"/>
      <c r="AN7" s="1109"/>
      <c r="AO7" s="1109"/>
      <c r="AP7" s="1109">
        <v>3166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1837</v>
      </c>
      <c r="R8" s="1039"/>
      <c r="S8" s="1039"/>
      <c r="T8" s="1039"/>
      <c r="U8" s="1039"/>
      <c r="V8" s="1039">
        <v>1778</v>
      </c>
      <c r="W8" s="1039"/>
      <c r="X8" s="1039"/>
      <c r="Y8" s="1039"/>
      <c r="Z8" s="1039"/>
      <c r="AA8" s="1039">
        <v>59</v>
      </c>
      <c r="AB8" s="1039"/>
      <c r="AC8" s="1039"/>
      <c r="AD8" s="1039"/>
      <c r="AE8" s="1040"/>
      <c r="AF8" s="1035">
        <v>59</v>
      </c>
      <c r="AG8" s="1036"/>
      <c r="AH8" s="1036"/>
      <c r="AI8" s="1036"/>
      <c r="AJ8" s="1037"/>
      <c r="AK8" s="1080">
        <v>159</v>
      </c>
      <c r="AL8" s="1081"/>
      <c r="AM8" s="1081"/>
      <c r="AN8" s="1081"/>
      <c r="AO8" s="1081"/>
      <c r="AP8" s="1081">
        <v>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9849</v>
      </c>
      <c r="R23" s="1061"/>
      <c r="S23" s="1061"/>
      <c r="T23" s="1061"/>
      <c r="U23" s="1061"/>
      <c r="V23" s="1061">
        <v>9295</v>
      </c>
      <c r="W23" s="1061"/>
      <c r="X23" s="1061"/>
      <c r="Y23" s="1061"/>
      <c r="Z23" s="1061"/>
      <c r="AA23" s="1061">
        <v>554</v>
      </c>
      <c r="AB23" s="1061"/>
      <c r="AC23" s="1061"/>
      <c r="AD23" s="1061"/>
      <c r="AE23" s="1068"/>
      <c r="AF23" s="1069">
        <v>493</v>
      </c>
      <c r="AG23" s="1061"/>
      <c r="AH23" s="1061"/>
      <c r="AI23" s="1061"/>
      <c r="AJ23" s="1070"/>
      <c r="AK23" s="1071"/>
      <c r="AL23" s="1072"/>
      <c r="AM23" s="1072"/>
      <c r="AN23" s="1072"/>
      <c r="AO23" s="1072"/>
      <c r="AP23" s="1061">
        <v>3166</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1219</v>
      </c>
      <c r="R28" s="1051"/>
      <c r="S28" s="1051"/>
      <c r="T28" s="1051"/>
      <c r="U28" s="1051"/>
      <c r="V28" s="1051">
        <v>1159</v>
      </c>
      <c r="W28" s="1051"/>
      <c r="X28" s="1051"/>
      <c r="Y28" s="1051"/>
      <c r="Z28" s="1051"/>
      <c r="AA28" s="1051">
        <v>59</v>
      </c>
      <c r="AB28" s="1051"/>
      <c r="AC28" s="1051"/>
      <c r="AD28" s="1051"/>
      <c r="AE28" s="1052"/>
      <c r="AF28" s="1053">
        <v>59</v>
      </c>
      <c r="AG28" s="1051"/>
      <c r="AH28" s="1051"/>
      <c r="AI28" s="1051"/>
      <c r="AJ28" s="1054"/>
      <c r="AK28" s="1042">
        <v>145</v>
      </c>
      <c r="AL28" s="1043"/>
      <c r="AM28" s="1043"/>
      <c r="AN28" s="1043"/>
      <c r="AO28" s="1043"/>
      <c r="AP28" s="1043" t="s">
        <v>549</v>
      </c>
      <c r="AQ28" s="1043"/>
      <c r="AR28" s="1043"/>
      <c r="AS28" s="1043"/>
      <c r="AT28" s="1043"/>
      <c r="AU28" s="1043" t="s">
        <v>549</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1383</v>
      </c>
      <c r="R29" s="1039"/>
      <c r="S29" s="1039"/>
      <c r="T29" s="1039"/>
      <c r="U29" s="1039"/>
      <c r="V29" s="1039">
        <v>1272</v>
      </c>
      <c r="W29" s="1039"/>
      <c r="X29" s="1039"/>
      <c r="Y29" s="1039"/>
      <c r="Z29" s="1039"/>
      <c r="AA29" s="1039">
        <v>111</v>
      </c>
      <c r="AB29" s="1039"/>
      <c r="AC29" s="1039"/>
      <c r="AD29" s="1039"/>
      <c r="AE29" s="1040"/>
      <c r="AF29" s="1035">
        <v>111</v>
      </c>
      <c r="AG29" s="1036"/>
      <c r="AH29" s="1036"/>
      <c r="AI29" s="1036"/>
      <c r="AJ29" s="1037"/>
      <c r="AK29" s="980">
        <v>199</v>
      </c>
      <c r="AL29" s="971"/>
      <c r="AM29" s="971"/>
      <c r="AN29" s="971"/>
      <c r="AO29" s="971"/>
      <c r="AP29" s="971" t="s">
        <v>549</v>
      </c>
      <c r="AQ29" s="971"/>
      <c r="AR29" s="971"/>
      <c r="AS29" s="971"/>
      <c r="AT29" s="971"/>
      <c r="AU29" s="971" t="s">
        <v>549</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311</v>
      </c>
      <c r="R30" s="1039"/>
      <c r="S30" s="1039"/>
      <c r="T30" s="1039"/>
      <c r="U30" s="1039"/>
      <c r="V30" s="1039">
        <v>311</v>
      </c>
      <c r="W30" s="1039"/>
      <c r="X30" s="1039"/>
      <c r="Y30" s="1039"/>
      <c r="Z30" s="1039"/>
      <c r="AA30" s="1039">
        <v>0</v>
      </c>
      <c r="AB30" s="1039"/>
      <c r="AC30" s="1039"/>
      <c r="AD30" s="1039"/>
      <c r="AE30" s="1040"/>
      <c r="AF30" s="1035">
        <v>0</v>
      </c>
      <c r="AG30" s="1036"/>
      <c r="AH30" s="1036"/>
      <c r="AI30" s="1036"/>
      <c r="AJ30" s="1037"/>
      <c r="AK30" s="980">
        <v>184</v>
      </c>
      <c r="AL30" s="971"/>
      <c r="AM30" s="971"/>
      <c r="AN30" s="971"/>
      <c r="AO30" s="971"/>
      <c r="AP30" s="971" t="s">
        <v>549</v>
      </c>
      <c r="AQ30" s="971"/>
      <c r="AR30" s="971"/>
      <c r="AS30" s="971"/>
      <c r="AT30" s="971"/>
      <c r="AU30" s="971" t="s">
        <v>549</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187</v>
      </c>
      <c r="R31" s="1039"/>
      <c r="S31" s="1039"/>
      <c r="T31" s="1039"/>
      <c r="U31" s="1039"/>
      <c r="V31" s="1039">
        <v>170</v>
      </c>
      <c r="W31" s="1039"/>
      <c r="X31" s="1039"/>
      <c r="Y31" s="1039"/>
      <c r="Z31" s="1039"/>
      <c r="AA31" s="1039">
        <v>17</v>
      </c>
      <c r="AB31" s="1039"/>
      <c r="AC31" s="1039"/>
      <c r="AD31" s="1039"/>
      <c r="AE31" s="1040"/>
      <c r="AF31" s="1035">
        <v>477</v>
      </c>
      <c r="AG31" s="1036"/>
      <c r="AH31" s="1036"/>
      <c r="AI31" s="1036"/>
      <c r="AJ31" s="1037"/>
      <c r="AK31" s="980">
        <v>4</v>
      </c>
      <c r="AL31" s="971"/>
      <c r="AM31" s="971"/>
      <c r="AN31" s="971"/>
      <c r="AO31" s="971"/>
      <c r="AP31" s="971">
        <v>38</v>
      </c>
      <c r="AQ31" s="971"/>
      <c r="AR31" s="971"/>
      <c r="AS31" s="971"/>
      <c r="AT31" s="971"/>
      <c r="AU31" s="971" t="s">
        <v>549</v>
      </c>
      <c r="AV31" s="971"/>
      <c r="AW31" s="971"/>
      <c r="AX31" s="971"/>
      <c r="AY31" s="971"/>
      <c r="AZ31" s="1041" t="s">
        <v>549</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85</v>
      </c>
      <c r="R32" s="1039"/>
      <c r="S32" s="1039"/>
      <c r="T32" s="1039"/>
      <c r="U32" s="1039"/>
      <c r="V32" s="1039">
        <v>72</v>
      </c>
      <c r="W32" s="1039"/>
      <c r="X32" s="1039"/>
      <c r="Y32" s="1039"/>
      <c r="Z32" s="1039"/>
      <c r="AA32" s="1039">
        <v>13</v>
      </c>
      <c r="AB32" s="1039"/>
      <c r="AC32" s="1039"/>
      <c r="AD32" s="1039"/>
      <c r="AE32" s="1040"/>
      <c r="AF32" s="1035">
        <v>335</v>
      </c>
      <c r="AG32" s="1036"/>
      <c r="AH32" s="1036"/>
      <c r="AI32" s="1036"/>
      <c r="AJ32" s="1037"/>
      <c r="AK32" s="980" t="s">
        <v>549</v>
      </c>
      <c r="AL32" s="971"/>
      <c r="AM32" s="971"/>
      <c r="AN32" s="971"/>
      <c r="AO32" s="971"/>
      <c r="AP32" s="971" t="s">
        <v>549</v>
      </c>
      <c r="AQ32" s="971"/>
      <c r="AR32" s="971"/>
      <c r="AS32" s="971"/>
      <c r="AT32" s="971"/>
      <c r="AU32" s="971" t="s">
        <v>549</v>
      </c>
      <c r="AV32" s="971"/>
      <c r="AW32" s="971"/>
      <c r="AX32" s="971"/>
      <c r="AY32" s="971"/>
      <c r="AZ32" s="1041" t="s">
        <v>549</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983</v>
      </c>
      <c r="AG63" s="959"/>
      <c r="AH63" s="959"/>
      <c r="AI63" s="959"/>
      <c r="AJ63" s="1022"/>
      <c r="AK63" s="1023"/>
      <c r="AL63" s="963"/>
      <c r="AM63" s="963"/>
      <c r="AN63" s="963"/>
      <c r="AO63" s="963"/>
      <c r="AP63" s="959">
        <v>38</v>
      </c>
      <c r="AQ63" s="959"/>
      <c r="AR63" s="959"/>
      <c r="AS63" s="959"/>
      <c r="AT63" s="959"/>
      <c r="AU63" s="959" t="s">
        <v>549</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398</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399</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550</v>
      </c>
      <c r="C68" s="986"/>
      <c r="D68" s="986"/>
      <c r="E68" s="986"/>
      <c r="F68" s="986"/>
      <c r="G68" s="986"/>
      <c r="H68" s="986"/>
      <c r="I68" s="986"/>
      <c r="J68" s="986"/>
      <c r="K68" s="986"/>
      <c r="L68" s="986"/>
      <c r="M68" s="986"/>
      <c r="N68" s="986"/>
      <c r="O68" s="986"/>
      <c r="P68" s="987"/>
      <c r="Q68" s="988">
        <v>4696</v>
      </c>
      <c r="R68" s="982"/>
      <c r="S68" s="982"/>
      <c r="T68" s="982"/>
      <c r="U68" s="982"/>
      <c r="V68" s="982">
        <v>4203</v>
      </c>
      <c r="W68" s="982"/>
      <c r="X68" s="982"/>
      <c r="Y68" s="982"/>
      <c r="Z68" s="982"/>
      <c r="AA68" s="982">
        <v>494</v>
      </c>
      <c r="AB68" s="982"/>
      <c r="AC68" s="982"/>
      <c r="AD68" s="982"/>
      <c r="AE68" s="982"/>
      <c r="AF68" s="982">
        <v>494</v>
      </c>
      <c r="AG68" s="982"/>
      <c r="AH68" s="982"/>
      <c r="AI68" s="982"/>
      <c r="AJ68" s="982"/>
      <c r="AK68" s="982" t="s">
        <v>549</v>
      </c>
      <c r="AL68" s="982"/>
      <c r="AM68" s="982"/>
      <c r="AN68" s="982"/>
      <c r="AO68" s="982"/>
      <c r="AP68" s="982" t="s">
        <v>549</v>
      </c>
      <c r="AQ68" s="982"/>
      <c r="AR68" s="982"/>
      <c r="AS68" s="982"/>
      <c r="AT68" s="982"/>
      <c r="AU68" s="982" t="s">
        <v>549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551</v>
      </c>
      <c r="C69" s="975"/>
      <c r="D69" s="975"/>
      <c r="E69" s="975"/>
      <c r="F69" s="975"/>
      <c r="G69" s="975"/>
      <c r="H69" s="975"/>
      <c r="I69" s="975"/>
      <c r="J69" s="975"/>
      <c r="K69" s="975"/>
      <c r="L69" s="975"/>
      <c r="M69" s="975"/>
      <c r="N69" s="975"/>
      <c r="O69" s="975"/>
      <c r="P69" s="976"/>
      <c r="Q69" s="977">
        <v>164</v>
      </c>
      <c r="R69" s="971"/>
      <c r="S69" s="971"/>
      <c r="T69" s="971"/>
      <c r="U69" s="971"/>
      <c r="V69" s="971">
        <v>81</v>
      </c>
      <c r="W69" s="971"/>
      <c r="X69" s="971"/>
      <c r="Y69" s="971"/>
      <c r="Z69" s="971"/>
      <c r="AA69" s="971">
        <v>83</v>
      </c>
      <c r="AB69" s="971"/>
      <c r="AC69" s="971"/>
      <c r="AD69" s="971"/>
      <c r="AE69" s="971"/>
      <c r="AF69" s="971">
        <v>12</v>
      </c>
      <c r="AG69" s="971"/>
      <c r="AH69" s="971"/>
      <c r="AI69" s="971"/>
      <c r="AJ69" s="971"/>
      <c r="AK69" s="971" t="s">
        <v>549</v>
      </c>
      <c r="AL69" s="971"/>
      <c r="AM69" s="971"/>
      <c r="AN69" s="971"/>
      <c r="AO69" s="971"/>
      <c r="AP69" s="971" t="s">
        <v>549</v>
      </c>
      <c r="AQ69" s="971"/>
      <c r="AR69" s="971"/>
      <c r="AS69" s="971"/>
      <c r="AT69" s="971"/>
      <c r="AU69" s="971" t="s">
        <v>549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552</v>
      </c>
      <c r="C70" s="975"/>
      <c r="D70" s="975"/>
      <c r="E70" s="975"/>
      <c r="F70" s="975"/>
      <c r="G70" s="975"/>
      <c r="H70" s="975"/>
      <c r="I70" s="975"/>
      <c r="J70" s="975"/>
      <c r="K70" s="975"/>
      <c r="L70" s="975"/>
      <c r="M70" s="975"/>
      <c r="N70" s="975"/>
      <c r="O70" s="975"/>
      <c r="P70" s="976"/>
      <c r="Q70" s="977">
        <v>1324</v>
      </c>
      <c r="R70" s="971"/>
      <c r="S70" s="971"/>
      <c r="T70" s="971"/>
      <c r="U70" s="971"/>
      <c r="V70" s="971">
        <v>1287</v>
      </c>
      <c r="W70" s="971"/>
      <c r="X70" s="971"/>
      <c r="Y70" s="971"/>
      <c r="Z70" s="971"/>
      <c r="AA70" s="971">
        <v>37</v>
      </c>
      <c r="AB70" s="971"/>
      <c r="AC70" s="971"/>
      <c r="AD70" s="971"/>
      <c r="AE70" s="971"/>
      <c r="AF70" s="971">
        <v>37</v>
      </c>
      <c r="AG70" s="971"/>
      <c r="AH70" s="971"/>
      <c r="AI70" s="971"/>
      <c r="AJ70" s="971"/>
      <c r="AK70" s="971">
        <v>6</v>
      </c>
      <c r="AL70" s="971"/>
      <c r="AM70" s="971"/>
      <c r="AN70" s="971"/>
      <c r="AO70" s="971"/>
      <c r="AP70" s="971">
        <v>1041</v>
      </c>
      <c r="AQ70" s="971"/>
      <c r="AR70" s="971"/>
      <c r="AS70" s="971"/>
      <c r="AT70" s="971"/>
      <c r="AU70" s="971">
        <v>196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553</v>
      </c>
      <c r="C71" s="975"/>
      <c r="D71" s="975"/>
      <c r="E71" s="975"/>
      <c r="F71" s="975"/>
      <c r="G71" s="975"/>
      <c r="H71" s="975"/>
      <c r="I71" s="975"/>
      <c r="J71" s="975"/>
      <c r="K71" s="975"/>
      <c r="L71" s="975"/>
      <c r="M71" s="975"/>
      <c r="N71" s="975"/>
      <c r="O71" s="975"/>
      <c r="P71" s="976"/>
      <c r="Q71" s="977">
        <v>30</v>
      </c>
      <c r="R71" s="971"/>
      <c r="S71" s="971"/>
      <c r="T71" s="971"/>
      <c r="U71" s="971"/>
      <c r="V71" s="971">
        <v>30</v>
      </c>
      <c r="W71" s="971"/>
      <c r="X71" s="971"/>
      <c r="Y71" s="971"/>
      <c r="Z71" s="971"/>
      <c r="AA71" s="971">
        <v>0</v>
      </c>
      <c r="AB71" s="971"/>
      <c r="AC71" s="971"/>
      <c r="AD71" s="971"/>
      <c r="AE71" s="971"/>
      <c r="AF71" s="971">
        <v>0</v>
      </c>
      <c r="AG71" s="971"/>
      <c r="AH71" s="971"/>
      <c r="AI71" s="971"/>
      <c r="AJ71" s="971"/>
      <c r="AK71" s="971" t="s">
        <v>549</v>
      </c>
      <c r="AL71" s="971"/>
      <c r="AM71" s="971"/>
      <c r="AN71" s="971"/>
      <c r="AO71" s="971"/>
      <c r="AP71" s="971">
        <v>196</v>
      </c>
      <c r="AQ71" s="971"/>
      <c r="AR71" s="971"/>
      <c r="AS71" s="971"/>
      <c r="AT71" s="971"/>
      <c r="AU71" s="971" t="s">
        <v>549</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554</v>
      </c>
      <c r="C72" s="975"/>
      <c r="D72" s="975"/>
      <c r="E72" s="975"/>
      <c r="F72" s="975"/>
      <c r="G72" s="975"/>
      <c r="H72" s="975"/>
      <c r="I72" s="975"/>
      <c r="J72" s="975"/>
      <c r="K72" s="975"/>
      <c r="L72" s="975"/>
      <c r="M72" s="975"/>
      <c r="N72" s="975"/>
      <c r="O72" s="975"/>
      <c r="P72" s="976"/>
      <c r="Q72" s="977">
        <v>524</v>
      </c>
      <c r="R72" s="971"/>
      <c r="S72" s="971"/>
      <c r="T72" s="971"/>
      <c r="U72" s="971"/>
      <c r="V72" s="971">
        <v>588</v>
      </c>
      <c r="W72" s="971"/>
      <c r="X72" s="971"/>
      <c r="Y72" s="971"/>
      <c r="Z72" s="971"/>
      <c r="AA72" s="971">
        <v>-64</v>
      </c>
      <c r="AB72" s="971"/>
      <c r="AC72" s="971"/>
      <c r="AD72" s="971"/>
      <c r="AE72" s="971"/>
      <c r="AF72" s="971">
        <v>657</v>
      </c>
      <c r="AG72" s="971"/>
      <c r="AH72" s="971"/>
      <c r="AI72" s="971"/>
      <c r="AJ72" s="971"/>
      <c r="AK72" s="971">
        <v>283</v>
      </c>
      <c r="AL72" s="971"/>
      <c r="AM72" s="971"/>
      <c r="AN72" s="971"/>
      <c r="AO72" s="971"/>
      <c r="AP72" s="971">
        <v>2229</v>
      </c>
      <c r="AQ72" s="971"/>
      <c r="AR72" s="971"/>
      <c r="AS72" s="971"/>
      <c r="AT72" s="971"/>
      <c r="AU72" s="971">
        <v>10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555</v>
      </c>
      <c r="C73" s="975"/>
      <c r="D73" s="975"/>
      <c r="E73" s="975"/>
      <c r="F73" s="975"/>
      <c r="G73" s="975"/>
      <c r="H73" s="975"/>
      <c r="I73" s="975"/>
      <c r="J73" s="975"/>
      <c r="K73" s="975"/>
      <c r="L73" s="975"/>
      <c r="M73" s="975"/>
      <c r="N73" s="975"/>
      <c r="O73" s="975"/>
      <c r="P73" s="976"/>
      <c r="Q73" s="977">
        <v>150</v>
      </c>
      <c r="R73" s="971"/>
      <c r="S73" s="971"/>
      <c r="T73" s="971"/>
      <c r="U73" s="971"/>
      <c r="V73" s="971">
        <v>143</v>
      </c>
      <c r="W73" s="971"/>
      <c r="X73" s="971"/>
      <c r="Y73" s="971"/>
      <c r="Z73" s="971"/>
      <c r="AA73" s="971">
        <v>7</v>
      </c>
      <c r="AB73" s="971"/>
      <c r="AC73" s="971"/>
      <c r="AD73" s="971"/>
      <c r="AE73" s="971"/>
      <c r="AF73" s="971">
        <v>7</v>
      </c>
      <c r="AG73" s="971"/>
      <c r="AH73" s="971"/>
      <c r="AI73" s="971"/>
      <c r="AJ73" s="971"/>
      <c r="AK73" s="971" t="s">
        <v>549</v>
      </c>
      <c r="AL73" s="971"/>
      <c r="AM73" s="971"/>
      <c r="AN73" s="971"/>
      <c r="AO73" s="971"/>
      <c r="AP73" s="971" t="s">
        <v>549</v>
      </c>
      <c r="AQ73" s="971"/>
      <c r="AR73" s="971"/>
      <c r="AS73" s="971"/>
      <c r="AT73" s="971"/>
      <c r="AU73" s="971" t="s">
        <v>549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556</v>
      </c>
      <c r="C74" s="975"/>
      <c r="D74" s="975"/>
      <c r="E74" s="975"/>
      <c r="F74" s="975"/>
      <c r="G74" s="975"/>
      <c r="H74" s="975"/>
      <c r="I74" s="975"/>
      <c r="J74" s="975"/>
      <c r="K74" s="975"/>
      <c r="L74" s="975"/>
      <c r="M74" s="975"/>
      <c r="N74" s="975"/>
      <c r="O74" s="975"/>
      <c r="P74" s="976"/>
      <c r="Q74" s="977">
        <v>487502</v>
      </c>
      <c r="R74" s="971"/>
      <c r="S74" s="971"/>
      <c r="T74" s="971"/>
      <c r="U74" s="971"/>
      <c r="V74" s="971">
        <v>478943</v>
      </c>
      <c r="W74" s="971"/>
      <c r="X74" s="971"/>
      <c r="Y74" s="971"/>
      <c r="Z74" s="971"/>
      <c r="AA74" s="971">
        <v>8559</v>
      </c>
      <c r="AB74" s="971"/>
      <c r="AC74" s="971"/>
      <c r="AD74" s="971"/>
      <c r="AE74" s="971"/>
      <c r="AF74" s="971">
        <v>8559</v>
      </c>
      <c r="AG74" s="971"/>
      <c r="AH74" s="971"/>
      <c r="AI74" s="971"/>
      <c r="AJ74" s="971"/>
      <c r="AK74" s="971" t="s">
        <v>549</v>
      </c>
      <c r="AL74" s="971"/>
      <c r="AM74" s="971"/>
      <c r="AN74" s="971"/>
      <c r="AO74" s="971"/>
      <c r="AP74" s="971" t="s">
        <v>549</v>
      </c>
      <c r="AQ74" s="971"/>
      <c r="AR74" s="971"/>
      <c r="AS74" s="971"/>
      <c r="AT74" s="971"/>
      <c r="AU74" s="971" t="s">
        <v>549</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557</v>
      </c>
      <c r="C75" s="975"/>
      <c r="D75" s="975"/>
      <c r="E75" s="975"/>
      <c r="F75" s="975"/>
      <c r="G75" s="975"/>
      <c r="H75" s="975"/>
      <c r="I75" s="975"/>
      <c r="J75" s="975"/>
      <c r="K75" s="975"/>
      <c r="L75" s="975"/>
      <c r="M75" s="975"/>
      <c r="N75" s="975"/>
      <c r="O75" s="975"/>
      <c r="P75" s="976"/>
      <c r="Q75" s="978">
        <v>308</v>
      </c>
      <c r="R75" s="979"/>
      <c r="S75" s="979"/>
      <c r="T75" s="979"/>
      <c r="U75" s="980"/>
      <c r="V75" s="981">
        <v>297</v>
      </c>
      <c r="W75" s="979"/>
      <c r="X75" s="979"/>
      <c r="Y75" s="979"/>
      <c r="Z75" s="980"/>
      <c r="AA75" s="981">
        <v>11</v>
      </c>
      <c r="AB75" s="979"/>
      <c r="AC75" s="979"/>
      <c r="AD75" s="979"/>
      <c r="AE75" s="980"/>
      <c r="AF75" s="981">
        <v>11</v>
      </c>
      <c r="AG75" s="979"/>
      <c r="AH75" s="979"/>
      <c r="AI75" s="979"/>
      <c r="AJ75" s="980"/>
      <c r="AK75" s="981">
        <v>27</v>
      </c>
      <c r="AL75" s="979"/>
      <c r="AM75" s="979"/>
      <c r="AN75" s="979"/>
      <c r="AO75" s="980"/>
      <c r="AP75" s="981" t="s">
        <v>549</v>
      </c>
      <c r="AQ75" s="979"/>
      <c r="AR75" s="979"/>
      <c r="AS75" s="979"/>
      <c r="AT75" s="980"/>
      <c r="AU75" s="981" t="s">
        <v>549</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558</v>
      </c>
      <c r="C76" s="975"/>
      <c r="D76" s="975"/>
      <c r="E76" s="975"/>
      <c r="F76" s="975"/>
      <c r="G76" s="975"/>
      <c r="H76" s="975"/>
      <c r="I76" s="975"/>
      <c r="J76" s="975"/>
      <c r="K76" s="975"/>
      <c r="L76" s="975"/>
      <c r="M76" s="975"/>
      <c r="N76" s="975"/>
      <c r="O76" s="975"/>
      <c r="P76" s="976"/>
      <c r="Q76" s="978">
        <v>47</v>
      </c>
      <c r="R76" s="979"/>
      <c r="S76" s="979"/>
      <c r="T76" s="979"/>
      <c r="U76" s="980"/>
      <c r="V76" s="981">
        <v>40</v>
      </c>
      <c r="W76" s="979"/>
      <c r="X76" s="979"/>
      <c r="Y76" s="979"/>
      <c r="Z76" s="980"/>
      <c r="AA76" s="981">
        <v>7</v>
      </c>
      <c r="AB76" s="979"/>
      <c r="AC76" s="979"/>
      <c r="AD76" s="979"/>
      <c r="AE76" s="980"/>
      <c r="AF76" s="981">
        <v>7</v>
      </c>
      <c r="AG76" s="979"/>
      <c r="AH76" s="979"/>
      <c r="AI76" s="979"/>
      <c r="AJ76" s="980"/>
      <c r="AK76" s="981" t="s">
        <v>549</v>
      </c>
      <c r="AL76" s="979"/>
      <c r="AM76" s="979"/>
      <c r="AN76" s="979"/>
      <c r="AO76" s="980"/>
      <c r="AP76" s="981" t="s">
        <v>549</v>
      </c>
      <c r="AQ76" s="979"/>
      <c r="AR76" s="979"/>
      <c r="AS76" s="979"/>
      <c r="AT76" s="980"/>
      <c r="AU76" s="981" t="s">
        <v>549</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9784</v>
      </c>
      <c r="AG88" s="959"/>
      <c r="AH88" s="959"/>
      <c r="AI88" s="959"/>
      <c r="AJ88" s="959"/>
      <c r="AK88" s="963"/>
      <c r="AL88" s="963"/>
      <c r="AM88" s="963"/>
      <c r="AN88" s="963"/>
      <c r="AO88" s="963"/>
      <c r="AP88" s="959">
        <v>3466</v>
      </c>
      <c r="AQ88" s="959"/>
      <c r="AR88" s="959"/>
      <c r="AS88" s="959"/>
      <c r="AT88" s="959"/>
      <c r="AU88" s="959">
        <v>206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x14ac:dyDescent="0.15">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565834</v>
      </c>
      <c r="AB110" s="889"/>
      <c r="AC110" s="889"/>
      <c r="AD110" s="889"/>
      <c r="AE110" s="890"/>
      <c r="AF110" s="891">
        <v>560315</v>
      </c>
      <c r="AG110" s="889"/>
      <c r="AH110" s="889"/>
      <c r="AI110" s="889"/>
      <c r="AJ110" s="890"/>
      <c r="AK110" s="891">
        <v>551959</v>
      </c>
      <c r="AL110" s="889"/>
      <c r="AM110" s="889"/>
      <c r="AN110" s="889"/>
      <c r="AO110" s="890"/>
      <c r="AP110" s="892">
        <v>18.2</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4007894</v>
      </c>
      <c r="BR110" s="842"/>
      <c r="BS110" s="842"/>
      <c r="BT110" s="842"/>
      <c r="BU110" s="842"/>
      <c r="BV110" s="842">
        <v>3565877</v>
      </c>
      <c r="BW110" s="842"/>
      <c r="BX110" s="842"/>
      <c r="BY110" s="842"/>
      <c r="BZ110" s="842"/>
      <c r="CA110" s="842">
        <v>3166257</v>
      </c>
      <c r="CB110" s="842"/>
      <c r="CC110" s="842"/>
      <c r="CD110" s="842"/>
      <c r="CE110" s="842"/>
      <c r="CF110" s="866">
        <v>104.5</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v>68350</v>
      </c>
      <c r="BR111" s="817"/>
      <c r="BS111" s="817"/>
      <c r="BT111" s="817"/>
      <c r="BU111" s="817"/>
      <c r="BV111" s="817">
        <v>116010</v>
      </c>
      <c r="BW111" s="817"/>
      <c r="BX111" s="817"/>
      <c r="BY111" s="817"/>
      <c r="BZ111" s="817"/>
      <c r="CA111" s="817">
        <v>97480</v>
      </c>
      <c r="CB111" s="817"/>
      <c r="CC111" s="817"/>
      <c r="CD111" s="817"/>
      <c r="CE111" s="817"/>
      <c r="CF111" s="875">
        <v>3.2</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t="s">
        <v>122</v>
      </c>
      <c r="BR112" s="817"/>
      <c r="BS112" s="817"/>
      <c r="BT112" s="817"/>
      <c r="BU112" s="817"/>
      <c r="BV112" s="817" t="s">
        <v>122</v>
      </c>
      <c r="BW112" s="817"/>
      <c r="BX112" s="817"/>
      <c r="BY112" s="817"/>
      <c r="BZ112" s="817"/>
      <c r="CA112" s="817" t="s">
        <v>122</v>
      </c>
      <c r="CB112" s="817"/>
      <c r="CC112" s="817"/>
      <c r="CD112" s="817"/>
      <c r="CE112" s="817"/>
      <c r="CF112" s="875" t="s">
        <v>122</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37</v>
      </c>
      <c r="AB113" s="919"/>
      <c r="AC113" s="919"/>
      <c r="AD113" s="919"/>
      <c r="AE113" s="920"/>
      <c r="AF113" s="921">
        <v>29</v>
      </c>
      <c r="AG113" s="919"/>
      <c r="AH113" s="919"/>
      <c r="AI113" s="919"/>
      <c r="AJ113" s="920"/>
      <c r="AK113" s="921">
        <v>24</v>
      </c>
      <c r="AL113" s="919"/>
      <c r="AM113" s="919"/>
      <c r="AN113" s="919"/>
      <c r="AO113" s="920"/>
      <c r="AP113" s="922">
        <v>0</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220735</v>
      </c>
      <c r="BR113" s="817"/>
      <c r="BS113" s="817"/>
      <c r="BT113" s="817"/>
      <c r="BU113" s="817"/>
      <c r="BV113" s="817">
        <v>212003</v>
      </c>
      <c r="BW113" s="817"/>
      <c r="BX113" s="817"/>
      <c r="BY113" s="817"/>
      <c r="BZ113" s="817"/>
      <c r="CA113" s="817">
        <v>205930</v>
      </c>
      <c r="CB113" s="817"/>
      <c r="CC113" s="817"/>
      <c r="CD113" s="817"/>
      <c r="CE113" s="817"/>
      <c r="CF113" s="875">
        <v>6.8</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49855</v>
      </c>
      <c r="AB114" s="780"/>
      <c r="AC114" s="780"/>
      <c r="AD114" s="780"/>
      <c r="AE114" s="781"/>
      <c r="AF114" s="782">
        <v>24325</v>
      </c>
      <c r="AG114" s="780"/>
      <c r="AH114" s="780"/>
      <c r="AI114" s="780"/>
      <c r="AJ114" s="781"/>
      <c r="AK114" s="782">
        <v>25927</v>
      </c>
      <c r="AL114" s="780"/>
      <c r="AM114" s="780"/>
      <c r="AN114" s="780"/>
      <c r="AO114" s="781"/>
      <c r="AP114" s="824">
        <v>0.9</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1487690</v>
      </c>
      <c r="BR114" s="817"/>
      <c r="BS114" s="817"/>
      <c r="BT114" s="817"/>
      <c r="BU114" s="817"/>
      <c r="BV114" s="817">
        <v>1541861</v>
      </c>
      <c r="BW114" s="817"/>
      <c r="BX114" s="817"/>
      <c r="BY114" s="817"/>
      <c r="BZ114" s="817"/>
      <c r="CA114" s="817">
        <v>1515565</v>
      </c>
      <c r="CB114" s="817"/>
      <c r="CC114" s="817"/>
      <c r="CD114" s="817"/>
      <c r="CE114" s="817"/>
      <c r="CF114" s="875">
        <v>50</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615726</v>
      </c>
      <c r="AB117" s="903"/>
      <c r="AC117" s="903"/>
      <c r="AD117" s="903"/>
      <c r="AE117" s="904"/>
      <c r="AF117" s="905">
        <v>584669</v>
      </c>
      <c r="AG117" s="903"/>
      <c r="AH117" s="903"/>
      <c r="AI117" s="903"/>
      <c r="AJ117" s="904"/>
      <c r="AK117" s="905">
        <v>577910</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441</v>
      </c>
      <c r="BP119" s="878"/>
      <c r="BQ119" s="879">
        <v>5784669</v>
      </c>
      <c r="BR119" s="845"/>
      <c r="BS119" s="845"/>
      <c r="BT119" s="845"/>
      <c r="BU119" s="845"/>
      <c r="BV119" s="845">
        <v>5435751</v>
      </c>
      <c r="BW119" s="845"/>
      <c r="BX119" s="845"/>
      <c r="BY119" s="845"/>
      <c r="BZ119" s="845"/>
      <c r="CA119" s="845">
        <v>4985232</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68350</v>
      </c>
      <c r="DH119" s="764"/>
      <c r="DI119" s="764"/>
      <c r="DJ119" s="764"/>
      <c r="DK119" s="765"/>
      <c r="DL119" s="766">
        <v>116010</v>
      </c>
      <c r="DM119" s="764"/>
      <c r="DN119" s="764"/>
      <c r="DO119" s="764"/>
      <c r="DP119" s="765"/>
      <c r="DQ119" s="766">
        <v>97480</v>
      </c>
      <c r="DR119" s="764"/>
      <c r="DS119" s="764"/>
      <c r="DT119" s="764"/>
      <c r="DU119" s="765"/>
      <c r="DV119" s="848">
        <v>3.2</v>
      </c>
      <c r="DW119" s="849"/>
      <c r="DX119" s="849"/>
      <c r="DY119" s="849"/>
      <c r="DZ119" s="850"/>
    </row>
    <row r="120" spans="1:130" s="230" customFormat="1" ht="26.25" customHeight="1" x14ac:dyDescent="0.15">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5962659</v>
      </c>
      <c r="BR120" s="842"/>
      <c r="BS120" s="842"/>
      <c r="BT120" s="842"/>
      <c r="BU120" s="842"/>
      <c r="BV120" s="842">
        <v>5230204</v>
      </c>
      <c r="BW120" s="842"/>
      <c r="BX120" s="842"/>
      <c r="BY120" s="842"/>
      <c r="BZ120" s="842"/>
      <c r="CA120" s="842">
        <v>6334580</v>
      </c>
      <c r="CB120" s="842"/>
      <c r="CC120" s="842"/>
      <c r="CD120" s="842"/>
      <c r="CE120" s="842"/>
      <c r="CF120" s="866">
        <v>209.1</v>
      </c>
      <c r="CG120" s="867"/>
      <c r="CH120" s="867"/>
      <c r="CI120" s="867"/>
      <c r="CJ120" s="867"/>
      <c r="CK120" s="868" t="s">
        <v>445</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t="s">
        <v>122</v>
      </c>
      <c r="DH120" s="842"/>
      <c r="DI120" s="842"/>
      <c r="DJ120" s="842"/>
      <c r="DK120" s="842"/>
      <c r="DL120" s="842" t="s">
        <v>122</v>
      </c>
      <c r="DM120" s="842"/>
      <c r="DN120" s="842"/>
      <c r="DO120" s="842"/>
      <c r="DP120" s="842"/>
      <c r="DQ120" s="842" t="s">
        <v>122</v>
      </c>
      <c r="DR120" s="842"/>
      <c r="DS120" s="842"/>
      <c r="DT120" s="842"/>
      <c r="DU120" s="842"/>
      <c r="DV120" s="843" t="s">
        <v>122</v>
      </c>
      <c r="DW120" s="843"/>
      <c r="DX120" s="843"/>
      <c r="DY120" s="843"/>
      <c r="DZ120" s="844"/>
    </row>
    <row r="121" spans="1:130" s="230" customFormat="1" ht="26.25" customHeight="1" x14ac:dyDescent="0.1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390</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15">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3716667</v>
      </c>
      <c r="BR122" s="845"/>
      <c r="BS122" s="845"/>
      <c r="BT122" s="845"/>
      <c r="BU122" s="845"/>
      <c r="BV122" s="845">
        <v>3365746</v>
      </c>
      <c r="BW122" s="845"/>
      <c r="BX122" s="845"/>
      <c r="BY122" s="845"/>
      <c r="BZ122" s="845"/>
      <c r="CA122" s="845">
        <v>3040705</v>
      </c>
      <c r="CB122" s="845"/>
      <c r="CC122" s="845"/>
      <c r="CD122" s="845"/>
      <c r="CE122" s="845"/>
      <c r="CF122" s="846">
        <v>100.4</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449</v>
      </c>
      <c r="BP123" s="878"/>
      <c r="BQ123" s="832">
        <v>9679326</v>
      </c>
      <c r="BR123" s="833"/>
      <c r="BS123" s="833"/>
      <c r="BT123" s="833"/>
      <c r="BU123" s="833"/>
      <c r="BV123" s="833">
        <v>8595950</v>
      </c>
      <c r="BW123" s="833"/>
      <c r="BX123" s="833"/>
      <c r="BY123" s="833"/>
      <c r="BZ123" s="833"/>
      <c r="CA123" s="833">
        <v>9375285</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t="s">
        <v>122</v>
      </c>
      <c r="AB128" s="801"/>
      <c r="AC128" s="801"/>
      <c r="AD128" s="801"/>
      <c r="AE128" s="802"/>
      <c r="AF128" s="803" t="s">
        <v>122</v>
      </c>
      <c r="AG128" s="801"/>
      <c r="AH128" s="801"/>
      <c r="AI128" s="801"/>
      <c r="AJ128" s="802"/>
      <c r="AK128" s="803" t="s">
        <v>122</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3631295</v>
      </c>
      <c r="AB129" s="780"/>
      <c r="AC129" s="780"/>
      <c r="AD129" s="780"/>
      <c r="AE129" s="781"/>
      <c r="AF129" s="782">
        <v>3492095</v>
      </c>
      <c r="AG129" s="780"/>
      <c r="AH129" s="780"/>
      <c r="AI129" s="780"/>
      <c r="AJ129" s="781"/>
      <c r="AK129" s="782">
        <v>3462130</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489630</v>
      </c>
      <c r="AB130" s="780"/>
      <c r="AC130" s="780"/>
      <c r="AD130" s="780"/>
      <c r="AE130" s="781"/>
      <c r="AF130" s="782">
        <v>452659</v>
      </c>
      <c r="AG130" s="780"/>
      <c r="AH130" s="780"/>
      <c r="AI130" s="780"/>
      <c r="AJ130" s="781"/>
      <c r="AK130" s="782">
        <v>432351</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4.3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3141665</v>
      </c>
      <c r="AB131" s="764"/>
      <c r="AC131" s="764"/>
      <c r="AD131" s="764"/>
      <c r="AE131" s="765"/>
      <c r="AF131" s="766">
        <v>3039436</v>
      </c>
      <c r="AG131" s="764"/>
      <c r="AH131" s="764"/>
      <c r="AI131" s="764"/>
      <c r="AJ131" s="765"/>
      <c r="AK131" s="766">
        <v>3029779</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4.0136679119999998</v>
      </c>
      <c r="AB132" s="745"/>
      <c r="AC132" s="745"/>
      <c r="AD132" s="745"/>
      <c r="AE132" s="746"/>
      <c r="AF132" s="747">
        <v>4.3432399960000003</v>
      </c>
      <c r="AG132" s="745"/>
      <c r="AH132" s="745"/>
      <c r="AI132" s="745"/>
      <c r="AJ132" s="746"/>
      <c r="AK132" s="747">
        <v>4.8042778039999998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4.5999999999999996</v>
      </c>
      <c r="AB133" s="724"/>
      <c r="AC133" s="724"/>
      <c r="AD133" s="724"/>
      <c r="AE133" s="725"/>
      <c r="AF133" s="723">
        <v>4.3</v>
      </c>
      <c r="AG133" s="724"/>
      <c r="AH133" s="724"/>
      <c r="AI133" s="724"/>
      <c r="AJ133" s="725"/>
      <c r="AK133" s="723">
        <v>4.3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HGR8dsnw2ETtyS0jr5rcV0EP4gVudAluBQwEdHX6dFfCUnp21K6S9A2vTE8bnftCfqXvoKbgqf7grQYYcXO/A==" saltValue="lRCrE8fJ/pvC+D5oO82ic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XJg+Nwbj6D+nIvjZ1KIIIiSDzMnGUoWrKreIwjApBgYqfHak69iDwUO0BJlQS/xV6bmXgSOGbfcXDEBxio4BRQ==" saltValue="ZSGFTlfeOf3wey2RvOkpF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g8AczOh3Yz+BUljMPImERXdum1dtqKXYYURGig9/xc+fM8SRTgTvN9NpdkCnXzvyuyON4TWd4RFCXke0gj5sA==" saltValue="k1vc7/VB0YcuiRxz/5oem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1107881</v>
      </c>
      <c r="AP9" s="281">
        <v>161924</v>
      </c>
      <c r="AQ9" s="282">
        <v>143407</v>
      </c>
      <c r="AR9" s="283">
        <v>12.9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170074</v>
      </c>
      <c r="AP10" s="284">
        <v>24857</v>
      </c>
      <c r="AQ10" s="285">
        <v>20271</v>
      </c>
      <c r="AR10" s="286">
        <v>22.6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t="s">
        <v>486</v>
      </c>
      <c r="AP11" s="284" t="s">
        <v>486</v>
      </c>
      <c r="AQ11" s="285">
        <v>1412</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t="s">
        <v>486</v>
      </c>
      <c r="AP12" s="284" t="s">
        <v>486</v>
      </c>
      <c r="AQ12" s="285" t="s">
        <v>486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t="s">
        <v>486</v>
      </c>
      <c r="AP13" s="284" t="s">
        <v>486</v>
      </c>
      <c r="AQ13" s="285">
        <v>5234</v>
      </c>
      <c r="AR13" s="286" t="s">
        <v>486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t="s">
        <v>486</v>
      </c>
      <c r="AP14" s="284" t="s">
        <v>486</v>
      </c>
      <c r="AQ14" s="285">
        <v>3337</v>
      </c>
      <c r="AR14" s="286" t="s">
        <v>486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-65422</v>
      </c>
      <c r="AP15" s="284">
        <v>-9562</v>
      </c>
      <c r="AQ15" s="285">
        <v>-9830</v>
      </c>
      <c r="AR15" s="286">
        <v>-2.7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1212533</v>
      </c>
      <c r="AP16" s="284">
        <v>177219</v>
      </c>
      <c r="AQ16" s="285">
        <v>163831</v>
      </c>
      <c r="AR16" s="286">
        <v>8.1999999999999993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16.22</v>
      </c>
      <c r="AP21" s="298">
        <v>14.18</v>
      </c>
      <c r="AQ21" s="299">
        <v>2.04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96.7</v>
      </c>
      <c r="AP22" s="303">
        <v>95.4</v>
      </c>
      <c r="AQ22" s="304">
        <v>1.3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551959</v>
      </c>
      <c r="AP32" s="312">
        <v>80672</v>
      </c>
      <c r="AQ32" s="313">
        <v>86321</v>
      </c>
      <c r="AR32" s="314">
        <v>-6.5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24</v>
      </c>
      <c r="AP35" s="312">
        <v>4</v>
      </c>
      <c r="AQ35" s="313">
        <v>18581</v>
      </c>
      <c r="AR35" s="314">
        <v>-100</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v>25927</v>
      </c>
      <c r="AP36" s="312">
        <v>3789</v>
      </c>
      <c r="AQ36" s="313">
        <v>4521</v>
      </c>
      <c r="AR36" s="314">
        <v>-16.2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t="s">
        <v>486</v>
      </c>
      <c r="AP37" s="312" t="s">
        <v>486</v>
      </c>
      <c r="AQ37" s="313">
        <v>983</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t="s">
        <v>486</v>
      </c>
      <c r="AP38" s="315" t="s">
        <v>486</v>
      </c>
      <c r="AQ38" s="316">
        <v>20</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t="s">
        <v>486</v>
      </c>
      <c r="AP39" s="312" t="s">
        <v>486</v>
      </c>
      <c r="AQ39" s="313">
        <v>-4212</v>
      </c>
      <c r="AR39" s="314" t="s">
        <v>486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-432351</v>
      </c>
      <c r="AP40" s="312">
        <v>-63191</v>
      </c>
      <c r="AQ40" s="313">
        <v>-70783</v>
      </c>
      <c r="AR40" s="314">
        <v>-10.7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145559</v>
      </c>
      <c r="AP41" s="312">
        <v>21274</v>
      </c>
      <c r="AQ41" s="313">
        <v>35432</v>
      </c>
      <c r="AR41" s="314">
        <v>-40</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757067</v>
      </c>
      <c r="AN51" s="334">
        <v>97800</v>
      </c>
      <c r="AO51" s="335">
        <v>26.5</v>
      </c>
      <c r="AP51" s="336">
        <v>145139</v>
      </c>
      <c r="AQ51" s="337">
        <v>19.5</v>
      </c>
      <c r="AR51" s="338">
        <v>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213251</v>
      </c>
      <c r="AN52" s="342">
        <v>27548</v>
      </c>
      <c r="AO52" s="343">
        <v>-33.200000000000003</v>
      </c>
      <c r="AP52" s="344">
        <v>83762</v>
      </c>
      <c r="AQ52" s="345">
        <v>33.1</v>
      </c>
      <c r="AR52" s="346">
        <v>-66.3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841785</v>
      </c>
      <c r="AN53" s="334">
        <v>111954</v>
      </c>
      <c r="AO53" s="335">
        <v>14.5</v>
      </c>
      <c r="AP53" s="336">
        <v>125391</v>
      </c>
      <c r="AQ53" s="337">
        <v>-13.6</v>
      </c>
      <c r="AR53" s="338">
        <v>28.1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347121</v>
      </c>
      <c r="AN54" s="342">
        <v>46166</v>
      </c>
      <c r="AO54" s="343">
        <v>67.599999999999994</v>
      </c>
      <c r="AP54" s="344">
        <v>68516</v>
      </c>
      <c r="AQ54" s="345">
        <v>-18.2</v>
      </c>
      <c r="AR54" s="346">
        <v>85.8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648637</v>
      </c>
      <c r="AN55" s="334">
        <v>88976</v>
      </c>
      <c r="AO55" s="335">
        <v>-20.5</v>
      </c>
      <c r="AP55" s="336">
        <v>138402</v>
      </c>
      <c r="AQ55" s="337">
        <v>10.4</v>
      </c>
      <c r="AR55" s="338">
        <v>-30.9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491243</v>
      </c>
      <c r="AN56" s="342">
        <v>67386</v>
      </c>
      <c r="AO56" s="343">
        <v>46</v>
      </c>
      <c r="AP56" s="344">
        <v>70652</v>
      </c>
      <c r="AQ56" s="345">
        <v>3.1</v>
      </c>
      <c r="AR56" s="346">
        <v>42.9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672959</v>
      </c>
      <c r="AN57" s="334">
        <v>94810</v>
      </c>
      <c r="AO57" s="335">
        <v>6.6</v>
      </c>
      <c r="AP57" s="336">
        <v>146367</v>
      </c>
      <c r="AQ57" s="337">
        <v>5.8</v>
      </c>
      <c r="AR57" s="338">
        <v>0.8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356375</v>
      </c>
      <c r="AN58" s="342">
        <v>50208</v>
      </c>
      <c r="AO58" s="343">
        <v>-25.5</v>
      </c>
      <c r="AP58" s="344">
        <v>79441</v>
      </c>
      <c r="AQ58" s="345">
        <v>12.4</v>
      </c>
      <c r="AR58" s="346">
        <v>-37.9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992338</v>
      </c>
      <c r="AN59" s="334">
        <v>145036</v>
      </c>
      <c r="AO59" s="335">
        <v>53</v>
      </c>
      <c r="AP59" s="336">
        <v>165181</v>
      </c>
      <c r="AQ59" s="337">
        <v>12.9</v>
      </c>
      <c r="AR59" s="338">
        <v>40.1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474132</v>
      </c>
      <c r="AN60" s="342">
        <v>69297</v>
      </c>
      <c r="AO60" s="343">
        <v>38</v>
      </c>
      <c r="AP60" s="344">
        <v>82246</v>
      </c>
      <c r="AQ60" s="345">
        <v>3.5</v>
      </c>
      <c r="AR60" s="346">
        <v>34.5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782557</v>
      </c>
      <c r="AN61" s="349">
        <v>107715</v>
      </c>
      <c r="AO61" s="350">
        <v>16</v>
      </c>
      <c r="AP61" s="351">
        <v>144096</v>
      </c>
      <c r="AQ61" s="352">
        <v>7</v>
      </c>
      <c r="AR61" s="338">
        <v>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376424</v>
      </c>
      <c r="AN62" s="342">
        <v>52121</v>
      </c>
      <c r="AO62" s="343">
        <v>18.600000000000001</v>
      </c>
      <c r="AP62" s="344">
        <v>76923</v>
      </c>
      <c r="AQ62" s="345">
        <v>6.8</v>
      </c>
      <c r="AR62" s="346">
        <v>11.8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uFuwX2rG35SvZ/A6RSl/1Ne6n7Ri1HSEd38UJl1Zyry/oO7wGedQRDZrudqsjdA05LEifnq2bY5M7NrCXJi+fA==" saltValue="CaAChrOtaH1tsIrjJHKK0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1" spans="125:125" ht="13.5" hidden="1" customHeight="1" x14ac:dyDescent="0.15">
      <c r="DU121" s="259"/>
    </row>
  </sheetData>
  <sheetProtection algorithmName="SHA-512" hashValue="+Kp1Xy1mD/bajbziOEj9iHZN6DhmuHETczK7BKeeLrANAlEddGVz8En0lOIOe9brbX5sFbd5D0yD4EYNZLUXkA==" saltValue="UJuP+4w8TsOWlMP120fyW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nDzZbmd/CjlBxIp3qTHmDVpgIKQsr/fnr2H9Id4VuSmC/pb/tZemSqk1M/nkM6DHj116T6cbBXVrg0v1dfefzA==" saltValue="oG4XGmc5JPmnQfPScqO/p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73</v>
      </c>
      <c r="G47" s="12">
        <v>64.86</v>
      </c>
      <c r="H47" s="12">
        <v>56.11</v>
      </c>
      <c r="I47" s="12">
        <v>53.68</v>
      </c>
      <c r="J47" s="13">
        <v>48.41</v>
      </c>
    </row>
    <row r="48" spans="2:10" ht="57.75" customHeight="1" x14ac:dyDescent="0.15">
      <c r="B48" s="14"/>
      <c r="C48" s="1141" t="s">
        <v>4</v>
      </c>
      <c r="D48" s="1141"/>
      <c r="E48" s="1142"/>
      <c r="F48" s="15">
        <v>6.05</v>
      </c>
      <c r="G48" s="16">
        <v>4.42</v>
      </c>
      <c r="H48" s="16">
        <v>8.6</v>
      </c>
      <c r="I48" s="16">
        <v>12.31</v>
      </c>
      <c r="J48" s="17">
        <v>14.24</v>
      </c>
    </row>
    <row r="49" spans="2:10" ht="57.75" customHeight="1" thickBot="1" x14ac:dyDescent="0.2">
      <c r="B49" s="18"/>
      <c r="C49" s="1143" t="s">
        <v>5</v>
      </c>
      <c r="D49" s="1143"/>
      <c r="E49" s="1144"/>
      <c r="F49" s="19" t="s">
        <v>530</v>
      </c>
      <c r="G49" s="20" t="s">
        <v>531</v>
      </c>
      <c r="H49" s="20" t="s">
        <v>532</v>
      </c>
      <c r="I49" s="20" t="s">
        <v>533</v>
      </c>
      <c r="J49" s="21" t="s">
        <v>534</v>
      </c>
    </row>
    <row r="50" spans="2:10" x14ac:dyDescent="0.15"/>
  </sheetData>
  <sheetProtection algorithmName="SHA-512" hashValue="dGJzGzHNcKnkRH4kzfDV9cV735Ip5N1Fcwx+4XfGAimgxHr8MUwO2wdRhHAD0iLWbmqszNrpy4lJsrm/OHn9Ww==" saltValue="9OTN21D67dihFVvMkdc7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535</v>
      </c>
      <c r="D34" s="1151"/>
      <c r="E34" s="1152"/>
      <c r="F34" s="32">
        <v>14.86</v>
      </c>
      <c r="G34" s="33">
        <v>14.34</v>
      </c>
      <c r="H34" s="33">
        <v>14.27</v>
      </c>
      <c r="I34" s="33">
        <v>12.86</v>
      </c>
      <c r="J34" s="34">
        <v>13.78</v>
      </c>
      <c r="K34" s="22"/>
      <c r="L34" s="22"/>
      <c r="M34" s="22"/>
      <c r="N34" s="22"/>
      <c r="O34" s="22"/>
      <c r="P34" s="22"/>
    </row>
    <row r="35" spans="1:16" ht="39" customHeight="1" x14ac:dyDescent="0.15">
      <c r="A35" s="22"/>
      <c r="B35" s="35"/>
      <c r="C35" s="1145" t="s">
        <v>536</v>
      </c>
      <c r="D35" s="1146"/>
      <c r="E35" s="1147"/>
      <c r="F35" s="36">
        <v>6.05</v>
      </c>
      <c r="G35" s="37">
        <v>4.41</v>
      </c>
      <c r="H35" s="37">
        <v>8.59</v>
      </c>
      <c r="I35" s="37">
        <v>12.3</v>
      </c>
      <c r="J35" s="38">
        <v>12.53</v>
      </c>
      <c r="K35" s="22"/>
      <c r="L35" s="22"/>
      <c r="M35" s="22"/>
      <c r="N35" s="22"/>
      <c r="O35" s="22"/>
      <c r="P35" s="22"/>
    </row>
    <row r="36" spans="1:16" ht="39" customHeight="1" x14ac:dyDescent="0.15">
      <c r="A36" s="22"/>
      <c r="B36" s="35"/>
      <c r="C36" s="1145" t="s">
        <v>537</v>
      </c>
      <c r="D36" s="1146"/>
      <c r="E36" s="1147"/>
      <c r="F36" s="36">
        <v>23.17</v>
      </c>
      <c r="G36" s="37">
        <v>22.79</v>
      </c>
      <c r="H36" s="37">
        <v>22.57</v>
      </c>
      <c r="I36" s="37">
        <v>15.33</v>
      </c>
      <c r="J36" s="38">
        <v>9.66</v>
      </c>
      <c r="K36" s="22"/>
      <c r="L36" s="22"/>
      <c r="M36" s="22"/>
      <c r="N36" s="22"/>
      <c r="O36" s="22"/>
      <c r="P36" s="22"/>
    </row>
    <row r="37" spans="1:16" ht="39" customHeight="1" x14ac:dyDescent="0.15">
      <c r="A37" s="22"/>
      <c r="B37" s="35"/>
      <c r="C37" s="1145" t="s">
        <v>538</v>
      </c>
      <c r="D37" s="1146"/>
      <c r="E37" s="1147"/>
      <c r="F37" s="36">
        <v>5.31</v>
      </c>
      <c r="G37" s="37">
        <v>4.9400000000000004</v>
      </c>
      <c r="H37" s="37">
        <v>4.6100000000000003</v>
      </c>
      <c r="I37" s="37">
        <v>4.1900000000000004</v>
      </c>
      <c r="J37" s="38">
        <v>3.21</v>
      </c>
      <c r="K37" s="22"/>
      <c r="L37" s="22"/>
      <c r="M37" s="22"/>
      <c r="N37" s="22"/>
      <c r="O37" s="22"/>
      <c r="P37" s="22"/>
    </row>
    <row r="38" spans="1:16" ht="39" customHeight="1" x14ac:dyDescent="0.15">
      <c r="A38" s="22"/>
      <c r="B38" s="35"/>
      <c r="C38" s="1145" t="s">
        <v>539</v>
      </c>
      <c r="D38" s="1146"/>
      <c r="E38" s="1147"/>
      <c r="F38" s="36">
        <v>0.77</v>
      </c>
      <c r="G38" s="37">
        <v>1.1299999999999999</v>
      </c>
      <c r="H38" s="37">
        <v>0.9</v>
      </c>
      <c r="I38" s="37">
        <v>0.81</v>
      </c>
      <c r="J38" s="38">
        <v>1.71</v>
      </c>
      <c r="K38" s="22"/>
      <c r="L38" s="22"/>
      <c r="M38" s="22"/>
      <c r="N38" s="22"/>
      <c r="O38" s="22"/>
      <c r="P38" s="22"/>
    </row>
    <row r="39" spans="1:16" ht="39" customHeight="1" x14ac:dyDescent="0.15">
      <c r="A39" s="22"/>
      <c r="B39" s="35"/>
      <c r="C39" s="1145" t="s">
        <v>540</v>
      </c>
      <c r="D39" s="1146"/>
      <c r="E39" s="1147"/>
      <c r="F39" s="36" t="s">
        <v>486</v>
      </c>
      <c r="G39" s="37" t="s">
        <v>486</v>
      </c>
      <c r="H39" s="37" t="s">
        <v>486</v>
      </c>
      <c r="I39" s="37" t="s">
        <v>486</v>
      </c>
      <c r="J39" s="38">
        <v>1.7</v>
      </c>
      <c r="K39" s="22"/>
      <c r="L39" s="22"/>
      <c r="M39" s="22"/>
      <c r="N39" s="22"/>
      <c r="O39" s="22"/>
      <c r="P39" s="22"/>
    </row>
    <row r="40" spans="1:16" ht="39" customHeight="1" x14ac:dyDescent="0.15">
      <c r="A40" s="22"/>
      <c r="B40" s="35"/>
      <c r="C40" s="1145" t="s">
        <v>541</v>
      </c>
      <c r="D40" s="1146"/>
      <c r="E40" s="1147"/>
      <c r="F40" s="36">
        <v>0.01</v>
      </c>
      <c r="G40" s="37">
        <v>0.01</v>
      </c>
      <c r="H40" s="37">
        <v>0.01</v>
      </c>
      <c r="I40" s="37">
        <v>0.01</v>
      </c>
      <c r="J40" s="38">
        <v>0.01</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542</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543</v>
      </c>
      <c r="D43" s="1149"/>
      <c r="E43" s="1150"/>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qDOIbxOzo+FnKz9qylkk92GzlnJ2G1EO9WWcWQdfAjAfwbNbMmNB7s/TiMeH3wSvOmE4eYGBNKNHkyjbBSgRg==" saltValue="Qp/NWht5tbbSKQ6WQHXZ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614</v>
      </c>
      <c r="L45" s="60">
        <v>600</v>
      </c>
      <c r="M45" s="60">
        <v>566</v>
      </c>
      <c r="N45" s="60">
        <v>560</v>
      </c>
      <c r="O45" s="61">
        <v>552</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15">
      <c r="A48" s="48"/>
      <c r="B48" s="1178"/>
      <c r="C48" s="1179"/>
      <c r="D48" s="62"/>
      <c r="E48" s="1155" t="s">
        <v>13</v>
      </c>
      <c r="F48" s="1155"/>
      <c r="G48" s="1155"/>
      <c r="H48" s="1155"/>
      <c r="I48" s="1155"/>
      <c r="J48" s="1156"/>
      <c r="K48" s="63">
        <v>0</v>
      </c>
      <c r="L48" s="64">
        <v>0</v>
      </c>
      <c r="M48" s="64">
        <v>0</v>
      </c>
      <c r="N48" s="64">
        <v>0</v>
      </c>
      <c r="O48" s="65">
        <v>0</v>
      </c>
      <c r="P48" s="48"/>
      <c r="Q48" s="48"/>
      <c r="R48" s="48"/>
      <c r="S48" s="48"/>
      <c r="T48" s="48"/>
      <c r="U48" s="48"/>
    </row>
    <row r="49" spans="1:21" ht="30.75" customHeight="1" x14ac:dyDescent="0.15">
      <c r="A49" s="48"/>
      <c r="B49" s="1178"/>
      <c r="C49" s="1179"/>
      <c r="D49" s="62"/>
      <c r="E49" s="1155" t="s">
        <v>14</v>
      </c>
      <c r="F49" s="1155"/>
      <c r="G49" s="1155"/>
      <c r="H49" s="1155"/>
      <c r="I49" s="1155"/>
      <c r="J49" s="1156"/>
      <c r="K49" s="63">
        <v>71</v>
      </c>
      <c r="L49" s="64">
        <v>67</v>
      </c>
      <c r="M49" s="64">
        <v>50</v>
      </c>
      <c r="N49" s="64">
        <v>24</v>
      </c>
      <c r="O49" s="65">
        <v>26</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486</v>
      </c>
      <c r="L50" s="64" t="s">
        <v>486</v>
      </c>
      <c r="M50" s="64" t="s">
        <v>486</v>
      </c>
      <c r="N50" s="64" t="s">
        <v>486</v>
      </c>
      <c r="O50" s="65" t="s">
        <v>486</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486</v>
      </c>
      <c r="L51" s="64" t="s">
        <v>486</v>
      </c>
      <c r="M51" s="64" t="s">
        <v>486</v>
      </c>
      <c r="N51" s="64" t="s">
        <v>486</v>
      </c>
      <c r="O51" s="65" t="s">
        <v>486</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531</v>
      </c>
      <c r="L52" s="64">
        <v>531</v>
      </c>
      <c r="M52" s="64">
        <v>490</v>
      </c>
      <c r="N52" s="64">
        <v>452</v>
      </c>
      <c r="O52" s="65">
        <v>433</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154</v>
      </c>
      <c r="L53" s="69">
        <v>136</v>
      </c>
      <c r="M53" s="69">
        <v>126</v>
      </c>
      <c r="N53" s="69">
        <v>132</v>
      </c>
      <c r="O53" s="70">
        <v>145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BCpjfQiLG90WVQ/dW6rm1mhL5sNMJm1nOH9RA215mJ4fo3l0ACZkSKpq9TcUasPMTJuUtqVArPZnXsg3Itbog==" saltValue="u3LnuGZmzyDB7IYgUTE5r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96" t="s">
        <v>30</v>
      </c>
      <c r="C41" s="1197"/>
      <c r="D41" s="105"/>
      <c r="E41" s="1198" t="s">
        <v>31</v>
      </c>
      <c r="F41" s="1198"/>
      <c r="G41" s="1198"/>
      <c r="H41" s="1199"/>
      <c r="I41" s="355">
        <v>4709</v>
      </c>
      <c r="J41" s="356">
        <v>4357</v>
      </c>
      <c r="K41" s="356">
        <v>4008</v>
      </c>
      <c r="L41" s="356">
        <v>3566</v>
      </c>
      <c r="M41" s="357">
        <v>3166</v>
      </c>
    </row>
    <row r="42" spans="2:13" ht="27.75" customHeight="1" x14ac:dyDescent="0.15">
      <c r="B42" s="1186"/>
      <c r="C42" s="1187"/>
      <c r="D42" s="106"/>
      <c r="E42" s="1190" t="s">
        <v>32</v>
      </c>
      <c r="F42" s="1190"/>
      <c r="G42" s="1190"/>
      <c r="H42" s="1191"/>
      <c r="I42" s="358">
        <v>183</v>
      </c>
      <c r="J42" s="359">
        <v>121</v>
      </c>
      <c r="K42" s="359">
        <v>68</v>
      </c>
      <c r="L42" s="359">
        <v>116</v>
      </c>
      <c r="M42" s="360">
        <v>97</v>
      </c>
    </row>
    <row r="43" spans="2:13" ht="27.75" customHeight="1" x14ac:dyDescent="0.15">
      <c r="B43" s="1186"/>
      <c r="C43" s="1187"/>
      <c r="D43" s="106"/>
      <c r="E43" s="1190" t="s">
        <v>33</v>
      </c>
      <c r="F43" s="1190"/>
      <c r="G43" s="1190"/>
      <c r="H43" s="1191"/>
      <c r="I43" s="358" t="s">
        <v>486</v>
      </c>
      <c r="J43" s="359" t="s">
        <v>486</v>
      </c>
      <c r="K43" s="359" t="s">
        <v>486</v>
      </c>
      <c r="L43" s="359" t="s">
        <v>486</v>
      </c>
      <c r="M43" s="360" t="s">
        <v>486</v>
      </c>
    </row>
    <row r="44" spans="2:13" ht="27.75" customHeight="1" x14ac:dyDescent="0.15">
      <c r="B44" s="1186"/>
      <c r="C44" s="1187"/>
      <c r="D44" s="106"/>
      <c r="E44" s="1190" t="s">
        <v>34</v>
      </c>
      <c r="F44" s="1190"/>
      <c r="G44" s="1190"/>
      <c r="H44" s="1191"/>
      <c r="I44" s="358">
        <v>306</v>
      </c>
      <c r="J44" s="359">
        <v>251</v>
      </c>
      <c r="K44" s="359">
        <v>221</v>
      </c>
      <c r="L44" s="359">
        <v>212</v>
      </c>
      <c r="M44" s="360">
        <v>206</v>
      </c>
    </row>
    <row r="45" spans="2:13" ht="27.75" customHeight="1" x14ac:dyDescent="0.15">
      <c r="B45" s="1186"/>
      <c r="C45" s="1187"/>
      <c r="D45" s="106"/>
      <c r="E45" s="1190" t="s">
        <v>35</v>
      </c>
      <c r="F45" s="1190"/>
      <c r="G45" s="1190"/>
      <c r="H45" s="1191"/>
      <c r="I45" s="358">
        <v>812</v>
      </c>
      <c r="J45" s="359">
        <v>1544</v>
      </c>
      <c r="K45" s="359">
        <v>1488</v>
      </c>
      <c r="L45" s="359">
        <v>1542</v>
      </c>
      <c r="M45" s="360">
        <v>1516</v>
      </c>
    </row>
    <row r="46" spans="2:13" ht="27.75" customHeight="1" x14ac:dyDescent="0.15">
      <c r="B46" s="1186"/>
      <c r="C46" s="1187"/>
      <c r="D46" s="107"/>
      <c r="E46" s="1190" t="s">
        <v>36</v>
      </c>
      <c r="F46" s="1190"/>
      <c r="G46" s="1190"/>
      <c r="H46" s="1191"/>
      <c r="I46" s="358" t="s">
        <v>486</v>
      </c>
      <c r="J46" s="359" t="s">
        <v>486</v>
      </c>
      <c r="K46" s="359" t="s">
        <v>486</v>
      </c>
      <c r="L46" s="359" t="s">
        <v>486</v>
      </c>
      <c r="M46" s="360" t="s">
        <v>486</v>
      </c>
    </row>
    <row r="47" spans="2:13" ht="27.75" customHeight="1" x14ac:dyDescent="0.15">
      <c r="B47" s="1186"/>
      <c r="C47" s="1187"/>
      <c r="D47" s="108"/>
      <c r="E47" s="1200" t="s">
        <v>37</v>
      </c>
      <c r="F47" s="1201"/>
      <c r="G47" s="1201"/>
      <c r="H47" s="1202"/>
      <c r="I47" s="358" t="s">
        <v>486</v>
      </c>
      <c r="J47" s="359" t="s">
        <v>486</v>
      </c>
      <c r="K47" s="359" t="s">
        <v>486</v>
      </c>
      <c r="L47" s="359" t="s">
        <v>486</v>
      </c>
      <c r="M47" s="360" t="s">
        <v>486</v>
      </c>
    </row>
    <row r="48" spans="2:13" ht="27.75" customHeight="1" x14ac:dyDescent="0.15">
      <c r="B48" s="1186"/>
      <c r="C48" s="1187"/>
      <c r="D48" s="106"/>
      <c r="E48" s="1190" t="s">
        <v>38</v>
      </c>
      <c r="F48" s="1190"/>
      <c r="G48" s="1190"/>
      <c r="H48" s="1191"/>
      <c r="I48" s="358" t="s">
        <v>486</v>
      </c>
      <c r="J48" s="359" t="s">
        <v>486</v>
      </c>
      <c r="K48" s="359" t="s">
        <v>486</v>
      </c>
      <c r="L48" s="359" t="s">
        <v>486</v>
      </c>
      <c r="M48" s="360" t="s">
        <v>486</v>
      </c>
    </row>
    <row r="49" spans="2:13" ht="27.75" customHeight="1" x14ac:dyDescent="0.15">
      <c r="B49" s="1188"/>
      <c r="C49" s="1189"/>
      <c r="D49" s="106"/>
      <c r="E49" s="1190" t="s">
        <v>39</v>
      </c>
      <c r="F49" s="1190"/>
      <c r="G49" s="1190"/>
      <c r="H49" s="1191"/>
      <c r="I49" s="358" t="s">
        <v>486</v>
      </c>
      <c r="J49" s="359" t="s">
        <v>486</v>
      </c>
      <c r="K49" s="359" t="s">
        <v>486</v>
      </c>
      <c r="L49" s="359" t="s">
        <v>486</v>
      </c>
      <c r="M49" s="360" t="s">
        <v>486</v>
      </c>
    </row>
    <row r="50" spans="2:13" ht="27.75" customHeight="1" x14ac:dyDescent="0.15">
      <c r="B50" s="1184" t="s">
        <v>40</v>
      </c>
      <c r="C50" s="1185"/>
      <c r="D50" s="109"/>
      <c r="E50" s="1190" t="s">
        <v>41</v>
      </c>
      <c r="F50" s="1190"/>
      <c r="G50" s="1190"/>
      <c r="H50" s="1191"/>
      <c r="I50" s="358">
        <v>5449</v>
      </c>
      <c r="J50" s="359">
        <v>5802</v>
      </c>
      <c r="K50" s="359">
        <v>5963</v>
      </c>
      <c r="L50" s="359">
        <v>5230</v>
      </c>
      <c r="M50" s="360">
        <v>6335</v>
      </c>
    </row>
    <row r="51" spans="2:13" ht="27.75" customHeight="1" x14ac:dyDescent="0.15">
      <c r="B51" s="1186"/>
      <c r="C51" s="1187"/>
      <c r="D51" s="106"/>
      <c r="E51" s="1190" t="s">
        <v>42</v>
      </c>
      <c r="F51" s="1190"/>
      <c r="G51" s="1190"/>
      <c r="H51" s="1191"/>
      <c r="I51" s="358" t="s">
        <v>486</v>
      </c>
      <c r="J51" s="359" t="s">
        <v>486</v>
      </c>
      <c r="K51" s="359" t="s">
        <v>486</v>
      </c>
      <c r="L51" s="359" t="s">
        <v>486</v>
      </c>
      <c r="M51" s="360" t="s">
        <v>486</v>
      </c>
    </row>
    <row r="52" spans="2:13" ht="27.75" customHeight="1" x14ac:dyDescent="0.15">
      <c r="B52" s="1188"/>
      <c r="C52" s="1189"/>
      <c r="D52" s="106"/>
      <c r="E52" s="1190" t="s">
        <v>43</v>
      </c>
      <c r="F52" s="1190"/>
      <c r="G52" s="1190"/>
      <c r="H52" s="1191"/>
      <c r="I52" s="358">
        <v>4346</v>
      </c>
      <c r="J52" s="359">
        <v>3971</v>
      </c>
      <c r="K52" s="359">
        <v>3717</v>
      </c>
      <c r="L52" s="359">
        <v>3366</v>
      </c>
      <c r="M52" s="360">
        <v>3041</v>
      </c>
    </row>
    <row r="53" spans="2:13" ht="27.75" customHeight="1" thickBot="1" x14ac:dyDescent="0.2">
      <c r="B53" s="1192" t="s">
        <v>19</v>
      </c>
      <c r="C53" s="1193"/>
      <c r="D53" s="110"/>
      <c r="E53" s="1194" t="s">
        <v>44</v>
      </c>
      <c r="F53" s="1194"/>
      <c r="G53" s="1194"/>
      <c r="H53" s="1195"/>
      <c r="I53" s="361">
        <v>-3784</v>
      </c>
      <c r="J53" s="362">
        <v>-3500</v>
      </c>
      <c r="K53" s="362">
        <v>-3895</v>
      </c>
      <c r="L53" s="362">
        <v>-3160</v>
      </c>
      <c r="M53" s="363">
        <v>-4390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jeBvw+RRAN6hDGMn1X807T+ZAj1hLTxAZ++H7IGaV6Skd7+gsaxKyBkjLaYVMoKlJQ2q6NQYr0sPScCNMbJ5oQ==" saltValue="6Fqi1Gzx6L71zM5Tu4HxY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2"/>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2038</v>
      </c>
      <c r="G55" s="122">
        <v>1874</v>
      </c>
      <c r="H55" s="123">
        <v>1676</v>
      </c>
    </row>
    <row r="56" spans="2:8" ht="52.5" customHeight="1" x14ac:dyDescent="0.15">
      <c r="B56" s="124"/>
      <c r="C56" s="1213" t="s">
        <v>47</v>
      </c>
      <c r="D56" s="1213"/>
      <c r="E56" s="1214"/>
      <c r="F56" s="125">
        <v>29</v>
      </c>
      <c r="G56" s="125">
        <v>54</v>
      </c>
      <c r="H56" s="126">
        <v>79</v>
      </c>
    </row>
    <row r="57" spans="2:8" ht="53.25" customHeight="1" x14ac:dyDescent="0.15">
      <c r="B57" s="124"/>
      <c r="C57" s="1215" t="s">
        <v>48</v>
      </c>
      <c r="D57" s="1215"/>
      <c r="E57" s="1216"/>
      <c r="F57" s="127">
        <v>4897</v>
      </c>
      <c r="G57" s="127">
        <v>5303</v>
      </c>
      <c r="H57" s="128">
        <v>5355</v>
      </c>
    </row>
    <row r="58" spans="2:8" ht="45.75" customHeight="1" x14ac:dyDescent="0.15">
      <c r="B58" s="129"/>
      <c r="C58" s="1203" t="s">
        <v>559</v>
      </c>
      <c r="D58" s="1204"/>
      <c r="E58" s="1205"/>
      <c r="F58" s="130">
        <v>1598</v>
      </c>
      <c r="G58" s="130">
        <v>1898</v>
      </c>
      <c r="H58" s="131">
        <v>2198</v>
      </c>
    </row>
    <row r="59" spans="2:8" ht="45.75" customHeight="1" x14ac:dyDescent="0.15">
      <c r="B59" s="129"/>
      <c r="C59" s="1203" t="s">
        <v>560</v>
      </c>
      <c r="D59" s="1204"/>
      <c r="E59" s="1205"/>
      <c r="F59" s="130">
        <v>1863</v>
      </c>
      <c r="G59" s="130">
        <v>1961</v>
      </c>
      <c r="H59" s="131">
        <v>1704</v>
      </c>
    </row>
    <row r="60" spans="2:8" ht="45.75" customHeight="1" x14ac:dyDescent="0.15">
      <c r="B60" s="129"/>
      <c r="C60" s="1203" t="s">
        <v>561</v>
      </c>
      <c r="D60" s="1204"/>
      <c r="E60" s="1205"/>
      <c r="F60" s="130">
        <v>1001</v>
      </c>
      <c r="G60" s="130">
        <v>1001</v>
      </c>
      <c r="H60" s="131">
        <v>1001</v>
      </c>
    </row>
    <row r="61" spans="2:8" ht="45.75" customHeight="1" x14ac:dyDescent="0.15">
      <c r="B61" s="129"/>
      <c r="C61" s="1203" t="s">
        <v>562</v>
      </c>
      <c r="D61" s="1204"/>
      <c r="E61" s="1205"/>
      <c r="F61" s="130">
        <v>155</v>
      </c>
      <c r="G61" s="130">
        <v>129</v>
      </c>
      <c r="H61" s="131">
        <v>188</v>
      </c>
    </row>
    <row r="62" spans="2:8" ht="45.75" customHeight="1" thickBot="1" x14ac:dyDescent="0.2">
      <c r="B62" s="132"/>
      <c r="C62" s="1206" t="s">
        <v>563</v>
      </c>
      <c r="D62" s="1207"/>
      <c r="E62" s="1208"/>
      <c r="F62" s="133">
        <v>93</v>
      </c>
      <c r="G62" s="133">
        <v>93</v>
      </c>
      <c r="H62" s="134">
        <v>93</v>
      </c>
    </row>
    <row r="63" spans="2:8" ht="52.5" customHeight="1" thickBot="1" x14ac:dyDescent="0.2">
      <c r="B63" s="135"/>
      <c r="C63" s="1209" t="s">
        <v>49</v>
      </c>
      <c r="D63" s="1209"/>
      <c r="E63" s="1210"/>
      <c r="F63" s="136">
        <v>6964</v>
      </c>
      <c r="G63" s="136">
        <v>7231</v>
      </c>
      <c r="H63" s="137">
        <v>7110</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row r="70" s="1" customFormat="1" ht="13.5" hidden="1" customHeight="1" x14ac:dyDescent="0.15"/>
    <row r="71" s="1" customFormat="1" ht="13.5" hidden="1" customHeight="1" x14ac:dyDescent="0.15"/>
    <row r="72" s="1" customFormat="1" ht="13.5" hidden="1" customHeight="1" x14ac:dyDescent="0.15"/>
  </sheetData>
  <sheetProtection algorithmName="SHA-512" hashValue="IoB8qhUBG+HkbZ6El7KA589U0/hGUQFam2+nZEsxsrW2sRVfog+vdvUytzTlt+WeKdPpb2xesyfhciw8LDuyYw==" saltValue="lxijsDn6vfwndR+OXuzn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97800</v>
      </c>
      <c r="E3" s="156"/>
      <c r="F3" s="157">
        <v>145139</v>
      </c>
      <c r="G3" s="158"/>
      <c r="H3" s="159"/>
    </row>
    <row r="4" spans="1:8" x14ac:dyDescent="0.15">
      <c r="A4" s="160"/>
      <c r="B4" s="161"/>
      <c r="C4" s="162"/>
      <c r="D4" s="163">
        <v>27548</v>
      </c>
      <c r="E4" s="164"/>
      <c r="F4" s="165">
        <v>83762</v>
      </c>
      <c r="G4" s="166"/>
      <c r="H4" s="167"/>
    </row>
    <row r="5" spans="1:8" x14ac:dyDescent="0.15">
      <c r="A5" s="148" t="s">
        <v>519</v>
      </c>
      <c r="B5" s="153"/>
      <c r="C5" s="154"/>
      <c r="D5" s="155">
        <v>111954</v>
      </c>
      <c r="E5" s="156"/>
      <c r="F5" s="157">
        <v>125391</v>
      </c>
      <c r="G5" s="158"/>
      <c r="H5" s="159"/>
    </row>
    <row r="6" spans="1:8" x14ac:dyDescent="0.15">
      <c r="A6" s="160"/>
      <c r="B6" s="161"/>
      <c r="C6" s="162"/>
      <c r="D6" s="163">
        <v>46166</v>
      </c>
      <c r="E6" s="164"/>
      <c r="F6" s="165">
        <v>68516</v>
      </c>
      <c r="G6" s="166"/>
      <c r="H6" s="167"/>
    </row>
    <row r="7" spans="1:8" x14ac:dyDescent="0.15">
      <c r="A7" s="148" t="s">
        <v>520</v>
      </c>
      <c r="B7" s="153"/>
      <c r="C7" s="154"/>
      <c r="D7" s="155">
        <v>88976</v>
      </c>
      <c r="E7" s="156"/>
      <c r="F7" s="157">
        <v>138402</v>
      </c>
      <c r="G7" s="158"/>
      <c r="H7" s="159"/>
    </row>
    <row r="8" spans="1:8" x14ac:dyDescent="0.15">
      <c r="A8" s="160"/>
      <c r="B8" s="161"/>
      <c r="C8" s="162"/>
      <c r="D8" s="163">
        <v>67386</v>
      </c>
      <c r="E8" s="164"/>
      <c r="F8" s="165">
        <v>70652</v>
      </c>
      <c r="G8" s="166"/>
      <c r="H8" s="167"/>
    </row>
    <row r="9" spans="1:8" x14ac:dyDescent="0.15">
      <c r="A9" s="148" t="s">
        <v>521</v>
      </c>
      <c r="B9" s="153"/>
      <c r="C9" s="154"/>
      <c r="D9" s="155">
        <v>94810</v>
      </c>
      <c r="E9" s="156"/>
      <c r="F9" s="157">
        <v>146367</v>
      </c>
      <c r="G9" s="158"/>
      <c r="H9" s="159"/>
    </row>
    <row r="10" spans="1:8" x14ac:dyDescent="0.15">
      <c r="A10" s="160"/>
      <c r="B10" s="161"/>
      <c r="C10" s="162"/>
      <c r="D10" s="163">
        <v>50208</v>
      </c>
      <c r="E10" s="164"/>
      <c r="F10" s="165">
        <v>79441</v>
      </c>
      <c r="G10" s="166"/>
      <c r="H10" s="167"/>
    </row>
    <row r="11" spans="1:8" x14ac:dyDescent="0.15">
      <c r="A11" s="148" t="s">
        <v>522</v>
      </c>
      <c r="B11" s="153"/>
      <c r="C11" s="154"/>
      <c r="D11" s="155">
        <v>145036</v>
      </c>
      <c r="E11" s="156"/>
      <c r="F11" s="157">
        <v>165181</v>
      </c>
      <c r="G11" s="158"/>
      <c r="H11" s="159"/>
    </row>
    <row r="12" spans="1:8" x14ac:dyDescent="0.15">
      <c r="A12" s="160"/>
      <c r="B12" s="161"/>
      <c r="C12" s="168"/>
      <c r="D12" s="163">
        <v>69297</v>
      </c>
      <c r="E12" s="164"/>
      <c r="F12" s="165">
        <v>82246</v>
      </c>
      <c r="G12" s="166"/>
      <c r="H12" s="167"/>
    </row>
    <row r="13" spans="1:8" x14ac:dyDescent="0.15">
      <c r="A13" s="148"/>
      <c r="B13" s="153"/>
      <c r="C13" s="169"/>
      <c r="D13" s="170">
        <v>107715</v>
      </c>
      <c r="E13" s="171"/>
      <c r="F13" s="172">
        <v>144096</v>
      </c>
      <c r="G13" s="173"/>
      <c r="H13" s="159"/>
    </row>
    <row r="14" spans="1:8" x14ac:dyDescent="0.15">
      <c r="A14" s="160"/>
      <c r="B14" s="161"/>
      <c r="C14" s="162"/>
      <c r="D14" s="163">
        <v>52121</v>
      </c>
      <c r="E14" s="164"/>
      <c r="F14" s="165">
        <v>76923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6.05</v>
      </c>
      <c r="C19" s="174">
        <f>ROUND(VALUE(SUBSTITUTE(実質収支比率等に係る経年分析!G$48,"▲","-")),2)</f>
        <v>4.42</v>
      </c>
      <c r="D19" s="174">
        <f>ROUND(VALUE(SUBSTITUTE(実質収支比率等に係る経年分析!H$48,"▲","-")),2)</f>
        <v>8.6</v>
      </c>
      <c r="E19" s="174">
        <f>ROUND(VALUE(SUBSTITUTE(実質収支比率等に係る経年分析!I$48,"▲","-")),2)</f>
        <v>12.31</v>
      </c>
      <c r="F19" s="174">
        <f>ROUND(VALUE(SUBSTITUTE(実質収支比率等に係る経年分析!J$48,"▲","-")),2)</f>
        <v>14.24</v>
      </c>
    </row>
    <row r="20" spans="1:11" x14ac:dyDescent="0.15">
      <c r="A20" s="174" t="s">
        <v>53</v>
      </c>
      <c r="B20" s="174">
        <f>ROUND(VALUE(SUBSTITUTE(実質収支比率等に係る経年分析!F$47,"▲","-")),2)</f>
        <v>73</v>
      </c>
      <c r="C20" s="174">
        <f>ROUND(VALUE(SUBSTITUTE(実質収支比率等に係る経年分析!G$47,"▲","-")),2)</f>
        <v>64.86</v>
      </c>
      <c r="D20" s="174">
        <f>ROUND(VALUE(SUBSTITUTE(実質収支比率等に係る経年分析!H$47,"▲","-")),2)</f>
        <v>56.11</v>
      </c>
      <c r="E20" s="174">
        <f>ROUND(VALUE(SUBSTITUTE(実質収支比率等に係る経年分析!I$47,"▲","-")),2)</f>
        <v>53.68</v>
      </c>
      <c r="F20" s="174">
        <f>ROUND(VALUE(SUBSTITUTE(実質収支比率等に係る経年分析!J$47,"▲","-")),2)</f>
        <v>48.41</v>
      </c>
    </row>
    <row r="21" spans="1:11" x14ac:dyDescent="0.15">
      <c r="A21" s="174" t="s">
        <v>54</v>
      </c>
      <c r="B21" s="174">
        <f>IF(ISNUMBER(VALUE(SUBSTITUTE(実質収支比率等に係る経年分析!F$49,"▲","-"))),ROUND(VALUE(SUBSTITUTE(実質収支比率等に係る経年分析!F$49,"▲","-")),2),NA())</f>
        <v>-15.55</v>
      </c>
      <c r="C21" s="174">
        <f>IF(ISNUMBER(VALUE(SUBSTITUTE(実質収支比率等に係る経年分析!G$49,"▲","-"))),ROUND(VALUE(SUBSTITUTE(実質収支比率等に係る経年分析!G$49,"▲","-")),2),NA())</f>
        <v>-6.91</v>
      </c>
      <c r="D21" s="174">
        <f>IF(ISNUMBER(VALUE(SUBSTITUTE(実質収支比率等に係る経年分析!H$49,"▲","-"))),ROUND(VALUE(SUBSTITUTE(実質収支比率等に係る経年分析!H$49,"▲","-")),2),NA())</f>
        <v>-1.49</v>
      </c>
      <c r="E21" s="174">
        <f>IF(ISNUMBER(VALUE(SUBSTITUTE(実質収支比率等に係る経年分析!I$49,"▲","-"))),ROUND(VALUE(SUBSTITUTE(実質収支比率等に係る経年分析!I$49,"▲","-")),2),NA())</f>
        <v>-1.31</v>
      </c>
      <c r="F21" s="174">
        <f>IF(ISNUMBER(VALUE(SUBSTITUTE(実質収支比率等に係る経年分析!J$49,"▲","-"))),ROUND(VALUE(SUBSTITUTE(実質収支比率等に係る経年分析!J$49,"▲","-")),2),NA())</f>
        <v>-3.9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サンセットコイン事業特別会計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1.7</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1.1299999999999999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1.71</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5.31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4.9400000000000004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4.6100000000000003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4.1900000000000004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3.21</v>
      </c>
    </row>
    <row r="34" spans="1:16" x14ac:dyDescent="0.15">
      <c r="A34" s="175" t="str">
        <f>IF(連結実質赤字比率に係る赤字・黒字の構成分析!C$36="",NA(),連結実質赤字比率に係る赤字・黒字の構成分析!C$36)</f>
        <v>温泉事業会計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23.17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22.79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22.57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15.33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9.66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6.05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4.41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8.59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12.53</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14.86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14.34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14.27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12.86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13.78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531</v>
      </c>
      <c r="E42" s="176"/>
      <c r="F42" s="176"/>
      <c r="G42" s="176">
        <f>'実質公債費比率（分子）の構造'!L$52</f>
        <v>531</v>
      </c>
      <c r="H42" s="176"/>
      <c r="I42" s="176"/>
      <c r="J42" s="176">
        <f>'実質公債費比率（分子）の構造'!M$52</f>
        <v>490</v>
      </c>
      <c r="K42" s="176"/>
      <c r="L42" s="176"/>
      <c r="M42" s="176">
        <f>'実質公債費比率（分子）の構造'!N$52</f>
        <v>452</v>
      </c>
      <c r="N42" s="176"/>
      <c r="O42" s="176"/>
      <c r="P42" s="176">
        <f>'実質公債費比率（分子）の構造'!O$52</f>
        <v>433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71</v>
      </c>
      <c r="C45" s="176"/>
      <c r="D45" s="176"/>
      <c r="E45" s="176">
        <f>'実質公債費比率（分子）の構造'!L$49</f>
        <v>67</v>
      </c>
      <c r="F45" s="176"/>
      <c r="G45" s="176"/>
      <c r="H45" s="176">
        <f>'実質公債費比率（分子）の構造'!M$49</f>
        <v>50</v>
      </c>
      <c r="I45" s="176"/>
      <c r="J45" s="176"/>
      <c r="K45" s="176">
        <f>'実質公債費比率（分子）の構造'!N$49</f>
        <v>24</v>
      </c>
      <c r="L45" s="176"/>
      <c r="M45" s="176"/>
      <c r="N45" s="176">
        <f>'実質公債費比率（分子）の構造'!O$49</f>
        <v>26</v>
      </c>
      <c r="O45" s="176"/>
      <c r="P45" s="176"/>
    </row>
    <row r="46" spans="1:16" x14ac:dyDescent="0.15">
      <c r="A46" s="176" t="s">
        <v>64</v>
      </c>
      <c r="B46" s="176">
        <f>'実質公債費比率（分子）の構造'!K$48</f>
        <v>0</v>
      </c>
      <c r="C46" s="176"/>
      <c r="D46" s="176"/>
      <c r="E46" s="176">
        <f>'実質公債費比率（分子）の構造'!L$48</f>
        <v>0</v>
      </c>
      <c r="F46" s="176"/>
      <c r="G46" s="176"/>
      <c r="H46" s="176">
        <f>'実質公債費比率（分子）の構造'!M$48</f>
        <v>0</v>
      </c>
      <c r="I46" s="176"/>
      <c r="J46" s="176"/>
      <c r="K46" s="176">
        <f>'実質公債費比率（分子）の構造'!N$48</f>
        <v>0</v>
      </c>
      <c r="L46" s="176"/>
      <c r="M46" s="176"/>
      <c r="N46" s="176">
        <f>'実質公債費比率（分子）の構造'!O$48</f>
        <v>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614</v>
      </c>
      <c r="C49" s="176"/>
      <c r="D49" s="176"/>
      <c r="E49" s="176">
        <f>'実質公債費比率（分子）の構造'!L$45</f>
        <v>600</v>
      </c>
      <c r="F49" s="176"/>
      <c r="G49" s="176"/>
      <c r="H49" s="176">
        <f>'実質公債費比率（分子）の構造'!M$45</f>
        <v>566</v>
      </c>
      <c r="I49" s="176"/>
      <c r="J49" s="176"/>
      <c r="K49" s="176">
        <f>'実質公債費比率（分子）の構造'!N$45</f>
        <v>560</v>
      </c>
      <c r="L49" s="176"/>
      <c r="M49" s="176"/>
      <c r="N49" s="176">
        <f>'実質公債費比率（分子）の構造'!O$45</f>
        <v>552</v>
      </c>
      <c r="O49" s="176"/>
      <c r="P49" s="176"/>
    </row>
    <row r="50" spans="1:16" x14ac:dyDescent="0.15">
      <c r="A50" s="176" t="s">
        <v>67</v>
      </c>
      <c r="B50" s="176" t="e">
        <f>NA()</f>
        <v>#N/A</v>
      </c>
      <c r="C50" s="176">
        <f>IF(ISNUMBER('実質公債費比率（分子）の構造'!K$53),'実質公債費比率（分子）の構造'!K$53,NA())</f>
        <v>154</v>
      </c>
      <c r="D50" s="176" t="e">
        <f>NA()</f>
        <v>#N/A</v>
      </c>
      <c r="E50" s="176" t="e">
        <f>NA()</f>
        <v>#N/A</v>
      </c>
      <c r="F50" s="176">
        <f>IF(ISNUMBER('実質公債費比率（分子）の構造'!L$53),'実質公債費比率（分子）の構造'!L$53,NA())</f>
        <v>136</v>
      </c>
      <c r="G50" s="176" t="e">
        <f>NA()</f>
        <v>#N/A</v>
      </c>
      <c r="H50" s="176" t="e">
        <f>NA()</f>
        <v>#N/A</v>
      </c>
      <c r="I50" s="176">
        <f>IF(ISNUMBER('実質公債費比率（分子）の構造'!M$53),'実質公債費比率（分子）の構造'!M$53,NA())</f>
        <v>126</v>
      </c>
      <c r="J50" s="176" t="e">
        <f>NA()</f>
        <v>#N/A</v>
      </c>
      <c r="K50" s="176" t="e">
        <f>NA()</f>
        <v>#N/A</v>
      </c>
      <c r="L50" s="176">
        <f>IF(ISNUMBER('実質公債費比率（分子）の構造'!N$53),'実質公債費比率（分子）の構造'!N$53,NA())</f>
        <v>132</v>
      </c>
      <c r="M50" s="176" t="e">
        <f>NA()</f>
        <v>#N/A</v>
      </c>
      <c r="N50" s="176" t="e">
        <f>NA()</f>
        <v>#N/A</v>
      </c>
      <c r="O50" s="176">
        <f>IF(ISNUMBER('実質公債費比率（分子）の構造'!O$53),'実質公債費比率（分子）の構造'!O$53,NA())</f>
        <v>145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4346</v>
      </c>
      <c r="E56" s="175"/>
      <c r="F56" s="175"/>
      <c r="G56" s="175">
        <f>'将来負担比率（分子）の構造'!J$52</f>
        <v>3971</v>
      </c>
      <c r="H56" s="175"/>
      <c r="I56" s="175"/>
      <c r="J56" s="175">
        <f>'将来負担比率（分子）の構造'!K$52</f>
        <v>3717</v>
      </c>
      <c r="K56" s="175"/>
      <c r="L56" s="175"/>
      <c r="M56" s="175">
        <f>'将来負担比率（分子）の構造'!L$52</f>
        <v>3366</v>
      </c>
      <c r="N56" s="175"/>
      <c r="O56" s="175"/>
      <c r="P56" s="175">
        <f>'将来負担比率（分子）の構造'!M$52</f>
        <v>3041</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5449</v>
      </c>
      <c r="E58" s="175"/>
      <c r="F58" s="175"/>
      <c r="G58" s="175">
        <f>'将来負担比率（分子）の構造'!J$50</f>
        <v>5802</v>
      </c>
      <c r="H58" s="175"/>
      <c r="I58" s="175"/>
      <c r="J58" s="175">
        <f>'将来負担比率（分子）の構造'!K$50</f>
        <v>5963</v>
      </c>
      <c r="K58" s="175"/>
      <c r="L58" s="175"/>
      <c r="M58" s="175">
        <f>'将来負担比率（分子）の構造'!L$50</f>
        <v>5230</v>
      </c>
      <c r="N58" s="175"/>
      <c r="O58" s="175"/>
      <c r="P58" s="175">
        <f>'将来負担比率（分子）の構造'!M$50</f>
        <v>6335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812</v>
      </c>
      <c r="C62" s="175"/>
      <c r="D62" s="175"/>
      <c r="E62" s="175">
        <f>'将来負担比率（分子）の構造'!J$45</f>
        <v>1544</v>
      </c>
      <c r="F62" s="175"/>
      <c r="G62" s="175"/>
      <c r="H62" s="175">
        <f>'将来負担比率（分子）の構造'!K$45</f>
        <v>1488</v>
      </c>
      <c r="I62" s="175"/>
      <c r="J62" s="175"/>
      <c r="K62" s="175">
        <f>'将来負担比率（分子）の構造'!L$45</f>
        <v>1542</v>
      </c>
      <c r="L62" s="175"/>
      <c r="M62" s="175"/>
      <c r="N62" s="175">
        <f>'将来負担比率（分子）の構造'!M$45</f>
        <v>1516</v>
      </c>
      <c r="O62" s="175"/>
      <c r="P62" s="175"/>
    </row>
    <row r="63" spans="1:16" x14ac:dyDescent="0.15">
      <c r="A63" s="175" t="s">
        <v>34</v>
      </c>
      <c r="B63" s="175">
        <f>'将来負担比率（分子）の構造'!I$44</f>
        <v>306</v>
      </c>
      <c r="C63" s="175"/>
      <c r="D63" s="175"/>
      <c r="E63" s="175">
        <f>'将来負担比率（分子）の構造'!J$44</f>
        <v>251</v>
      </c>
      <c r="F63" s="175"/>
      <c r="G63" s="175"/>
      <c r="H63" s="175">
        <f>'将来負担比率（分子）の構造'!K$44</f>
        <v>221</v>
      </c>
      <c r="I63" s="175"/>
      <c r="J63" s="175"/>
      <c r="K63" s="175">
        <f>'将来負担比率（分子）の構造'!L$44</f>
        <v>212</v>
      </c>
      <c r="L63" s="175"/>
      <c r="M63" s="175"/>
      <c r="N63" s="175">
        <f>'将来負担比率（分子）の構造'!M$44</f>
        <v>206</v>
      </c>
      <c r="O63" s="175"/>
      <c r="P63" s="175"/>
    </row>
    <row r="64" spans="1:16" x14ac:dyDescent="0.15">
      <c r="A64" s="175" t="s">
        <v>33</v>
      </c>
      <c r="B64" s="175" t="str">
        <f>'将来負担比率（分子）の構造'!I$43</f>
        <v>-</v>
      </c>
      <c r="C64" s="175"/>
      <c r="D64" s="175"/>
      <c r="E64" s="175" t="str">
        <f>'将来負担比率（分子）の構造'!J$43</f>
        <v>-</v>
      </c>
      <c r="F64" s="175"/>
      <c r="G64" s="175"/>
      <c r="H64" s="175" t="str">
        <f>'将来負担比率（分子）の構造'!K$43</f>
        <v>-</v>
      </c>
      <c r="I64" s="175"/>
      <c r="J64" s="175"/>
      <c r="K64" s="175" t="str">
        <f>'将来負担比率（分子）の構造'!L$43</f>
        <v>-</v>
      </c>
      <c r="L64" s="175"/>
      <c r="M64" s="175"/>
      <c r="N64" s="175" t="str">
        <f>'将来負担比率（分子）の構造'!M$43</f>
        <v>-</v>
      </c>
      <c r="O64" s="175"/>
      <c r="P64" s="175"/>
    </row>
    <row r="65" spans="1:16" x14ac:dyDescent="0.15">
      <c r="A65" s="175" t="s">
        <v>32</v>
      </c>
      <c r="B65" s="175">
        <f>'将来負担比率（分子）の構造'!I$42</f>
        <v>183</v>
      </c>
      <c r="C65" s="175"/>
      <c r="D65" s="175"/>
      <c r="E65" s="175">
        <f>'将来負担比率（分子）の構造'!J$42</f>
        <v>121</v>
      </c>
      <c r="F65" s="175"/>
      <c r="G65" s="175"/>
      <c r="H65" s="175">
        <f>'将来負担比率（分子）の構造'!K$42</f>
        <v>68</v>
      </c>
      <c r="I65" s="175"/>
      <c r="J65" s="175"/>
      <c r="K65" s="175">
        <f>'将来負担比率（分子）の構造'!L$42</f>
        <v>116</v>
      </c>
      <c r="L65" s="175"/>
      <c r="M65" s="175"/>
      <c r="N65" s="175">
        <f>'将来負担比率（分子）の構造'!M$42</f>
        <v>97</v>
      </c>
      <c r="O65" s="175"/>
      <c r="P65" s="175"/>
    </row>
    <row r="66" spans="1:16" x14ac:dyDescent="0.15">
      <c r="A66" s="175" t="s">
        <v>31</v>
      </c>
      <c r="B66" s="175">
        <f>'将来負担比率（分子）の構造'!I$41</f>
        <v>4709</v>
      </c>
      <c r="C66" s="175"/>
      <c r="D66" s="175"/>
      <c r="E66" s="175">
        <f>'将来負担比率（分子）の構造'!J$41</f>
        <v>4357</v>
      </c>
      <c r="F66" s="175"/>
      <c r="G66" s="175"/>
      <c r="H66" s="175">
        <f>'将来負担比率（分子）の構造'!K$41</f>
        <v>4008</v>
      </c>
      <c r="I66" s="175"/>
      <c r="J66" s="175"/>
      <c r="K66" s="175">
        <f>'将来負担比率（分子）の構造'!L$41</f>
        <v>3566</v>
      </c>
      <c r="L66" s="175"/>
      <c r="M66" s="175"/>
      <c r="N66" s="175">
        <f>'将来負担比率（分子）の構造'!M$41</f>
        <v>3166</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2038</v>
      </c>
      <c r="C72" s="179">
        <f>基金残高に係る経年分析!G55</f>
        <v>1874</v>
      </c>
      <c r="D72" s="179">
        <f>基金残高に係る経年分析!H55</f>
        <v>1676</v>
      </c>
    </row>
    <row r="73" spans="1:16" x14ac:dyDescent="0.15">
      <c r="A73" s="178" t="s">
        <v>74</v>
      </c>
      <c r="B73" s="179">
        <f>基金残高に係る経年分析!F56</f>
        <v>29</v>
      </c>
      <c r="C73" s="179">
        <f>基金残高に係る経年分析!G56</f>
        <v>54</v>
      </c>
      <c r="D73" s="179">
        <f>基金残高に係る経年分析!H56</f>
        <v>79</v>
      </c>
    </row>
    <row r="74" spans="1:16" x14ac:dyDescent="0.15">
      <c r="A74" s="178" t="s">
        <v>75</v>
      </c>
      <c r="B74" s="179">
        <f>基金残高に係る経年分析!F57</f>
        <v>4897</v>
      </c>
      <c r="C74" s="179">
        <f>基金残高に係る経年分析!G57</f>
        <v>5303</v>
      </c>
      <c r="D74" s="179">
        <f>基金残高に係る経年分析!H57</f>
        <v>5355</v>
      </c>
    </row>
  </sheetData>
  <sheetProtection algorithmName="SHA-512" hashValue="vSIPWgZu8YXeC8DyT1BQCuYGXSrDggoHgNFAtXmUwGBQskZ4v9TYn9Y87ZmUGNCNJrIRP/5o3z/DUpAbJYsiHQ==" saltValue="7Ss+m/Hr6xjU/wudECMI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2025-03-18T07:50:33Z</cp:lastPrinted>
  <dcterms:created xsi:type="dcterms:W3CDTF">2025-02-19T02:55:52Z</dcterms:created>
  <dcterms:modified xsi:type="dcterms:W3CDTF">2025-03-18T07:55:52Z</dcterms:modified>
  <cp:category/>
</cp:coreProperties>
</file>