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0.10\共有フォルダ\総務課\財政係\6 R6\財務書類関係\【312(水)〆】令和５年度財政状況資料集の作成等について\【財政状況資料集】_223042_南伊豆町_2023\"/>
    </mc:Choice>
  </mc:AlternateContent>
  <xr:revisionPtr revIDLastSave="0" documentId="13_ncr:1_{E689B640-24A8-45AA-9590-240BAB057CC1}" xr6:coauthVersionLast="47" xr6:coauthVersionMax="47" xr10:uidLastSave="{00000000-0000-0000-0000-000000000000}"/>
  <bookViews>
    <workbookView xWindow="4695" yWindow="465" windowWidth="13440" windowHeight="95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alcChain>
</file>

<file path=xl/sharedStrings.xml><?xml version="1.0" encoding="utf-8"?>
<sst xmlns="http://schemas.openxmlformats.org/spreadsheetml/2006/main" count="1108" uniqueCount="563">
  <si>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</si>
  <si>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</si>
  <si>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</si>
  <si>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</si>
  <si>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</si>
  <si>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</si>
  <si>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</si>
  <si>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</si>
  <si>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</si>
  <si>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</si>
  <si>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</si>
  <si>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</si>
  <si>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</si>
  <si>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</si>
  <si>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</si>
  <si>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</si>
  <si>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</si>
  <si>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</si>
  <si>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</si>
  <si>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</si>
  <si>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</si>
  <si>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</si>
  <si>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</si>
  <si>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</si>
  <si>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</si>
  <si>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</si>
  <si>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</si>
  <si>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</si>
  <si>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</si>
  <si>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</si>
  <si>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</si>
  <si>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</si>
  <si>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</si>
  <si>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</si>
  <si>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</si>
  <si>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</si>
  <si>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</si>
  <si>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</si>
  <si>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</si>
  <si>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</si>
  <si>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</si>
  <si>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</si>
  <si>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</si>
  <si>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</si>
  <si>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</si>
  <si>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</si>
  <si>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</si>
  <si>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</si>
  <si>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</si>
  <si>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</si>
  <si>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</si>
  <si>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</si>
  <si>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</si>
  <si>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</si>
  <si>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</si>
  <si>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</si>
  <si>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</si>
  <si>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</si>
  <si>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</si>
  <si>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</si>
  <si>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</si>
  <si>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</si>
  <si>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</si>
  <si>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</si>
  <si>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</si>
  <si>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</si>
  <si>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</si>
  <si>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</si>
  <si>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</si>
  <si>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</si>
  <si>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</si>
  <si>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</si>
  <si>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</si>
  <si>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</si>
  <si>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</si>
  <si>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</si>
  <si>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</si>
  <si>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</si>
  <si>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</si>
  <si>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</si>
  <si>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</si>
  <si>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</si>
  <si>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</si>
  <si>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</si>
  <si>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</si>
  <si>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</si>
  <si>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</si>
  <si>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</si>
  <si>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</si>
  <si>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</si>
  <si>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</si>
  <si>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</si>
  <si>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</si>
  <si>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</si>
  <si>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</si>
  <si>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</si>
  <si>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</si>
  <si>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</si>
  <si>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</si>
  <si>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</si>
  <si>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</si>
  <si>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</si>
  <si>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</si>
  <si>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</si>
  <si>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</si>
  <si>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</si>
  <si>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</si>
  <si>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</si>
  <si>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</si>
  <si>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</si>
  <si>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</si>
  <si>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</si>
  <si>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</si>
  <si>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</si>
  <si>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</si>
  <si>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</si>
  <si>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</si>
  <si>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</si>
  <si>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</si>
  <si>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</si>
  <si>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</si>
  <si>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</si>
  <si>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</si>
  <si>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</si>
  <si>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</si>
  <si>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</si>
  <si>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</si>
  <si>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</si>
  <si>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</si>
  <si>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</si>
  <si>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</si>
  <si>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</si>
  <si>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</si>
  <si>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</si>
  <si>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</si>
  <si>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</si>
  <si>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</si>
  <si>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</si>
  <si>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</si>
  <si>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</si>
  <si>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</si>
  <si>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</si>
  <si>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</si>
  <si>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</si>
  <si>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</si>
  <si>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</si>
  <si>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</si>
  <si>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</si>
  <si>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</si>
  <si>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</si>
  <si>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</si>
  <si>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</si>
  <si>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</si>
  <si>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</si>
  <si>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</si>
  <si>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</si>
  <si>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</si>
  <si>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</si>
  <si>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</si>
  <si>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</si>
  <si>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</si>
  <si>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</si>
  <si>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</si>
  <si>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</si>
  <si>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</si>
  <si>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</si>
  <si>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</si>
  <si>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</si>
  <si>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</si>
  <si>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</si>
  <si>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</si>
  <si>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</si>
  <si>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</si>
  <si>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</si>
  <si>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</si>
  <si>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</si>
  <si>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</si>
  <si>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</si>
  <si>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</si>
  <si>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</si>
  <si>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</si>
  <si>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</si>
  <si>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</si>
  <si>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</si>
  <si>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</si>
  <si>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</si>
  <si>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</si>
  <si>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</si>
  <si>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</si>
  <si>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</si>
  <si>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</si>
  <si>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</si>
  <si>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</si>
  <si>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</si>
  <si>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</si>
  <si>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</si>
  <si>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</si>
  <si>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</si>
  <si>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</si>
  <si>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</si>
  <si>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</si>
  <si>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</si>
  <si>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</si>
  <si>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静岡県南伊豆町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</si>
  <si>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</si>
  <si>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</si>
  <si>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</si>
  <si>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</si>
  <si>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</si>
  <si>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</si>
  <si>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</si>
  <si>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</si>
  <si>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</si>
  <si>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</si>
  <si>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</si>
  <si>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</si>
  <si>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</si>
  <si>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</si>
  <si>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</si>
  <si>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</si>
  <si>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</si>
  <si>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</si>
  <si>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</si>
  <si>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</si>
  <si>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</si>
  <si>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</si>
  <si>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</si>
  <si>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</si>
  <si>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</si>
  <si>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</si>
  <si>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</si>
  <si>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</si>
  <si>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</si>
  <si>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</si>
  <si>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</si>
  <si>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</si>
  <si>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</si>
  <si>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</si>
  <si>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</si>
  <si>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</si>
  <si>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</si>
  <si>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</si>
  <si>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</si>
  <si>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</si>
  <si>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</si>
  <si>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</si>
  <si>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</si>
  <si>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</si>
  <si>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</si>
  <si>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</si>
  <si>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</si>
  <si>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</si>
  <si>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</si>
  <si>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</si>
  <si>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</si>
  <si>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</si>
  <si>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</si>
  <si>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</si>
  <si>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</si>
  <si>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</si>
  <si>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</si>
  <si>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</si>
  <si>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</si>
  <si>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</si>
  <si>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</si>
  <si>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</si>
  <si>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</si>
  <si>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</si>
  <si>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</si>
  <si>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</si>
  <si>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</si>
  <si>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</si>
  <si>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</si>
  <si>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</si>
  <si>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</si>
  <si>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</si>
  <si>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</si>
  <si>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</si>
  <si>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</si>
  <si>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</si>
  <si>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</si>
  <si>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</si>
  <si>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</si>
  <si>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</si>
  <si>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</si>
  <si>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</si>
  <si>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</si>
  <si>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</si>
  <si>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</si>
  <si>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</si>
  <si>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</si>
  <si>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</si>
  <si>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</si>
  <si>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</si>
  <si>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</si>
  <si>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</si>
  <si>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</si>
  <si>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</si>
  <si>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</si>
  <si>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</si>
  <si>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</si>
  <si>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</si>
  <si>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</si>
  <si>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</si>
  <si>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</si>
  <si>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</si>
  <si>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</si>
  <si>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</si>
  <si>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</si>
  <si>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</si>
  <si>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</si>
  <si>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</si>
  <si>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</si>
  <si>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</si>
  <si>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</si>
  <si>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</si>
  <si>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</si>
  <si>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</si>
  <si>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</si>
  <si>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</si>
  <si>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</si>
  <si>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</si>
  <si>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</si>
  <si>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</si>
  <si>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</si>
  <si>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</si>
  <si>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</si>
  <si>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</si>
  <si>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</si>
  <si>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</si>
  <si>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</si>
  <si>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</si>
  <si>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</si>
  <si>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</si>
  <si>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</si>
  <si>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</si>
  <si>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</si>
  <si>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</si>
  <si>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</si>
  <si>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</si>
  <si>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</si>
  <si>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</si>
  <si>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</si>
  <si>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</si>
  <si>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</si>
  <si>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</si>
  <si>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</si>
  <si>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</si>
  <si>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</si>
  <si>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</si>
  <si>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</si>
  <si>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</si>
  <si>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</si>
  <si>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静岡県南伊豆町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</si>
  <si>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</si>
  <si>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</si>
  <si>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</si>
  <si>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</si>
  <si>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</si>
  <si>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</si>
  <si>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</si>
  <si>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</si>
  <si>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</si>
  <si>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</si>
  <si>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</si>
  <si>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</si>
  <si>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</si>
  <si>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</si>
  <si>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</si>
  <si>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</si>
  <si>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</si>
  <si>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</si>
  <si>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</si>
  <si>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</si>
  <si>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</si>
  <si>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</si>
  <si>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</si>
  <si>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</si>
  <si>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</si>
  <si>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</si>
  <si>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</si>
  <si>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</si>
  <si>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</si>
  <si>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</si>
  <si>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</si>
  <si>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</si>
  <si>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</si>
  <si>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</si>
  <si>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</si>
  <si>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</si>
  <si>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</si>
  <si>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</si>
  <si>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</si>
  <si>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南伊豆町公共下水道事業会計</t>
    <phoneticPr fontId="5"/>
  </si>
  <si>
    <t>南伊豆町漁業集落排水事業会計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</si>
  <si>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</si>
  <si>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</si>
  <si>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</si>
  <si>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</si>
  <si>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</si>
  <si>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</si>
  <si>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</si>
  <si>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</si>
  <si>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</si>
  <si>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</si>
  <si>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</si>
  <si>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</si>
  <si>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</si>
  <si>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</si>
  <si>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</si>
  <si>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</si>
  <si>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</si>
  <si>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</si>
  <si>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</si>
  <si>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</si>
  <si>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</si>
  <si>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</si>
  <si>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</si>
  <si>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</si>
  <si>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</si>
  <si>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</si>
  <si>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</si>
  <si>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</si>
  <si>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</si>
  <si>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</si>
  <si>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</si>
  <si>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</si>
  <si>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</si>
  <si>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</si>
  <si>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</si>
  <si>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</si>
  <si>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</si>
  <si>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</si>
  <si>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</si>
  <si>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</si>
  <si>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</si>
  <si>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</si>
  <si>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</si>
  <si>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</si>
  <si>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</si>
  <si>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</si>
  <si>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</si>
  <si>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</si>
  <si>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</si>
  <si>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</si>
  <si>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</si>
  <si>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</si>
  <si>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</si>
  <si>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</si>
  <si>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</si>
  <si>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</si>
  <si>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</si>
  <si>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</si>
  <si>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</si>
  <si>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</si>
  <si>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</si>
  <si>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</si>
  <si>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</si>
  <si>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</si>
  <si>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</si>
  <si>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</si>
  <si>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</si>
  <si>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</si>
  <si>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</si>
  <si>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</si>
  <si>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</si>
  <si>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</si>
  <si>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</si>
  <si>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</si>
  <si>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</si>
  <si>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</si>
  <si>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</si>
  <si>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</si>
  <si>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</si>
  <si>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</si>
  <si>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</si>
  <si>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</si>
  <si>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</si>
  <si>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</si>
  <si>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</si>
  <si>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</si>
  <si>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</si>
  <si>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</si>
  <si>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</si>
  <si>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</si>
  <si>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</si>
  <si>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</si>
  <si>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</si>
  <si>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</si>
  <si>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</si>
  <si>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</si>
  <si>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</si>
  <si>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</si>
  <si>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</si>
  <si>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</si>
  <si>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</si>
  <si>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</si>
  <si>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</si>
  <si>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</si>
  <si>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</si>
  <si>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</si>
  <si>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</si>
  <si>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</si>
  <si>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</si>
  <si>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</si>
  <si>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</si>
  <si>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</si>
  <si>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</si>
  <si>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</si>
  <si>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</si>
  <si>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</si>
  <si>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</si>
  <si>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</si>
  <si>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</si>
  <si>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</si>
  <si>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</si>
  <si>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</si>
  <si>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</si>
  <si>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</si>
  <si>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</si>
  <si>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</si>
  <si>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</si>
  <si>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</si>
  <si>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</si>
  <si>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</si>
  <si>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</si>
  <si>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</si>
  <si>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</si>
  <si>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</si>
  <si>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</si>
  <si>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1.28</t>
  </si>
  <si>
    <t>▲ 0.14</t>
  </si>
  <si>
    <t>一般会計</t>
  </si>
  <si>
    <t>南伊豆町介護保険特別会計</t>
  </si>
  <si>
    <t>南伊豆町国民健康保険特別会計</t>
  </si>
  <si>
    <t>南伊豆町水道事業会計</t>
  </si>
  <si>
    <t>南伊豆町公共下水道事業会計</t>
  </si>
  <si>
    <t>南伊豆町漁業集落排水事業会計</t>
  </si>
  <si>
    <t>南伊豆町後期高齢者医療特別会計</t>
  </si>
  <si>
    <t>南伊豆町土地取得特別会計</t>
  </si>
  <si>
    <t>その他会計（赤字）</t>
  </si>
  <si>
    <t>その他会計（黒字）</t>
  </si>
  <si>
    <t>R01</t>
    <phoneticPr fontId="5"/>
  </si>
  <si>
    <t>R02</t>
    <phoneticPr fontId="5"/>
  </si>
  <si>
    <t>R03</t>
    <phoneticPr fontId="5"/>
  </si>
  <si>
    <t>R04</t>
    <phoneticPr fontId="5"/>
  </si>
  <si>
    <t>R05</t>
    <phoneticPr fontId="5"/>
  </si>
  <si>
    <t>-</t>
    <phoneticPr fontId="2"/>
  </si>
  <si>
    <t>静岡県市町総合事務組合</t>
    <rPh sb="0" eb="3">
      <t>シズオカケン</t>
    </rPh>
    <rPh sb="3" eb="5">
      <t>シマチ</t>
    </rPh>
    <rPh sb="5" eb="7">
      <t>ソウゴウ</t>
    </rPh>
    <rPh sb="7" eb="9">
      <t>ジム</t>
    </rPh>
    <rPh sb="9" eb="11">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</si>
  <si>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</si>
  <si>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</si>
  <si>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</si>
  <si>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</si>
  <si>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一部事務組合下田メディカルセンター（事業会計分）</t>
    <rPh sb="0" eb="8">
      <t>イチブジムクミアイシモダ</t>
    </rPh>
    <rPh sb="18" eb="20">
      <t>ジギョウ</t>
    </rPh>
    <rPh sb="20" eb="22">
      <t>カイケイ</t>
    </rPh>
    <rPh sb="22" eb="23">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</si>
  <si>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</si>
  <si>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</si>
  <si>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</si>
  <si>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南伊豆地域清掃施設組合</t>
    <rPh sb="0" eb="3">
      <t>ミナミイズ</t>
    </rPh>
    <rPh sb="3" eb="5">
      <t>チイキ</t>
    </rPh>
    <rPh sb="5" eb="7">
      <t>セイソウ</t>
    </rPh>
    <rPh sb="7" eb="9">
      <t>シセツ</t>
    </rPh>
    <rPh sb="9" eb="11">
      <t>クミアイ</t>
    </rPh>
    <phoneticPr fontId="2"/>
  </si>
  <si>
    <t>ふるさと応援基金</t>
    <rPh sb="4" eb="8">
      <t>オウエンキキン</t>
    </rPh>
    <phoneticPr fontId="5"/>
  </si>
  <si>
    <t>公共施設整備基金</t>
    <rPh sb="0" eb="4">
      <t>コウキョウシセツ</t>
    </rPh>
    <rPh sb="4" eb="8">
      <t>セイビキキン</t>
    </rPh>
    <phoneticPr fontId="2"/>
  </si>
  <si>
    <t>庁舎建設基金</t>
    <rPh sb="0" eb="2">
      <t>チョウシャ</t>
    </rPh>
    <rPh sb="2" eb="6">
      <t>ケンセツキキン</t>
    </rPh>
    <phoneticPr fontId="2"/>
  </si>
  <si>
    <t>町営温泉施設整備基金</t>
    <rPh sb="0" eb="4">
      <t>チョウエイオンセン</t>
    </rPh>
    <rPh sb="4" eb="6">
      <t>シセツ</t>
    </rPh>
    <rPh sb="6" eb="10">
      <t>セイビキキン</t>
    </rPh>
    <phoneticPr fontId="2"/>
  </si>
  <si>
    <t>ふるさと創生基金</t>
    <rPh sb="4" eb="8">
      <t>ソウセイキキン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</si>
</sst>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9C6-4C3E-8854-E9CB0FC6BB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99119</c:v>
                </c:pt>
                <c:pt idx="1">
                  <c:v>124889</c:v>
                </c:pt>
                <c:pt idx="2">
                  <c:v>123587</c:v>
                </c:pt>
                <c:pt idx="3">
                  <c:v>70659</c:v>
                </c:pt>
                <c:pt idx="4">
                  <c:v>57026</c:v>
                </c:pt>
              </c:numCache>
            </c:numRef>
          </c:val>
          <c:smooth val="0"/>
          <c:extLst>
            <c:ext xmlns:c16="http://schemas.microsoft.com/office/drawing/2014/chart" uri="{C3380CC4-5D6E-409C-BE32-E72D297353CC}">
              <c16:uniqueId val="{00000001-F9C6-4C3E-8854-E9CB0FC6BB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c:v>
                </c:pt>
                <c:pt idx="1">
                  <c:v>6.44</c:v>
                </c:pt>
                <c:pt idx="2">
                  <c:v>7.63</c:v>
                </c:pt>
                <c:pt idx="3">
                  <c:v>7.7</c:v>
                </c:pt>
                <c:pt idx="4">
                  <c:v>7.46</c:v>
                </c:pt>
              </c:numCache>
            </c:numRef>
          </c:val>
          <c:extLst>
            <c:ext xmlns:c16="http://schemas.microsoft.com/office/drawing/2014/chart" uri="{C3380CC4-5D6E-409C-BE32-E72D297353CC}">
              <c16:uniqueId val="{00000000-5BA1-4E5E-951E-E67B488491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34.659999999999997</c:v>
                </c:pt>
                <c:pt idx="1">
                  <c:v>32.28</c:v>
                </c:pt>
                <c:pt idx="2">
                  <c:v>33.31</c:v>
                </c:pt>
                <c:pt idx="3">
                  <c:v>36.270000000000003</c:v>
                </c:pt>
                <c:pt idx="4">
                  <c:v>36.31</c:v>
                </c:pt>
              </c:numCache>
            </c:numRef>
          </c:val>
          <c:extLst>
            <c:ext xmlns:c16="http://schemas.microsoft.com/office/drawing/2014/chart" uri="{C3380CC4-5D6E-409C-BE32-E72D297353CC}">
              <c16:uniqueId val="{00000001-5BA1-4E5E-951E-E67B488491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-1.28</c:v>
                </c:pt>
                <c:pt idx="1">
                  <c:v>3.77</c:v>
                </c:pt>
                <c:pt idx="2">
                  <c:v>5.41</c:v>
                </c:pt>
                <c:pt idx="3">
                  <c:v>3.03</c:v>
                </c:pt>
                <c:pt idx="4">
                  <c:v>-0.14000000000000001</c:v>
                </c:pt>
              </c:numCache>
            </c:numRef>
          </c:val>
          <c:smooth val="0"/>
          <c:extLst>
            <c:ext xmlns:c16="http://schemas.microsoft.com/office/drawing/2014/chart" uri="{C3380CC4-5D6E-409C-BE32-E72D297353CC}">
              <c16:uniqueId val="{00000002-5BA1-4E5E-951E-E67B488491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0.5</c:v>
                </c:pt>
                <c:pt idx="4">
                  <c:v>#N/A</c:v>
                </c:pt>
                <c:pt idx="5">
                  <c:v>0.01</c:v>
                </c:pt>
                <c:pt idx="6">
                  <c:v>#N/A</c:v>
                </c:pt>
                <c:pt idx="7">
                  <c:v>2.5</c:v>
                </c:pt>
                <c:pt idx="8">
                  <c:v>0</c:v>
                </c:pt>
                <c:pt idx="9">
                  <c:v>0</c:v>
                </c:pt>
              </c:numCache>
            </c:numRef>
          </c:val>
          <c:extLst>
            <c:ext xmlns:c16="http://schemas.microsoft.com/office/drawing/2014/chart" uri="{C3380CC4-5D6E-409C-BE32-E72D297353CC}">
              <c16:uniqueId val="{00000000-15C5-4932-B35B-1F1C257A02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C5-4932-B35B-1F1C257A02E0}"/>
            </c:ext>
          </c:extLst>
        </c:ser>
        <c:ser>
          <c:idx val="2"/>
          <c:order val="2"/>
          <c:tx>
            <c:strRef>
              <c:f>データシート!$A$29</c:f>
              <c:strCache>
                <c:ptCount val="1"/>
                <c:pt idx="0">
                  <c:v>南伊豆町土地取得特別会計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5C5-4932-B35B-1F1C257A02E0}"/>
            </c:ext>
          </c:extLst>
        </c:ser>
        <c:ser>
          <c:idx val="3"/>
          <c:order val="3"/>
          <c:tx>
            <c:strRef>
              <c:f>データシート!$A$30</c:f>
              <c:strCache>
                <c:ptCount val="1"/>
                <c:pt idx="0">
                  <c:v>南伊豆町後期高齢者医療特別会計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0.05</c:v>
                </c:pt>
                <c:pt idx="8">
                  <c:v>#N/A</c:v>
                </c:pt>
                <c:pt idx="9">
                  <c:v>0.03</c:v>
                </c:pt>
              </c:numCache>
            </c:numRef>
          </c:val>
          <c:extLst>
            <c:ext xmlns:c16="http://schemas.microsoft.com/office/drawing/2014/chart" uri="{C3380CC4-5D6E-409C-BE32-E72D297353CC}">
              <c16:uniqueId val="{00000003-15C5-4932-B35B-1F1C257A02E0}"/>
            </c:ext>
          </c:extLst>
        </c:ser>
        <c:ser>
          <c:idx val="4"/>
          <c:order val="4"/>
          <c:tx>
            <c:strRef>
              <c:f>データシート!$A$31</c:f>
              <c:strCache>
                <c:ptCount val="1"/>
                <c:pt idx="0">
                  <c:v>南伊豆町漁業集落排水事業会計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0.68</c:v>
                </c:pt>
              </c:numCache>
            </c:numRef>
          </c:val>
          <c:extLst>
            <c:ext xmlns:c16="http://schemas.microsoft.com/office/drawing/2014/chart" uri="{C3380CC4-5D6E-409C-BE32-E72D297353CC}">
              <c16:uniqueId val="{00000004-15C5-4932-B35B-1F1C257A02E0}"/>
            </c:ext>
          </c:extLst>
        </c:ser>
        <c:ser>
          <c:idx val="5"/>
          <c:order val="5"/>
          <c:tx>
            <c:strRef>
              <c:f>データシート!$A$32</c:f>
              <c:strCache>
                <c:ptCount val="1"/>
                <c:pt idx="0">
                  <c:v>南伊豆町公共下水道事業会計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c:ext xmlns:c16="http://schemas.microsoft.com/office/drawing/2014/chart" uri="{C3380CC4-5D6E-409C-BE32-E72D297353CC}">
              <c16:uniqueId val="{00000005-15C5-4932-B35B-1F1C257A02E0}"/>
            </c:ext>
          </c:extLst>
        </c:ser>
        <c:ser>
          <c:idx val="6"/>
          <c:order val="6"/>
          <c:tx>
            <c:strRef>
              <c:f>データシート!$A$33</c:f>
              <c:strCache>
                <c:ptCount val="1"/>
                <c:pt idx="0">
                  <c:v>南伊豆町水道事業会計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3.83</c:v>
                </c:pt>
                <c:pt idx="2">
                  <c:v>#N/A</c:v>
                </c:pt>
                <c:pt idx="3">
                  <c:v>2.4300000000000002</c:v>
                </c:pt>
                <c:pt idx="4">
                  <c:v>#N/A</c:v>
                </c:pt>
                <c:pt idx="5">
                  <c:v>2.27</c:v>
                </c:pt>
                <c:pt idx="6">
                  <c:v>#N/A</c:v>
                </c:pt>
                <c:pt idx="7">
                  <c:v>2.4</c:v>
                </c:pt>
                <c:pt idx="8">
                  <c:v>#N/A</c:v>
                </c:pt>
                <c:pt idx="9">
                  <c:v>2.2000000000000002</c:v>
                </c:pt>
              </c:numCache>
            </c:numRef>
          </c:val>
          <c:extLst>
            <c:ext xmlns:c16="http://schemas.microsoft.com/office/drawing/2014/chart" uri="{C3380CC4-5D6E-409C-BE32-E72D297353CC}">
              <c16:uniqueId val="{00000006-15C5-4932-B35B-1F1C257A02E0}"/>
            </c:ext>
          </c:extLst>
        </c:ser>
        <c:ser>
          <c:idx val="7"/>
          <c:order val="7"/>
          <c:tx>
            <c:strRef>
              <c:f>データシート!$A$34</c:f>
              <c:strCache>
                <c:ptCount val="1"/>
                <c:pt idx="0">
                  <c:v>南伊豆町国民健康保険特別会計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5.25</c:v>
                </c:pt>
                <c:pt idx="2">
                  <c:v>#N/A</c:v>
                </c:pt>
                <c:pt idx="3">
                  <c:v>4.54</c:v>
                </c:pt>
                <c:pt idx="4">
                  <c:v>#N/A</c:v>
                </c:pt>
                <c:pt idx="5">
                  <c:v>4.3099999999999996</c:v>
                </c:pt>
                <c:pt idx="6">
                  <c:v>#N/A</c:v>
                </c:pt>
                <c:pt idx="7">
                  <c:v>4.16</c:v>
                </c:pt>
                <c:pt idx="8">
                  <c:v>#N/A</c:v>
                </c:pt>
                <c:pt idx="9">
                  <c:v>4.46</c:v>
                </c:pt>
              </c:numCache>
            </c:numRef>
          </c:val>
          <c:extLst>
            <c:ext xmlns:c16="http://schemas.microsoft.com/office/drawing/2014/chart" uri="{C3380CC4-5D6E-409C-BE32-E72D297353CC}">
              <c16:uniqueId val="{00000007-15C5-4932-B35B-1F1C257A02E0}"/>
            </c:ext>
          </c:extLst>
        </c:ser>
        <c:ser>
          <c:idx val="8"/>
          <c:order val="8"/>
          <c:tx>
            <c:strRef>
              <c:f>データシート!$A$35</c:f>
              <c:strCache>
                <c:ptCount val="1"/>
                <c:pt idx="0">
                  <c:v>南伊豆町介護保険特別会計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2.91</c:v>
                </c:pt>
                <c:pt idx="2">
                  <c:v>#N/A</c:v>
                </c:pt>
                <c:pt idx="3">
                  <c:v>3.71</c:v>
                </c:pt>
                <c:pt idx="4">
                  <c:v>#N/A</c:v>
                </c:pt>
                <c:pt idx="5">
                  <c:v>4.32</c:v>
                </c:pt>
                <c:pt idx="6">
                  <c:v>#N/A</c:v>
                </c:pt>
                <c:pt idx="7">
                  <c:v>5.01</c:v>
                </c:pt>
                <c:pt idx="8">
                  <c:v>#N/A</c:v>
                </c:pt>
                <c:pt idx="9">
                  <c:v>4.76</c:v>
                </c:pt>
              </c:numCache>
            </c:numRef>
          </c:val>
          <c:extLst>
            <c:ext xmlns:c16="http://schemas.microsoft.com/office/drawing/2014/chart" uri="{C3380CC4-5D6E-409C-BE32-E72D297353CC}">
              <c16:uniqueId val="{00000008-15C5-4932-B35B-1F1C257A02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3.39</c:v>
                </c:pt>
                <c:pt idx="2">
                  <c:v>#N/A</c:v>
                </c:pt>
                <c:pt idx="3">
                  <c:v>6.44</c:v>
                </c:pt>
                <c:pt idx="4">
                  <c:v>#N/A</c:v>
                </c:pt>
                <c:pt idx="5">
                  <c:v>7.62</c:v>
                </c:pt>
                <c:pt idx="6">
                  <c:v>#N/A</c:v>
                </c:pt>
                <c:pt idx="7">
                  <c:v>7.7</c:v>
                </c:pt>
                <c:pt idx="8">
                  <c:v>#N/A</c:v>
                </c:pt>
                <c:pt idx="9">
                  <c:v>7.46</c:v>
                </c:pt>
              </c:numCache>
            </c:numRef>
          </c:val>
          <c:extLst>
            <c:ext xmlns:c16="http://schemas.microsoft.com/office/drawing/2014/chart" uri="{C3380CC4-5D6E-409C-BE32-E72D297353CC}">
              <c16:uniqueId val="{00000009-15C5-4932-B35B-1F1C257A02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405</c:v>
                </c:pt>
                <c:pt idx="5">
                  <c:v>428</c:v>
                </c:pt>
                <c:pt idx="8">
                  <c:v>463</c:v>
                </c:pt>
                <c:pt idx="11">
                  <c:v>507</c:v>
                </c:pt>
                <c:pt idx="14">
                  <c:v>511</c:v>
                </c:pt>
              </c:numCache>
            </c:numRef>
          </c:val>
          <c:extLst>
            <c:ext xmlns:c16="http://schemas.microsoft.com/office/drawing/2014/chart" uri="{C3380CC4-5D6E-409C-BE32-E72D297353CC}">
              <c16:uniqueId val="{00000000-AB82-48C9-9D78-17D370B46C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82-48C9-9D78-17D370B46C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4</c:v>
                </c:pt>
                <c:pt idx="6">
                  <c:v>4</c:v>
                </c:pt>
                <c:pt idx="9">
                  <c:v>3</c:v>
                </c:pt>
                <c:pt idx="12">
                  <c:v>1</c:v>
                </c:pt>
              </c:numCache>
            </c:numRef>
          </c:val>
          <c:extLst>
            <c:ext xmlns:c16="http://schemas.microsoft.com/office/drawing/2014/chart" uri="{C3380CC4-5D6E-409C-BE32-E72D297353CC}">
              <c16:uniqueId val="{00000002-AB82-48C9-9D78-17D370B46C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71</c:v>
                </c:pt>
                <c:pt idx="6">
                  <c:v>66</c:v>
                </c:pt>
                <c:pt idx="9">
                  <c:v>66</c:v>
                </c:pt>
                <c:pt idx="12">
                  <c:v>57</c:v>
                </c:pt>
              </c:numCache>
            </c:numRef>
          </c:val>
          <c:extLst>
            <c:ext xmlns:c16="http://schemas.microsoft.com/office/drawing/2014/chart" uri="{C3380CC4-5D6E-409C-BE32-E72D297353CC}">
              <c16:uniqueId val="{00000003-AB82-48C9-9D78-17D370B46C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c:v>
                </c:pt>
                <c:pt idx="3">
                  <c:v>157</c:v>
                </c:pt>
                <c:pt idx="6">
                  <c:v>169</c:v>
                </c:pt>
                <c:pt idx="9">
                  <c:v>179</c:v>
                </c:pt>
                <c:pt idx="12">
                  <c:v>96</c:v>
                </c:pt>
              </c:numCache>
            </c:numRef>
          </c:val>
          <c:extLst>
            <c:ext xmlns:c16="http://schemas.microsoft.com/office/drawing/2014/chart" uri="{C3380CC4-5D6E-409C-BE32-E72D297353CC}">
              <c16:uniqueId val="{00000004-AB82-48C9-9D78-17D370B46C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82-48C9-9D78-17D370B46C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82-48C9-9D78-17D370B46C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369</c:v>
                </c:pt>
                <c:pt idx="3">
                  <c:v>402</c:v>
                </c:pt>
                <c:pt idx="6">
                  <c:v>469</c:v>
                </c:pt>
                <c:pt idx="9">
                  <c:v>532</c:v>
                </c:pt>
                <c:pt idx="12">
                  <c:v>554</c:v>
                </c:pt>
              </c:numCache>
            </c:numRef>
          </c:val>
          <c:extLst>
            <c:ext xmlns:c16="http://schemas.microsoft.com/office/drawing/2014/chart" uri="{C3380CC4-5D6E-409C-BE32-E72D297353CC}">
              <c16:uniqueId val="{00000007-AB82-48C9-9D78-17D370B46C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195</c:v>
                </c:pt>
                <c:pt idx="2">
                  <c:v>#N/A</c:v>
                </c:pt>
                <c:pt idx="3">
                  <c:v>#N/A</c:v>
                </c:pt>
                <c:pt idx="4">
                  <c:v>206</c:v>
                </c:pt>
                <c:pt idx="5">
                  <c:v>#N/A</c:v>
                </c:pt>
                <c:pt idx="6">
                  <c:v>#N/A</c:v>
                </c:pt>
                <c:pt idx="7">
                  <c:v>245</c:v>
                </c:pt>
                <c:pt idx="8">
                  <c:v>#N/A</c:v>
                </c:pt>
                <c:pt idx="9">
                  <c:v>#N/A</c:v>
                </c:pt>
                <c:pt idx="10">
                  <c:v>273</c:v>
                </c:pt>
                <c:pt idx="11">
                  <c:v>#N/A</c:v>
                </c:pt>
                <c:pt idx="12">
                  <c:v>#N/A</c:v>
                </c:pt>
                <c:pt idx="13">
                  <c:v>197</c:v>
                </c:pt>
                <c:pt idx="14">
                  <c:v>#N/A</c:v>
                </c:pt>
              </c:numCache>
            </c:numRef>
          </c:val>
          <c:smooth val="0"/>
          <c:extLst>
            <c:ext xmlns:c16="http://schemas.microsoft.com/office/drawing/2014/chart" uri="{C3380CC4-5D6E-409C-BE32-E72D297353CC}">
              <c16:uniqueId val="{00000008-AB82-48C9-9D78-17D370B46C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5208</c:v>
                </c:pt>
                <c:pt idx="5">
                  <c:v>5334</c:v>
                </c:pt>
                <c:pt idx="8">
                  <c:v>5350</c:v>
                </c:pt>
                <c:pt idx="11">
                  <c:v>5072</c:v>
                </c:pt>
                <c:pt idx="14">
                  <c:v>4805</c:v>
                </c:pt>
              </c:numCache>
            </c:numRef>
          </c:val>
          <c:extLst>
            <c:ext xmlns:c16="http://schemas.microsoft.com/office/drawing/2014/chart" uri="{C3380CC4-5D6E-409C-BE32-E72D297353CC}">
              <c16:uniqueId val="{00000000-CD6A-4363-AF16-6899FB96EE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c:v>
                </c:pt>
                <c:pt idx="5">
                  <c:v>5</c:v>
                </c:pt>
                <c:pt idx="8">
                  <c:v>3</c:v>
                </c:pt>
                <c:pt idx="11">
                  <c:v>3</c:v>
                </c:pt>
                <c:pt idx="14">
                  <c:v>2</c:v>
                </c:pt>
              </c:numCache>
            </c:numRef>
          </c:val>
          <c:extLst>
            <c:ext xmlns:c16="http://schemas.microsoft.com/office/drawing/2014/chart" uri="{C3380CC4-5D6E-409C-BE32-E72D297353CC}">
              <c16:uniqueId val="{00000001-CD6A-4363-AF16-6899FB96EE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2031</c:v>
                </c:pt>
                <c:pt idx="5">
                  <c:v>2093</c:v>
                </c:pt>
                <c:pt idx="8">
                  <c:v>2407</c:v>
                </c:pt>
                <c:pt idx="11">
                  <c:v>2658</c:v>
                </c:pt>
                <c:pt idx="14">
                  <c:v>2877</c:v>
                </c:pt>
              </c:numCache>
            </c:numRef>
          </c:val>
          <c:extLst>
            <c:ext xmlns:c16="http://schemas.microsoft.com/office/drawing/2014/chart" uri="{C3380CC4-5D6E-409C-BE32-E72D297353CC}">
              <c16:uniqueId val="{00000002-CD6A-4363-AF16-6899FB96EE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6A-4363-AF16-6899FB96EE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6A-4363-AF16-6899FB96EE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6A-4363-AF16-6899FB96EE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1225</c:v>
                </c:pt>
                <c:pt idx="3">
                  <c:v>1275</c:v>
                </c:pt>
                <c:pt idx="6">
                  <c:v>1166</c:v>
                </c:pt>
                <c:pt idx="9">
                  <c:v>1191</c:v>
                </c:pt>
                <c:pt idx="12">
                  <c:v>1093</c:v>
                </c:pt>
              </c:numCache>
            </c:numRef>
          </c:val>
          <c:extLst>
            <c:ext xmlns:c16="http://schemas.microsoft.com/office/drawing/2014/chart" uri="{C3380CC4-5D6E-409C-BE32-E72D297353CC}">
              <c16:uniqueId val="{00000006-CD6A-4363-AF16-6899FB96EE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468</c:v>
                </c:pt>
                <c:pt idx="3">
                  <c:v>420</c:v>
                </c:pt>
                <c:pt idx="6">
                  <c:v>440</c:v>
                </c:pt>
                <c:pt idx="9">
                  <c:v>425</c:v>
                </c:pt>
                <c:pt idx="12">
                  <c:v>397</c:v>
                </c:pt>
              </c:numCache>
            </c:numRef>
          </c:val>
          <c:extLst>
            <c:ext xmlns:c16="http://schemas.microsoft.com/office/drawing/2014/chart" uri="{C3380CC4-5D6E-409C-BE32-E72D297353CC}">
              <c16:uniqueId val="{00000007-CD6A-4363-AF16-6899FB96EE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1523</c:v>
                </c:pt>
                <c:pt idx="3">
                  <c:v>1563</c:v>
                </c:pt>
                <c:pt idx="6">
                  <c:v>1520</c:v>
                </c:pt>
                <c:pt idx="9">
                  <c:v>1464</c:v>
                </c:pt>
                <c:pt idx="12">
                  <c:v>1189</c:v>
                </c:pt>
              </c:numCache>
            </c:numRef>
          </c:val>
          <c:extLst>
            <c:ext xmlns:c16="http://schemas.microsoft.com/office/drawing/2014/chart" uri="{C3380CC4-5D6E-409C-BE32-E72D297353CC}">
              <c16:uniqueId val="{00000008-CD6A-4363-AF16-6899FB96EE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6A-4363-AF16-6899FB96EE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5083</c:v>
                </c:pt>
                <c:pt idx="3">
                  <c:v>5273</c:v>
                </c:pt>
                <c:pt idx="6">
                  <c:v>5250</c:v>
                </c:pt>
                <c:pt idx="9">
                  <c:v>4963</c:v>
                </c:pt>
                <c:pt idx="12">
                  <c:v>4668</c:v>
                </c:pt>
              </c:numCache>
            </c:numRef>
          </c:val>
          <c:extLst>
            <c:ext xmlns:c16="http://schemas.microsoft.com/office/drawing/2014/chart" uri="{C3380CC4-5D6E-409C-BE32-E72D297353CC}">
              <c16:uniqueId val="{0000000A-CD6A-4363-AF16-6899FB96EE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1052</c:v>
                </c:pt>
                <c:pt idx="2">
                  <c:v>#N/A</c:v>
                </c:pt>
                <c:pt idx="3">
                  <c:v>#N/A</c:v>
                </c:pt>
                <c:pt idx="4">
                  <c:v>1098</c:v>
                </c:pt>
                <c:pt idx="5">
                  <c:v>#N/A</c:v>
                </c:pt>
                <c:pt idx="6">
                  <c:v>#N/A</c:v>
                </c:pt>
                <c:pt idx="7">
                  <c:v>617</c:v>
                </c:pt>
                <c:pt idx="8">
                  <c:v>#N/A</c:v>
                </c:pt>
                <c:pt idx="9">
                  <c:v>#N/A</c:v>
                </c:pt>
                <c:pt idx="10">
                  <c:v>310</c:v>
                </c:pt>
                <c:pt idx="11">
                  <c:v>#N/A</c:v>
                </c:pt>
                <c:pt idx="12">
                  <c:v>#N/A</c:v>
                </c:pt>
                <c:pt idx="13">
                  <c:v>0</c:v>
                </c:pt>
                <c:pt idx="14">
                  <c:v>#N/A</c:v>
                </c:pt>
              </c:numCache>
            </c:numRef>
          </c:val>
          <c:smooth val="0"/>
          <c:extLst>
            <c:ext xmlns:c16="http://schemas.microsoft.com/office/drawing/2014/chart" uri="{C3380CC4-5D6E-409C-BE32-E72D297353CC}">
              <c16:uniqueId val="{0000000B-CD6A-4363-AF16-6899FB96EE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1203</c:v>
                </c:pt>
                <c:pt idx="1">
                  <c:v>1306</c:v>
                </c:pt>
                <c:pt idx="2">
                  <c:v>1309</c:v>
                </c:pt>
              </c:numCache>
            </c:numRef>
          </c:val>
          <c:extLst>
            <c:ext xmlns:c16="http://schemas.microsoft.com/office/drawing/2014/chart" uri="{C3380CC4-5D6E-409C-BE32-E72D297353CC}">
              <c16:uniqueId val="{00000000-C6B8-47EC-B3EF-26D8DE5A48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6B8-47EC-B3EF-26D8DE5A48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976</c:v>
                </c:pt>
                <c:pt idx="1">
                  <c:v>1078</c:v>
                </c:pt>
                <c:pt idx="2">
                  <c:v>1221</c:v>
                </c:pt>
              </c:numCache>
            </c:numRef>
          </c:val>
          <c:extLst>
            <c:ext xmlns:c16="http://schemas.microsoft.com/office/drawing/2014/chart" uri="{C3380CC4-5D6E-409C-BE32-E72D297353CC}">
              <c16:uniqueId val="{00000002-C6B8-47EC-B3EF-26D8DE5A48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7,445
109.94
5,708,247
5,427,036
269,057
3,605,397
4,667,931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令和５年度の基準財政需要額は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3,339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百万円となり、基準財政収入額は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百万円となったため、単年度の財政力指数は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0.295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となった。包括算定経費</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百万円の増、臨時財政対策債振替相当額</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百万円の減の影響等により、基準財政需要額は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百万円増加し、さらに基準財政収入額が４百万円減少したため、令和４年度の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0.298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0.003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低下となっている。令和５年度の財政力指数の減少は、基準財政需要額の増加が主な要因であったが、今後は、人口減少等の影響による町税等の減少により、基準財政収入額が減少することが想定される。基準財政収入額の減少による財政力指数の低下は、留保財源の減少に直接つながることから、投資活動が消極化することが危惧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分子である経常経費充当一般財源は、給与改定等による人件費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百万円の増、償還の進行に伴う公債費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百万円の増加となった。一方で、分母である経常一般財源は固定資産税（償却資産）の減による地方税</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百万円の減、地方交付税</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百万円の増といった影響により、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百万円の増加となった。分子の増加が分母の増加を上回ったため、経常収支比率は前年度比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％上昇の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給与改定による人件費の増加は、地方交付税で措置されており、経常収支比率上昇の主な要因は公債費の増及び地方税の減によるものである。公債費については、近年、地方債の借入れを単年度の償還額を上回らない範囲で行っているため、今後は減少する見込みであるが、地方税は人口減少等の影響により減少することが予想され、経常収支比率の上昇につながっていくとみら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61</xdr:row>
      <xdr:rowOff>151554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697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61</xdr:row>
      <xdr:rowOff>151554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6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60537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80645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904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人件費については、地域おこし協力隊の増員、前年度まで委託により行っていた公共施設等管理事業に従事する職員の新規採用による会計年度任用職員報酬の増（前年比＋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百万円）、負担率改定に伴う退職手当組合負担金の増（前年比＋６百万円）、新規採用及び給与改定等による職員給与の増（前年比＋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百万円）の影響により、前年比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物件費については、物価高騰の影響により、各経費が増加傾向であるが、コロナ禍において前年度まで実施していた誘客促進委託料の皆減等の影響により、前年比６百万円の減となっている。令和６年度以降は、定年延長制度の導入により人件費の減少は見込めないことに加え、物価高騰の影響による物件費の増加が予想されるため、人口１人当たり人件費・物件費等決算額の増加していくものとみられる。今後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の推進等による事務の効率化により、人件費・物件費の抑制を図りたい。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70698</xdr:rowOff>
    </xdr:from>
    <xdr:to>
      <xdr:col>23</xdr:col>
      <xdr:colOff>133350</xdr:colOff>
      <xdr:row>82</xdr:row>
      <xdr:rowOff>84091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9598"/>
          <a:ext cx="8382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70698</xdr:rowOff>
    </xdr:from>
    <xdr:to>
      <xdr:col>19</xdr:col>
      <xdr:colOff>133350</xdr:colOff>
      <xdr:row>82</xdr:row>
      <xdr:rowOff>72244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29598"/>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47270</xdr:rowOff>
    </xdr:from>
    <xdr:to>
      <xdr:col>15</xdr:col>
      <xdr:colOff>82550</xdr:colOff>
      <xdr:row>82</xdr:row>
      <xdr:rowOff>72244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6170"/>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28318</xdr:rowOff>
    </xdr:from>
    <xdr:to>
      <xdr:col>11</xdr:col>
      <xdr:colOff>31750</xdr:colOff>
      <xdr:row>82</xdr:row>
      <xdr:rowOff>47270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7218"/>
          <a:ext cx="889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33291</xdr:rowOff>
    </xdr:from>
    <xdr:to>
      <xdr:col>23</xdr:col>
      <xdr:colOff>184150</xdr:colOff>
      <xdr:row>82</xdr:row>
      <xdr:rowOff>134891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49818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19898</xdr:rowOff>
    </xdr:from>
    <xdr:to>
      <xdr:col>19</xdr:col>
      <xdr:colOff>184150</xdr:colOff>
      <xdr:row>82</xdr:row>
      <xdr:rowOff>121498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131675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21444</xdr:rowOff>
    </xdr:from>
    <xdr:to>
      <xdr:col>15</xdr:col>
      <xdr:colOff>133350</xdr:colOff>
      <xdr:row>82</xdr:row>
      <xdr:rowOff>123044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133221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167920</xdr:rowOff>
    </xdr:from>
    <xdr:to>
      <xdr:col>11</xdr:col>
      <xdr:colOff>82550</xdr:colOff>
      <xdr:row>82</xdr:row>
      <xdr:rowOff>98070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108247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148968</xdr:rowOff>
    </xdr:from>
    <xdr:to>
      <xdr:col>7</xdr:col>
      <xdr:colOff>31750</xdr:colOff>
      <xdr:row>82</xdr:row>
      <xdr:rowOff>79118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89295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数値が類似団体の平均を上回る要因としては、人材確保の観点から、国の基準より高卒の初任給を引き上げていることが挙げられる。また、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歳以上の高齢層職員について、昇給停止を実施していないことも要因の一つである。今後、定年延長制度が導入されることも踏まえ、制度の見直しを検討していく。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昨年度からの数値の変更要因は、主に令和５年度人事院勧告に基づく給料表の引上げを行った結果、国との級別職員数が異なるため平均給料月額が国の平均を上回ったこと及び、職員階層の変更により平均給料月額が高い水準となったこと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773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定年延長制度の導入により、数年は退職者がいない想定であるが、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職員の年齢構成の偏りを抑制する観点から、職員の新規採用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を若干名行うこととなると思われる。そのことに加え、人口は減少傾向であるため、人口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当たり職員数は微増していくことが見込まれる。今後は、定年延長制度導入の影響を踏まえたうえで定員管理計画を策定し、職員数の適正管理に努めたい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114427</xdr:rowOff>
    </xdr:from>
    <xdr:to>
      <xdr:col>81</xdr:col>
      <xdr:colOff>44450</xdr:colOff>
      <xdr:row>62</xdr:row>
      <xdr:rowOff>148209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4432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114427</xdr:rowOff>
    </xdr:from>
    <xdr:to>
      <xdr:col>77</xdr:col>
      <xdr:colOff>44450</xdr:colOff>
      <xdr:row>62</xdr:row>
      <xdr:rowOff>166708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4432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141774</xdr:rowOff>
    </xdr:from>
    <xdr:to>
      <xdr:col>72</xdr:col>
      <xdr:colOff>203200</xdr:colOff>
      <xdr:row>62</xdr:row>
      <xdr:rowOff>166708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7167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120862</xdr:rowOff>
    </xdr:from>
    <xdr:to>
      <xdr:col>68</xdr:col>
      <xdr:colOff>152400</xdr:colOff>
      <xdr:row>62</xdr:row>
      <xdr:rowOff>141774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50762"/>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97409</xdr:rowOff>
    </xdr:from>
    <xdr:to>
      <xdr:col>81</xdr:col>
      <xdr:colOff>95250</xdr:colOff>
      <xdr:row>63</xdr:row>
      <xdr:rowOff>27559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69486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9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63627</xdr:rowOff>
    </xdr:from>
    <xdr:to>
      <xdr:col>77</xdr:col>
      <xdr:colOff>95250</xdr:colOff>
      <xdr:row>62</xdr:row>
      <xdr:rowOff>165227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150004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115908</xdr:rowOff>
    </xdr:from>
    <xdr:to>
      <xdr:col>73</xdr:col>
      <xdr:colOff>44450</xdr:colOff>
      <xdr:row>63</xdr:row>
      <xdr:rowOff>46058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30835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90974</xdr:rowOff>
    </xdr:from>
    <xdr:to>
      <xdr:col>68</xdr:col>
      <xdr:colOff>203200</xdr:colOff>
      <xdr:row>63</xdr:row>
      <xdr:rowOff>21124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70062</xdr:rowOff>
    </xdr:from>
    <xdr:to>
      <xdr:col>64</xdr:col>
      <xdr:colOff>152400</xdr:colOff>
      <xdr:row>63</xdr:row>
      <xdr:rowOff>212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156439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低下となったが、低下した要因は、公営企業会計の元金償還分に対する繰出金を出資金として支出したため、準元利償還金の算出過程においてその額が控除されたことによるものである。そのため、実質公債費比率は低下しているが、一般会計が負担する公営企業会計の元金償還に対する額が減少したものではなく、実質的な公債費に対する負担の状況が改善されたわけではない。また、一般会計における元利償還金の額は現在ピーク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億円という状況であり、今後しばらくは５億円台で推移する見込みである。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165608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9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165608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146304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の新規発行抑制による地方債現在高の減、公共下水道事業会計及び漁業集落排水事業会計の償還進行による公営企業債等繰入見込額の減、下田地区消防組合及び一部事務組合下田メディカルセンターの償還進行による組合等負担等見込額の減などにより、将来負担額が減少したことに加え、ふるさと応援基金、公共施設整備基金への新規積立等による充当可能財源の増加により、前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算出であった将来負担比率の算出がなしとなった。しかしながら、今後行う普通建設事業の規模や、公営企業会計における施設整備の状況により、将来負担比率は大きく左右されることとなるため、将来負担額の推移を注視するとともに、充当可能財源である基金残高の維持に努めたい。</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85271</xdr:rowOff>
    </xdr:from>
    <xdr:to>
      <xdr:col>77</xdr:col>
      <xdr:colOff>44450</xdr:colOff>
      <xdr:row>15</xdr:row>
      <xdr:rowOff>77561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85571"/>
          <a:ext cx="889000" cy="16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77561</xdr:rowOff>
    </xdr:from>
    <xdr:to>
      <xdr:col>72</xdr:col>
      <xdr:colOff>203200</xdr:colOff>
      <xdr:row>17</xdr:row>
      <xdr:rowOff>53521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49311"/>
          <a:ext cx="889000" cy="3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53521</xdr:rowOff>
    </xdr:from>
    <xdr:to>
      <xdr:col>68</xdr:col>
      <xdr:colOff>152400</xdr:colOff>
      <xdr:row>17</xdr:row>
      <xdr:rowOff>84546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6817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34471</xdr:rowOff>
    </xdr:from>
    <xdr:to>
      <xdr:col>77</xdr:col>
      <xdr:colOff>95250</xdr:colOff>
      <xdr:row>14</xdr:row>
      <xdr:rowOff>136071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26761</xdr:rowOff>
    </xdr:from>
    <xdr:to>
      <xdr:col>73</xdr:col>
      <xdr:colOff>44450</xdr:colOff>
      <xdr:row>15</xdr:row>
      <xdr:rowOff>128361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113138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8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2721</xdr:rowOff>
    </xdr:from>
    <xdr:to>
      <xdr:col>68</xdr:col>
      <xdr:colOff>203200</xdr:colOff>
      <xdr:row>17</xdr:row>
      <xdr:rowOff>104321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89098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33746</xdr:rowOff>
    </xdr:from>
    <xdr:to>
      <xdr:col>64</xdr:col>
      <xdr:colOff>152400</xdr:colOff>
      <xdr:row>17</xdr:row>
      <xdr:rowOff>135346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120123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7,445
109.94
5,708,247
5,427,036
269,057
3,605,397
4,667,931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一般財源等を充当した経常的な人件費は、負担率改定に伴う退職手当組合負担金の増、新規採用及び給与改定等による職員給与の増による影響から、前年度に比べ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百万円増加となった。そのため、経常収支比率は前年度と比較し、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％の上昇となった。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今後は、定年延長制度の導入により、一般財源等を充当する経常的な人件費が増加することが見込まれるため、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の推進により行政事務の効率化を図り、職員数の適正管理に努めたい。</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一般財源等を充当した経常的な物件費は、分別ごみ収集運搬業務委託料が９百万円が減となった等の要因により８百万円の減となり、経常収支比率は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町営施設の管理業務や観光宣伝業務等を外部に委託しているため、類似団体内平均値と比較して高い状況にあるものと思われる。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物件費は主に施設管理に係る経費で構成されており、現状維持では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物価高騰の影響を受け今後上昇すること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避けられ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ないため、公共施設管理総合計画の更新時に施設の在り方から検討したい。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17</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667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43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17</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43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17</xdr:row>
      <xdr:rowOff>170434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一般財源等を充当した経常的な扶助費は、前年度まで直営で行っていた給食調理業務を、業務委託で行うこととしたため、人件費での計上から振り替わった等の要因により、前年度に比べて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百万円増加した。そのため、経常収支比率は前年度と比較し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％の上昇となった。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少子高齢化の進行により、今後、上昇することが想定されるため、現行の扶助費の内容を分析し、効果的な支出となるよう努めたい。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04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一般財源等を充当した経常的なその他の経費は、公営企業会計の公営企業法の適用により、前年度までは繰出金として支出していたものの一部を補助費等として取り扱うこととした等により、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％の低下となった。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その他の経費の主なものは、国民健康保険会計、介護保険特別会計への繰出金となっており、今後は少子高齢化の影響により、微増していくものとみられる。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148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291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一般財源等を充当した経常的な補助費等は、公共下水道事業会計へ支出する補助金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百万円について、繰出金への計上を改め、補助費等として取り扱うこととしたこと、人件費の上昇を受け、一部事務組合等に対する補助費等が増加したこと等により、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百万円増加したため、経常収支比率は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％の大幅な上昇となった。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補助費等の大半が公営企業会計、一部事務組合等の団体の運営に対するものであり、今後も物価高騰の影響により上昇するとみられる。団体の経営状況の正確な把握に努めたい。</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3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133858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83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一般財源等を充当した経常的な公債費は、令和元年度同意の過疎対策事業債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百万円の償還が始まったこと等に伴い、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百万円の増となったため、経常収支比率は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過去に発行した地方債の償還により、公債費は令和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年度まで５億円超で推移することとなるため、単年度の地方債の発行額が、償還額を上回らないよう予算を編成し、地方債残高の増加を抑制したい。</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73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43180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12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公債費以外の一般財源等を充当する経費は、主に人件費、物件費であり、今後は物価高騰等の影響により、上昇していくものとみられる。また、経常一般財源については、地方交付税が前年と比較して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百万円の増となったため、全体としては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百万円の増となったが、自主財源である地方税は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百万円の減となっている。今後は、経常収支比率の悪化を防ぐため、各種経常経費、税外収入等の見直しを定期的に行いたい。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77</xdr:row>
      <xdr:rowOff>73661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562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553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39388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22149</xdr:rowOff>
    </xdr:from>
    <xdr:to>
      <xdr:col>29</xdr:col>
      <xdr:colOff>127000</xdr:colOff>
      <xdr:row>18</xdr:row>
      <xdr:rowOff>98943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5874"/>
          <a:ext cx="647700" cy="7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98943</xdr:rowOff>
    </xdr:from>
    <xdr:to>
      <xdr:col>26</xdr:col>
      <xdr:colOff>50800</xdr:colOff>
      <xdr:row>18</xdr:row>
      <xdr:rowOff>122352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2668"/>
          <a:ext cx="698500" cy="23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122352</xdr:rowOff>
    </xdr:from>
    <xdr:to>
      <xdr:col>22</xdr:col>
      <xdr:colOff>114300</xdr:colOff>
      <xdr:row>19</xdr:row>
      <xdr:rowOff>18529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6077"/>
          <a:ext cx="698500" cy="6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18529</xdr:rowOff>
    </xdr:from>
    <xdr:to>
      <xdr:col>18</xdr:col>
      <xdr:colOff>177800</xdr:colOff>
      <xdr:row>19</xdr:row>
      <xdr:rowOff>64539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3704"/>
          <a:ext cx="698500" cy="46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142799</xdr:rowOff>
    </xdr:from>
    <xdr:to>
      <xdr:col>29</xdr:col>
      <xdr:colOff>177800</xdr:colOff>
      <xdr:row>18</xdr:row>
      <xdr:rowOff>72949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114876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48143</xdr:rowOff>
    </xdr:from>
    <xdr:to>
      <xdr:col>26</xdr:col>
      <xdr:colOff>101600</xdr:colOff>
      <xdr:row>18</xdr:row>
      <xdr:rowOff>149743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134520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71552</xdr:rowOff>
    </xdr:from>
    <xdr:to>
      <xdr:col>22</xdr:col>
      <xdr:colOff>165100</xdr:colOff>
      <xdr:row>19</xdr:row>
      <xdr:rowOff>1702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139179</xdr:rowOff>
    </xdr:from>
    <xdr:to>
      <xdr:col>19</xdr:col>
      <xdr:colOff>38100</xdr:colOff>
      <xdr:row>19</xdr:row>
      <xdr:rowOff>69329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54106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13739</xdr:rowOff>
    </xdr:from>
    <xdr:to>
      <xdr:col>15</xdr:col>
      <xdr:colOff>101600</xdr:colOff>
      <xdr:row>19</xdr:row>
      <xdr:rowOff>115339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100116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80708</xdr:rowOff>
    </xdr:from>
    <xdr:to>
      <xdr:col>29</xdr:col>
      <xdr:colOff>127000</xdr:colOff>
      <xdr:row>37</xdr:row>
      <xdr:rowOff>57636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33958"/>
          <a:ext cx="647700" cy="148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80708</xdr:rowOff>
    </xdr:from>
    <xdr:to>
      <xdr:col>26</xdr:col>
      <xdr:colOff>50800</xdr:colOff>
      <xdr:row>36</xdr:row>
      <xdr:rowOff>147999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3958"/>
          <a:ext cx="698500" cy="67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147999</xdr:rowOff>
    </xdr:from>
    <xdr:to>
      <xdr:col>22</xdr:col>
      <xdr:colOff>114300</xdr:colOff>
      <xdr:row>37</xdr:row>
      <xdr:rowOff>66356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01249"/>
          <a:ext cx="698500" cy="8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66356</xdr:rowOff>
    </xdr:from>
    <xdr:to>
      <xdr:col>18</xdr:col>
      <xdr:colOff>177800</xdr:colOff>
      <xdr:row>37</xdr:row>
      <xdr:rowOff>93004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91056"/>
          <a:ext cx="6985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6836</xdr:rowOff>
    </xdr:from>
    <xdr:to>
      <xdr:col>29</xdr:col>
      <xdr:colOff>177800</xdr:colOff>
      <xdr:row>37</xdr:row>
      <xdr:rowOff>108436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31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150363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29908</xdr:rowOff>
    </xdr:from>
    <xdr:to>
      <xdr:col>26</xdr:col>
      <xdr:colOff>101600</xdr:colOff>
      <xdr:row>36</xdr:row>
      <xdr:rowOff>131508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141685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5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97199</xdr:rowOff>
    </xdr:from>
    <xdr:to>
      <xdr:col>22</xdr:col>
      <xdr:colOff>165100</xdr:colOff>
      <xdr:row>37</xdr:row>
      <xdr:rowOff>27349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5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15556</xdr:rowOff>
    </xdr:from>
    <xdr:to>
      <xdr:col>19</xdr:col>
      <xdr:colOff>38100</xdr:colOff>
      <xdr:row>37</xdr:row>
      <xdr:rowOff>117156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4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101933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2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42204</xdr:rowOff>
    </xdr:from>
    <xdr:to>
      <xdr:col>15</xdr:col>
      <xdr:colOff>101600</xdr:colOff>
      <xdr:row>37</xdr:row>
      <xdr:rowOff>143804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6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128581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5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7,445
109.94
5,708,247
5,427,036
269,057
3,605,397
4,667,931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140767</xdr:rowOff>
    </xdr:from>
    <xdr:to>
      <xdr:col>24</xdr:col>
      <xdr:colOff>63500</xdr:colOff>
      <xdr:row>36</xdr:row>
      <xdr:rowOff>32776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1517"/>
          <a:ext cx="8382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3607</xdr:rowOff>
    </xdr:from>
    <xdr:to>
      <xdr:col>19</xdr:col>
      <xdr:colOff>177800</xdr:colOff>
      <xdr:row>36</xdr:row>
      <xdr:rowOff>32776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75807"/>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3607</xdr:rowOff>
    </xdr:from>
    <xdr:to>
      <xdr:col>15</xdr:col>
      <xdr:colOff>50800</xdr:colOff>
      <xdr:row>36</xdr:row>
      <xdr:rowOff>90490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5807"/>
          <a:ext cx="889000" cy="8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90490</xdr:rowOff>
    </xdr:from>
    <xdr:to>
      <xdr:col>10</xdr:col>
      <xdr:colOff>114300</xdr:colOff>
      <xdr:row>36</xdr:row>
      <xdr:rowOff>166522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2690"/>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89967</xdr:rowOff>
    </xdr:from>
    <xdr:to>
      <xdr:col>24</xdr:col>
      <xdr:colOff>114300</xdr:colOff>
      <xdr:row>36</xdr:row>
      <xdr:rowOff>20117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68394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153426</xdr:rowOff>
    </xdr:from>
    <xdr:to>
      <xdr:col>20</xdr:col>
      <xdr:colOff>38100</xdr:colOff>
      <xdr:row>36</xdr:row>
      <xdr:rowOff>83576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74703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124257</xdr:rowOff>
    </xdr:from>
    <xdr:to>
      <xdr:col>15</xdr:col>
      <xdr:colOff>101600</xdr:colOff>
      <xdr:row>36</xdr:row>
      <xdr:rowOff>54407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45534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1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39690</xdr:rowOff>
    </xdr:from>
    <xdr:to>
      <xdr:col>10</xdr:col>
      <xdr:colOff>165100</xdr:colOff>
      <xdr:row>36</xdr:row>
      <xdr:rowOff>141290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132417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115722</xdr:rowOff>
    </xdr:from>
    <xdr:to>
      <xdr:col>6</xdr:col>
      <xdr:colOff>38100</xdr:colOff>
      <xdr:row>37</xdr:row>
      <xdr:rowOff>45872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36999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60363</xdr:rowOff>
    </xdr:from>
    <xdr:to>
      <xdr:col>24</xdr:col>
      <xdr:colOff>63500</xdr:colOff>
      <xdr:row>58</xdr:row>
      <xdr:rowOff>65050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04463"/>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65050</xdr:rowOff>
    </xdr:from>
    <xdr:to>
      <xdr:col>19</xdr:col>
      <xdr:colOff>177800</xdr:colOff>
      <xdr:row>58</xdr:row>
      <xdr:rowOff>70485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9150"/>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70485</xdr:rowOff>
    </xdr:from>
    <xdr:to>
      <xdr:col>15</xdr:col>
      <xdr:colOff>50800</xdr:colOff>
      <xdr:row>58</xdr:row>
      <xdr:rowOff>79328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4585"/>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79328</xdr:rowOff>
    </xdr:from>
    <xdr:to>
      <xdr:col>10</xdr:col>
      <xdr:colOff>114300</xdr:colOff>
      <xdr:row>58</xdr:row>
      <xdr:rowOff>81838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23428"/>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9563</xdr:rowOff>
    </xdr:from>
    <xdr:to>
      <xdr:col>24</xdr:col>
      <xdr:colOff>114300</xdr:colOff>
      <xdr:row>58</xdr:row>
      <xdr:rowOff>111163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14250</xdr:rowOff>
    </xdr:from>
    <xdr:to>
      <xdr:col>20</xdr:col>
      <xdr:colOff>38100</xdr:colOff>
      <xdr:row>58</xdr:row>
      <xdr:rowOff>115850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106977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5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19685</xdr:rowOff>
    </xdr:from>
    <xdr:to>
      <xdr:col>15</xdr:col>
      <xdr:colOff>101600</xdr:colOff>
      <xdr:row>58</xdr:row>
      <xdr:rowOff>121285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112412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5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28528</xdr:rowOff>
    </xdr:from>
    <xdr:to>
      <xdr:col>10</xdr:col>
      <xdr:colOff>165100</xdr:colOff>
      <xdr:row>58</xdr:row>
      <xdr:rowOff>130128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121255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6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31038</xdr:rowOff>
    </xdr:from>
    <xdr:to>
      <xdr:col>6</xdr:col>
      <xdr:colOff>38100</xdr:colOff>
      <xdr:row>58</xdr:row>
      <xdr:rowOff>132638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123765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6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91312</xdr:rowOff>
    </xdr:from>
    <xdr:to>
      <xdr:col>24</xdr:col>
      <xdr:colOff>63500</xdr:colOff>
      <xdr:row>78</xdr:row>
      <xdr:rowOff>92132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4412"/>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73386</xdr:rowOff>
    </xdr:from>
    <xdr:to>
      <xdr:col>19</xdr:col>
      <xdr:colOff>177800</xdr:colOff>
      <xdr:row>78</xdr:row>
      <xdr:rowOff>92132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46486"/>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73386</xdr:rowOff>
    </xdr:from>
    <xdr:to>
      <xdr:col>15</xdr:col>
      <xdr:colOff>50800</xdr:colOff>
      <xdr:row>78</xdr:row>
      <xdr:rowOff>151816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46486"/>
          <a:ext cx="889000" cy="7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151816</xdr:rowOff>
    </xdr:from>
    <xdr:to>
      <xdr:col>10</xdr:col>
      <xdr:colOff>114300</xdr:colOff>
      <xdr:row>79</xdr:row>
      <xdr:rowOff>4978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4916"/>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40512</xdr:rowOff>
    </xdr:from>
    <xdr:to>
      <xdr:col>24</xdr:col>
      <xdr:colOff>114300</xdr:colOff>
      <xdr:row>78</xdr:row>
      <xdr:rowOff>142112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126889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41332</xdr:rowOff>
    </xdr:from>
    <xdr:to>
      <xdr:col>20</xdr:col>
      <xdr:colOff>38100</xdr:colOff>
      <xdr:row>78</xdr:row>
      <xdr:rowOff>142932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134059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22586</xdr:rowOff>
    </xdr:from>
    <xdr:to>
      <xdr:col>15</xdr:col>
      <xdr:colOff>101600</xdr:colOff>
      <xdr:row>78</xdr:row>
      <xdr:rowOff>124186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115313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101016</xdr:rowOff>
    </xdr:from>
    <xdr:to>
      <xdr:col>10</xdr:col>
      <xdr:colOff>165100</xdr:colOff>
      <xdr:row>79</xdr:row>
      <xdr:rowOff>31166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22293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125628</xdr:rowOff>
    </xdr:from>
    <xdr:to>
      <xdr:col>6</xdr:col>
      <xdr:colOff>38100</xdr:colOff>
      <xdr:row>79</xdr:row>
      <xdr:rowOff>55778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46905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143038</xdr:rowOff>
    </xdr:from>
    <xdr:to>
      <xdr:col>24</xdr:col>
      <xdr:colOff>63500</xdr:colOff>
      <xdr:row>98</xdr:row>
      <xdr:rowOff>71924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3688"/>
          <a:ext cx="838200" cy="10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110879</xdr:rowOff>
    </xdr:from>
    <xdr:to>
      <xdr:col>19</xdr:col>
      <xdr:colOff>177800</xdr:colOff>
      <xdr:row>98</xdr:row>
      <xdr:rowOff>71924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41529"/>
          <a:ext cx="889000" cy="1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110879</xdr:rowOff>
    </xdr:from>
    <xdr:to>
      <xdr:col>15</xdr:col>
      <xdr:colOff>50800</xdr:colOff>
      <xdr:row>99</xdr:row>
      <xdr:rowOff>14976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1529"/>
          <a:ext cx="889000" cy="2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2778</xdr:rowOff>
    </xdr:from>
    <xdr:to>
      <xdr:col>10</xdr:col>
      <xdr:colOff>114300</xdr:colOff>
      <xdr:row>99</xdr:row>
      <xdr:rowOff>14976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76328"/>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92238</xdr:rowOff>
    </xdr:from>
    <xdr:to>
      <xdr:col>24</xdr:col>
      <xdr:colOff>114300</xdr:colOff>
      <xdr:row>98</xdr:row>
      <xdr:rowOff>22388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70665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21124</xdr:rowOff>
    </xdr:from>
    <xdr:to>
      <xdr:col>20</xdr:col>
      <xdr:colOff>38100</xdr:colOff>
      <xdr:row>98</xdr:row>
      <xdr:rowOff>122724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113851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60079</xdr:rowOff>
    </xdr:from>
    <xdr:to>
      <xdr:col>15</xdr:col>
      <xdr:colOff>101600</xdr:colOff>
      <xdr:row>97</xdr:row>
      <xdr:rowOff>161679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152806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135626</xdr:rowOff>
    </xdr:from>
    <xdr:to>
      <xdr:col>10</xdr:col>
      <xdr:colOff>165100</xdr:colOff>
      <xdr:row>99</xdr:row>
      <xdr:rowOff>65776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3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56903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123428</xdr:rowOff>
    </xdr:from>
    <xdr:to>
      <xdr:col>6</xdr:col>
      <xdr:colOff>38100</xdr:colOff>
      <xdr:row>99</xdr:row>
      <xdr:rowOff>53578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44705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1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130082</xdr:rowOff>
    </xdr:from>
    <xdr:to>
      <xdr:col>55</xdr:col>
      <xdr:colOff>0</xdr:colOff>
      <xdr:row>37</xdr:row>
      <xdr:rowOff>33692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2282"/>
          <a:ext cx="838200" cy="7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108395</xdr:rowOff>
    </xdr:from>
    <xdr:to>
      <xdr:col>50</xdr:col>
      <xdr:colOff>114300</xdr:colOff>
      <xdr:row>37</xdr:row>
      <xdr:rowOff>33692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80595"/>
          <a:ext cx="889000" cy="9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15348</xdr:rowOff>
    </xdr:from>
    <xdr:to>
      <xdr:col>45</xdr:col>
      <xdr:colOff>177800</xdr:colOff>
      <xdr:row>36</xdr:row>
      <xdr:rowOff>108395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6098"/>
          <a:ext cx="889000" cy="2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15348</xdr:rowOff>
    </xdr:from>
    <xdr:to>
      <xdr:col>41</xdr:col>
      <xdr:colOff>50800</xdr:colOff>
      <xdr:row>37</xdr:row>
      <xdr:rowOff>62636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6098"/>
          <a:ext cx="889000" cy="39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79282</xdr:rowOff>
    </xdr:from>
    <xdr:to>
      <xdr:col>55</xdr:col>
      <xdr:colOff>50800</xdr:colOff>
      <xdr:row>37</xdr:row>
      <xdr:rowOff>9432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57709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2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154342</xdr:rowOff>
    </xdr:from>
    <xdr:to>
      <xdr:col>50</xdr:col>
      <xdr:colOff>165100</xdr:colOff>
      <xdr:row>37</xdr:row>
      <xdr:rowOff>84492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75619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57595</xdr:rowOff>
    </xdr:from>
    <xdr:to>
      <xdr:col>46</xdr:col>
      <xdr:colOff>38100</xdr:colOff>
      <xdr:row>36</xdr:row>
      <xdr:rowOff>159195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0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135998</xdr:rowOff>
    </xdr:from>
    <xdr:to>
      <xdr:col>41</xdr:col>
      <xdr:colOff>101600</xdr:colOff>
      <xdr:row>35</xdr:row>
      <xdr:rowOff>66148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82675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4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11836</xdr:rowOff>
    </xdr:from>
    <xdr:to>
      <xdr:col>36</xdr:col>
      <xdr:colOff>165100</xdr:colOff>
      <xdr:row>37</xdr:row>
      <xdr:rowOff>113436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129963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3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107395</xdr:rowOff>
    </xdr:from>
    <xdr:to>
      <xdr:col>55</xdr:col>
      <xdr:colOff>0</xdr:colOff>
      <xdr:row>58</xdr:row>
      <xdr:rowOff>113628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1495"/>
          <a:ext cx="8382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83196</xdr:rowOff>
    </xdr:from>
    <xdr:to>
      <xdr:col>50</xdr:col>
      <xdr:colOff>114300</xdr:colOff>
      <xdr:row>58</xdr:row>
      <xdr:rowOff>107395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7296"/>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82600</xdr:rowOff>
    </xdr:from>
    <xdr:to>
      <xdr:col>45</xdr:col>
      <xdr:colOff>177800</xdr:colOff>
      <xdr:row>58</xdr:row>
      <xdr:rowOff>83196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26700"/>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82600</xdr:rowOff>
    </xdr:from>
    <xdr:to>
      <xdr:col>41</xdr:col>
      <xdr:colOff>50800</xdr:colOff>
      <xdr:row>58</xdr:row>
      <xdr:rowOff>94383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6700"/>
          <a:ext cx="8890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62828</xdr:rowOff>
    </xdr:from>
    <xdr:to>
      <xdr:col>55</xdr:col>
      <xdr:colOff>50800</xdr:colOff>
      <xdr:row>58</xdr:row>
      <xdr:rowOff>164428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56595</xdr:rowOff>
    </xdr:from>
    <xdr:to>
      <xdr:col>50</xdr:col>
      <xdr:colOff>165100</xdr:colOff>
      <xdr:row>58</xdr:row>
      <xdr:rowOff>158195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149322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32396</xdr:rowOff>
    </xdr:from>
    <xdr:to>
      <xdr:col>46</xdr:col>
      <xdr:colOff>38100</xdr:colOff>
      <xdr:row>58</xdr:row>
      <xdr:rowOff>133996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125123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6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31800</xdr:rowOff>
    </xdr:from>
    <xdr:to>
      <xdr:col>41</xdr:col>
      <xdr:colOff>101600</xdr:colOff>
      <xdr:row>58</xdr:row>
      <xdr:rowOff>133400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124527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6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43583</xdr:rowOff>
    </xdr:from>
    <xdr:to>
      <xdr:col>36</xdr:col>
      <xdr:colOff>165100</xdr:colOff>
      <xdr:row>58</xdr:row>
      <xdr:rowOff>145183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136310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130911</xdr:rowOff>
    </xdr:from>
    <xdr:to>
      <xdr:col>55</xdr:col>
      <xdr:colOff>0</xdr:colOff>
      <xdr:row>78</xdr:row>
      <xdr:rowOff>132240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4011"/>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132240</xdr:rowOff>
    </xdr:from>
    <xdr:to>
      <xdr:col>50</xdr:col>
      <xdr:colOff>114300</xdr:colOff>
      <xdr:row>78</xdr:row>
      <xdr:rowOff>134041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5340"/>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134041</xdr:rowOff>
    </xdr:from>
    <xdr:to>
      <xdr:col>45</xdr:col>
      <xdr:colOff>177800</xdr:colOff>
      <xdr:row>78</xdr:row>
      <xdr:rowOff>134277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7141"/>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134277</xdr:rowOff>
    </xdr:from>
    <xdr:to>
      <xdr:col>41</xdr:col>
      <xdr:colOff>50800</xdr:colOff>
      <xdr:row>78</xdr:row>
      <xdr:rowOff>134882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7377"/>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80111</xdr:rowOff>
    </xdr:from>
    <xdr:to>
      <xdr:col>55</xdr:col>
      <xdr:colOff>50800</xdr:colOff>
      <xdr:row>79</xdr:row>
      <xdr:rowOff>10261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81440</xdr:rowOff>
    </xdr:from>
    <xdr:to>
      <xdr:col>50</xdr:col>
      <xdr:colOff>165100</xdr:colOff>
      <xdr:row>79</xdr:row>
      <xdr:rowOff>11590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83241</xdr:rowOff>
    </xdr:from>
    <xdr:to>
      <xdr:col>46</xdr:col>
      <xdr:colOff>38100</xdr:colOff>
      <xdr:row>79</xdr:row>
      <xdr:rowOff>13391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83477</xdr:rowOff>
    </xdr:from>
    <xdr:to>
      <xdr:col>41</xdr:col>
      <xdr:colOff>101600</xdr:colOff>
      <xdr:row>79</xdr:row>
      <xdr:rowOff>13627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84082</xdr:rowOff>
    </xdr:from>
    <xdr:to>
      <xdr:col>36</xdr:col>
      <xdr:colOff>165100</xdr:colOff>
      <xdr:row>79</xdr:row>
      <xdr:rowOff>14232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110345</xdr:rowOff>
    </xdr:from>
    <xdr:to>
      <xdr:col>55</xdr:col>
      <xdr:colOff>0</xdr:colOff>
      <xdr:row>98</xdr:row>
      <xdr:rowOff>161720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12445"/>
          <a:ext cx="838200" cy="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134772</xdr:rowOff>
    </xdr:from>
    <xdr:to>
      <xdr:col>50</xdr:col>
      <xdr:colOff>114300</xdr:colOff>
      <xdr:row>98</xdr:row>
      <xdr:rowOff>110345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65422"/>
          <a:ext cx="889000" cy="1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88533</xdr:rowOff>
    </xdr:from>
    <xdr:to>
      <xdr:col>45</xdr:col>
      <xdr:colOff>177800</xdr:colOff>
      <xdr:row>97</xdr:row>
      <xdr:rowOff>134772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19183"/>
          <a:ext cx="889000" cy="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88533</xdr:rowOff>
    </xdr:from>
    <xdr:to>
      <xdr:col>41</xdr:col>
      <xdr:colOff>50800</xdr:colOff>
      <xdr:row>98</xdr:row>
      <xdr:rowOff>100093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19183"/>
          <a:ext cx="889000" cy="18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110920</xdr:rowOff>
    </xdr:from>
    <xdr:to>
      <xdr:col>55</xdr:col>
      <xdr:colOff>50800</xdr:colOff>
      <xdr:row>99</xdr:row>
      <xdr:rowOff>41070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25847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59545</xdr:rowOff>
    </xdr:from>
    <xdr:to>
      <xdr:col>50</xdr:col>
      <xdr:colOff>165100</xdr:colOff>
      <xdr:row>98</xdr:row>
      <xdr:rowOff>161145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152272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83972</xdr:rowOff>
    </xdr:from>
    <xdr:to>
      <xdr:col>46</xdr:col>
      <xdr:colOff>38100</xdr:colOff>
      <xdr:row>98</xdr:row>
      <xdr:rowOff>14122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30649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37733</xdr:rowOff>
    </xdr:from>
    <xdr:to>
      <xdr:col>41</xdr:col>
      <xdr:colOff>101600</xdr:colOff>
      <xdr:row>97</xdr:row>
      <xdr:rowOff>139333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155860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4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49293</xdr:rowOff>
    </xdr:from>
    <xdr:to>
      <xdr:col>36</xdr:col>
      <xdr:colOff>165100</xdr:colOff>
      <xdr:row>98</xdr:row>
      <xdr:rowOff>150893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88102</xdr:rowOff>
    </xdr:from>
    <xdr:to>
      <xdr:col>85</xdr:col>
      <xdr:colOff>127000</xdr:colOff>
      <xdr:row>39</xdr:row>
      <xdr:rowOff>93163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4652"/>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88102</xdr:rowOff>
    </xdr:from>
    <xdr:to>
      <xdr:col>81</xdr:col>
      <xdr:colOff>50800</xdr:colOff>
      <xdr:row>39</xdr:row>
      <xdr:rowOff>89647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74652"/>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30984</xdr:rowOff>
    </xdr:from>
    <xdr:to>
      <xdr:col>76</xdr:col>
      <xdr:colOff>114300</xdr:colOff>
      <xdr:row>39</xdr:row>
      <xdr:rowOff>89647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17534"/>
          <a:ext cx="889000" cy="5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171127</xdr:rowOff>
    </xdr:from>
    <xdr:to>
      <xdr:col>71</xdr:col>
      <xdr:colOff>177800</xdr:colOff>
      <xdr:row>39</xdr:row>
      <xdr:rowOff>30984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86227"/>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42363</xdr:rowOff>
    </xdr:from>
    <xdr:to>
      <xdr:col>85</xdr:col>
      <xdr:colOff>177800</xdr:colOff>
      <xdr:row>39</xdr:row>
      <xdr:rowOff>143963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128740</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37302</xdr:rowOff>
    </xdr:from>
    <xdr:to>
      <xdr:col>81</xdr:col>
      <xdr:colOff>101600</xdr:colOff>
      <xdr:row>39</xdr:row>
      <xdr:rowOff>138902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130029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1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38847</xdr:rowOff>
    </xdr:from>
    <xdr:to>
      <xdr:col>76</xdr:col>
      <xdr:colOff>165100</xdr:colOff>
      <xdr:row>39</xdr:row>
      <xdr:rowOff>140447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131574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1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151634</xdr:rowOff>
    </xdr:from>
    <xdr:to>
      <xdr:col>72</xdr:col>
      <xdr:colOff>38100</xdr:colOff>
      <xdr:row>39</xdr:row>
      <xdr:rowOff>81784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72911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5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120327</xdr:rowOff>
    </xdr:from>
    <xdr:to>
      <xdr:col>67</xdr:col>
      <xdr:colOff>101600</xdr:colOff>
      <xdr:row>39</xdr:row>
      <xdr:rowOff>50477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41604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2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106104</xdr:rowOff>
    </xdr:from>
    <xdr:to>
      <xdr:col>85</xdr:col>
      <xdr:colOff>127000</xdr:colOff>
      <xdr:row>77</xdr:row>
      <xdr:rowOff>123230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07754"/>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123230</xdr:rowOff>
    </xdr:from>
    <xdr:to>
      <xdr:col>81</xdr:col>
      <xdr:colOff>50800</xdr:colOff>
      <xdr:row>77</xdr:row>
      <xdr:rowOff>160031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24880"/>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160031</xdr:rowOff>
    </xdr:from>
    <xdr:to>
      <xdr:col>76</xdr:col>
      <xdr:colOff>114300</xdr:colOff>
      <xdr:row>78</xdr:row>
      <xdr:rowOff>25191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61681"/>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25191</xdr:rowOff>
    </xdr:from>
    <xdr:to>
      <xdr:col>71</xdr:col>
      <xdr:colOff>177800</xdr:colOff>
      <xdr:row>78</xdr:row>
      <xdr:rowOff>43616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8291"/>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55304</xdr:rowOff>
    </xdr:from>
    <xdr:to>
      <xdr:col>85</xdr:col>
      <xdr:colOff>177800</xdr:colOff>
      <xdr:row>77</xdr:row>
      <xdr:rowOff>156904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33731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72430</xdr:rowOff>
    </xdr:from>
    <xdr:to>
      <xdr:col>81</xdr:col>
      <xdr:colOff>101600</xdr:colOff>
      <xdr:row>78</xdr:row>
      <xdr:rowOff>2580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165157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109231</xdr:rowOff>
    </xdr:from>
    <xdr:to>
      <xdr:col>76</xdr:col>
      <xdr:colOff>165100</xdr:colOff>
      <xdr:row>78</xdr:row>
      <xdr:rowOff>39381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30508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145841</xdr:rowOff>
    </xdr:from>
    <xdr:to>
      <xdr:col>72</xdr:col>
      <xdr:colOff>38100</xdr:colOff>
      <xdr:row>78</xdr:row>
      <xdr:rowOff>75991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67118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164266</xdr:rowOff>
    </xdr:from>
    <xdr:to>
      <xdr:col>67</xdr:col>
      <xdr:colOff>101600</xdr:colOff>
      <xdr:row>78</xdr:row>
      <xdr:rowOff>94416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85543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5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67534</xdr:rowOff>
    </xdr:from>
    <xdr:to>
      <xdr:col>85</xdr:col>
      <xdr:colOff>127000</xdr:colOff>
      <xdr:row>98</xdr:row>
      <xdr:rowOff>70648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69634"/>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52834</xdr:rowOff>
    </xdr:from>
    <xdr:to>
      <xdr:col>81</xdr:col>
      <xdr:colOff>50800</xdr:colOff>
      <xdr:row>98</xdr:row>
      <xdr:rowOff>70648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54934"/>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52834</xdr:rowOff>
    </xdr:from>
    <xdr:to>
      <xdr:col>76</xdr:col>
      <xdr:colOff>114300</xdr:colOff>
      <xdr:row>98</xdr:row>
      <xdr:rowOff>102992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54934"/>
          <a:ext cx="889000" cy="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102992</xdr:rowOff>
    </xdr:from>
    <xdr:to>
      <xdr:col>71</xdr:col>
      <xdr:colOff>177800</xdr:colOff>
      <xdr:row>98</xdr:row>
      <xdr:rowOff>135075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05092"/>
          <a:ext cx="889000" cy="3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16734</xdr:rowOff>
    </xdr:from>
    <xdr:to>
      <xdr:col>85</xdr:col>
      <xdr:colOff>177800</xdr:colOff>
      <xdr:row>98</xdr:row>
      <xdr:rowOff>118334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103111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19848</xdr:rowOff>
    </xdr:from>
    <xdr:to>
      <xdr:col>81</xdr:col>
      <xdr:colOff>101600</xdr:colOff>
      <xdr:row>98</xdr:row>
      <xdr:rowOff>121448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112575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2034</xdr:rowOff>
    </xdr:from>
    <xdr:to>
      <xdr:col>76</xdr:col>
      <xdr:colOff>165100</xdr:colOff>
      <xdr:row>98</xdr:row>
      <xdr:rowOff>103634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94761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52192</xdr:rowOff>
    </xdr:from>
    <xdr:to>
      <xdr:col>72</xdr:col>
      <xdr:colOff>38100</xdr:colOff>
      <xdr:row>98</xdr:row>
      <xdr:rowOff>153792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144919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84275</xdr:rowOff>
    </xdr:from>
    <xdr:to>
      <xdr:col>67</xdr:col>
      <xdr:colOff>101600</xdr:colOff>
      <xdr:row>99</xdr:row>
      <xdr:rowOff>14425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5552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16165</xdr:rowOff>
    </xdr:from>
    <xdr:to>
      <xdr:col>116</xdr:col>
      <xdr:colOff>63500</xdr:colOff>
      <xdr:row>38</xdr:row>
      <xdr:rowOff>46774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188365"/>
          <a:ext cx="838200" cy="37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46774</xdr:rowOff>
    </xdr:from>
    <xdr:to>
      <xdr:col>111</xdr:col>
      <xdr:colOff>177800</xdr:colOff>
      <xdr:row>38</xdr:row>
      <xdr:rowOff>73932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61874"/>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73932</xdr:rowOff>
    </xdr:from>
    <xdr:to>
      <xdr:col>107</xdr:col>
      <xdr:colOff>50800</xdr:colOff>
      <xdr:row>38</xdr:row>
      <xdr:rowOff>87716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89032"/>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87716</xdr:rowOff>
    </xdr:from>
    <xdr:to>
      <xdr:col>102</xdr:col>
      <xdr:colOff>114300</xdr:colOff>
      <xdr:row>38</xdr:row>
      <xdr:rowOff>106279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02816"/>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136815</xdr:rowOff>
    </xdr:from>
    <xdr:to>
      <xdr:col>116</xdr:col>
      <xdr:colOff>114300</xdr:colOff>
      <xdr:row>36</xdr:row>
      <xdr:rowOff>66965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159692</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98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167424</xdr:rowOff>
    </xdr:from>
    <xdr:to>
      <xdr:col>112</xdr:col>
      <xdr:colOff>38100</xdr:colOff>
      <xdr:row>38</xdr:row>
      <xdr:rowOff>97574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114101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23132</xdr:rowOff>
    </xdr:from>
    <xdr:to>
      <xdr:col>107</xdr:col>
      <xdr:colOff>101600</xdr:colOff>
      <xdr:row>38</xdr:row>
      <xdr:rowOff>124732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141259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36916</xdr:rowOff>
    </xdr:from>
    <xdr:to>
      <xdr:col>102</xdr:col>
      <xdr:colOff>165100</xdr:colOff>
      <xdr:row>38</xdr:row>
      <xdr:rowOff>138516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155043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2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55479</xdr:rowOff>
    </xdr:from>
    <xdr:to>
      <xdr:col>98</xdr:col>
      <xdr:colOff>38100</xdr:colOff>
      <xdr:row>38</xdr:row>
      <xdr:rowOff>157079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125616</xdr:rowOff>
    </xdr:from>
    <xdr:to>
      <xdr:col>116</xdr:col>
      <xdr:colOff>63500</xdr:colOff>
      <xdr:row>76</xdr:row>
      <xdr:rowOff>165582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12916"/>
          <a:ext cx="838200" cy="3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125616</xdr:rowOff>
    </xdr:from>
    <xdr:to>
      <xdr:col>111</xdr:col>
      <xdr:colOff>177800</xdr:colOff>
      <xdr:row>76</xdr:row>
      <xdr:rowOff>75642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12916"/>
          <a:ext cx="889000" cy="2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68021</xdr:rowOff>
    </xdr:from>
    <xdr:to>
      <xdr:col>107</xdr:col>
      <xdr:colOff>50800</xdr:colOff>
      <xdr:row>76</xdr:row>
      <xdr:rowOff>75642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9822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68021</xdr:rowOff>
    </xdr:from>
    <xdr:to>
      <xdr:col>102</xdr:col>
      <xdr:colOff>114300</xdr:colOff>
      <xdr:row>76</xdr:row>
      <xdr:rowOff>124803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98221"/>
          <a:ext cx="889000" cy="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114782</xdr:rowOff>
    </xdr:from>
    <xdr:to>
      <xdr:col>116</xdr:col>
      <xdr:colOff>114300</xdr:colOff>
      <xdr:row>77</xdr:row>
      <xdr:rowOff>44932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93209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74816</xdr:rowOff>
    </xdr:from>
    <xdr:to>
      <xdr:col>112</xdr:col>
      <xdr:colOff>38100</xdr:colOff>
      <xdr:row>75</xdr:row>
      <xdr:rowOff>4966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21493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24842</xdr:rowOff>
    </xdr:from>
    <xdr:to>
      <xdr:col>107</xdr:col>
      <xdr:colOff>101600</xdr:colOff>
      <xdr:row>76</xdr:row>
      <xdr:rowOff>126442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117569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17221</xdr:rowOff>
    </xdr:from>
    <xdr:to>
      <xdr:col>102</xdr:col>
      <xdr:colOff>165100</xdr:colOff>
      <xdr:row>76</xdr:row>
      <xdr:rowOff>118821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74003</xdr:rowOff>
    </xdr:from>
    <xdr:to>
      <xdr:col>98</xdr:col>
      <xdr:colOff>38100</xdr:colOff>
      <xdr:row>77</xdr:row>
      <xdr:rowOff>4153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166730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住民一人当たりのコスト（性質別）は、投資及び出資金を除いては類似団体内平均値より低いが、全国平均と比較すると高めの状況となっている。大きな変動のあった各費目の増減要因は以下の通りである。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人件費は、類似団体内平均値と比較して低い数値であるが、地域おこし協力隊員の増員や、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公共施設等管理事業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の直営化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による会計年度任用職員報酬の増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が主な要因で、大きく増加した。今後は、定年延長制度の導入、給与改定等の影響により増加すること想定されるため、定員管理計画を策定し、職員数の適正管理に努めたい。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扶助費は、前年度まで直営で行っていた給食調理業務を業務委託で行うこととしたため、人件費での計上から振り替わったため増加した。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下水道事業会計、漁業集落排水事業会計の公営企業法適用に伴い、前年度まで繰出金で計上していた公営企業会計への繰出金を、補助費等、投資及び出資金にそれぞれ計上することとしたため、補助費等、投資及び出資金は増加し、繰出金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公債費は、過去に発行した地方債の償還により増加した。新規地方債の発行額は減少しているため、大幅な増加とはならない見込みであるが、今後の普通建設事業の規模によっては過度な上昇となりえる。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
7,445
109.94
5,708,247
5,427,036
269,057
3,605,397
4,667,931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38953</xdr:rowOff>
    </xdr:from>
    <xdr:to>
      <xdr:col>24</xdr:col>
      <xdr:colOff>63500</xdr:colOff>
      <xdr:row>38</xdr:row>
      <xdr:rowOff>41076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54053"/>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38953</xdr:rowOff>
    </xdr:from>
    <xdr:to>
      <xdr:col>19</xdr:col>
      <xdr:colOff>177800</xdr:colOff>
      <xdr:row>38</xdr:row>
      <xdr:rowOff>44178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5405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44178</xdr:rowOff>
    </xdr:from>
    <xdr:to>
      <xdr:col>15</xdr:col>
      <xdr:colOff>50800</xdr:colOff>
      <xdr:row>38</xdr:row>
      <xdr:rowOff>55281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5927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55281</xdr:rowOff>
    </xdr:from>
    <xdr:to>
      <xdr:col>10</xdr:col>
      <xdr:colOff>114300</xdr:colOff>
      <xdr:row>38</xdr:row>
      <xdr:rowOff>59363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7038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161726</xdr:rowOff>
    </xdr:from>
    <xdr:to>
      <xdr:col>24</xdr:col>
      <xdr:colOff>114300</xdr:colOff>
      <xdr:row>38</xdr:row>
      <xdr:rowOff>91876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140153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8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159603</xdr:rowOff>
    </xdr:from>
    <xdr:to>
      <xdr:col>20</xdr:col>
      <xdr:colOff>38100</xdr:colOff>
      <xdr:row>38</xdr:row>
      <xdr:rowOff>89753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80880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9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164828</xdr:rowOff>
    </xdr:from>
    <xdr:to>
      <xdr:col>15</xdr:col>
      <xdr:colOff>101600</xdr:colOff>
      <xdr:row>38</xdr:row>
      <xdr:rowOff>94978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86105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4481</xdr:rowOff>
    </xdr:from>
    <xdr:to>
      <xdr:col>10</xdr:col>
      <xdr:colOff>165100</xdr:colOff>
      <xdr:row>38</xdr:row>
      <xdr:rowOff>106081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97208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1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8563</xdr:rowOff>
    </xdr:from>
    <xdr:to>
      <xdr:col>6</xdr:col>
      <xdr:colOff>38100</xdr:colOff>
      <xdr:row>38</xdr:row>
      <xdr:rowOff>110163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101290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95967</xdr:rowOff>
    </xdr:from>
    <xdr:to>
      <xdr:col>24</xdr:col>
      <xdr:colOff>63500</xdr:colOff>
      <xdr:row>58</xdr:row>
      <xdr:rowOff>114488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40067"/>
          <a:ext cx="8382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91367</xdr:rowOff>
    </xdr:from>
    <xdr:to>
      <xdr:col>19</xdr:col>
      <xdr:colOff>177800</xdr:colOff>
      <xdr:row>58</xdr:row>
      <xdr:rowOff>114488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35467"/>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35113</xdr:rowOff>
    </xdr:from>
    <xdr:to>
      <xdr:col>15</xdr:col>
      <xdr:colOff>50800</xdr:colOff>
      <xdr:row>58</xdr:row>
      <xdr:rowOff>91367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9213"/>
          <a:ext cx="889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35113</xdr:rowOff>
    </xdr:from>
    <xdr:to>
      <xdr:col>10</xdr:col>
      <xdr:colOff>114300</xdr:colOff>
      <xdr:row>58</xdr:row>
      <xdr:rowOff>124668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9213"/>
          <a:ext cx="889000" cy="8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45167</xdr:rowOff>
    </xdr:from>
    <xdr:to>
      <xdr:col>24</xdr:col>
      <xdr:colOff>114300</xdr:colOff>
      <xdr:row>58</xdr:row>
      <xdr:rowOff>146767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131544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63688</xdr:rowOff>
    </xdr:from>
    <xdr:to>
      <xdr:col>20</xdr:col>
      <xdr:colOff>38100</xdr:colOff>
      <xdr:row>58</xdr:row>
      <xdr:rowOff>165288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156415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40567</xdr:rowOff>
    </xdr:from>
    <xdr:to>
      <xdr:col>15</xdr:col>
      <xdr:colOff>101600</xdr:colOff>
      <xdr:row>58</xdr:row>
      <xdr:rowOff>142167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133294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7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155763</xdr:rowOff>
    </xdr:from>
    <xdr:to>
      <xdr:col>10</xdr:col>
      <xdr:colOff>165100</xdr:colOff>
      <xdr:row>58</xdr:row>
      <xdr:rowOff>85913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77040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2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73868</xdr:rowOff>
    </xdr:from>
    <xdr:to>
      <xdr:col>6</xdr:col>
      <xdr:colOff>38100</xdr:colOff>
      <xdr:row>59</xdr:row>
      <xdr:rowOff>4018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166595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121717</xdr:rowOff>
    </xdr:from>
    <xdr:to>
      <xdr:col>24</xdr:col>
      <xdr:colOff>63500</xdr:colOff>
      <xdr:row>77</xdr:row>
      <xdr:rowOff>165517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23367"/>
          <a:ext cx="8382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100053</xdr:rowOff>
    </xdr:from>
    <xdr:to>
      <xdr:col>19</xdr:col>
      <xdr:colOff>177800</xdr:colOff>
      <xdr:row>77</xdr:row>
      <xdr:rowOff>165517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01703"/>
          <a:ext cx="889000" cy="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100053</xdr:rowOff>
    </xdr:from>
    <xdr:to>
      <xdr:col>15</xdr:col>
      <xdr:colOff>50800</xdr:colOff>
      <xdr:row>77</xdr:row>
      <xdr:rowOff>116593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01703"/>
          <a:ext cx="8890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116593</xdr:rowOff>
    </xdr:from>
    <xdr:to>
      <xdr:col>10</xdr:col>
      <xdr:colOff>114300</xdr:colOff>
      <xdr:row>78</xdr:row>
      <xdr:rowOff>65238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18243"/>
          <a:ext cx="889000" cy="1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70917</xdr:rowOff>
    </xdr:from>
    <xdr:to>
      <xdr:col>24</xdr:col>
      <xdr:colOff>114300</xdr:colOff>
      <xdr:row>78</xdr:row>
      <xdr:rowOff>1067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49344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5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114717</xdr:rowOff>
    </xdr:from>
    <xdr:to>
      <xdr:col>20</xdr:col>
      <xdr:colOff>38100</xdr:colOff>
      <xdr:row>78</xdr:row>
      <xdr:rowOff>44867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35994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0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49253</xdr:rowOff>
    </xdr:from>
    <xdr:to>
      <xdr:col>15</xdr:col>
      <xdr:colOff>101600</xdr:colOff>
      <xdr:row>77</xdr:row>
      <xdr:rowOff>150853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4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65793</xdr:rowOff>
    </xdr:from>
    <xdr:to>
      <xdr:col>10</xdr:col>
      <xdr:colOff>165100</xdr:colOff>
      <xdr:row>77</xdr:row>
      <xdr:rowOff>167393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158520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14438</xdr:rowOff>
    </xdr:from>
    <xdr:to>
      <xdr:col>6</xdr:col>
      <xdr:colOff>38100</xdr:colOff>
      <xdr:row>78</xdr:row>
      <xdr:rowOff>116038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101211</xdr:rowOff>
    </xdr:from>
    <xdr:to>
      <xdr:col>24</xdr:col>
      <xdr:colOff>63500</xdr:colOff>
      <xdr:row>98</xdr:row>
      <xdr:rowOff>103158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3311"/>
          <a:ext cx="8382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103158</xdr:rowOff>
    </xdr:from>
    <xdr:to>
      <xdr:col>19</xdr:col>
      <xdr:colOff>177800</xdr:colOff>
      <xdr:row>98</xdr:row>
      <xdr:rowOff>105031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5258"/>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105031</xdr:rowOff>
    </xdr:from>
    <xdr:to>
      <xdr:col>15</xdr:col>
      <xdr:colOff>50800</xdr:colOff>
      <xdr:row>98</xdr:row>
      <xdr:rowOff>110896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7131"/>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106234</xdr:rowOff>
    </xdr:from>
    <xdr:to>
      <xdr:col>10</xdr:col>
      <xdr:colOff>114300</xdr:colOff>
      <xdr:row>98</xdr:row>
      <xdr:rowOff>110896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8334"/>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50411</xdr:rowOff>
    </xdr:from>
    <xdr:to>
      <xdr:col>24</xdr:col>
      <xdr:colOff>114300</xdr:colOff>
      <xdr:row>98</xdr:row>
      <xdr:rowOff>152011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52358</xdr:rowOff>
    </xdr:from>
    <xdr:to>
      <xdr:col>20</xdr:col>
      <xdr:colOff>38100</xdr:colOff>
      <xdr:row>98</xdr:row>
      <xdr:rowOff>153958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145085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54231</xdr:rowOff>
    </xdr:from>
    <xdr:to>
      <xdr:col>15</xdr:col>
      <xdr:colOff>101600</xdr:colOff>
      <xdr:row>98</xdr:row>
      <xdr:rowOff>155831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146958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60096</xdr:rowOff>
    </xdr:from>
    <xdr:to>
      <xdr:col>10</xdr:col>
      <xdr:colOff>165100</xdr:colOff>
      <xdr:row>98</xdr:row>
      <xdr:rowOff>161696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55434</xdr:rowOff>
    </xdr:from>
    <xdr:to>
      <xdr:col>6</xdr:col>
      <xdr:colOff>38100</xdr:colOff>
      <xdr:row>98</xdr:row>
      <xdr:rowOff>157034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159657</xdr:rowOff>
    </xdr:from>
    <xdr:to>
      <xdr:col>55</xdr:col>
      <xdr:colOff>0</xdr:colOff>
      <xdr:row>58</xdr:row>
      <xdr:rowOff>46564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32307"/>
          <a:ext cx="8382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164161</xdr:rowOff>
    </xdr:from>
    <xdr:to>
      <xdr:col>50</xdr:col>
      <xdr:colOff>114300</xdr:colOff>
      <xdr:row>58</xdr:row>
      <xdr:rowOff>46564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36811"/>
          <a:ext cx="889000" cy="5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164161</xdr:rowOff>
    </xdr:from>
    <xdr:to>
      <xdr:col>45</xdr:col>
      <xdr:colOff>177800</xdr:colOff>
      <xdr:row>58</xdr:row>
      <xdr:rowOff>30612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36811"/>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30612</xdr:rowOff>
    </xdr:from>
    <xdr:to>
      <xdr:col>41</xdr:col>
      <xdr:colOff>50800</xdr:colOff>
      <xdr:row>58</xdr:row>
      <xdr:rowOff>68482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4712"/>
          <a:ext cx="8890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108857</xdr:rowOff>
    </xdr:from>
    <xdr:to>
      <xdr:col>55</xdr:col>
      <xdr:colOff>50800</xdr:colOff>
      <xdr:row>58</xdr:row>
      <xdr:rowOff>39007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87284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167214</xdr:rowOff>
    </xdr:from>
    <xdr:to>
      <xdr:col>50</xdr:col>
      <xdr:colOff>165100</xdr:colOff>
      <xdr:row>58</xdr:row>
      <xdr:rowOff>97364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88491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113361</xdr:rowOff>
    </xdr:from>
    <xdr:to>
      <xdr:col>46</xdr:col>
      <xdr:colOff>38100</xdr:colOff>
      <xdr:row>58</xdr:row>
      <xdr:rowOff>43511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34638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151262</xdr:rowOff>
    </xdr:from>
    <xdr:to>
      <xdr:col>41</xdr:col>
      <xdr:colOff>101600</xdr:colOff>
      <xdr:row>58</xdr:row>
      <xdr:rowOff>81412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72539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17682</xdr:rowOff>
    </xdr:from>
    <xdr:to>
      <xdr:col>36</xdr:col>
      <xdr:colOff>165100</xdr:colOff>
      <xdr:row>58</xdr:row>
      <xdr:rowOff>119282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110409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25476</xdr:rowOff>
    </xdr:from>
    <xdr:to>
      <xdr:col>55</xdr:col>
      <xdr:colOff>0</xdr:colOff>
      <xdr:row>78</xdr:row>
      <xdr:rowOff>71958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98576"/>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160506</xdr:rowOff>
    </xdr:from>
    <xdr:to>
      <xdr:col>50</xdr:col>
      <xdr:colOff>114300</xdr:colOff>
      <xdr:row>78</xdr:row>
      <xdr:rowOff>25476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62156"/>
          <a:ext cx="889000" cy="3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160506</xdr:rowOff>
    </xdr:from>
    <xdr:to>
      <xdr:col>45</xdr:col>
      <xdr:colOff>177800</xdr:colOff>
      <xdr:row>78</xdr:row>
      <xdr:rowOff>9756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62156"/>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9756</xdr:rowOff>
    </xdr:from>
    <xdr:to>
      <xdr:col>41</xdr:col>
      <xdr:colOff>50800</xdr:colOff>
      <xdr:row>78</xdr:row>
      <xdr:rowOff>124048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82856"/>
          <a:ext cx="889000" cy="1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21158</xdr:rowOff>
    </xdr:from>
    <xdr:to>
      <xdr:col>55</xdr:col>
      <xdr:colOff>50800</xdr:colOff>
      <xdr:row>78</xdr:row>
      <xdr:rowOff>122758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171035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146126</xdr:rowOff>
    </xdr:from>
    <xdr:to>
      <xdr:col>50</xdr:col>
      <xdr:colOff>165100</xdr:colOff>
      <xdr:row>78</xdr:row>
      <xdr:rowOff>76276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92803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109706</xdr:rowOff>
    </xdr:from>
    <xdr:to>
      <xdr:col>46</xdr:col>
      <xdr:colOff>38100</xdr:colOff>
      <xdr:row>78</xdr:row>
      <xdr:rowOff>39856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56383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130406</xdr:rowOff>
    </xdr:from>
    <xdr:to>
      <xdr:col>41</xdr:col>
      <xdr:colOff>101600</xdr:colOff>
      <xdr:row>78</xdr:row>
      <xdr:rowOff>60556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77083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73248</xdr:rowOff>
    </xdr:from>
    <xdr:to>
      <xdr:col>36</xdr:col>
      <xdr:colOff>165100</xdr:colOff>
      <xdr:row>79</xdr:row>
      <xdr:rowOff>3398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165975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177</xdr:rowOff>
    </xdr:from>
    <xdr:to>
      <xdr:col>55</xdr:col>
      <xdr:colOff>0</xdr:colOff>
      <xdr:row>97</xdr:row>
      <xdr:rowOff>20772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30827"/>
          <a:ext cx="838200" cy="2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68473</xdr:rowOff>
    </xdr:from>
    <xdr:to>
      <xdr:col>50</xdr:col>
      <xdr:colOff>114300</xdr:colOff>
      <xdr:row>97</xdr:row>
      <xdr:rowOff>20772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27673"/>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68473</xdr:rowOff>
    </xdr:from>
    <xdr:to>
      <xdr:col>45</xdr:col>
      <xdr:colOff>177800</xdr:colOff>
      <xdr:row>96</xdr:row>
      <xdr:rowOff>143833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27673"/>
          <a:ext cx="889000" cy="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143833</xdr:rowOff>
    </xdr:from>
    <xdr:to>
      <xdr:col>41</xdr:col>
      <xdr:colOff>50800</xdr:colOff>
      <xdr:row>96</xdr:row>
      <xdr:rowOff>163305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03033"/>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120827</xdr:rowOff>
    </xdr:from>
    <xdr:to>
      <xdr:col>55</xdr:col>
      <xdr:colOff>50800</xdr:colOff>
      <xdr:row>97</xdr:row>
      <xdr:rowOff>50977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99254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141422</xdr:rowOff>
    </xdr:from>
    <xdr:to>
      <xdr:col>50</xdr:col>
      <xdr:colOff>165100</xdr:colOff>
      <xdr:row>97</xdr:row>
      <xdr:rowOff>71572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17673</xdr:rowOff>
    </xdr:from>
    <xdr:to>
      <xdr:col>46</xdr:col>
      <xdr:colOff>38100</xdr:colOff>
      <xdr:row>96</xdr:row>
      <xdr:rowOff>119273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135800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93033</xdr:rowOff>
    </xdr:from>
    <xdr:to>
      <xdr:col>41</xdr:col>
      <xdr:colOff>101600</xdr:colOff>
      <xdr:row>97</xdr:row>
      <xdr:rowOff>23183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112505</xdr:rowOff>
    </xdr:from>
    <xdr:to>
      <xdr:col>36</xdr:col>
      <xdr:colOff>165100</xdr:colOff>
      <xdr:row>97</xdr:row>
      <xdr:rowOff>42655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33782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67136</xdr:rowOff>
    </xdr:from>
    <xdr:to>
      <xdr:col>85</xdr:col>
      <xdr:colOff>127000</xdr:colOff>
      <xdr:row>37</xdr:row>
      <xdr:rowOff>142998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39336"/>
          <a:ext cx="838200" cy="2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19260</xdr:rowOff>
    </xdr:from>
    <xdr:to>
      <xdr:col>81</xdr:col>
      <xdr:colOff>50800</xdr:colOff>
      <xdr:row>36</xdr:row>
      <xdr:rowOff>67136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91460"/>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10639</xdr:rowOff>
    </xdr:from>
    <xdr:to>
      <xdr:col>76</xdr:col>
      <xdr:colOff>114300</xdr:colOff>
      <xdr:row>36</xdr:row>
      <xdr:rowOff>19260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82839"/>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10639</xdr:rowOff>
    </xdr:from>
    <xdr:to>
      <xdr:col>71</xdr:col>
      <xdr:colOff>177800</xdr:colOff>
      <xdr:row>38</xdr:row>
      <xdr:rowOff>16566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82839"/>
          <a:ext cx="889000" cy="34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92198</xdr:rowOff>
    </xdr:from>
    <xdr:to>
      <xdr:col>85</xdr:col>
      <xdr:colOff>177800</xdr:colOff>
      <xdr:row>38</xdr:row>
      <xdr:rowOff>22348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70625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16336</xdr:rowOff>
    </xdr:from>
    <xdr:to>
      <xdr:col>81</xdr:col>
      <xdr:colOff>101600</xdr:colOff>
      <xdr:row>36</xdr:row>
      <xdr:rowOff>117936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139910</xdr:rowOff>
    </xdr:from>
    <xdr:to>
      <xdr:col>76</xdr:col>
      <xdr:colOff>165100</xdr:colOff>
      <xdr:row>36</xdr:row>
      <xdr:rowOff>70060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86587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131289</xdr:rowOff>
    </xdr:from>
    <xdr:to>
      <xdr:col>72</xdr:col>
      <xdr:colOff>38100</xdr:colOff>
      <xdr:row>36</xdr:row>
      <xdr:rowOff>61439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77966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137216</xdr:rowOff>
    </xdr:from>
    <xdr:to>
      <xdr:col>67</xdr:col>
      <xdr:colOff>101600</xdr:colOff>
      <xdr:row>38</xdr:row>
      <xdr:rowOff>67366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58493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11596</xdr:rowOff>
    </xdr:from>
    <xdr:to>
      <xdr:col>85</xdr:col>
      <xdr:colOff>127000</xdr:colOff>
      <xdr:row>58</xdr:row>
      <xdr:rowOff>25145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55696"/>
          <a:ext cx="8382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11596</xdr:rowOff>
    </xdr:from>
    <xdr:to>
      <xdr:col>81</xdr:col>
      <xdr:colOff>50800</xdr:colOff>
      <xdr:row>58</xdr:row>
      <xdr:rowOff>25164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55696"/>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167513</xdr:rowOff>
    </xdr:from>
    <xdr:to>
      <xdr:col>76</xdr:col>
      <xdr:colOff>114300</xdr:colOff>
      <xdr:row>58</xdr:row>
      <xdr:rowOff>25164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40163"/>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167513</xdr:rowOff>
    </xdr:from>
    <xdr:to>
      <xdr:col>71</xdr:col>
      <xdr:colOff>177800</xdr:colOff>
      <xdr:row>58</xdr:row>
      <xdr:rowOff>28505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40163"/>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145795</xdr:rowOff>
    </xdr:from>
    <xdr:to>
      <xdr:col>85</xdr:col>
      <xdr:colOff>177800</xdr:colOff>
      <xdr:row>58</xdr:row>
      <xdr:rowOff>75945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60722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132246</xdr:rowOff>
    </xdr:from>
    <xdr:to>
      <xdr:col>81</xdr:col>
      <xdr:colOff>101600</xdr:colOff>
      <xdr:row>58</xdr:row>
      <xdr:rowOff>62396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53523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145814</xdr:rowOff>
    </xdr:from>
    <xdr:to>
      <xdr:col>76</xdr:col>
      <xdr:colOff>165100</xdr:colOff>
      <xdr:row>58</xdr:row>
      <xdr:rowOff>75964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67091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116713</xdr:rowOff>
    </xdr:from>
    <xdr:to>
      <xdr:col>72</xdr:col>
      <xdr:colOff>38100</xdr:colOff>
      <xdr:row>58</xdr:row>
      <xdr:rowOff>46863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37990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149155</xdr:rowOff>
    </xdr:from>
    <xdr:to>
      <xdr:col>67</xdr:col>
      <xdr:colOff>101600</xdr:colOff>
      <xdr:row>58</xdr:row>
      <xdr:rowOff>79305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70432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88102</xdr:rowOff>
    </xdr:from>
    <xdr:to>
      <xdr:col>85</xdr:col>
      <xdr:colOff>127000</xdr:colOff>
      <xdr:row>79</xdr:row>
      <xdr:rowOff>93163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2652"/>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88102</xdr:rowOff>
    </xdr:from>
    <xdr:to>
      <xdr:col>81</xdr:col>
      <xdr:colOff>50800</xdr:colOff>
      <xdr:row>79</xdr:row>
      <xdr:rowOff>89647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32652"/>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30984</xdr:rowOff>
    </xdr:from>
    <xdr:to>
      <xdr:col>76</xdr:col>
      <xdr:colOff>114300</xdr:colOff>
      <xdr:row>79</xdr:row>
      <xdr:rowOff>89647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75534"/>
          <a:ext cx="889000" cy="5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171128</xdr:rowOff>
    </xdr:from>
    <xdr:to>
      <xdr:col>71</xdr:col>
      <xdr:colOff>177800</xdr:colOff>
      <xdr:row>79</xdr:row>
      <xdr:rowOff>30984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44228"/>
          <a:ext cx="889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42363</xdr:rowOff>
    </xdr:from>
    <xdr:to>
      <xdr:col>85</xdr:col>
      <xdr:colOff>177800</xdr:colOff>
      <xdr:row>79</xdr:row>
      <xdr:rowOff>143963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128740</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37302</xdr:rowOff>
    </xdr:from>
    <xdr:to>
      <xdr:col>81</xdr:col>
      <xdr:colOff>101600</xdr:colOff>
      <xdr:row>79</xdr:row>
      <xdr:rowOff>138902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130029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38847</xdr:rowOff>
    </xdr:from>
    <xdr:to>
      <xdr:col>76</xdr:col>
      <xdr:colOff>165100</xdr:colOff>
      <xdr:row>79</xdr:row>
      <xdr:rowOff>140447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131574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7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151634</xdr:rowOff>
    </xdr:from>
    <xdr:to>
      <xdr:col>72</xdr:col>
      <xdr:colOff>38100</xdr:colOff>
      <xdr:row>79</xdr:row>
      <xdr:rowOff>81784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72911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120328</xdr:rowOff>
    </xdr:from>
    <xdr:to>
      <xdr:col>67</xdr:col>
      <xdr:colOff>101600</xdr:colOff>
      <xdr:row>79</xdr:row>
      <xdr:rowOff>50478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106104</xdr:rowOff>
    </xdr:from>
    <xdr:to>
      <xdr:col>85</xdr:col>
      <xdr:colOff>127000</xdr:colOff>
      <xdr:row>97</xdr:row>
      <xdr:rowOff>123230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36754"/>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123230</xdr:rowOff>
    </xdr:from>
    <xdr:to>
      <xdr:col>81</xdr:col>
      <xdr:colOff>50800</xdr:colOff>
      <xdr:row>97</xdr:row>
      <xdr:rowOff>160031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53880"/>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160031</xdr:rowOff>
    </xdr:from>
    <xdr:to>
      <xdr:col>76</xdr:col>
      <xdr:colOff>114300</xdr:colOff>
      <xdr:row>98</xdr:row>
      <xdr:rowOff>25191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90681"/>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25191</xdr:rowOff>
    </xdr:from>
    <xdr:to>
      <xdr:col>71</xdr:col>
      <xdr:colOff>177800</xdr:colOff>
      <xdr:row>98</xdr:row>
      <xdr:rowOff>43616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27291"/>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55304</xdr:rowOff>
    </xdr:from>
    <xdr:to>
      <xdr:col>85</xdr:col>
      <xdr:colOff>177800</xdr:colOff>
      <xdr:row>97</xdr:row>
      <xdr:rowOff>156904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33731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72430</xdr:rowOff>
    </xdr:from>
    <xdr:to>
      <xdr:col>81</xdr:col>
      <xdr:colOff>101600</xdr:colOff>
      <xdr:row>98</xdr:row>
      <xdr:rowOff>2580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165157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109231</xdr:rowOff>
    </xdr:from>
    <xdr:to>
      <xdr:col>76</xdr:col>
      <xdr:colOff>165100</xdr:colOff>
      <xdr:row>98</xdr:row>
      <xdr:rowOff>39381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30508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145841</xdr:rowOff>
    </xdr:from>
    <xdr:to>
      <xdr:col>72</xdr:col>
      <xdr:colOff>38100</xdr:colOff>
      <xdr:row>98</xdr:row>
      <xdr:rowOff>75991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67118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6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164266</xdr:rowOff>
    </xdr:from>
    <xdr:to>
      <xdr:col>67</xdr:col>
      <xdr:colOff>101600</xdr:colOff>
      <xdr:row>98</xdr:row>
      <xdr:rowOff>94416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85543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住民一人当たりのコスト（目的別）は、全てにおいて類似団体内平均値より低いが、全国平均と比較すると高めの状況となっている。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大きな変動のあった各費目の増減要因は以下の通りである。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総務費は、庁舎外壁等補修工事の実施、進出企業定着・地域活性化支援補助金の交付実績額の増等の要因により増加した。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民生費は、地域福祉計画及び高齢者保健福祉計画の策定、南伊豆認定こども園空調設備取換工事及び合併浄化槽整備工事を実施したこと等の要因により増加した。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商工費は、プレミアム付商品券発行事業の施行回数が減となったこと等が要因となり減少した。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消防費は、デジタル同報系防災行政無線整備工事の終了等の要因により減少した。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にふるさと納税制度の改正（返礼率の変更、返礼品の見直し）によりふるさと寄附金が大幅に減収となったため、</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225</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百万円の取り崩しを行い、残高は</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1,069</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減少した。その後は、普通交付税の追加交付や新型ｺﾛﾅｳｲﾙｽ感染症対応地方創生臨時交付金の活用による財源変更、コロナ禍による歳出抑制などにより財政状況が好転したため、余剰金の範囲内において新規積立を行った。令和５年度は、運用益のみの積立となったため、</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百万円微増の残高</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1,309</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百万円に留まったが、総合計画に目標値として計上している令和５年度末で</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1,300</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百万円は維持している。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実質収支額は、当初予算で</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170</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百万円の前年度繰越金を見込んでいるため、その後の補正予算の財源を考えると</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270</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百万円程度を確保できればと考えている。令和５年度は、前年度に比べ８百万円微減の</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269</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百万円となったが、概ね想定どおりの結果となった。</a:t>
          </a:r>
          <a:endPar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実質単年度収支については、単年度収支が８百万円、財政調整基金積立金が</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百万円の減となったため、前年度に比べ</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114</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百万円の大幅減となった。今後も、固定費の見直しを継続し、財政調整基金の取り崩しをせず安定的な繰越金が確保できるよう、適切な財政運営に努めたい。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前年同様、全ての会計において黒字となり、赤字額は発生しなかった。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一般会計においては、庁舎建設基金及び公共施設整備基金への積立により前年度と同程度の実質収支額となるよう調整したため、標準財政規模比で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％のマイナス、金額では８百万円の微減となった。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公共下水道事業会計及び漁業集落排水事業会計においては、全ての会計で黒字となったが、どの会計も一般会計からの繰入金によって収支の均衡（赤字額なし）が保たれているのが現状で、中でも、公共下水道事業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に工事が概成したものの、接続率は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末で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％と低く、経年劣化に伴う施設の老朽化が進む中、既接続者の死亡や転出による区域内人口の減少により、収入（下水道使用料）の減額も相まって、経営は厳しい。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また、水道事業についても、昭和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代後半に建設した浄水場が経年劣化による損傷が激しく、近い将来に耐震補強を行うのか建て替えなのかなど、施設の在り方については現在検討中であるが、水道事業には代替となる事業がない以上、何かしらの手当をしなければならない現状を踏まえると、こちらも経営が厳しくなることが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今後、経営戦略の見直し</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が予定されていることから、接続率の向上による料金収入の増加や施設の再編を検討するなど、更なる経営改善</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に努め、一般会計からの繰入れに極力頼らない運営体制を築いていきたい。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一般会計の元利償還金は、令和元年度同意の過疎対策事業債</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453.8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百万円の償還が開始されたため</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百万円増加したが、公営企業債の元利償還金に対する繰入金は、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からの公営企業法の適用に伴い、下水道事業債の元金償還分に係る繰出しを出資金として支出したため等により</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百万円の減少、組合等が起こした地方債の元利償還金に対する負担金等は、旧共立湊病院棟等の解体費用の増により収益的支出における総費用が増加したこと等により９百万円減少し、元利償還金等は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また、算入公債費等については、過疎対策事業債に係る元利償還金の増により微増となった。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一般会計に係る公債費については、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には５億円を突破し、今後、仮に新規債を発行しないとしても</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は５億円台で推移すると見込まれており、広域ごみ処理施設の整備や学校統合の実施、借入利率の動向によっては更なる増加が懸念される。自主財源が乏しく、大型事業の実施にあたっては起債に頼らざるを得ない当町では、交付税算入率の高い起債の選択は不可欠であることから、起債、交付税を取り巻く制度の動向には注視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同報系防災行政無線デジタル化事業等の大型事業の終了により、新規町債発行額＜元金償還額となったため、一般会計等に係る地方債の現在高が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公営企業債等繰入見込額は、公共下水道及び漁業集落排水事業会計の償還進行により地方債現在高及び準元利償還金が減少したこと、組合等負担等見込額は、下田地区消防組合及び一部事務組合下田ﾒﾃﾞｨｶﾙｾﾝﾀｰの償還進行により地方債現在高が減少したこと、退職手当負担見込額についても、調整額支給対象者がいなかったことにより減少となったことから、将来負担額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百万円の大幅減となった。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一方、充当可能財源等は、ふるさと応援基金、公共施設整備基金及び庁舎建設基金への新規積立により、充当可能基金が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百万円増加したものの、臨時財政対策債や過疎対策事業債等の償還進行により基準財政需要額算入見込額が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百万円減少したため、全体では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町では学校統合や広域ごみ処理施設の整備、浄水場の耐震化等の大型事業の実施を予定しており、財源の多くを起債に依存することとなれば、一般会計の地方債残高、公営企業債等繰入見込額や組合等負担等見込額の増加が進み、その返済のため、財政調整基金の取崩しともなると、将来負担比率の分子が大幅に増加してしまう事態も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原油価格の高騰や物価高に伴い、削減できない経費の増加が深刻で、年々予算編成が難しくなっている中、国県支出金の更なる活用や、ふるさと寄附金制度のＰＲや返礼品の開発により、一層の自主財源の確保に努め、基金の取崩しに頼らない収支均衡型の財政運営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百万円の増加となった。ふるさと応援基金で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百万円、庁舎建設基金で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百万円の積立を行った一方で、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石廊崎ｵｰｼｬﾝﾊﾟｰｸ駐車場整備工事や誘客促進事業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等の財源として「ふるさと応援基金」を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庁舎外壁等補修工事や海岸保全施設整備工事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等の財源として「公共施設整備基金」を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その年度のふるさと寄附金総額から返礼品代や広告料等の必要経費を差し引いた金額を後年度に自動的に積み立てているため、他の基金とは性質が異なる。よって、余剰金を基金に積み立てる優先度は、公共施設整備基金、庁舎建設基金（積立目標額：５億円）、財政調整基金（前２基金に積み立てたうえで更に余剰がある場合又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億円を下回った場合）の順とし、災害などの不測の事態への対応に加え、公共施設の更新事業の財源とするため、適正な基金の管理と使途の説明に努め、単なる肥大化とならないように努める。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魅力あるまちづくり事業の財源として積み立てており、令和５年度は、石廊崎ｵｰｼｬﾝﾊﾟｰｸ駐車場整備工事や誘客促進事業の財源として活用した。公共施設整備基金は、公共施設の機能保全を図り、施設の長寿命化に資するための整備及び改修の財源として積み立てており、令和５年度は、庁舎外壁等補修工事や海岸保全施設整備工事の財源として活用した。庁舎建設基金は、庁舎建設時の財源不足を補うため、町営温泉施設整備基金は、町営温泉施設の整備及び改修の費用に充当するため、ふるさと創生基金は、国際交流・親善の推進とふるさとの伝承・文化・芸術の開発・継承を図ることを目的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左に掲載した基金のうち大幅に増加したのは、ふるさと応援基金、公共施設整備基金及び庁舎建設基金である。理由であるが、ふるさと応援基金は、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石廊崎ｵｰｼｬﾝﾊﾟｰｸ駐車場整備工事や誘客促進事業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百万円の取り崩しを行ったが、ふるさと寄附金総額から返礼品や広告料等の必要経費を差し引いた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百万円増加した。公共施設整備基金は、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庁舎外壁等補修工事や海岸保全施設整備工事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百万円の取り崩しを行ったが、新規に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百万円の増加となった。また、庁舎建設基金は、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百万円を新規に積み立てたため増額となった。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当町の公共施設は、昭和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年代後半から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年代にかけて建設されたものが多く、経年劣化により損傷が激しく進んでいる。財政力指数は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類似団体内平均値と比べてかなり低いため、施設の更新整備には国県補助金や起債（特に交付税算入率の高い過疎対策事業債）を当てにせざるを得ないが、過疎対策事業債は、全国からの要望額が地方債計画の配分額を上回っているため、要望額どおりに借り入れることが難しく、財源のやり繰りに苦慮させられる。そのような状況に対応し、過度な一般財源の持ち出し等による財政圧迫を避け、施設の計画的な整備を進めるためには、安定した財源の確保は極めて重要であることから、公共施設整備基金への積立を最優先とし、その他の目的基金については、今後の需要を見極めたうえで適切な管理・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令和５年度は、基金運用益のみの積立に留まったため、前年度に比べ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決算において、前年度繰越額が当初予算計上額を上回っていることや、普通交付税の追加交付により、予算に比してある程度の余剰金が見込まれるため、取り崩しを行うことなく決算を打つことができているが、今後については、取り崩しをしないとは言い切れない状況である（原油価格の高騰や物価高により削減できない経費が増加してい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ついては、特定目的基金の活用が可能なものはできる限り活用することで財政調整基金の取り崩しを行わないように努め、総合計画で定めた積立目標額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億円を堅持できるよう、適正な基金の管理に努めたい。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ここ数十年、基金残高は３千円であり、増減していない。今後も積立の予定はない。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5708247</v>
      </c>
      <c r="BO4" s="358"/>
      <c r="BP4" s="358"/>
      <c r="BQ4" s="358"/>
      <c r="BR4" s="358"/>
      <c r="BS4" s="358"/>
      <c r="BT4" s="358"/>
      <c r="BU4" s="359"/>
      <c r="BV4" s="357">
        <v>5701480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7.5</v>
      </c>
      <c r="CU4" s="364"/>
      <c r="CV4" s="364"/>
      <c r="CW4" s="364"/>
      <c r="CX4" s="364"/>
      <c r="CY4" s="364"/>
      <c r="CZ4" s="364"/>
      <c r="DA4" s="365"/>
      <c r="DB4" s="363">
        <v>7.7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89</v>
      </c>
      <c r="AN5" s="418"/>
      <c r="AO5" s="418"/>
      <c r="AP5" s="418"/>
      <c r="AQ5" s="418"/>
      <c r="AR5" s="418"/>
      <c r="AS5" s="418"/>
      <c r="AT5" s="419"/>
      <c r="AU5" s="420" t="s">
        <v>90</v>
      </c>
      <c r="AV5" s="421"/>
      <c r="AW5" s="421"/>
      <c r="AX5" s="421"/>
      <c r="AY5" s="422" t="s">
        <v>91</v>
      </c>
      <c r="AZ5" s="423"/>
      <c r="BA5" s="423"/>
      <c r="BB5" s="423"/>
      <c r="BC5" s="423"/>
      <c r="BD5" s="423"/>
      <c r="BE5" s="423"/>
      <c r="BF5" s="423"/>
      <c r="BG5" s="423"/>
      <c r="BH5" s="423"/>
      <c r="BI5" s="423"/>
      <c r="BJ5" s="423"/>
      <c r="BK5" s="423"/>
      <c r="BL5" s="423"/>
      <c r="BM5" s="424"/>
      <c r="BN5" s="425">
        <v>5427036</v>
      </c>
      <c r="BO5" s="426"/>
      <c r="BP5" s="426"/>
      <c r="BQ5" s="426"/>
      <c r="BR5" s="426"/>
      <c r="BS5" s="426"/>
      <c r="BT5" s="426"/>
      <c r="BU5" s="427"/>
      <c r="BV5" s="425">
        <v>5407966</v>
      </c>
      <c r="BW5" s="426"/>
      <c r="BX5" s="426"/>
      <c r="BY5" s="426"/>
      <c r="BZ5" s="426"/>
      <c r="CA5" s="426"/>
      <c r="CB5" s="426"/>
      <c r="CC5" s="427"/>
      <c r="CD5" s="428" t="s">
        <v>92</v>
      </c>
      <c r="CE5" s="429"/>
      <c r="CF5" s="429"/>
      <c r="CG5" s="429"/>
      <c r="CH5" s="429"/>
      <c r="CI5" s="429"/>
      <c r="CJ5" s="429"/>
      <c r="CK5" s="429"/>
      <c r="CL5" s="429"/>
      <c r="CM5" s="429"/>
      <c r="CN5" s="429"/>
      <c r="CO5" s="429"/>
      <c r="CP5" s="429"/>
      <c r="CQ5" s="429"/>
      <c r="CR5" s="429"/>
      <c r="CS5" s="430"/>
      <c r="CT5" s="391">
        <v>85.4</v>
      </c>
      <c r="CU5" s="392"/>
      <c r="CV5" s="392"/>
      <c r="CW5" s="392"/>
      <c r="CX5" s="392"/>
      <c r="CY5" s="392"/>
      <c r="CZ5" s="392"/>
      <c r="DA5" s="393"/>
      <c r="DB5" s="391">
        <v>84.4</v>
      </c>
      <c r="DC5" s="392"/>
      <c r="DD5" s="392"/>
      <c r="DE5" s="392"/>
      <c r="DF5" s="392"/>
      <c r="DG5" s="392"/>
      <c r="DH5" s="392"/>
      <c r="DI5" s="393"/>
    </row>
    <row r="6" spans="1:119" ht="18.75" customHeight="1" x14ac:dyDescent="0.15">
      <c r="A6" s="175"/>
      <c r="B6" s="394" t="s">
        <v>93</v>
      </c>
      <c r="C6" s="395"/>
      <c r="D6" s="395"/>
      <c r="E6" s="396"/>
      <c r="F6" s="396"/>
      <c r="G6" s="396"/>
      <c r="H6" s="396"/>
      <c r="I6" s="396"/>
      <c r="J6" s="396"/>
      <c r="K6" s="396"/>
      <c r="L6" s="396" t="s">
        <v>94</v>
      </c>
      <c r="M6" s="396"/>
      <c r="N6" s="396"/>
      <c r="O6" s="396"/>
      <c r="P6" s="396"/>
      <c r="Q6" s="396"/>
      <c r="R6" s="400"/>
      <c r="S6" s="400"/>
      <c r="T6" s="400"/>
      <c r="U6" s="400"/>
      <c r="V6" s="401"/>
      <c r="W6" s="404" t="s">
        <v>95</v>
      </c>
      <c r="X6" s="405"/>
      <c r="Y6" s="405"/>
      <c r="Z6" s="405"/>
      <c r="AA6" s="405"/>
      <c r="AB6" s="395"/>
      <c r="AC6" s="408" t="s">
        <v>96</v>
      </c>
      <c r="AD6" s="409"/>
      <c r="AE6" s="409"/>
      <c r="AF6" s="409"/>
      <c r="AG6" s="409"/>
      <c r="AH6" s="409"/>
      <c r="AI6" s="409"/>
      <c r="AJ6" s="409"/>
      <c r="AK6" s="409"/>
      <c r="AL6" s="410"/>
      <c r="AM6" s="417" t="s">
        <v>97</v>
      </c>
      <c r="AN6" s="418"/>
      <c r="AO6" s="418"/>
      <c r="AP6" s="418"/>
      <c r="AQ6" s="418"/>
      <c r="AR6" s="418"/>
      <c r="AS6" s="418"/>
      <c r="AT6" s="419"/>
      <c r="AU6" s="420" t="s">
        <v>90</v>
      </c>
      <c r="AV6" s="421"/>
      <c r="AW6" s="421"/>
      <c r="AX6" s="421"/>
      <c r="AY6" s="422" t="s">
        <v>98</v>
      </c>
      <c r="AZ6" s="423"/>
      <c r="BA6" s="423"/>
      <c r="BB6" s="423"/>
      <c r="BC6" s="423"/>
      <c r="BD6" s="423"/>
      <c r="BE6" s="423"/>
      <c r="BF6" s="423"/>
      <c r="BG6" s="423"/>
      <c r="BH6" s="423"/>
      <c r="BI6" s="423"/>
      <c r="BJ6" s="423"/>
      <c r="BK6" s="423"/>
      <c r="BL6" s="423"/>
      <c r="BM6" s="424"/>
      <c r="BN6" s="425">
        <v>281211</v>
      </c>
      <c r="BO6" s="426"/>
      <c r="BP6" s="426"/>
      <c r="BQ6" s="426"/>
      <c r="BR6" s="426"/>
      <c r="BS6" s="426"/>
      <c r="BT6" s="426"/>
      <c r="BU6" s="427"/>
      <c r="BV6" s="425">
        <v>293514</v>
      </c>
      <c r="BW6" s="426"/>
      <c r="BX6" s="426"/>
      <c r="BY6" s="426"/>
      <c r="BZ6" s="426"/>
      <c r="CA6" s="426"/>
      <c r="CB6" s="426"/>
      <c r="CC6" s="427"/>
      <c r="CD6" s="428" t="s">
        <v>99</v>
      </c>
      <c r="CE6" s="429"/>
      <c r="CF6" s="429"/>
      <c r="CG6" s="429"/>
      <c r="CH6" s="429"/>
      <c r="CI6" s="429"/>
      <c r="CJ6" s="429"/>
      <c r="CK6" s="429"/>
      <c r="CL6" s="429"/>
      <c r="CM6" s="429"/>
      <c r="CN6" s="429"/>
      <c r="CO6" s="429"/>
      <c r="CP6" s="429"/>
      <c r="CQ6" s="429"/>
      <c r="CR6" s="429"/>
      <c r="CS6" s="430"/>
      <c r="CT6" s="431">
        <v>85.4</v>
      </c>
      <c r="CU6" s="432"/>
      <c r="CV6" s="432"/>
      <c r="CW6" s="432"/>
      <c r="CX6" s="432"/>
      <c r="CY6" s="432"/>
      <c r="CZ6" s="432"/>
      <c r="DA6" s="433"/>
      <c r="DB6" s="431">
        <v>84.4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100</v>
      </c>
      <c r="AN7" s="418"/>
      <c r="AO7" s="418"/>
      <c r="AP7" s="418"/>
      <c r="AQ7" s="418"/>
      <c r="AR7" s="418"/>
      <c r="AS7" s="418"/>
      <c r="AT7" s="419"/>
      <c r="AU7" s="420" t="s">
        <v>90</v>
      </c>
      <c r="AV7" s="421"/>
      <c r="AW7" s="421"/>
      <c r="AX7" s="421"/>
      <c r="AY7" s="422" t="s">
        <v>101</v>
      </c>
      <c r="AZ7" s="423"/>
      <c r="BA7" s="423"/>
      <c r="BB7" s="423"/>
      <c r="BC7" s="423"/>
      <c r="BD7" s="423"/>
      <c r="BE7" s="423"/>
      <c r="BF7" s="423"/>
      <c r="BG7" s="423"/>
      <c r="BH7" s="423"/>
      <c r="BI7" s="423"/>
      <c r="BJ7" s="423"/>
      <c r="BK7" s="423"/>
      <c r="BL7" s="423"/>
      <c r="BM7" s="424"/>
      <c r="BN7" s="425">
        <v>12154</v>
      </c>
      <c r="BO7" s="426"/>
      <c r="BP7" s="426"/>
      <c r="BQ7" s="426"/>
      <c r="BR7" s="426"/>
      <c r="BS7" s="426"/>
      <c r="BT7" s="426"/>
      <c r="BU7" s="427"/>
      <c r="BV7" s="425">
        <v>16119</v>
      </c>
      <c r="BW7" s="426"/>
      <c r="BX7" s="426"/>
      <c r="BY7" s="426"/>
      <c r="BZ7" s="426"/>
      <c r="CA7" s="426"/>
      <c r="CB7" s="426"/>
      <c r="CC7" s="427"/>
      <c r="CD7" s="428" t="s">
        <v>102</v>
      </c>
      <c r="CE7" s="429"/>
      <c r="CF7" s="429"/>
      <c r="CG7" s="429"/>
      <c r="CH7" s="429"/>
      <c r="CI7" s="429"/>
      <c r="CJ7" s="429"/>
      <c r="CK7" s="429"/>
      <c r="CL7" s="429"/>
      <c r="CM7" s="429"/>
      <c r="CN7" s="429"/>
      <c r="CO7" s="429"/>
      <c r="CP7" s="429"/>
      <c r="CQ7" s="429"/>
      <c r="CR7" s="429"/>
      <c r="CS7" s="430"/>
      <c r="CT7" s="425">
        <v>3605397</v>
      </c>
      <c r="CU7" s="426"/>
      <c r="CV7" s="426"/>
      <c r="CW7" s="426"/>
      <c r="CX7" s="426"/>
      <c r="CY7" s="426"/>
      <c r="CZ7" s="426"/>
      <c r="DA7" s="427"/>
      <c r="DB7" s="425">
        <v>3600630</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103</v>
      </c>
      <c r="AN8" s="418"/>
      <c r="AO8" s="418"/>
      <c r="AP8" s="418"/>
      <c r="AQ8" s="418"/>
      <c r="AR8" s="418"/>
      <c r="AS8" s="418"/>
      <c r="AT8" s="419"/>
      <c r="AU8" s="420" t="s">
        <v>90</v>
      </c>
      <c r="AV8" s="421"/>
      <c r="AW8" s="421"/>
      <c r="AX8" s="421"/>
      <c r="AY8" s="422" t="s">
        <v>104</v>
      </c>
      <c r="AZ8" s="423"/>
      <c r="BA8" s="423"/>
      <c r="BB8" s="423"/>
      <c r="BC8" s="423"/>
      <c r="BD8" s="423"/>
      <c r="BE8" s="423"/>
      <c r="BF8" s="423"/>
      <c r="BG8" s="423"/>
      <c r="BH8" s="423"/>
      <c r="BI8" s="423"/>
      <c r="BJ8" s="423"/>
      <c r="BK8" s="423"/>
      <c r="BL8" s="423"/>
      <c r="BM8" s="424"/>
      <c r="BN8" s="425">
        <v>269057</v>
      </c>
      <c r="BO8" s="426"/>
      <c r="BP8" s="426"/>
      <c r="BQ8" s="426"/>
      <c r="BR8" s="426"/>
      <c r="BS8" s="426"/>
      <c r="BT8" s="426"/>
      <c r="BU8" s="427"/>
      <c r="BV8" s="425">
        <v>277395</v>
      </c>
      <c r="BW8" s="426"/>
      <c r="BX8" s="426"/>
      <c r="BY8" s="426"/>
      <c r="BZ8" s="426"/>
      <c r="CA8" s="426"/>
      <c r="CB8" s="426"/>
      <c r="CC8" s="427"/>
      <c r="CD8" s="428" t="s">
        <v>105</v>
      </c>
      <c r="CE8" s="429"/>
      <c r="CF8" s="429"/>
      <c r="CG8" s="429"/>
      <c r="CH8" s="429"/>
      <c r="CI8" s="429"/>
      <c r="CJ8" s="429"/>
      <c r="CK8" s="429"/>
      <c r="CL8" s="429"/>
      <c r="CM8" s="429"/>
      <c r="CN8" s="429"/>
      <c r="CO8" s="429"/>
      <c r="CP8" s="429"/>
      <c r="CQ8" s="429"/>
      <c r="CR8" s="429"/>
      <c r="CS8" s="430"/>
      <c r="CT8" s="434">
        <v>0.28999999999999998</v>
      </c>
      <c r="CU8" s="435"/>
      <c r="CV8" s="435"/>
      <c r="CW8" s="435"/>
      <c r="CX8" s="435"/>
      <c r="CY8" s="435"/>
      <c r="CZ8" s="435"/>
      <c r="DA8" s="436"/>
      <c r="DB8" s="434">
        <v>0.28999999999999998</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7877</v>
      </c>
      <c r="S9" s="442"/>
      <c r="T9" s="442"/>
      <c r="U9" s="442"/>
      <c r="V9" s="443"/>
      <c r="W9" s="351" t="s">
        <v>108</v>
      </c>
      <c r="X9" s="352"/>
      <c r="Y9" s="352"/>
      <c r="Z9" s="352"/>
      <c r="AA9" s="352"/>
      <c r="AB9" s="352"/>
      <c r="AC9" s="352"/>
      <c r="AD9" s="352"/>
      <c r="AE9" s="352"/>
      <c r="AF9" s="352"/>
      <c r="AG9" s="352"/>
      <c r="AH9" s="352"/>
      <c r="AI9" s="352"/>
      <c r="AJ9" s="352"/>
      <c r="AK9" s="352"/>
      <c r="AL9" s="353"/>
      <c r="AM9" s="417" t="s">
        <v>109</v>
      </c>
      <c r="AN9" s="418"/>
      <c r="AO9" s="418"/>
      <c r="AP9" s="418"/>
      <c r="AQ9" s="418"/>
      <c r="AR9" s="418"/>
      <c r="AS9" s="418"/>
      <c r="AT9" s="419"/>
      <c r="AU9" s="420" t="s">
        <v>110</v>
      </c>
      <c r="AV9" s="421"/>
      <c r="AW9" s="421"/>
      <c r="AX9" s="421"/>
      <c r="AY9" s="422" t="s">
        <v>111</v>
      </c>
      <c r="AZ9" s="423"/>
      <c r="BA9" s="423"/>
      <c r="BB9" s="423"/>
      <c r="BC9" s="423"/>
      <c r="BD9" s="423"/>
      <c r="BE9" s="423"/>
      <c r="BF9" s="423"/>
      <c r="BG9" s="423"/>
      <c r="BH9" s="423"/>
      <c r="BI9" s="423"/>
      <c r="BJ9" s="423"/>
      <c r="BK9" s="423"/>
      <c r="BL9" s="423"/>
      <c r="BM9" s="424"/>
      <c r="BN9" s="425">
        <v>-8338</v>
      </c>
      <c r="BO9" s="426"/>
      <c r="BP9" s="426"/>
      <c r="BQ9" s="426"/>
      <c r="BR9" s="426"/>
      <c r="BS9" s="426"/>
      <c r="BT9" s="426"/>
      <c r="BU9" s="427"/>
      <c r="BV9" s="425">
        <v>1954</v>
      </c>
      <c r="BW9" s="426"/>
      <c r="BX9" s="426"/>
      <c r="BY9" s="426"/>
      <c r="BZ9" s="426"/>
      <c r="CA9" s="426"/>
      <c r="CB9" s="426"/>
      <c r="CC9" s="427"/>
      <c r="CD9" s="428" t="s">
        <v>112</v>
      </c>
      <c r="CE9" s="429"/>
      <c r="CF9" s="429"/>
      <c r="CG9" s="429"/>
      <c r="CH9" s="429"/>
      <c r="CI9" s="429"/>
      <c r="CJ9" s="429"/>
      <c r="CK9" s="429"/>
      <c r="CL9" s="429"/>
      <c r="CM9" s="429"/>
      <c r="CN9" s="429"/>
      <c r="CO9" s="429"/>
      <c r="CP9" s="429"/>
      <c r="CQ9" s="429"/>
      <c r="CR9" s="429"/>
      <c r="CS9" s="430"/>
      <c r="CT9" s="391">
        <v>12.3</v>
      </c>
      <c r="CU9" s="392"/>
      <c r="CV9" s="392"/>
      <c r="CW9" s="392"/>
      <c r="CX9" s="392"/>
      <c r="CY9" s="392"/>
      <c r="CZ9" s="392"/>
      <c r="DA9" s="393"/>
      <c r="DB9" s="391">
        <v>11.9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18"/>
      <c r="N10" s="418"/>
      <c r="O10" s="418"/>
      <c r="P10" s="418"/>
      <c r="Q10" s="419"/>
      <c r="R10" s="445">
        <v>8524</v>
      </c>
      <c r="S10" s="446"/>
      <c r="T10" s="446"/>
      <c r="U10" s="446"/>
      <c r="V10" s="447"/>
      <c r="W10" s="382"/>
      <c r="X10" s="383"/>
      <c r="Y10" s="383"/>
      <c r="Z10" s="383"/>
      <c r="AA10" s="383"/>
      <c r="AB10" s="383"/>
      <c r="AC10" s="383"/>
      <c r="AD10" s="383"/>
      <c r="AE10" s="383"/>
      <c r="AF10" s="383"/>
      <c r="AG10" s="383"/>
      <c r="AH10" s="383"/>
      <c r="AI10" s="383"/>
      <c r="AJ10" s="383"/>
      <c r="AK10" s="383"/>
      <c r="AL10" s="386"/>
      <c r="AM10" s="417" t="s">
        <v>114</v>
      </c>
      <c r="AN10" s="418"/>
      <c r="AO10" s="418"/>
      <c r="AP10" s="418"/>
      <c r="AQ10" s="418"/>
      <c r="AR10" s="418"/>
      <c r="AS10" s="418"/>
      <c r="AT10" s="419"/>
      <c r="AU10" s="420" t="s">
        <v>110</v>
      </c>
      <c r="AV10" s="421"/>
      <c r="AW10" s="421"/>
      <c r="AX10" s="421"/>
      <c r="AY10" s="422" t="s">
        <v>115</v>
      </c>
      <c r="AZ10" s="423"/>
      <c r="BA10" s="423"/>
      <c r="BB10" s="423"/>
      <c r="BC10" s="423"/>
      <c r="BD10" s="423"/>
      <c r="BE10" s="423"/>
      <c r="BF10" s="423"/>
      <c r="BG10" s="423"/>
      <c r="BH10" s="423"/>
      <c r="BI10" s="423"/>
      <c r="BJ10" s="423"/>
      <c r="BK10" s="423"/>
      <c r="BL10" s="423"/>
      <c r="BM10" s="424"/>
      <c r="BN10" s="425">
        <v>3187</v>
      </c>
      <c r="BO10" s="426"/>
      <c r="BP10" s="426"/>
      <c r="BQ10" s="426"/>
      <c r="BR10" s="426"/>
      <c r="BS10" s="426"/>
      <c r="BT10" s="426"/>
      <c r="BU10" s="427"/>
      <c r="BV10" s="425">
        <v>103225</v>
      </c>
      <c r="BW10" s="426"/>
      <c r="BX10" s="426"/>
      <c r="BY10" s="426"/>
      <c r="BZ10" s="426"/>
      <c r="CA10" s="426"/>
      <c r="CB10" s="426"/>
      <c r="CC10" s="427"/>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17" t="s">
        <v>119</v>
      </c>
      <c r="AN11" s="418"/>
      <c r="AO11" s="418"/>
      <c r="AP11" s="418"/>
      <c r="AQ11" s="418"/>
      <c r="AR11" s="418"/>
      <c r="AS11" s="418"/>
      <c r="AT11" s="419"/>
      <c r="AU11" s="420" t="s">
        <v>110</v>
      </c>
      <c r="AV11" s="421"/>
      <c r="AW11" s="421"/>
      <c r="AX11" s="421"/>
      <c r="AY11" s="422" t="s">
        <v>120</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3761</v>
      </c>
      <c r="BW11" s="426"/>
      <c r="BX11" s="426"/>
      <c r="BY11" s="426"/>
      <c r="BZ11" s="426"/>
      <c r="CA11" s="426"/>
      <c r="CB11" s="426"/>
      <c r="CC11" s="427"/>
      <c r="CD11" s="428" t="s">
        <v>121</v>
      </c>
      <c r="CE11" s="429"/>
      <c r="CF11" s="429"/>
      <c r="CG11" s="429"/>
      <c r="CH11" s="429"/>
      <c r="CI11" s="429"/>
      <c r="CJ11" s="429"/>
      <c r="CK11" s="429"/>
      <c r="CL11" s="429"/>
      <c r="CM11" s="429"/>
      <c r="CN11" s="429"/>
      <c r="CO11" s="429"/>
      <c r="CP11" s="429"/>
      <c r="CQ11" s="429"/>
      <c r="CR11" s="429"/>
      <c r="CS11" s="430"/>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7505</v>
      </c>
      <c r="S12" s="467"/>
      <c r="T12" s="467"/>
      <c r="U12" s="467"/>
      <c r="V12" s="468"/>
      <c r="W12" s="469" t="s">
        <v>1</v>
      </c>
      <c r="X12" s="421"/>
      <c r="Y12" s="421"/>
      <c r="Z12" s="421"/>
      <c r="AA12" s="421"/>
      <c r="AB12" s="470"/>
      <c r="AC12" s="471" t="s">
        <v>125</v>
      </c>
      <c r="AD12" s="472"/>
      <c r="AE12" s="472"/>
      <c r="AF12" s="472"/>
      <c r="AG12" s="473"/>
      <c r="AH12" s="471" t="s">
        <v>126</v>
      </c>
      <c r="AI12" s="472"/>
      <c r="AJ12" s="472"/>
      <c r="AK12" s="472"/>
      <c r="AL12" s="474"/>
      <c r="AM12" s="417" t="s">
        <v>127</v>
      </c>
      <c r="AN12" s="418"/>
      <c r="AO12" s="418"/>
      <c r="AP12" s="418"/>
      <c r="AQ12" s="418"/>
      <c r="AR12" s="418"/>
      <c r="AS12" s="418"/>
      <c r="AT12" s="419"/>
      <c r="AU12" s="420" t="s">
        <v>90</v>
      </c>
      <c r="AV12" s="421"/>
      <c r="AW12" s="421"/>
      <c r="AX12" s="421"/>
      <c r="AY12" s="422" t="s">
        <v>128</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129</v>
      </c>
      <c r="CE12" s="429"/>
      <c r="CF12" s="429"/>
      <c r="CG12" s="429"/>
      <c r="CH12" s="429"/>
      <c r="CI12" s="429"/>
      <c r="CJ12" s="429"/>
      <c r="CK12" s="429"/>
      <c r="CL12" s="429"/>
      <c r="CM12" s="429"/>
      <c r="CN12" s="429"/>
      <c r="CO12" s="429"/>
      <c r="CP12" s="429"/>
      <c r="CQ12" s="429"/>
      <c r="CR12" s="429"/>
      <c r="CS12" s="430"/>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7445</v>
      </c>
      <c r="S13" s="479"/>
      <c r="T13" s="479"/>
      <c r="U13" s="479"/>
      <c r="V13" s="480"/>
      <c r="W13" s="404" t="s">
        <v>131</v>
      </c>
      <c r="X13" s="405"/>
      <c r="Y13" s="405"/>
      <c r="Z13" s="405"/>
      <c r="AA13" s="405"/>
      <c r="AB13" s="395"/>
      <c r="AC13" s="445">
        <v>347</v>
      </c>
      <c r="AD13" s="446"/>
      <c r="AE13" s="446"/>
      <c r="AF13" s="446"/>
      <c r="AG13" s="488"/>
      <c r="AH13" s="445">
        <v>344</v>
      </c>
      <c r="AI13" s="446"/>
      <c r="AJ13" s="446"/>
      <c r="AK13" s="446"/>
      <c r="AL13" s="447"/>
      <c r="AM13" s="417" t="s">
        <v>132</v>
      </c>
      <c r="AN13" s="418"/>
      <c r="AO13" s="418"/>
      <c r="AP13" s="418"/>
      <c r="AQ13" s="418"/>
      <c r="AR13" s="418"/>
      <c r="AS13" s="418"/>
      <c r="AT13" s="419"/>
      <c r="AU13" s="420" t="s">
        <v>110</v>
      </c>
      <c r="AV13" s="421"/>
      <c r="AW13" s="421"/>
      <c r="AX13" s="421"/>
      <c r="AY13" s="422" t="s">
        <v>133</v>
      </c>
      <c r="AZ13" s="423"/>
      <c r="BA13" s="423"/>
      <c r="BB13" s="423"/>
      <c r="BC13" s="423"/>
      <c r="BD13" s="423"/>
      <c r="BE13" s="423"/>
      <c r="BF13" s="423"/>
      <c r="BG13" s="423"/>
      <c r="BH13" s="423"/>
      <c r="BI13" s="423"/>
      <c r="BJ13" s="423"/>
      <c r="BK13" s="423"/>
      <c r="BL13" s="423"/>
      <c r="BM13" s="424"/>
      <c r="BN13" s="425">
        <v>-5151</v>
      </c>
      <c r="BO13" s="426"/>
      <c r="BP13" s="426"/>
      <c r="BQ13" s="426"/>
      <c r="BR13" s="426"/>
      <c r="BS13" s="426"/>
      <c r="BT13" s="426"/>
      <c r="BU13" s="427"/>
      <c r="BV13" s="425">
        <v>108940</v>
      </c>
      <c r="BW13" s="426"/>
      <c r="BX13" s="426"/>
      <c r="BY13" s="426"/>
      <c r="BZ13" s="426"/>
      <c r="CA13" s="426"/>
      <c r="CB13" s="426"/>
      <c r="CC13" s="427"/>
      <c r="CD13" s="428" t="s">
        <v>134</v>
      </c>
      <c r="CE13" s="429"/>
      <c r="CF13" s="429"/>
      <c r="CG13" s="429"/>
      <c r="CH13" s="429"/>
      <c r="CI13" s="429"/>
      <c r="CJ13" s="429"/>
      <c r="CK13" s="429"/>
      <c r="CL13" s="429"/>
      <c r="CM13" s="429"/>
      <c r="CN13" s="429"/>
      <c r="CO13" s="429"/>
      <c r="CP13" s="429"/>
      <c r="CQ13" s="429"/>
      <c r="CR13" s="429"/>
      <c r="CS13" s="430"/>
      <c r="CT13" s="391">
        <v>7.6</v>
      </c>
      <c r="CU13" s="392"/>
      <c r="CV13" s="392"/>
      <c r="CW13" s="392"/>
      <c r="CX13" s="392"/>
      <c r="CY13" s="392"/>
      <c r="CZ13" s="392"/>
      <c r="DA13" s="393"/>
      <c r="DB13" s="391">
        <v>7.9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7726</v>
      </c>
      <c r="S14" s="479"/>
      <c r="T14" s="479"/>
      <c r="U14" s="479"/>
      <c r="V14" s="480"/>
      <c r="W14" s="384"/>
      <c r="X14" s="385"/>
      <c r="Y14" s="385"/>
      <c r="Z14" s="385"/>
      <c r="AA14" s="385"/>
      <c r="AB14" s="374"/>
      <c r="AC14" s="481">
        <v>10.199999999999999</v>
      </c>
      <c r="AD14" s="482"/>
      <c r="AE14" s="482"/>
      <c r="AF14" s="482"/>
      <c r="AG14" s="483"/>
      <c r="AH14" s="481">
        <v>9.5</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10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7676</v>
      </c>
      <c r="S15" s="479"/>
      <c r="T15" s="479"/>
      <c r="U15" s="479"/>
      <c r="V15" s="480"/>
      <c r="W15" s="404" t="s">
        <v>137</v>
      </c>
      <c r="X15" s="405"/>
      <c r="Y15" s="405"/>
      <c r="Z15" s="405"/>
      <c r="AA15" s="405"/>
      <c r="AB15" s="395"/>
      <c r="AC15" s="445">
        <v>440</v>
      </c>
      <c r="AD15" s="446"/>
      <c r="AE15" s="446"/>
      <c r="AF15" s="446"/>
      <c r="AG15" s="488"/>
      <c r="AH15" s="445">
        <v>468</v>
      </c>
      <c r="AI15" s="446"/>
      <c r="AJ15" s="446"/>
      <c r="AK15" s="446"/>
      <c r="AL15" s="447"/>
      <c r="AM15" s="417"/>
      <c r="AN15" s="418"/>
      <c r="AO15" s="418"/>
      <c r="AP15" s="418"/>
      <c r="AQ15" s="418"/>
      <c r="AR15" s="418"/>
      <c r="AS15" s="418"/>
      <c r="AT15" s="419"/>
      <c r="AU15" s="420"/>
      <c r="AV15" s="421"/>
      <c r="AW15" s="421"/>
      <c r="AX15" s="421"/>
      <c r="AY15" s="354" t="s">
        <v>138</v>
      </c>
      <c r="AZ15" s="355"/>
      <c r="BA15" s="355"/>
      <c r="BB15" s="355"/>
      <c r="BC15" s="355"/>
      <c r="BD15" s="355"/>
      <c r="BE15" s="355"/>
      <c r="BF15" s="355"/>
      <c r="BG15" s="355"/>
      <c r="BH15" s="355"/>
      <c r="BI15" s="355"/>
      <c r="BJ15" s="355"/>
      <c r="BK15" s="355"/>
      <c r="BL15" s="355"/>
      <c r="BM15" s="356"/>
      <c r="BN15" s="357">
        <v>984060</v>
      </c>
      <c r="BO15" s="358"/>
      <c r="BP15" s="358"/>
      <c r="BQ15" s="358"/>
      <c r="BR15" s="358"/>
      <c r="BS15" s="358"/>
      <c r="BT15" s="358"/>
      <c r="BU15" s="359"/>
      <c r="BV15" s="357">
        <v>987704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12.9</v>
      </c>
      <c r="AD16" s="482"/>
      <c r="AE16" s="482"/>
      <c r="AF16" s="482"/>
      <c r="AG16" s="483"/>
      <c r="AH16" s="481">
        <v>13</v>
      </c>
      <c r="AI16" s="482"/>
      <c r="AJ16" s="482"/>
      <c r="AK16" s="482"/>
      <c r="AL16" s="484"/>
      <c r="AM16" s="417"/>
      <c r="AN16" s="418"/>
      <c r="AO16" s="418"/>
      <c r="AP16" s="418"/>
      <c r="AQ16" s="418"/>
      <c r="AR16" s="418"/>
      <c r="AS16" s="418"/>
      <c r="AT16" s="419"/>
      <c r="AU16" s="420"/>
      <c r="AV16" s="421"/>
      <c r="AW16" s="421"/>
      <c r="AX16" s="421"/>
      <c r="AY16" s="422" t="s">
        <v>142</v>
      </c>
      <c r="AZ16" s="423"/>
      <c r="BA16" s="423"/>
      <c r="BB16" s="423"/>
      <c r="BC16" s="423"/>
      <c r="BD16" s="423"/>
      <c r="BE16" s="423"/>
      <c r="BF16" s="423"/>
      <c r="BG16" s="423"/>
      <c r="BH16" s="423"/>
      <c r="BI16" s="423"/>
      <c r="BJ16" s="423"/>
      <c r="BK16" s="423"/>
      <c r="BL16" s="423"/>
      <c r="BM16" s="424"/>
      <c r="BN16" s="425">
        <v>3339336</v>
      </c>
      <c r="BO16" s="426"/>
      <c r="BP16" s="426"/>
      <c r="BQ16" s="426"/>
      <c r="BR16" s="426"/>
      <c r="BS16" s="426"/>
      <c r="BT16" s="426"/>
      <c r="BU16" s="427"/>
      <c r="BV16" s="425">
        <v>3310900</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143</v>
      </c>
      <c r="N17" s="504"/>
      <c r="O17" s="504"/>
      <c r="P17" s="504"/>
      <c r="Q17" s="505"/>
      <c r="R17" s="500" t="s">
        <v>144</v>
      </c>
      <c r="S17" s="501"/>
      <c r="T17" s="501"/>
      <c r="U17" s="501"/>
      <c r="V17" s="502"/>
      <c r="W17" s="404" t="s">
        <v>145</v>
      </c>
      <c r="X17" s="405"/>
      <c r="Y17" s="405"/>
      <c r="Z17" s="405"/>
      <c r="AA17" s="405"/>
      <c r="AB17" s="395"/>
      <c r="AC17" s="445">
        <v>2615</v>
      </c>
      <c r="AD17" s="446"/>
      <c r="AE17" s="446"/>
      <c r="AF17" s="446"/>
      <c r="AG17" s="488"/>
      <c r="AH17" s="445">
        <v>2794</v>
      </c>
      <c r="AI17" s="446"/>
      <c r="AJ17" s="446"/>
      <c r="AK17" s="446"/>
      <c r="AL17" s="447"/>
      <c r="AM17" s="417"/>
      <c r="AN17" s="418"/>
      <c r="AO17" s="418"/>
      <c r="AP17" s="418"/>
      <c r="AQ17" s="418"/>
      <c r="AR17" s="418"/>
      <c r="AS17" s="418"/>
      <c r="AT17" s="419"/>
      <c r="AU17" s="420"/>
      <c r="AV17" s="421"/>
      <c r="AW17" s="421"/>
      <c r="AX17" s="421"/>
      <c r="AY17" s="422" t="s">
        <v>146</v>
      </c>
      <c r="AZ17" s="423"/>
      <c r="BA17" s="423"/>
      <c r="BB17" s="423"/>
      <c r="BC17" s="423"/>
      <c r="BD17" s="423"/>
      <c r="BE17" s="423"/>
      <c r="BF17" s="423"/>
      <c r="BG17" s="423"/>
      <c r="BH17" s="423"/>
      <c r="BI17" s="423"/>
      <c r="BJ17" s="423"/>
      <c r="BK17" s="423"/>
      <c r="BL17" s="423"/>
      <c r="BM17" s="424"/>
      <c r="BN17" s="425">
        <v>1233014</v>
      </c>
      <c r="BO17" s="426"/>
      <c r="BP17" s="426"/>
      <c r="BQ17" s="426"/>
      <c r="BR17" s="426"/>
      <c r="BS17" s="426"/>
      <c r="BT17" s="426"/>
      <c r="BU17" s="427"/>
      <c r="BV17" s="425">
        <v>1240305</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147</v>
      </c>
      <c r="C18" s="437"/>
      <c r="D18" s="437"/>
      <c r="E18" s="509"/>
      <c r="F18" s="509"/>
      <c r="G18" s="509"/>
      <c r="H18" s="509"/>
      <c r="I18" s="509"/>
      <c r="J18" s="509"/>
      <c r="K18" s="509"/>
      <c r="L18" s="510">
        <v>109.94</v>
      </c>
      <c r="M18" s="510"/>
      <c r="N18" s="510"/>
      <c r="O18" s="510"/>
      <c r="P18" s="510"/>
      <c r="Q18" s="510"/>
      <c r="R18" s="511"/>
      <c r="S18" s="511"/>
      <c r="T18" s="511"/>
      <c r="U18" s="511"/>
      <c r="V18" s="512"/>
      <c r="W18" s="406"/>
      <c r="X18" s="407"/>
      <c r="Y18" s="407"/>
      <c r="Z18" s="407"/>
      <c r="AA18" s="407"/>
      <c r="AB18" s="398"/>
      <c r="AC18" s="513">
        <v>76.900000000000006</v>
      </c>
      <c r="AD18" s="514"/>
      <c r="AE18" s="514"/>
      <c r="AF18" s="514"/>
      <c r="AG18" s="515"/>
      <c r="AH18" s="513">
        <v>77.5</v>
      </c>
      <c r="AI18" s="514"/>
      <c r="AJ18" s="514"/>
      <c r="AK18" s="514"/>
      <c r="AL18" s="516"/>
      <c r="AM18" s="417"/>
      <c r="AN18" s="418"/>
      <c r="AO18" s="418"/>
      <c r="AP18" s="418"/>
      <c r="AQ18" s="418"/>
      <c r="AR18" s="418"/>
      <c r="AS18" s="418"/>
      <c r="AT18" s="419"/>
      <c r="AU18" s="420"/>
      <c r="AV18" s="421"/>
      <c r="AW18" s="421"/>
      <c r="AX18" s="421"/>
      <c r="AY18" s="422" t="s">
        <v>148</v>
      </c>
      <c r="AZ18" s="423"/>
      <c r="BA18" s="423"/>
      <c r="BB18" s="423"/>
      <c r="BC18" s="423"/>
      <c r="BD18" s="423"/>
      <c r="BE18" s="423"/>
      <c r="BF18" s="423"/>
      <c r="BG18" s="423"/>
      <c r="BH18" s="423"/>
      <c r="BI18" s="423"/>
      <c r="BJ18" s="423"/>
      <c r="BK18" s="423"/>
      <c r="BL18" s="423"/>
      <c r="BM18" s="424"/>
      <c r="BN18" s="425">
        <v>3095659</v>
      </c>
      <c r="BO18" s="426"/>
      <c r="BP18" s="426"/>
      <c r="BQ18" s="426"/>
      <c r="BR18" s="426"/>
      <c r="BS18" s="426"/>
      <c r="BT18" s="426"/>
      <c r="BU18" s="427"/>
      <c r="BV18" s="425">
        <v>3037183</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149</v>
      </c>
      <c r="C19" s="437"/>
      <c r="D19" s="437"/>
      <c r="E19" s="509"/>
      <c r="F19" s="509"/>
      <c r="G19" s="509"/>
      <c r="H19" s="509"/>
      <c r="I19" s="509"/>
      <c r="J19" s="509"/>
      <c r="K19" s="509"/>
      <c r="L19" s="517">
        <v>72</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150</v>
      </c>
      <c r="AZ19" s="423"/>
      <c r="BA19" s="423"/>
      <c r="BB19" s="423"/>
      <c r="BC19" s="423"/>
      <c r="BD19" s="423"/>
      <c r="BE19" s="423"/>
      <c r="BF19" s="423"/>
      <c r="BG19" s="423"/>
      <c r="BH19" s="423"/>
      <c r="BI19" s="423"/>
      <c r="BJ19" s="423"/>
      <c r="BK19" s="423"/>
      <c r="BL19" s="423"/>
      <c r="BM19" s="424"/>
      <c r="BN19" s="425">
        <v>4495438</v>
      </c>
      <c r="BO19" s="426"/>
      <c r="BP19" s="426"/>
      <c r="BQ19" s="426"/>
      <c r="BR19" s="426"/>
      <c r="BS19" s="426"/>
      <c r="BT19" s="426"/>
      <c r="BU19" s="427"/>
      <c r="BV19" s="425">
        <v>4499056</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151</v>
      </c>
      <c r="C20" s="437"/>
      <c r="D20" s="437"/>
      <c r="E20" s="509"/>
      <c r="F20" s="509"/>
      <c r="G20" s="509"/>
      <c r="H20" s="509"/>
      <c r="I20" s="509"/>
      <c r="J20" s="509"/>
      <c r="K20" s="509"/>
      <c r="L20" s="517">
        <v>3314</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152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153</v>
      </c>
      <c r="C22" s="538"/>
      <c r="D22" s="539"/>
      <c r="E22" s="400" t="s">
        <v>1</v>
      </c>
      <c r="F22" s="405"/>
      <c r="G22" s="405"/>
      <c r="H22" s="405"/>
      <c r="I22" s="405"/>
      <c r="J22" s="405"/>
      <c r="K22" s="395"/>
      <c r="L22" s="400" t="s">
        <v>154</v>
      </c>
      <c r="M22" s="405"/>
      <c r="N22" s="405"/>
      <c r="O22" s="405"/>
      <c r="P22" s="395"/>
      <c r="Q22" s="546" t="s">
        <v>155</v>
      </c>
      <c r="R22" s="547"/>
      <c r="S22" s="547"/>
      <c r="T22" s="547"/>
      <c r="U22" s="547"/>
      <c r="V22" s="548"/>
      <c r="W22" s="552" t="s">
        <v>156</v>
      </c>
      <c r="X22" s="538"/>
      <c r="Y22" s="539"/>
      <c r="Z22" s="400" t="s">
        <v>1</v>
      </c>
      <c r="AA22" s="405"/>
      <c r="AB22" s="405"/>
      <c r="AC22" s="405"/>
      <c r="AD22" s="405"/>
      <c r="AE22" s="405"/>
      <c r="AF22" s="405"/>
      <c r="AG22" s="395"/>
      <c r="AH22" s="557" t="s">
        <v>157</v>
      </c>
      <c r="AI22" s="405"/>
      <c r="AJ22" s="405"/>
      <c r="AK22" s="405"/>
      <c r="AL22" s="395"/>
      <c r="AM22" s="557" t="s">
        <v>158</v>
      </c>
      <c r="AN22" s="558"/>
      <c r="AO22" s="558"/>
      <c r="AP22" s="558"/>
      <c r="AQ22" s="558"/>
      <c r="AR22" s="559"/>
      <c r="AS22" s="546" t="s">
        <v>155</v>
      </c>
      <c r="AT22" s="547"/>
      <c r="AU22" s="547"/>
      <c r="AV22" s="547"/>
      <c r="AW22" s="547"/>
      <c r="AX22" s="563"/>
      <c r="AY22" s="354" t="s">
        <v>159</v>
      </c>
      <c r="AZ22" s="355"/>
      <c r="BA22" s="355"/>
      <c r="BB22" s="355"/>
      <c r="BC22" s="355"/>
      <c r="BD22" s="355"/>
      <c r="BE22" s="355"/>
      <c r="BF22" s="355"/>
      <c r="BG22" s="355"/>
      <c r="BH22" s="355"/>
      <c r="BI22" s="355"/>
      <c r="BJ22" s="355"/>
      <c r="BK22" s="355"/>
      <c r="BL22" s="355"/>
      <c r="BM22" s="356"/>
      <c r="BN22" s="357">
        <v>4667931</v>
      </c>
      <c r="BO22" s="358"/>
      <c r="BP22" s="358"/>
      <c r="BQ22" s="358"/>
      <c r="BR22" s="358"/>
      <c r="BS22" s="358"/>
      <c r="BT22" s="358"/>
      <c r="BU22" s="359"/>
      <c r="BV22" s="357">
        <v>4963036</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160</v>
      </c>
      <c r="AZ23" s="423"/>
      <c r="BA23" s="423"/>
      <c r="BB23" s="423"/>
      <c r="BC23" s="423"/>
      <c r="BD23" s="423"/>
      <c r="BE23" s="423"/>
      <c r="BF23" s="423"/>
      <c r="BG23" s="423"/>
      <c r="BH23" s="423"/>
      <c r="BI23" s="423"/>
      <c r="BJ23" s="423"/>
      <c r="BK23" s="423"/>
      <c r="BL23" s="423"/>
      <c r="BM23" s="424"/>
      <c r="BN23" s="425">
        <v>4636099</v>
      </c>
      <c r="BO23" s="426"/>
      <c r="BP23" s="426"/>
      <c r="BQ23" s="426"/>
      <c r="BR23" s="426"/>
      <c r="BS23" s="426"/>
      <c r="BT23" s="426"/>
      <c r="BU23" s="427"/>
      <c r="BV23" s="425">
        <v>4921543</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161</v>
      </c>
      <c r="F24" s="418"/>
      <c r="G24" s="418"/>
      <c r="H24" s="418"/>
      <c r="I24" s="418"/>
      <c r="J24" s="418"/>
      <c r="K24" s="419"/>
      <c r="L24" s="445">
        <v>1</v>
      </c>
      <c r="M24" s="446"/>
      <c r="N24" s="446"/>
      <c r="O24" s="446"/>
      <c r="P24" s="488"/>
      <c r="Q24" s="445">
        <v>6020</v>
      </c>
      <c r="R24" s="446"/>
      <c r="S24" s="446"/>
      <c r="T24" s="446"/>
      <c r="U24" s="446"/>
      <c r="V24" s="488"/>
      <c r="W24" s="553"/>
      <c r="X24" s="541"/>
      <c r="Y24" s="542"/>
      <c r="Z24" s="444" t="s">
        <v>162</v>
      </c>
      <c r="AA24" s="418"/>
      <c r="AB24" s="418"/>
      <c r="AC24" s="418"/>
      <c r="AD24" s="418"/>
      <c r="AE24" s="418"/>
      <c r="AF24" s="418"/>
      <c r="AG24" s="419"/>
      <c r="AH24" s="445">
        <v>106</v>
      </c>
      <c r="AI24" s="446"/>
      <c r="AJ24" s="446"/>
      <c r="AK24" s="446"/>
      <c r="AL24" s="488"/>
      <c r="AM24" s="445">
        <v>309626</v>
      </c>
      <c r="AN24" s="446"/>
      <c r="AO24" s="446"/>
      <c r="AP24" s="446"/>
      <c r="AQ24" s="446"/>
      <c r="AR24" s="488"/>
      <c r="AS24" s="445">
        <v>2921</v>
      </c>
      <c r="AT24" s="446"/>
      <c r="AU24" s="446"/>
      <c r="AV24" s="446"/>
      <c r="AW24" s="446"/>
      <c r="AX24" s="447"/>
      <c r="AY24" s="531" t="s">
        <v>163</v>
      </c>
      <c r="AZ24" s="532"/>
      <c r="BA24" s="532"/>
      <c r="BB24" s="532"/>
      <c r="BC24" s="532"/>
      <c r="BD24" s="532"/>
      <c r="BE24" s="532"/>
      <c r="BF24" s="532"/>
      <c r="BG24" s="532"/>
      <c r="BH24" s="532"/>
      <c r="BI24" s="532"/>
      <c r="BJ24" s="532"/>
      <c r="BK24" s="532"/>
      <c r="BL24" s="532"/>
      <c r="BM24" s="533"/>
      <c r="BN24" s="425">
        <v>3310293</v>
      </c>
      <c r="BO24" s="426"/>
      <c r="BP24" s="426"/>
      <c r="BQ24" s="426"/>
      <c r="BR24" s="426"/>
      <c r="BS24" s="426"/>
      <c r="BT24" s="426"/>
      <c r="BU24" s="427"/>
      <c r="BV24" s="425">
        <v>3422991</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164</v>
      </c>
      <c r="F25" s="418"/>
      <c r="G25" s="418"/>
      <c r="H25" s="418"/>
      <c r="I25" s="418"/>
      <c r="J25" s="418"/>
      <c r="K25" s="419"/>
      <c r="L25" s="445">
        <v>1</v>
      </c>
      <c r="M25" s="446"/>
      <c r="N25" s="446"/>
      <c r="O25" s="446"/>
      <c r="P25" s="488"/>
      <c r="Q25" s="445">
        <v>5140</v>
      </c>
      <c r="R25" s="446"/>
      <c r="S25" s="446"/>
      <c r="T25" s="446"/>
      <c r="U25" s="446"/>
      <c r="V25" s="488"/>
      <c r="W25" s="553"/>
      <c r="X25" s="541"/>
      <c r="Y25" s="542"/>
      <c r="Z25" s="444" t="s">
        <v>165</v>
      </c>
      <c r="AA25" s="418"/>
      <c r="AB25" s="418"/>
      <c r="AC25" s="418"/>
      <c r="AD25" s="418"/>
      <c r="AE25" s="418"/>
      <c r="AF25" s="418"/>
      <c r="AG25" s="419"/>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33398</v>
      </c>
      <c r="BO25" s="358"/>
      <c r="BP25" s="358"/>
      <c r="BQ25" s="358"/>
      <c r="BR25" s="358"/>
      <c r="BS25" s="358"/>
      <c r="BT25" s="358"/>
      <c r="BU25" s="359"/>
      <c r="BV25" s="357">
        <v>40564</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167</v>
      </c>
      <c r="F26" s="418"/>
      <c r="G26" s="418"/>
      <c r="H26" s="418"/>
      <c r="I26" s="418"/>
      <c r="J26" s="418"/>
      <c r="K26" s="419"/>
      <c r="L26" s="445">
        <v>1</v>
      </c>
      <c r="M26" s="446"/>
      <c r="N26" s="446"/>
      <c r="O26" s="446"/>
      <c r="P26" s="488"/>
      <c r="Q26" s="445">
        <v>4670</v>
      </c>
      <c r="R26" s="446"/>
      <c r="S26" s="446"/>
      <c r="T26" s="446"/>
      <c r="U26" s="446"/>
      <c r="V26" s="488"/>
      <c r="W26" s="553"/>
      <c r="X26" s="541"/>
      <c r="Y26" s="542"/>
      <c r="Z26" s="444" t="s">
        <v>168</v>
      </c>
      <c r="AA26" s="565"/>
      <c r="AB26" s="565"/>
      <c r="AC26" s="565"/>
      <c r="AD26" s="565"/>
      <c r="AE26" s="565"/>
      <c r="AF26" s="565"/>
      <c r="AG26" s="566"/>
      <c r="AH26" s="445">
        <v>4</v>
      </c>
      <c r="AI26" s="446"/>
      <c r="AJ26" s="446"/>
      <c r="AK26" s="446"/>
      <c r="AL26" s="488"/>
      <c r="AM26" s="445">
        <v>10248</v>
      </c>
      <c r="AN26" s="446"/>
      <c r="AO26" s="446"/>
      <c r="AP26" s="446"/>
      <c r="AQ26" s="446"/>
      <c r="AR26" s="488"/>
      <c r="AS26" s="445">
        <v>2562</v>
      </c>
      <c r="AT26" s="446"/>
      <c r="AU26" s="446"/>
      <c r="AV26" s="446"/>
      <c r="AW26" s="446"/>
      <c r="AX26" s="447"/>
      <c r="AY26" s="428" t="s">
        <v>169</v>
      </c>
      <c r="AZ26" s="429"/>
      <c r="BA26" s="429"/>
      <c r="BB26" s="429"/>
      <c r="BC26" s="429"/>
      <c r="BD26" s="429"/>
      <c r="BE26" s="429"/>
      <c r="BF26" s="429"/>
      <c r="BG26" s="429"/>
      <c r="BH26" s="429"/>
      <c r="BI26" s="429"/>
      <c r="BJ26" s="429"/>
      <c r="BK26" s="429"/>
      <c r="BL26" s="429"/>
      <c r="BM26" s="430"/>
      <c r="BN26" s="425" t="s">
        <v>122</v>
      </c>
      <c r="BO26" s="426"/>
      <c r="BP26" s="426"/>
      <c r="BQ26" s="426"/>
      <c r="BR26" s="426"/>
      <c r="BS26" s="426"/>
      <c r="BT26" s="426"/>
      <c r="BU26" s="427"/>
      <c r="BV26" s="425" t="s">
        <v>122</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170</v>
      </c>
      <c r="F27" s="418"/>
      <c r="G27" s="418"/>
      <c r="H27" s="418"/>
      <c r="I27" s="418"/>
      <c r="J27" s="418"/>
      <c r="K27" s="419"/>
      <c r="L27" s="445">
        <v>1</v>
      </c>
      <c r="M27" s="446"/>
      <c r="N27" s="446"/>
      <c r="O27" s="446"/>
      <c r="P27" s="488"/>
      <c r="Q27" s="445">
        <v>2450</v>
      </c>
      <c r="R27" s="446"/>
      <c r="S27" s="446"/>
      <c r="T27" s="446"/>
      <c r="U27" s="446"/>
      <c r="V27" s="488"/>
      <c r="W27" s="553"/>
      <c r="X27" s="541"/>
      <c r="Y27" s="542"/>
      <c r="Z27" s="444" t="s">
        <v>171</v>
      </c>
      <c r="AA27" s="418"/>
      <c r="AB27" s="418"/>
      <c r="AC27" s="418"/>
      <c r="AD27" s="418"/>
      <c r="AE27" s="418"/>
      <c r="AF27" s="418"/>
      <c r="AG27" s="419"/>
      <c r="AH27" s="445">
        <v>5</v>
      </c>
      <c r="AI27" s="446"/>
      <c r="AJ27" s="446"/>
      <c r="AK27" s="446"/>
      <c r="AL27" s="488"/>
      <c r="AM27" s="445">
        <v>19429</v>
      </c>
      <c r="AN27" s="446"/>
      <c r="AO27" s="446"/>
      <c r="AP27" s="446"/>
      <c r="AQ27" s="446"/>
      <c r="AR27" s="488"/>
      <c r="AS27" s="445">
        <v>3886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34">
        <v>20042</v>
      </c>
      <c r="BO27" s="535"/>
      <c r="BP27" s="535"/>
      <c r="BQ27" s="535"/>
      <c r="BR27" s="535"/>
      <c r="BS27" s="535"/>
      <c r="BT27" s="535"/>
      <c r="BU27" s="536"/>
      <c r="BV27" s="534">
        <v>20042</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173</v>
      </c>
      <c r="F28" s="418"/>
      <c r="G28" s="418"/>
      <c r="H28" s="418"/>
      <c r="I28" s="418"/>
      <c r="J28" s="418"/>
      <c r="K28" s="419"/>
      <c r="L28" s="445">
        <v>1</v>
      </c>
      <c r="M28" s="446"/>
      <c r="N28" s="446"/>
      <c r="O28" s="446"/>
      <c r="P28" s="488"/>
      <c r="Q28" s="445">
        <v>1870</v>
      </c>
      <c r="R28" s="446"/>
      <c r="S28" s="446"/>
      <c r="T28" s="446"/>
      <c r="U28" s="446"/>
      <c r="V28" s="488"/>
      <c r="W28" s="553"/>
      <c r="X28" s="541"/>
      <c r="Y28" s="542"/>
      <c r="Z28" s="444" t="s">
        <v>174</v>
      </c>
      <c r="AA28" s="418"/>
      <c r="AB28" s="418"/>
      <c r="AC28" s="418"/>
      <c r="AD28" s="418"/>
      <c r="AE28" s="418"/>
      <c r="AF28" s="418"/>
      <c r="AG28" s="419"/>
      <c r="AH28" s="445" t="s">
        <v>122</v>
      </c>
      <c r="AI28" s="446"/>
      <c r="AJ28" s="446"/>
      <c r="AK28" s="446"/>
      <c r="AL28" s="488"/>
      <c r="AM28" s="445" t="s">
        <v>122</v>
      </c>
      <c r="AN28" s="446"/>
      <c r="AO28" s="446"/>
      <c r="AP28" s="446"/>
      <c r="AQ28" s="446"/>
      <c r="AR28" s="488"/>
      <c r="AS28" s="445" t="s">
        <v>122</v>
      </c>
      <c r="AT28" s="446"/>
      <c r="AU28" s="446"/>
      <c r="AV28" s="446"/>
      <c r="AW28" s="446"/>
      <c r="AX28" s="447"/>
      <c r="AY28" s="567" t="s">
        <v>175</v>
      </c>
      <c r="AZ28" s="568"/>
      <c r="BA28" s="568"/>
      <c r="BB28" s="569"/>
      <c r="BC28" s="354" t="s">
        <v>46</v>
      </c>
      <c r="BD28" s="355"/>
      <c r="BE28" s="355"/>
      <c r="BF28" s="355"/>
      <c r="BG28" s="355"/>
      <c r="BH28" s="355"/>
      <c r="BI28" s="355"/>
      <c r="BJ28" s="355"/>
      <c r="BK28" s="355"/>
      <c r="BL28" s="355"/>
      <c r="BM28" s="356"/>
      <c r="BN28" s="357">
        <v>1309175</v>
      </c>
      <c r="BO28" s="358"/>
      <c r="BP28" s="358"/>
      <c r="BQ28" s="358"/>
      <c r="BR28" s="358"/>
      <c r="BS28" s="358"/>
      <c r="BT28" s="358"/>
      <c r="BU28" s="359"/>
      <c r="BV28" s="357">
        <v>1305988</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176</v>
      </c>
      <c r="F29" s="418"/>
      <c r="G29" s="418"/>
      <c r="H29" s="418"/>
      <c r="I29" s="418"/>
      <c r="J29" s="418"/>
      <c r="K29" s="419"/>
      <c r="L29" s="445">
        <v>9</v>
      </c>
      <c r="M29" s="446"/>
      <c r="N29" s="446"/>
      <c r="O29" s="446"/>
      <c r="P29" s="488"/>
      <c r="Q29" s="445">
        <v>1680</v>
      </c>
      <c r="R29" s="446"/>
      <c r="S29" s="446"/>
      <c r="T29" s="446"/>
      <c r="U29" s="446"/>
      <c r="V29" s="488"/>
      <c r="W29" s="554"/>
      <c r="X29" s="555"/>
      <c r="Y29" s="556"/>
      <c r="Z29" s="444" t="s">
        <v>177</v>
      </c>
      <c r="AA29" s="418"/>
      <c r="AB29" s="418"/>
      <c r="AC29" s="418"/>
      <c r="AD29" s="418"/>
      <c r="AE29" s="418"/>
      <c r="AF29" s="418"/>
      <c r="AG29" s="419"/>
      <c r="AH29" s="445">
        <v>111</v>
      </c>
      <c r="AI29" s="446"/>
      <c r="AJ29" s="446"/>
      <c r="AK29" s="446"/>
      <c r="AL29" s="488"/>
      <c r="AM29" s="445">
        <v>329055</v>
      </c>
      <c r="AN29" s="446"/>
      <c r="AO29" s="446"/>
      <c r="AP29" s="446"/>
      <c r="AQ29" s="446"/>
      <c r="AR29" s="488"/>
      <c r="AS29" s="445">
        <v>2964</v>
      </c>
      <c r="AT29" s="446"/>
      <c r="AU29" s="446"/>
      <c r="AV29" s="446"/>
      <c r="AW29" s="446"/>
      <c r="AX29" s="447"/>
      <c r="AY29" s="570"/>
      <c r="AZ29" s="571"/>
      <c r="BA29" s="571"/>
      <c r="BB29" s="572"/>
      <c r="BC29" s="422" t="s">
        <v>178</v>
      </c>
      <c r="BD29" s="423"/>
      <c r="BE29" s="423"/>
      <c r="BF29" s="423"/>
      <c r="BG29" s="423"/>
      <c r="BH29" s="423"/>
      <c r="BI29" s="423"/>
      <c r="BJ29" s="423"/>
      <c r="BK29" s="423"/>
      <c r="BL29" s="423"/>
      <c r="BM29" s="424"/>
      <c r="BN29" s="425">
        <v>3</v>
      </c>
      <c r="BO29" s="426"/>
      <c r="BP29" s="426"/>
      <c r="BQ29" s="426"/>
      <c r="BR29" s="426"/>
      <c r="BS29" s="426"/>
      <c r="BT29" s="426"/>
      <c r="BU29" s="427"/>
      <c r="BV29" s="425">
        <v>3</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179</v>
      </c>
      <c r="X30" s="581"/>
      <c r="Y30" s="581"/>
      <c r="Z30" s="581"/>
      <c r="AA30" s="581"/>
      <c r="AB30" s="581"/>
      <c r="AC30" s="581"/>
      <c r="AD30" s="581"/>
      <c r="AE30" s="581"/>
      <c r="AF30" s="581"/>
      <c r="AG30" s="582"/>
      <c r="AH30" s="513">
        <v>97.2</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48</v>
      </c>
      <c r="BD30" s="532"/>
      <c r="BE30" s="532"/>
      <c r="BF30" s="532"/>
      <c r="BG30" s="532"/>
      <c r="BH30" s="532"/>
      <c r="BI30" s="532"/>
      <c r="BJ30" s="532"/>
      <c r="BK30" s="532"/>
      <c r="BL30" s="532"/>
      <c r="BM30" s="533"/>
      <c r="BN30" s="534">
        <v>1221382</v>
      </c>
      <c r="BO30" s="535"/>
      <c r="BP30" s="535"/>
      <c r="BQ30" s="535"/>
      <c r="BR30" s="535"/>
      <c r="BS30" s="535"/>
      <c r="BT30" s="535"/>
      <c r="BU30" s="536"/>
      <c r="BV30" s="534">
        <v>1078460</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180</v>
      </c>
      <c r="D32" s="576"/>
      <c r="E32" s="576"/>
      <c r="F32" s="576"/>
      <c r="G32" s="576"/>
      <c r="H32" s="576"/>
      <c r="I32" s="576"/>
      <c r="J32" s="576"/>
      <c r="K32" s="576"/>
      <c r="L32" s="576"/>
      <c r="M32" s="576"/>
      <c r="N32" s="576"/>
      <c r="O32" s="576"/>
      <c r="P32" s="576"/>
      <c r="Q32" s="576"/>
      <c r="R32" s="576"/>
      <c r="S32" s="576"/>
      <c r="U32" s="429" t="s">
        <v>181</v>
      </c>
      <c r="V32" s="429"/>
      <c r="W32" s="429"/>
      <c r="X32" s="429"/>
      <c r="Y32" s="429"/>
      <c r="Z32" s="429"/>
      <c r="AA32" s="429"/>
      <c r="AB32" s="429"/>
      <c r="AC32" s="429"/>
      <c r="AD32" s="429"/>
      <c r="AE32" s="429"/>
      <c r="AF32" s="429"/>
      <c r="AG32" s="429"/>
      <c r="AH32" s="429"/>
      <c r="AI32" s="429"/>
      <c r="AJ32" s="429"/>
      <c r="AK32" s="429"/>
      <c r="AM32" s="429" t="s">
        <v>182</v>
      </c>
      <c r="AN32" s="429"/>
      <c r="AO32" s="429"/>
      <c r="AP32" s="429"/>
      <c r="AQ32" s="429"/>
      <c r="AR32" s="429"/>
      <c r="AS32" s="429"/>
      <c r="AT32" s="429"/>
      <c r="AU32" s="429"/>
      <c r="AV32" s="429"/>
      <c r="AW32" s="429"/>
      <c r="AX32" s="429"/>
      <c r="AY32" s="429"/>
      <c r="AZ32" s="429"/>
      <c r="BA32" s="429"/>
      <c r="BB32" s="429"/>
      <c r="BC32" s="429"/>
      <c r="BE32" s="429" t="s">
        <v>183</v>
      </c>
      <c r="BF32" s="429"/>
      <c r="BG32" s="429"/>
      <c r="BH32" s="429"/>
      <c r="BI32" s="429"/>
      <c r="BJ32" s="429"/>
      <c r="BK32" s="429"/>
      <c r="BL32" s="429"/>
      <c r="BM32" s="429"/>
      <c r="BN32" s="429"/>
      <c r="BO32" s="429"/>
      <c r="BP32" s="429"/>
      <c r="BQ32" s="429"/>
      <c r="BR32" s="429"/>
      <c r="BS32" s="429"/>
      <c r="BT32" s="429"/>
      <c r="BU32" s="429"/>
      <c r="BW32" s="429" t="s">
        <v>184</v>
      </c>
      <c r="BX32" s="429"/>
      <c r="BY32" s="429"/>
      <c r="BZ32" s="429"/>
      <c r="CA32" s="429"/>
      <c r="CB32" s="429"/>
      <c r="CC32" s="429"/>
      <c r="CD32" s="429"/>
      <c r="CE32" s="429"/>
      <c r="CF32" s="429"/>
      <c r="CG32" s="429"/>
      <c r="CH32" s="429"/>
      <c r="CI32" s="429"/>
      <c r="CJ32" s="429"/>
      <c r="CK32" s="429"/>
      <c r="CL32" s="429"/>
      <c r="CM32" s="429"/>
      <c r="CO32" s="429" t="s">
        <v>185</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186</v>
      </c>
      <c r="D33" s="412"/>
      <c r="E33" s="383" t="s">
        <v>187</v>
      </c>
      <c r="F33" s="383"/>
      <c r="G33" s="383"/>
      <c r="H33" s="383"/>
      <c r="I33" s="383"/>
      <c r="J33" s="383"/>
      <c r="K33" s="383"/>
      <c r="L33" s="383"/>
      <c r="M33" s="383"/>
      <c r="N33" s="383"/>
      <c r="O33" s="383"/>
      <c r="P33" s="383"/>
      <c r="Q33" s="383"/>
      <c r="R33" s="383"/>
      <c r="S33" s="383"/>
      <c r="T33" s="179"/>
      <c r="U33" s="412" t="s">
        <v>186</v>
      </c>
      <c r="V33" s="412"/>
      <c r="W33" s="383" t="s">
        <v>187</v>
      </c>
      <c r="X33" s="383"/>
      <c r="Y33" s="383"/>
      <c r="Z33" s="383"/>
      <c r="AA33" s="383"/>
      <c r="AB33" s="383"/>
      <c r="AC33" s="383"/>
      <c r="AD33" s="383"/>
      <c r="AE33" s="383"/>
      <c r="AF33" s="383"/>
      <c r="AG33" s="383"/>
      <c r="AH33" s="383"/>
      <c r="AI33" s="383"/>
      <c r="AJ33" s="383"/>
      <c r="AK33" s="383"/>
      <c r="AL33" s="179"/>
      <c r="AM33" s="412" t="s">
        <v>186</v>
      </c>
      <c r="AN33" s="412"/>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2" t="s">
        <v>188</v>
      </c>
      <c r="BX33" s="412"/>
      <c r="BY33" s="383" t="s">
        <v>190</v>
      </c>
      <c r="BZ33" s="383"/>
      <c r="CA33" s="383"/>
      <c r="CB33" s="383"/>
      <c r="CC33" s="383"/>
      <c r="CD33" s="383"/>
      <c r="CE33" s="383"/>
      <c r="CF33" s="383"/>
      <c r="CG33" s="383"/>
      <c r="CH33" s="383"/>
      <c r="CI33" s="383"/>
      <c r="CJ33" s="383"/>
      <c r="CK33" s="383"/>
      <c r="CL33" s="383"/>
      <c r="CM33" s="383"/>
      <c r="CN33" s="179"/>
      <c r="CO33" s="412" t="s">
        <v>186</v>
      </c>
      <c r="CP33" s="412"/>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南伊豆町国民健康保険特別会計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南伊豆町水道事業会計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静岡県市町総合事務組合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南伊豆町土地取得特別会計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南伊豆町介護保険特別会計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南伊豆町公共下水道事業会計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南豆衛生プラント組合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南伊豆町後期高齢者医療特別会計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南伊豆町漁業集落排水事業会計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伊豆斎場組合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下田地区消防組合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一部事務組合下田メディカルセンター（普通会計分）</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一部事務組合下田メディカルセンター（事業会計分）</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静岡県後期高齢者医療広域連合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静岡県後期高齢者医療広域連合（事業会計分）</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静岡地方税滞納整理機構</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南伊豆地域清掃施設組合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6L7db6D18tuLAmoU9PQTp2ws25nN5HBOOIolaMeNA+5ljRLhXzpwfwgMTokqsQdpx7rWjjG5cy1UNq/DCZKI8w==" saltValue="byN+2uW9iauzX8dRyneg3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969577</v>
      </c>
      <c r="S5" s="600"/>
      <c r="T5" s="600"/>
      <c r="U5" s="600"/>
      <c r="V5" s="600"/>
      <c r="W5" s="600"/>
      <c r="X5" s="600"/>
      <c r="Y5" s="601"/>
      <c r="Z5" s="602">
        <v>17</v>
      </c>
      <c r="AA5" s="602"/>
      <c r="AB5" s="602"/>
      <c r="AC5" s="602"/>
      <c r="AD5" s="603">
        <v>969577</v>
      </c>
      <c r="AE5" s="603"/>
      <c r="AF5" s="603"/>
      <c r="AG5" s="603"/>
      <c r="AH5" s="603"/>
      <c r="AI5" s="603"/>
      <c r="AJ5" s="603"/>
      <c r="AK5" s="603"/>
      <c r="AL5" s="604">
        <v>26.8</v>
      </c>
      <c r="AM5" s="605"/>
      <c r="AN5" s="605"/>
      <c r="AO5" s="606"/>
      <c r="AP5" s="596" t="s">
        <v>216</v>
      </c>
      <c r="AQ5" s="597"/>
      <c r="AR5" s="597"/>
      <c r="AS5" s="597"/>
      <c r="AT5" s="597"/>
      <c r="AU5" s="597"/>
      <c r="AV5" s="597"/>
      <c r="AW5" s="597"/>
      <c r="AX5" s="597"/>
      <c r="AY5" s="597"/>
      <c r="AZ5" s="597"/>
      <c r="BA5" s="597"/>
      <c r="BB5" s="597"/>
      <c r="BC5" s="597"/>
      <c r="BD5" s="597"/>
      <c r="BE5" s="597"/>
      <c r="BF5" s="598"/>
      <c r="BG5" s="610">
        <v>951403</v>
      </c>
      <c r="BH5" s="611"/>
      <c r="BI5" s="611"/>
      <c r="BJ5" s="611"/>
      <c r="BK5" s="611"/>
      <c r="BL5" s="611"/>
      <c r="BM5" s="611"/>
      <c r="BN5" s="612"/>
      <c r="BO5" s="613">
        <v>98.1</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59570</v>
      </c>
      <c r="S6" s="611"/>
      <c r="T6" s="611"/>
      <c r="U6" s="611"/>
      <c r="V6" s="611"/>
      <c r="W6" s="611"/>
      <c r="X6" s="611"/>
      <c r="Y6" s="612"/>
      <c r="Z6" s="613">
        <v>1</v>
      </c>
      <c r="AA6" s="613"/>
      <c r="AB6" s="613"/>
      <c r="AC6" s="613"/>
      <c r="AD6" s="614">
        <v>59570</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951403</v>
      </c>
      <c r="BH6" s="611"/>
      <c r="BI6" s="611"/>
      <c r="BJ6" s="611"/>
      <c r="BK6" s="611"/>
      <c r="BL6" s="611"/>
      <c r="BM6" s="611"/>
      <c r="BN6" s="612"/>
      <c r="BO6" s="613">
        <v>98.1</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55570</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55570</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276</v>
      </c>
      <c r="S7" s="611"/>
      <c r="T7" s="611"/>
      <c r="U7" s="611"/>
      <c r="V7" s="611"/>
      <c r="W7" s="611"/>
      <c r="X7" s="611"/>
      <c r="Y7" s="612"/>
      <c r="Z7" s="613">
        <v>0</v>
      </c>
      <c r="AA7" s="613"/>
      <c r="AB7" s="613"/>
      <c r="AC7" s="613"/>
      <c r="AD7" s="614">
        <v>276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290444</v>
      </c>
      <c r="BH7" s="611"/>
      <c r="BI7" s="611"/>
      <c r="BJ7" s="611"/>
      <c r="BK7" s="611"/>
      <c r="BL7" s="611"/>
      <c r="BM7" s="611"/>
      <c r="BN7" s="612"/>
      <c r="BO7" s="613">
        <v>30</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1202114</v>
      </c>
      <c r="CS7" s="611"/>
      <c r="CT7" s="611"/>
      <c r="CU7" s="611"/>
      <c r="CV7" s="611"/>
      <c r="CW7" s="611"/>
      <c r="CX7" s="611"/>
      <c r="CY7" s="612"/>
      <c r="CZ7" s="613">
        <v>22.2</v>
      </c>
      <c r="DA7" s="613"/>
      <c r="DB7" s="613"/>
      <c r="DC7" s="613"/>
      <c r="DD7" s="619">
        <v>56914</v>
      </c>
      <c r="DE7" s="611"/>
      <c r="DF7" s="611"/>
      <c r="DG7" s="611"/>
      <c r="DH7" s="611"/>
      <c r="DI7" s="611"/>
      <c r="DJ7" s="611"/>
      <c r="DK7" s="611"/>
      <c r="DL7" s="611"/>
      <c r="DM7" s="611"/>
      <c r="DN7" s="611"/>
      <c r="DO7" s="611"/>
      <c r="DP7" s="612"/>
      <c r="DQ7" s="619">
        <v>905747</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4287</v>
      </c>
      <c r="S8" s="611"/>
      <c r="T8" s="611"/>
      <c r="U8" s="611"/>
      <c r="V8" s="611"/>
      <c r="W8" s="611"/>
      <c r="X8" s="611"/>
      <c r="Y8" s="612"/>
      <c r="Z8" s="613">
        <v>0.1</v>
      </c>
      <c r="AA8" s="613"/>
      <c r="AB8" s="613"/>
      <c r="AC8" s="613"/>
      <c r="AD8" s="614">
        <v>4287</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15258</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1273749</v>
      </c>
      <c r="CS8" s="611"/>
      <c r="CT8" s="611"/>
      <c r="CU8" s="611"/>
      <c r="CV8" s="611"/>
      <c r="CW8" s="611"/>
      <c r="CX8" s="611"/>
      <c r="CY8" s="612"/>
      <c r="CZ8" s="613">
        <v>23.5</v>
      </c>
      <c r="DA8" s="613"/>
      <c r="DB8" s="613"/>
      <c r="DC8" s="613"/>
      <c r="DD8" s="619">
        <v>15554</v>
      </c>
      <c r="DE8" s="611"/>
      <c r="DF8" s="611"/>
      <c r="DG8" s="611"/>
      <c r="DH8" s="611"/>
      <c r="DI8" s="611"/>
      <c r="DJ8" s="611"/>
      <c r="DK8" s="611"/>
      <c r="DL8" s="611"/>
      <c r="DM8" s="611"/>
      <c r="DN8" s="611"/>
      <c r="DO8" s="611"/>
      <c r="DP8" s="612"/>
      <c r="DQ8" s="619">
        <v>891237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6934</v>
      </c>
      <c r="S9" s="611"/>
      <c r="T9" s="611"/>
      <c r="U9" s="611"/>
      <c r="V9" s="611"/>
      <c r="W9" s="611"/>
      <c r="X9" s="611"/>
      <c r="Y9" s="612"/>
      <c r="Z9" s="613">
        <v>0.1</v>
      </c>
      <c r="AA9" s="613"/>
      <c r="AB9" s="613"/>
      <c r="AC9" s="613"/>
      <c r="AD9" s="614">
        <v>6934</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240720</v>
      </c>
      <c r="BH9" s="611"/>
      <c r="BI9" s="611"/>
      <c r="BJ9" s="611"/>
      <c r="BK9" s="611"/>
      <c r="BL9" s="611"/>
      <c r="BM9" s="611"/>
      <c r="BN9" s="612"/>
      <c r="BO9" s="613">
        <v>24.8</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631790</v>
      </c>
      <c r="CS9" s="611"/>
      <c r="CT9" s="611"/>
      <c r="CU9" s="611"/>
      <c r="CV9" s="611"/>
      <c r="CW9" s="611"/>
      <c r="CX9" s="611"/>
      <c r="CY9" s="612"/>
      <c r="CZ9" s="613">
        <v>11.6</v>
      </c>
      <c r="DA9" s="613"/>
      <c r="DB9" s="613"/>
      <c r="DC9" s="613"/>
      <c r="DD9" s="619">
        <v>3021</v>
      </c>
      <c r="DE9" s="611"/>
      <c r="DF9" s="611"/>
      <c r="DG9" s="611"/>
      <c r="DH9" s="611"/>
      <c r="DI9" s="611"/>
      <c r="DJ9" s="611"/>
      <c r="DK9" s="611"/>
      <c r="DL9" s="611"/>
      <c r="DM9" s="611"/>
      <c r="DN9" s="611"/>
      <c r="DO9" s="611"/>
      <c r="DP9" s="612"/>
      <c r="DQ9" s="619">
        <v>509010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19709</v>
      </c>
      <c r="BH10" s="611"/>
      <c r="BI10" s="611"/>
      <c r="BJ10" s="611"/>
      <c r="BK10" s="611"/>
      <c r="BL10" s="611"/>
      <c r="BM10" s="611"/>
      <c r="BN10" s="612"/>
      <c r="BO10" s="613">
        <v>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191392</v>
      </c>
      <c r="S11" s="611"/>
      <c r="T11" s="611"/>
      <c r="U11" s="611"/>
      <c r="V11" s="611"/>
      <c r="W11" s="611"/>
      <c r="X11" s="611"/>
      <c r="Y11" s="612"/>
      <c r="Z11" s="615">
        <v>3.4</v>
      </c>
      <c r="AA11" s="616"/>
      <c r="AB11" s="616"/>
      <c r="AC11" s="622"/>
      <c r="AD11" s="619">
        <v>191392</v>
      </c>
      <c r="AE11" s="611"/>
      <c r="AF11" s="611"/>
      <c r="AG11" s="611"/>
      <c r="AH11" s="611"/>
      <c r="AI11" s="611"/>
      <c r="AJ11" s="611"/>
      <c r="AK11" s="612"/>
      <c r="AL11" s="615">
        <v>5.3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14757</v>
      </c>
      <c r="BH11" s="611"/>
      <c r="BI11" s="611"/>
      <c r="BJ11" s="611"/>
      <c r="BK11" s="611"/>
      <c r="BL11" s="611"/>
      <c r="BM11" s="611"/>
      <c r="BN11" s="612"/>
      <c r="BO11" s="613">
        <v>1.5</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248677</v>
      </c>
      <c r="CS11" s="611"/>
      <c r="CT11" s="611"/>
      <c r="CU11" s="611"/>
      <c r="CV11" s="611"/>
      <c r="CW11" s="611"/>
      <c r="CX11" s="611"/>
      <c r="CY11" s="612"/>
      <c r="CZ11" s="613">
        <v>4.5999999999999996</v>
      </c>
      <c r="DA11" s="613"/>
      <c r="DB11" s="613"/>
      <c r="DC11" s="613"/>
      <c r="DD11" s="619">
        <v>84124</v>
      </c>
      <c r="DE11" s="611"/>
      <c r="DF11" s="611"/>
      <c r="DG11" s="611"/>
      <c r="DH11" s="611"/>
      <c r="DI11" s="611"/>
      <c r="DJ11" s="611"/>
      <c r="DK11" s="611"/>
      <c r="DL11" s="611"/>
      <c r="DM11" s="611"/>
      <c r="DN11" s="611"/>
      <c r="DO11" s="611"/>
      <c r="DP11" s="612"/>
      <c r="DQ11" s="619">
        <v>143429</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3356</v>
      </c>
      <c r="S12" s="611"/>
      <c r="T12" s="611"/>
      <c r="U12" s="611"/>
      <c r="V12" s="611"/>
      <c r="W12" s="611"/>
      <c r="X12" s="611"/>
      <c r="Y12" s="612"/>
      <c r="Z12" s="613">
        <v>0.1</v>
      </c>
      <c r="AA12" s="613"/>
      <c r="AB12" s="613"/>
      <c r="AC12" s="613"/>
      <c r="AD12" s="614">
        <v>3356</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576845</v>
      </c>
      <c r="BH12" s="611"/>
      <c r="BI12" s="611"/>
      <c r="BJ12" s="611"/>
      <c r="BK12" s="611"/>
      <c r="BL12" s="611"/>
      <c r="BM12" s="611"/>
      <c r="BN12" s="612"/>
      <c r="BO12" s="613">
        <v>59.5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283542</v>
      </c>
      <c r="CS12" s="611"/>
      <c r="CT12" s="611"/>
      <c r="CU12" s="611"/>
      <c r="CV12" s="611"/>
      <c r="CW12" s="611"/>
      <c r="CX12" s="611"/>
      <c r="CY12" s="612"/>
      <c r="CZ12" s="613">
        <v>5.2</v>
      </c>
      <c r="DA12" s="613"/>
      <c r="DB12" s="613"/>
      <c r="DC12" s="613"/>
      <c r="DD12" s="619">
        <v>37889</v>
      </c>
      <c r="DE12" s="611"/>
      <c r="DF12" s="611"/>
      <c r="DG12" s="611"/>
      <c r="DH12" s="611"/>
      <c r="DI12" s="611"/>
      <c r="DJ12" s="611"/>
      <c r="DK12" s="611"/>
      <c r="DL12" s="611"/>
      <c r="DM12" s="611"/>
      <c r="DN12" s="611"/>
      <c r="DO12" s="611"/>
      <c r="DP12" s="612"/>
      <c r="DQ12" s="619">
        <v>226322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576042</v>
      </c>
      <c r="BH13" s="611"/>
      <c r="BI13" s="611"/>
      <c r="BJ13" s="611"/>
      <c r="BK13" s="611"/>
      <c r="BL13" s="611"/>
      <c r="BM13" s="611"/>
      <c r="BN13" s="612"/>
      <c r="BO13" s="613">
        <v>59.4</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510471</v>
      </c>
      <c r="CS13" s="611"/>
      <c r="CT13" s="611"/>
      <c r="CU13" s="611"/>
      <c r="CV13" s="611"/>
      <c r="CW13" s="611"/>
      <c r="CX13" s="611"/>
      <c r="CY13" s="612"/>
      <c r="CZ13" s="613">
        <v>9.4</v>
      </c>
      <c r="DA13" s="613"/>
      <c r="DB13" s="613"/>
      <c r="DC13" s="613"/>
      <c r="DD13" s="619">
        <v>211951</v>
      </c>
      <c r="DE13" s="611"/>
      <c r="DF13" s="611"/>
      <c r="DG13" s="611"/>
      <c r="DH13" s="611"/>
      <c r="DI13" s="611"/>
      <c r="DJ13" s="611"/>
      <c r="DK13" s="611"/>
      <c r="DL13" s="611"/>
      <c r="DM13" s="611"/>
      <c r="DN13" s="611"/>
      <c r="DO13" s="611"/>
      <c r="DP13" s="612"/>
      <c r="DQ13" s="619">
        <v>320349</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631</v>
      </c>
      <c r="S14" s="611"/>
      <c r="T14" s="611"/>
      <c r="U14" s="611"/>
      <c r="V14" s="611"/>
      <c r="W14" s="611"/>
      <c r="X14" s="611"/>
      <c r="Y14" s="612"/>
      <c r="Z14" s="613">
        <v>0</v>
      </c>
      <c r="AA14" s="613"/>
      <c r="AB14" s="613"/>
      <c r="AC14" s="613"/>
      <c r="AD14" s="614">
        <v>631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35487</v>
      </c>
      <c r="BH14" s="611"/>
      <c r="BI14" s="611"/>
      <c r="BJ14" s="611"/>
      <c r="BK14" s="611"/>
      <c r="BL14" s="611"/>
      <c r="BM14" s="611"/>
      <c r="BN14" s="612"/>
      <c r="BO14" s="613">
        <v>3.7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287424</v>
      </c>
      <c r="CS14" s="611"/>
      <c r="CT14" s="611"/>
      <c r="CU14" s="611"/>
      <c r="CV14" s="611"/>
      <c r="CW14" s="611"/>
      <c r="CX14" s="611"/>
      <c r="CY14" s="612"/>
      <c r="CZ14" s="613">
        <v>5.3</v>
      </c>
      <c r="DA14" s="613"/>
      <c r="DB14" s="613"/>
      <c r="DC14" s="613"/>
      <c r="DD14" s="619">
        <v>7445</v>
      </c>
      <c r="DE14" s="611"/>
      <c r="DF14" s="611"/>
      <c r="DG14" s="611"/>
      <c r="DH14" s="611"/>
      <c r="DI14" s="611"/>
      <c r="DJ14" s="611"/>
      <c r="DK14" s="611"/>
      <c r="DL14" s="611"/>
      <c r="DM14" s="611"/>
      <c r="DN14" s="611"/>
      <c r="DO14" s="611"/>
      <c r="DP14" s="612"/>
      <c r="DQ14" s="619">
        <v>273844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48627</v>
      </c>
      <c r="BH15" s="611"/>
      <c r="BI15" s="611"/>
      <c r="BJ15" s="611"/>
      <c r="BK15" s="611"/>
      <c r="BL15" s="611"/>
      <c r="BM15" s="611"/>
      <c r="BN15" s="612"/>
      <c r="BO15" s="613">
        <v>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375755</v>
      </c>
      <c r="CS15" s="611"/>
      <c r="CT15" s="611"/>
      <c r="CU15" s="611"/>
      <c r="CV15" s="611"/>
      <c r="CW15" s="611"/>
      <c r="CX15" s="611"/>
      <c r="CY15" s="612"/>
      <c r="CZ15" s="613">
        <v>6.9</v>
      </c>
      <c r="DA15" s="613"/>
      <c r="DB15" s="613"/>
      <c r="DC15" s="613"/>
      <c r="DD15" s="619">
        <v>11085</v>
      </c>
      <c r="DE15" s="611"/>
      <c r="DF15" s="611"/>
      <c r="DG15" s="611"/>
      <c r="DH15" s="611"/>
      <c r="DI15" s="611"/>
      <c r="DJ15" s="611"/>
      <c r="DK15" s="611"/>
      <c r="DL15" s="611"/>
      <c r="DM15" s="611"/>
      <c r="DN15" s="611"/>
      <c r="DO15" s="611"/>
      <c r="DP15" s="612"/>
      <c r="DQ15" s="619">
        <v>331719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7273</v>
      </c>
      <c r="S16" s="611"/>
      <c r="T16" s="611"/>
      <c r="U16" s="611"/>
      <c r="V16" s="611"/>
      <c r="W16" s="611"/>
      <c r="X16" s="611"/>
      <c r="Y16" s="612"/>
      <c r="Z16" s="613">
        <v>0.1</v>
      </c>
      <c r="AA16" s="613"/>
      <c r="AB16" s="613"/>
      <c r="AC16" s="613"/>
      <c r="AD16" s="614">
        <v>7273</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3937</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3937</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16015</v>
      </c>
      <c r="S17" s="611"/>
      <c r="T17" s="611"/>
      <c r="U17" s="611"/>
      <c r="V17" s="611"/>
      <c r="W17" s="611"/>
      <c r="X17" s="611"/>
      <c r="Y17" s="612"/>
      <c r="Z17" s="613">
        <v>0.3</v>
      </c>
      <c r="AA17" s="613"/>
      <c r="AB17" s="613"/>
      <c r="AC17" s="613"/>
      <c r="AD17" s="614">
        <v>16015</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554007</v>
      </c>
      <c r="CS17" s="611"/>
      <c r="CT17" s="611"/>
      <c r="CU17" s="611"/>
      <c r="CV17" s="611"/>
      <c r="CW17" s="611"/>
      <c r="CX17" s="611"/>
      <c r="CY17" s="612"/>
      <c r="CZ17" s="613">
        <v>10.199999999999999</v>
      </c>
      <c r="DA17" s="613"/>
      <c r="DB17" s="613"/>
      <c r="DC17" s="613"/>
      <c r="DD17" s="619" t="s">
        <v>122</v>
      </c>
      <c r="DE17" s="611"/>
      <c r="DF17" s="611"/>
      <c r="DG17" s="611"/>
      <c r="DH17" s="611"/>
      <c r="DI17" s="611"/>
      <c r="DJ17" s="611"/>
      <c r="DK17" s="611"/>
      <c r="DL17" s="611"/>
      <c r="DM17" s="611"/>
      <c r="DN17" s="611"/>
      <c r="DO17" s="611"/>
      <c r="DP17" s="612"/>
      <c r="DQ17" s="619">
        <v>553063</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2230</v>
      </c>
      <c r="S18" s="611"/>
      <c r="T18" s="611"/>
      <c r="U18" s="611"/>
      <c r="V18" s="611"/>
      <c r="W18" s="611"/>
      <c r="X18" s="611"/>
      <c r="Y18" s="612"/>
      <c r="Z18" s="613">
        <v>0</v>
      </c>
      <c r="AA18" s="613"/>
      <c r="AB18" s="613"/>
      <c r="AC18" s="613"/>
      <c r="AD18" s="614">
        <v>2230</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2230</v>
      </c>
      <c r="S19" s="611"/>
      <c r="T19" s="611"/>
      <c r="U19" s="611"/>
      <c r="V19" s="611"/>
      <c r="W19" s="611"/>
      <c r="X19" s="611"/>
      <c r="Y19" s="612"/>
      <c r="Z19" s="613">
        <v>0</v>
      </c>
      <c r="AA19" s="613"/>
      <c r="AB19" s="613"/>
      <c r="AC19" s="613"/>
      <c r="AD19" s="614">
        <v>2230</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18174</v>
      </c>
      <c r="BH19" s="611"/>
      <c r="BI19" s="611"/>
      <c r="BJ19" s="611"/>
      <c r="BK19" s="611"/>
      <c r="BL19" s="611"/>
      <c r="BM19" s="611"/>
      <c r="BN19" s="612"/>
      <c r="BO19" s="613">
        <v>1.9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18174</v>
      </c>
      <c r="BH20" s="611"/>
      <c r="BI20" s="611"/>
      <c r="BJ20" s="611"/>
      <c r="BK20" s="611"/>
      <c r="BL20" s="611"/>
      <c r="BM20" s="611"/>
      <c r="BN20" s="612"/>
      <c r="BO20" s="613">
        <v>1.9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5427036</v>
      </c>
      <c r="CS20" s="611"/>
      <c r="CT20" s="611"/>
      <c r="CU20" s="611"/>
      <c r="CV20" s="611"/>
      <c r="CW20" s="611"/>
      <c r="CX20" s="611"/>
      <c r="CY20" s="612"/>
      <c r="CZ20" s="613">
        <v>100</v>
      </c>
      <c r="DA20" s="613"/>
      <c r="DB20" s="613"/>
      <c r="DC20" s="613"/>
      <c r="DD20" s="619">
        <v>427983</v>
      </c>
      <c r="DE20" s="611"/>
      <c r="DF20" s="611"/>
      <c r="DG20" s="611"/>
      <c r="DH20" s="611"/>
      <c r="DI20" s="611"/>
      <c r="DJ20" s="611"/>
      <c r="DK20" s="611"/>
      <c r="DL20" s="611"/>
      <c r="DM20" s="611"/>
      <c r="DN20" s="611"/>
      <c r="DO20" s="611"/>
      <c r="DP20" s="612"/>
      <c r="DQ20" s="619">
        <v>4214227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2577185</v>
      </c>
      <c r="S21" s="611"/>
      <c r="T21" s="611"/>
      <c r="U21" s="611"/>
      <c r="V21" s="611"/>
      <c r="W21" s="611"/>
      <c r="X21" s="611"/>
      <c r="Y21" s="612"/>
      <c r="Z21" s="613">
        <v>45.1</v>
      </c>
      <c r="AA21" s="613"/>
      <c r="AB21" s="613"/>
      <c r="AC21" s="613"/>
      <c r="AD21" s="614">
        <v>2355276</v>
      </c>
      <c r="AE21" s="614"/>
      <c r="AF21" s="614"/>
      <c r="AG21" s="614"/>
      <c r="AH21" s="614"/>
      <c r="AI21" s="614"/>
      <c r="AJ21" s="614"/>
      <c r="AK21" s="614"/>
      <c r="AL21" s="615">
        <v>65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18174</v>
      </c>
      <c r="BH21" s="611"/>
      <c r="BI21" s="611"/>
      <c r="BJ21" s="611"/>
      <c r="BK21" s="611"/>
      <c r="BL21" s="611"/>
      <c r="BM21" s="611"/>
      <c r="BN21" s="612"/>
      <c r="BO21" s="613">
        <v>1.9</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2355276</v>
      </c>
      <c r="S22" s="611"/>
      <c r="T22" s="611"/>
      <c r="U22" s="611"/>
      <c r="V22" s="611"/>
      <c r="W22" s="611"/>
      <c r="X22" s="611"/>
      <c r="Y22" s="612"/>
      <c r="Z22" s="613">
        <v>41.3</v>
      </c>
      <c r="AA22" s="613"/>
      <c r="AB22" s="613"/>
      <c r="AC22" s="613"/>
      <c r="AD22" s="614">
        <v>2355276</v>
      </c>
      <c r="AE22" s="614"/>
      <c r="AF22" s="614"/>
      <c r="AG22" s="614"/>
      <c r="AH22" s="614"/>
      <c r="AI22" s="614"/>
      <c r="AJ22" s="614"/>
      <c r="AK22" s="614"/>
      <c r="AL22" s="615">
        <v>65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221909</v>
      </c>
      <c r="S23" s="611"/>
      <c r="T23" s="611"/>
      <c r="U23" s="611"/>
      <c r="V23" s="611"/>
      <c r="W23" s="611"/>
      <c r="X23" s="611"/>
      <c r="Y23" s="612"/>
      <c r="Z23" s="613">
        <v>3.9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2023072</v>
      </c>
      <c r="CS24" s="600"/>
      <c r="CT24" s="600"/>
      <c r="CU24" s="600"/>
      <c r="CV24" s="600"/>
      <c r="CW24" s="600"/>
      <c r="CX24" s="600"/>
      <c r="CY24" s="601"/>
      <c r="CZ24" s="604">
        <v>37.299999999999997</v>
      </c>
      <c r="DA24" s="605"/>
      <c r="DB24" s="605"/>
      <c r="DC24" s="621"/>
      <c r="DD24" s="640">
        <v>1751760</v>
      </c>
      <c r="DE24" s="600"/>
      <c r="DF24" s="600"/>
      <c r="DG24" s="600"/>
      <c r="DH24" s="600"/>
      <c r="DI24" s="600"/>
      <c r="DJ24" s="600"/>
      <c r="DK24" s="601"/>
      <c r="DL24" s="640">
        <v>1515246</v>
      </c>
      <c r="DM24" s="600"/>
      <c r="DN24" s="600"/>
      <c r="DO24" s="600"/>
      <c r="DP24" s="600"/>
      <c r="DQ24" s="600"/>
      <c r="DR24" s="600"/>
      <c r="DS24" s="600"/>
      <c r="DT24" s="600"/>
      <c r="DU24" s="600"/>
      <c r="DV24" s="601"/>
      <c r="DW24" s="604">
        <v>41.8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3838726</v>
      </c>
      <c r="S25" s="611"/>
      <c r="T25" s="611"/>
      <c r="U25" s="611"/>
      <c r="V25" s="611"/>
      <c r="W25" s="611"/>
      <c r="X25" s="611"/>
      <c r="Y25" s="612"/>
      <c r="Z25" s="613">
        <v>67.2</v>
      </c>
      <c r="AA25" s="613"/>
      <c r="AB25" s="613"/>
      <c r="AC25" s="613"/>
      <c r="AD25" s="614">
        <v>3616817</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955835</v>
      </c>
      <c r="CS25" s="641"/>
      <c r="CT25" s="641"/>
      <c r="CU25" s="641"/>
      <c r="CV25" s="641"/>
      <c r="CW25" s="641"/>
      <c r="CX25" s="641"/>
      <c r="CY25" s="642"/>
      <c r="CZ25" s="615">
        <v>17.600000000000001</v>
      </c>
      <c r="DA25" s="643"/>
      <c r="DB25" s="643"/>
      <c r="DC25" s="645"/>
      <c r="DD25" s="619">
        <v>906645</v>
      </c>
      <c r="DE25" s="641"/>
      <c r="DF25" s="641"/>
      <c r="DG25" s="641"/>
      <c r="DH25" s="641"/>
      <c r="DI25" s="641"/>
      <c r="DJ25" s="641"/>
      <c r="DK25" s="642"/>
      <c r="DL25" s="619">
        <v>802451</v>
      </c>
      <c r="DM25" s="641"/>
      <c r="DN25" s="641"/>
      <c r="DO25" s="641"/>
      <c r="DP25" s="641"/>
      <c r="DQ25" s="641"/>
      <c r="DR25" s="641"/>
      <c r="DS25" s="641"/>
      <c r="DT25" s="641"/>
      <c r="DU25" s="641"/>
      <c r="DV25" s="642"/>
      <c r="DW25" s="615">
        <v>22.1</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574</v>
      </c>
      <c r="S26" s="611"/>
      <c r="T26" s="611"/>
      <c r="U26" s="611"/>
      <c r="V26" s="611"/>
      <c r="W26" s="611"/>
      <c r="X26" s="611"/>
      <c r="Y26" s="612"/>
      <c r="Z26" s="613">
        <v>0</v>
      </c>
      <c r="AA26" s="613"/>
      <c r="AB26" s="613"/>
      <c r="AC26" s="613"/>
      <c r="AD26" s="614">
        <v>574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557278</v>
      </c>
      <c r="CS26" s="611"/>
      <c r="CT26" s="611"/>
      <c r="CU26" s="611"/>
      <c r="CV26" s="611"/>
      <c r="CW26" s="611"/>
      <c r="CX26" s="611"/>
      <c r="CY26" s="612"/>
      <c r="CZ26" s="615">
        <v>10.3</v>
      </c>
      <c r="DA26" s="643"/>
      <c r="DB26" s="643"/>
      <c r="DC26" s="645"/>
      <c r="DD26" s="619">
        <v>531357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20367</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969577</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513230</v>
      </c>
      <c r="CS27" s="641"/>
      <c r="CT27" s="641"/>
      <c r="CU27" s="641"/>
      <c r="CV27" s="641"/>
      <c r="CW27" s="641"/>
      <c r="CX27" s="641"/>
      <c r="CY27" s="642"/>
      <c r="CZ27" s="615">
        <v>9.5</v>
      </c>
      <c r="DA27" s="643"/>
      <c r="DB27" s="643"/>
      <c r="DC27" s="645"/>
      <c r="DD27" s="619">
        <v>292052</v>
      </c>
      <c r="DE27" s="641"/>
      <c r="DF27" s="641"/>
      <c r="DG27" s="641"/>
      <c r="DH27" s="641"/>
      <c r="DI27" s="641"/>
      <c r="DJ27" s="641"/>
      <c r="DK27" s="642"/>
      <c r="DL27" s="619">
        <v>159732</v>
      </c>
      <c r="DM27" s="641"/>
      <c r="DN27" s="641"/>
      <c r="DO27" s="641"/>
      <c r="DP27" s="641"/>
      <c r="DQ27" s="641"/>
      <c r="DR27" s="641"/>
      <c r="DS27" s="641"/>
      <c r="DT27" s="641"/>
      <c r="DU27" s="641"/>
      <c r="DV27" s="642"/>
      <c r="DW27" s="615">
        <v>4.4000000000000004</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25318</v>
      </c>
      <c r="S28" s="611"/>
      <c r="T28" s="611"/>
      <c r="U28" s="611"/>
      <c r="V28" s="611"/>
      <c r="W28" s="611"/>
      <c r="X28" s="611"/>
      <c r="Y28" s="612"/>
      <c r="Z28" s="613">
        <v>0.4</v>
      </c>
      <c r="AA28" s="613"/>
      <c r="AB28" s="613"/>
      <c r="AC28" s="613"/>
      <c r="AD28" s="614">
        <v>5938</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554007</v>
      </c>
      <c r="CS28" s="611"/>
      <c r="CT28" s="611"/>
      <c r="CU28" s="611"/>
      <c r="CV28" s="611"/>
      <c r="CW28" s="611"/>
      <c r="CX28" s="611"/>
      <c r="CY28" s="612"/>
      <c r="CZ28" s="615">
        <v>10.199999999999999</v>
      </c>
      <c r="DA28" s="643"/>
      <c r="DB28" s="643"/>
      <c r="DC28" s="645"/>
      <c r="DD28" s="619">
        <v>553063</v>
      </c>
      <c r="DE28" s="611"/>
      <c r="DF28" s="611"/>
      <c r="DG28" s="611"/>
      <c r="DH28" s="611"/>
      <c r="DI28" s="611"/>
      <c r="DJ28" s="611"/>
      <c r="DK28" s="612"/>
      <c r="DL28" s="619">
        <v>553063</v>
      </c>
      <c r="DM28" s="611"/>
      <c r="DN28" s="611"/>
      <c r="DO28" s="611"/>
      <c r="DP28" s="611"/>
      <c r="DQ28" s="611"/>
      <c r="DR28" s="611"/>
      <c r="DS28" s="611"/>
      <c r="DT28" s="611"/>
      <c r="DU28" s="611"/>
      <c r="DV28" s="612"/>
      <c r="DW28" s="615">
        <v>15.3</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28641</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554007</v>
      </c>
      <c r="CS29" s="641"/>
      <c r="CT29" s="641"/>
      <c r="CU29" s="641"/>
      <c r="CV29" s="641"/>
      <c r="CW29" s="641"/>
      <c r="CX29" s="641"/>
      <c r="CY29" s="642"/>
      <c r="CZ29" s="615">
        <v>10.199999999999999</v>
      </c>
      <c r="DA29" s="643"/>
      <c r="DB29" s="643"/>
      <c r="DC29" s="645"/>
      <c r="DD29" s="619">
        <v>553063</v>
      </c>
      <c r="DE29" s="641"/>
      <c r="DF29" s="641"/>
      <c r="DG29" s="641"/>
      <c r="DH29" s="641"/>
      <c r="DI29" s="641"/>
      <c r="DJ29" s="641"/>
      <c r="DK29" s="642"/>
      <c r="DL29" s="619">
        <v>553063</v>
      </c>
      <c r="DM29" s="641"/>
      <c r="DN29" s="641"/>
      <c r="DO29" s="641"/>
      <c r="DP29" s="641"/>
      <c r="DQ29" s="641"/>
      <c r="DR29" s="641"/>
      <c r="DS29" s="641"/>
      <c r="DT29" s="641"/>
      <c r="DU29" s="641"/>
      <c r="DV29" s="642"/>
      <c r="DW29" s="615">
        <v>15.3</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549107</v>
      </c>
      <c r="S30" s="611"/>
      <c r="T30" s="611"/>
      <c r="U30" s="611"/>
      <c r="V30" s="611"/>
      <c r="W30" s="611"/>
      <c r="X30" s="611"/>
      <c r="Y30" s="612"/>
      <c r="Z30" s="613">
        <v>9.6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541105</v>
      </c>
      <c r="CS30" s="611"/>
      <c r="CT30" s="611"/>
      <c r="CU30" s="611"/>
      <c r="CV30" s="611"/>
      <c r="CW30" s="611"/>
      <c r="CX30" s="611"/>
      <c r="CY30" s="612"/>
      <c r="CZ30" s="615">
        <v>10</v>
      </c>
      <c r="DA30" s="643"/>
      <c r="DB30" s="643"/>
      <c r="DC30" s="645"/>
      <c r="DD30" s="619">
        <v>540205</v>
      </c>
      <c r="DE30" s="611"/>
      <c r="DF30" s="611"/>
      <c r="DG30" s="611"/>
      <c r="DH30" s="611"/>
      <c r="DI30" s="611"/>
      <c r="DJ30" s="611"/>
      <c r="DK30" s="612"/>
      <c r="DL30" s="619">
        <v>540205</v>
      </c>
      <c r="DM30" s="611"/>
      <c r="DN30" s="611"/>
      <c r="DO30" s="611"/>
      <c r="DP30" s="611"/>
      <c r="DQ30" s="611"/>
      <c r="DR30" s="611"/>
      <c r="DS30" s="611"/>
      <c r="DT30" s="611"/>
      <c r="DU30" s="611"/>
      <c r="DV30" s="612"/>
      <c r="DW30" s="615">
        <v>14.9</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4" t="s">
        <v>298</v>
      </c>
      <c r="AQ31" s="655"/>
      <c r="AR31" s="655"/>
      <c r="AS31" s="655"/>
      <c r="AT31" s="660" t="s">
        <v>299</v>
      </c>
      <c r="AU31" s="212"/>
      <c r="AV31" s="212"/>
      <c r="AW31" s="212"/>
      <c r="AX31" s="596" t="s">
        <v>177</v>
      </c>
      <c r="AY31" s="597"/>
      <c r="AZ31" s="597"/>
      <c r="BA31" s="597"/>
      <c r="BB31" s="597"/>
      <c r="BC31" s="597"/>
      <c r="BD31" s="597"/>
      <c r="BE31" s="597"/>
      <c r="BF31" s="598"/>
      <c r="BG31" s="663">
        <v>99.1</v>
      </c>
      <c r="BH31" s="664"/>
      <c r="BI31" s="664"/>
      <c r="BJ31" s="664"/>
      <c r="BK31" s="664"/>
      <c r="BL31" s="664"/>
      <c r="BM31" s="605">
        <v>98.1</v>
      </c>
      <c r="BN31" s="664"/>
      <c r="BO31" s="664"/>
      <c r="BP31" s="664"/>
      <c r="BQ31" s="665"/>
      <c r="BR31" s="663">
        <v>99.2</v>
      </c>
      <c r="BS31" s="664"/>
      <c r="BT31" s="664"/>
      <c r="BU31" s="664"/>
      <c r="BV31" s="664"/>
      <c r="BW31" s="664"/>
      <c r="BX31" s="605">
        <v>98.4</v>
      </c>
      <c r="BY31" s="664"/>
      <c r="BZ31" s="664"/>
      <c r="CA31" s="664"/>
      <c r="CB31" s="665"/>
      <c r="CD31" s="650"/>
      <c r="CE31" s="651"/>
      <c r="CF31" s="607" t="s">
        <v>300</v>
      </c>
      <c r="CG31" s="608"/>
      <c r="CH31" s="608"/>
      <c r="CI31" s="608"/>
      <c r="CJ31" s="608"/>
      <c r="CK31" s="608"/>
      <c r="CL31" s="608"/>
      <c r="CM31" s="608"/>
      <c r="CN31" s="608"/>
      <c r="CO31" s="608"/>
      <c r="CP31" s="608"/>
      <c r="CQ31" s="609"/>
      <c r="CR31" s="610">
        <v>12902</v>
      </c>
      <c r="CS31" s="641"/>
      <c r="CT31" s="641"/>
      <c r="CU31" s="641"/>
      <c r="CV31" s="641"/>
      <c r="CW31" s="641"/>
      <c r="CX31" s="641"/>
      <c r="CY31" s="642"/>
      <c r="CZ31" s="615">
        <v>0.2</v>
      </c>
      <c r="DA31" s="643"/>
      <c r="DB31" s="643"/>
      <c r="DC31" s="645"/>
      <c r="DD31" s="619">
        <v>12858</v>
      </c>
      <c r="DE31" s="641"/>
      <c r="DF31" s="641"/>
      <c r="DG31" s="641"/>
      <c r="DH31" s="641"/>
      <c r="DI31" s="641"/>
      <c r="DJ31" s="641"/>
      <c r="DK31" s="642"/>
      <c r="DL31" s="619">
        <v>12858</v>
      </c>
      <c r="DM31" s="641"/>
      <c r="DN31" s="641"/>
      <c r="DO31" s="641"/>
      <c r="DP31" s="641"/>
      <c r="DQ31" s="641"/>
      <c r="DR31" s="641"/>
      <c r="DS31" s="641"/>
      <c r="DT31" s="641"/>
      <c r="DU31" s="641"/>
      <c r="DV31" s="642"/>
      <c r="DW31" s="615">
        <v>0.4</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265652</v>
      </c>
      <c r="S32" s="611"/>
      <c r="T32" s="611"/>
      <c r="U32" s="611"/>
      <c r="V32" s="611"/>
      <c r="W32" s="611"/>
      <c r="X32" s="611"/>
      <c r="Y32" s="612"/>
      <c r="Z32" s="613">
        <v>4.7</v>
      </c>
      <c r="AA32" s="613"/>
      <c r="AB32" s="613"/>
      <c r="AC32" s="613"/>
      <c r="AD32" s="614" t="s">
        <v>122</v>
      </c>
      <c r="AE32" s="614"/>
      <c r="AF32" s="614"/>
      <c r="AG32" s="614"/>
      <c r="AH32" s="614"/>
      <c r="AI32" s="614"/>
      <c r="AJ32" s="614"/>
      <c r="AK32" s="614"/>
      <c r="AL32" s="615" t="s">
        <v>122</v>
      </c>
      <c r="AM32" s="616"/>
      <c r="AN32" s="616"/>
      <c r="AO32" s="617"/>
      <c r="AP32" s="656"/>
      <c r="AQ32" s="657"/>
      <c r="AR32" s="657"/>
      <c r="AS32" s="657"/>
      <c r="AT32" s="661"/>
      <c r="AU32" s="208" t="s">
        <v>302</v>
      </c>
      <c r="AX32" s="607" t="s">
        <v>303</v>
      </c>
      <c r="AY32" s="608"/>
      <c r="AZ32" s="608"/>
      <c r="BA32" s="608"/>
      <c r="BB32" s="608"/>
      <c r="BC32" s="608"/>
      <c r="BD32" s="608"/>
      <c r="BE32" s="608"/>
      <c r="BF32" s="609"/>
      <c r="BG32" s="666">
        <v>98.9</v>
      </c>
      <c r="BH32" s="641"/>
      <c r="BI32" s="641"/>
      <c r="BJ32" s="641"/>
      <c r="BK32" s="641"/>
      <c r="BL32" s="641"/>
      <c r="BM32" s="616">
        <v>98</v>
      </c>
      <c r="BN32" s="641"/>
      <c r="BO32" s="641"/>
      <c r="BP32" s="641"/>
      <c r="BQ32" s="667"/>
      <c r="BR32" s="666">
        <v>99.5</v>
      </c>
      <c r="BS32" s="641"/>
      <c r="BT32" s="641"/>
      <c r="BU32" s="641"/>
      <c r="BV32" s="641"/>
      <c r="BW32" s="641"/>
      <c r="BX32" s="616">
        <v>98.6</v>
      </c>
      <c r="BY32" s="641"/>
      <c r="BZ32" s="641"/>
      <c r="CA32" s="641"/>
      <c r="CB32" s="667"/>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5581</v>
      </c>
      <c r="S33" s="611"/>
      <c r="T33" s="611"/>
      <c r="U33" s="611"/>
      <c r="V33" s="611"/>
      <c r="W33" s="611"/>
      <c r="X33" s="611"/>
      <c r="Y33" s="612"/>
      <c r="Z33" s="613">
        <v>0.1</v>
      </c>
      <c r="AA33" s="613"/>
      <c r="AB33" s="613"/>
      <c r="AC33" s="613"/>
      <c r="AD33" s="614" t="s">
        <v>122</v>
      </c>
      <c r="AE33" s="614"/>
      <c r="AF33" s="614"/>
      <c r="AG33" s="614"/>
      <c r="AH33" s="614"/>
      <c r="AI33" s="614"/>
      <c r="AJ33" s="614"/>
      <c r="AK33" s="614"/>
      <c r="AL33" s="615" t="s">
        <v>122</v>
      </c>
      <c r="AM33" s="616"/>
      <c r="AN33" s="616"/>
      <c r="AO33" s="617"/>
      <c r="AP33" s="658"/>
      <c r="AQ33" s="659"/>
      <c r="AR33" s="659"/>
      <c r="AS33" s="659"/>
      <c r="AT33" s="662"/>
      <c r="AU33" s="213"/>
      <c r="AV33" s="213"/>
      <c r="AW33" s="213"/>
      <c r="AX33" s="631" t="s">
        <v>306</v>
      </c>
      <c r="AY33" s="632"/>
      <c r="AZ33" s="632"/>
      <c r="BA33" s="632"/>
      <c r="BB33" s="632"/>
      <c r="BC33" s="632"/>
      <c r="BD33" s="632"/>
      <c r="BE33" s="632"/>
      <c r="BF33" s="633"/>
      <c r="BG33" s="668">
        <v>99.1</v>
      </c>
      <c r="BH33" s="669"/>
      <c r="BI33" s="669"/>
      <c r="BJ33" s="669"/>
      <c r="BK33" s="669"/>
      <c r="BL33" s="669"/>
      <c r="BM33" s="670">
        <v>97.9</v>
      </c>
      <c r="BN33" s="669"/>
      <c r="BO33" s="669"/>
      <c r="BP33" s="669"/>
      <c r="BQ33" s="671"/>
      <c r="BR33" s="668">
        <v>99</v>
      </c>
      <c r="BS33" s="669"/>
      <c r="BT33" s="669"/>
      <c r="BU33" s="669"/>
      <c r="BV33" s="669"/>
      <c r="BW33" s="669"/>
      <c r="BX33" s="670">
        <v>98.1</v>
      </c>
      <c r="BY33" s="669"/>
      <c r="BZ33" s="669"/>
      <c r="CA33" s="669"/>
      <c r="CB33" s="671"/>
      <c r="CD33" s="607" t="s">
        <v>307</v>
      </c>
      <c r="CE33" s="608"/>
      <c r="CF33" s="608"/>
      <c r="CG33" s="608"/>
      <c r="CH33" s="608"/>
      <c r="CI33" s="608"/>
      <c r="CJ33" s="608"/>
      <c r="CK33" s="608"/>
      <c r="CL33" s="608"/>
      <c r="CM33" s="608"/>
      <c r="CN33" s="608"/>
      <c r="CO33" s="608"/>
      <c r="CP33" s="608"/>
      <c r="CQ33" s="609"/>
      <c r="CR33" s="610">
        <v>2972044</v>
      </c>
      <c r="CS33" s="641"/>
      <c r="CT33" s="641"/>
      <c r="CU33" s="641"/>
      <c r="CV33" s="641"/>
      <c r="CW33" s="641"/>
      <c r="CX33" s="641"/>
      <c r="CY33" s="642"/>
      <c r="CZ33" s="615">
        <v>54.8</v>
      </c>
      <c r="DA33" s="643"/>
      <c r="DB33" s="643"/>
      <c r="DC33" s="645"/>
      <c r="DD33" s="619">
        <v>2377843</v>
      </c>
      <c r="DE33" s="641"/>
      <c r="DF33" s="641"/>
      <c r="DG33" s="641"/>
      <c r="DH33" s="641"/>
      <c r="DI33" s="641"/>
      <c r="DJ33" s="641"/>
      <c r="DK33" s="642"/>
      <c r="DL33" s="619">
        <v>1580413</v>
      </c>
      <c r="DM33" s="641"/>
      <c r="DN33" s="641"/>
      <c r="DO33" s="641"/>
      <c r="DP33" s="641"/>
      <c r="DQ33" s="641"/>
      <c r="DR33" s="641"/>
      <c r="DS33" s="641"/>
      <c r="DT33" s="641"/>
      <c r="DU33" s="641"/>
      <c r="DV33" s="642"/>
      <c r="DW33" s="615">
        <v>43.6</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267549</v>
      </c>
      <c r="S34" s="611"/>
      <c r="T34" s="611"/>
      <c r="U34" s="611"/>
      <c r="V34" s="611"/>
      <c r="W34" s="611"/>
      <c r="X34" s="611"/>
      <c r="Y34" s="612"/>
      <c r="Z34" s="613">
        <v>4.7</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965056</v>
      </c>
      <c r="CS34" s="611"/>
      <c r="CT34" s="611"/>
      <c r="CU34" s="611"/>
      <c r="CV34" s="611"/>
      <c r="CW34" s="611"/>
      <c r="CX34" s="611"/>
      <c r="CY34" s="612"/>
      <c r="CZ34" s="615">
        <v>17.8</v>
      </c>
      <c r="DA34" s="643"/>
      <c r="DB34" s="643"/>
      <c r="DC34" s="645"/>
      <c r="DD34" s="619">
        <v>755956</v>
      </c>
      <c r="DE34" s="611"/>
      <c r="DF34" s="611"/>
      <c r="DG34" s="611"/>
      <c r="DH34" s="611"/>
      <c r="DI34" s="611"/>
      <c r="DJ34" s="611"/>
      <c r="DK34" s="612"/>
      <c r="DL34" s="619">
        <v>610482</v>
      </c>
      <c r="DM34" s="611"/>
      <c r="DN34" s="611"/>
      <c r="DO34" s="611"/>
      <c r="DP34" s="611"/>
      <c r="DQ34" s="611"/>
      <c r="DR34" s="611"/>
      <c r="DS34" s="611"/>
      <c r="DT34" s="611"/>
      <c r="DU34" s="611"/>
      <c r="DV34" s="612"/>
      <c r="DW34" s="615">
        <v>16.8</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93348</v>
      </c>
      <c r="S35" s="611"/>
      <c r="T35" s="611"/>
      <c r="U35" s="611"/>
      <c r="V35" s="611"/>
      <c r="W35" s="611"/>
      <c r="X35" s="611"/>
      <c r="Y35" s="612"/>
      <c r="Z35" s="613">
        <v>1.6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49086</v>
      </c>
      <c r="CS35" s="641"/>
      <c r="CT35" s="641"/>
      <c r="CU35" s="641"/>
      <c r="CV35" s="641"/>
      <c r="CW35" s="641"/>
      <c r="CX35" s="641"/>
      <c r="CY35" s="642"/>
      <c r="CZ35" s="615">
        <v>0.9</v>
      </c>
      <c r="DA35" s="643"/>
      <c r="DB35" s="643"/>
      <c r="DC35" s="645"/>
      <c r="DD35" s="619">
        <v>47692</v>
      </c>
      <c r="DE35" s="641"/>
      <c r="DF35" s="641"/>
      <c r="DG35" s="641"/>
      <c r="DH35" s="641"/>
      <c r="DI35" s="641"/>
      <c r="DJ35" s="641"/>
      <c r="DK35" s="642"/>
      <c r="DL35" s="619">
        <v>47692</v>
      </c>
      <c r="DM35" s="641"/>
      <c r="DN35" s="641"/>
      <c r="DO35" s="641"/>
      <c r="DP35" s="641"/>
      <c r="DQ35" s="641"/>
      <c r="DR35" s="641"/>
      <c r="DS35" s="641"/>
      <c r="DT35" s="641"/>
      <c r="DU35" s="641"/>
      <c r="DV35" s="642"/>
      <c r="DW35" s="615">
        <v>1.3</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293514</v>
      </c>
      <c r="S36" s="611"/>
      <c r="T36" s="611"/>
      <c r="U36" s="611"/>
      <c r="V36" s="611"/>
      <c r="W36" s="611"/>
      <c r="X36" s="611"/>
      <c r="Y36" s="612"/>
      <c r="Z36" s="613">
        <v>5.0999999999999996</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865312</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160983</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1110327</v>
      </c>
      <c r="CS36" s="611"/>
      <c r="CT36" s="611"/>
      <c r="CU36" s="611"/>
      <c r="CV36" s="611"/>
      <c r="CW36" s="611"/>
      <c r="CX36" s="611"/>
      <c r="CY36" s="612"/>
      <c r="CZ36" s="615">
        <v>20.5</v>
      </c>
      <c r="DA36" s="643"/>
      <c r="DB36" s="643"/>
      <c r="DC36" s="645"/>
      <c r="DD36" s="619">
        <v>835006</v>
      </c>
      <c r="DE36" s="611"/>
      <c r="DF36" s="611"/>
      <c r="DG36" s="611"/>
      <c r="DH36" s="611"/>
      <c r="DI36" s="611"/>
      <c r="DJ36" s="611"/>
      <c r="DK36" s="612"/>
      <c r="DL36" s="619">
        <v>582197</v>
      </c>
      <c r="DM36" s="611"/>
      <c r="DN36" s="611"/>
      <c r="DO36" s="611"/>
      <c r="DP36" s="611"/>
      <c r="DQ36" s="611"/>
      <c r="DR36" s="611"/>
      <c r="DS36" s="611"/>
      <c r="DT36" s="611"/>
      <c r="DU36" s="611"/>
      <c r="DV36" s="612"/>
      <c r="DW36" s="615">
        <v>16.100000000000001</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73870</v>
      </c>
      <c r="S37" s="611"/>
      <c r="T37" s="611"/>
      <c r="U37" s="611"/>
      <c r="V37" s="611"/>
      <c r="W37" s="611"/>
      <c r="X37" s="611"/>
      <c r="Y37" s="612"/>
      <c r="Z37" s="613">
        <v>1.3</v>
      </c>
      <c r="AA37" s="613"/>
      <c r="AB37" s="613"/>
      <c r="AC37" s="613"/>
      <c r="AD37" s="614" t="s">
        <v>122</v>
      </c>
      <c r="AE37" s="614"/>
      <c r="AF37" s="614"/>
      <c r="AG37" s="614"/>
      <c r="AH37" s="614"/>
      <c r="AI37" s="614"/>
      <c r="AJ37" s="614"/>
      <c r="AK37" s="614"/>
      <c r="AL37" s="615" t="s">
        <v>122</v>
      </c>
      <c r="AM37" s="616"/>
      <c r="AN37" s="616"/>
      <c r="AO37" s="617"/>
      <c r="AQ37" s="676" t="s">
        <v>319</v>
      </c>
      <c r="AR37" s="677"/>
      <c r="AS37" s="677"/>
      <c r="AT37" s="677"/>
      <c r="AU37" s="677"/>
      <c r="AV37" s="677"/>
      <c r="AW37" s="677"/>
      <c r="AX37" s="677"/>
      <c r="AY37" s="678"/>
      <c r="AZ37" s="610">
        <v>179362</v>
      </c>
      <c r="BA37" s="611"/>
      <c r="BB37" s="611"/>
      <c r="BC37" s="611"/>
      <c r="BD37" s="641"/>
      <c r="BE37" s="641"/>
      <c r="BF37" s="667"/>
      <c r="BG37" s="607" t="s">
        <v>320</v>
      </c>
      <c r="BH37" s="608"/>
      <c r="BI37" s="608"/>
      <c r="BJ37" s="608"/>
      <c r="BK37" s="608"/>
      <c r="BL37" s="608"/>
      <c r="BM37" s="608"/>
      <c r="BN37" s="608"/>
      <c r="BO37" s="608"/>
      <c r="BP37" s="608"/>
      <c r="BQ37" s="608"/>
      <c r="BR37" s="608"/>
      <c r="BS37" s="608"/>
      <c r="BT37" s="608"/>
      <c r="BU37" s="609"/>
      <c r="BV37" s="610">
        <v>141735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293159</v>
      </c>
      <c r="CS37" s="641"/>
      <c r="CT37" s="641"/>
      <c r="CU37" s="641"/>
      <c r="CV37" s="641"/>
      <c r="CW37" s="641"/>
      <c r="CX37" s="641"/>
      <c r="CY37" s="642"/>
      <c r="CZ37" s="615">
        <v>5.4</v>
      </c>
      <c r="DA37" s="643"/>
      <c r="DB37" s="643"/>
      <c r="DC37" s="645"/>
      <c r="DD37" s="619">
        <v>285032</v>
      </c>
      <c r="DE37" s="641"/>
      <c r="DF37" s="641"/>
      <c r="DG37" s="641"/>
      <c r="DH37" s="641"/>
      <c r="DI37" s="641"/>
      <c r="DJ37" s="641"/>
      <c r="DK37" s="642"/>
      <c r="DL37" s="619">
        <v>284604</v>
      </c>
      <c r="DM37" s="641"/>
      <c r="DN37" s="641"/>
      <c r="DO37" s="641"/>
      <c r="DP37" s="641"/>
      <c r="DQ37" s="641"/>
      <c r="DR37" s="641"/>
      <c r="DS37" s="641"/>
      <c r="DT37" s="641"/>
      <c r="DU37" s="641"/>
      <c r="DV37" s="642"/>
      <c r="DW37" s="615">
        <v>7.9</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246000</v>
      </c>
      <c r="S38" s="611"/>
      <c r="T38" s="611"/>
      <c r="U38" s="611"/>
      <c r="V38" s="611"/>
      <c r="W38" s="611"/>
      <c r="X38" s="611"/>
      <c r="Y38" s="612"/>
      <c r="Z38" s="613">
        <v>4.3</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88352</v>
      </c>
      <c r="BA38" s="611"/>
      <c r="BB38" s="611"/>
      <c r="BC38" s="611"/>
      <c r="BD38" s="641"/>
      <c r="BE38" s="641"/>
      <c r="BF38" s="667"/>
      <c r="BG38" s="607" t="s">
        <v>324</v>
      </c>
      <c r="BH38" s="608"/>
      <c r="BI38" s="608"/>
      <c r="BJ38" s="608"/>
      <c r="BK38" s="608"/>
      <c r="BL38" s="608"/>
      <c r="BM38" s="608"/>
      <c r="BN38" s="608"/>
      <c r="BO38" s="608"/>
      <c r="BP38" s="608"/>
      <c r="BQ38" s="608"/>
      <c r="BR38" s="608"/>
      <c r="BS38" s="608"/>
      <c r="BT38" s="608"/>
      <c r="BU38" s="609"/>
      <c r="BV38" s="610">
        <v>1532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457517</v>
      </c>
      <c r="CS38" s="611"/>
      <c r="CT38" s="611"/>
      <c r="CU38" s="611"/>
      <c r="CV38" s="611"/>
      <c r="CW38" s="611"/>
      <c r="CX38" s="611"/>
      <c r="CY38" s="612"/>
      <c r="CZ38" s="615">
        <v>8.4</v>
      </c>
      <c r="DA38" s="643"/>
      <c r="DB38" s="643"/>
      <c r="DC38" s="645"/>
      <c r="DD38" s="619">
        <v>363985</v>
      </c>
      <c r="DE38" s="611"/>
      <c r="DF38" s="611"/>
      <c r="DG38" s="611"/>
      <c r="DH38" s="611"/>
      <c r="DI38" s="611"/>
      <c r="DJ38" s="611"/>
      <c r="DK38" s="612"/>
      <c r="DL38" s="619">
        <v>340042</v>
      </c>
      <c r="DM38" s="611"/>
      <c r="DN38" s="611"/>
      <c r="DO38" s="611"/>
      <c r="DP38" s="611"/>
      <c r="DQ38" s="611"/>
      <c r="DR38" s="611"/>
      <c r="DS38" s="611"/>
      <c r="DT38" s="611"/>
      <c r="DU38" s="611"/>
      <c r="DV38" s="612"/>
      <c r="DW38" s="615">
        <v>9.4</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v>76749</v>
      </c>
      <c r="BA39" s="611"/>
      <c r="BB39" s="611"/>
      <c r="BC39" s="611"/>
      <c r="BD39" s="641"/>
      <c r="BE39" s="641"/>
      <c r="BF39" s="667"/>
      <c r="BG39" s="607" t="s">
        <v>328</v>
      </c>
      <c r="BH39" s="608"/>
      <c r="BI39" s="608"/>
      <c r="BJ39" s="608"/>
      <c r="BK39" s="608"/>
      <c r="BL39" s="608"/>
      <c r="BM39" s="608"/>
      <c r="BN39" s="608"/>
      <c r="BO39" s="608"/>
      <c r="BP39" s="608"/>
      <c r="BQ39" s="608"/>
      <c r="BR39" s="608"/>
      <c r="BS39" s="608"/>
      <c r="BT39" s="608"/>
      <c r="BU39" s="609"/>
      <c r="BV39" s="610">
        <v>2268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236923</v>
      </c>
      <c r="CS39" s="641"/>
      <c r="CT39" s="641"/>
      <c r="CU39" s="641"/>
      <c r="CV39" s="641"/>
      <c r="CW39" s="641"/>
      <c r="CX39" s="641"/>
      <c r="CY39" s="642"/>
      <c r="CZ39" s="615">
        <v>4.4000000000000004</v>
      </c>
      <c r="DA39" s="643"/>
      <c r="DB39" s="643"/>
      <c r="DC39" s="645"/>
      <c r="DD39" s="619">
        <v>222069</v>
      </c>
      <c r="DE39" s="641"/>
      <c r="DF39" s="641"/>
      <c r="DG39" s="641"/>
      <c r="DH39" s="641"/>
      <c r="DI39" s="641"/>
      <c r="DJ39" s="641"/>
      <c r="DK39" s="642"/>
      <c r="DL39" s="619" t="s">
        <v>122</v>
      </c>
      <c r="DM39" s="641"/>
      <c r="DN39" s="641"/>
      <c r="DO39" s="641"/>
      <c r="DP39" s="641"/>
      <c r="DQ39" s="641"/>
      <c r="DR39" s="641"/>
      <c r="DS39" s="641"/>
      <c r="DT39" s="641"/>
      <c r="DU39" s="641"/>
      <c r="DV39" s="64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v>63332</v>
      </c>
      <c r="BA40" s="611"/>
      <c r="BB40" s="611"/>
      <c r="BC40" s="611"/>
      <c r="BD40" s="641"/>
      <c r="BE40" s="641"/>
      <c r="BF40" s="667"/>
      <c r="BG40" s="656" t="s">
        <v>332</v>
      </c>
      <c r="BH40" s="657"/>
      <c r="BI40" s="657"/>
      <c r="BJ40" s="657"/>
      <c r="BK40" s="657"/>
      <c r="BL40" s="214"/>
      <c r="BM40" s="608" t="s">
        <v>333</v>
      </c>
      <c r="BN40" s="608"/>
      <c r="BO40" s="608"/>
      <c r="BP40" s="608"/>
      <c r="BQ40" s="608"/>
      <c r="BR40" s="608"/>
      <c r="BS40" s="608"/>
      <c r="BT40" s="608"/>
      <c r="BU40" s="609"/>
      <c r="BV40" s="610">
        <v>83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153135</v>
      </c>
      <c r="CS40" s="611"/>
      <c r="CT40" s="611"/>
      <c r="CU40" s="611"/>
      <c r="CV40" s="611"/>
      <c r="CW40" s="611"/>
      <c r="CX40" s="611"/>
      <c r="CY40" s="612"/>
      <c r="CZ40" s="615">
        <v>2.8</v>
      </c>
      <c r="DA40" s="643"/>
      <c r="DB40" s="643"/>
      <c r="DC40" s="645"/>
      <c r="DD40" s="619">
        <v>153135</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15">
      <c r="B41" s="631" t="s">
        <v>335</v>
      </c>
      <c r="C41" s="632"/>
      <c r="D41" s="632"/>
      <c r="E41" s="632"/>
      <c r="F41" s="632"/>
      <c r="G41" s="632"/>
      <c r="H41" s="632"/>
      <c r="I41" s="632"/>
      <c r="J41" s="632"/>
      <c r="K41" s="632"/>
      <c r="L41" s="632"/>
      <c r="M41" s="632"/>
      <c r="N41" s="632"/>
      <c r="O41" s="632"/>
      <c r="P41" s="632"/>
      <c r="Q41" s="633"/>
      <c r="R41" s="685">
        <v>5708247</v>
      </c>
      <c r="S41" s="686"/>
      <c r="T41" s="686"/>
      <c r="U41" s="686"/>
      <c r="V41" s="686"/>
      <c r="W41" s="686"/>
      <c r="X41" s="686"/>
      <c r="Y41" s="687"/>
      <c r="Z41" s="688">
        <v>100</v>
      </c>
      <c r="AA41" s="688"/>
      <c r="AB41" s="688"/>
      <c r="AC41" s="688"/>
      <c r="AD41" s="689">
        <v>3623329</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96723</v>
      </c>
      <c r="BA41" s="611"/>
      <c r="BB41" s="611"/>
      <c r="BC41" s="611"/>
      <c r="BD41" s="641"/>
      <c r="BE41" s="641"/>
      <c r="BF41" s="667"/>
      <c r="BG41" s="656"/>
      <c r="BH41" s="657"/>
      <c r="BI41" s="657"/>
      <c r="BJ41" s="657"/>
      <c r="BK41" s="657"/>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1"/>
      <c r="CT41" s="641"/>
      <c r="CU41" s="641"/>
      <c r="CV41" s="641"/>
      <c r="CW41" s="641"/>
      <c r="CX41" s="641"/>
      <c r="CY41" s="642"/>
      <c r="CZ41" s="615" t="s">
        <v>122</v>
      </c>
      <c r="DA41" s="643"/>
      <c r="DB41" s="643"/>
      <c r="DC41" s="645"/>
      <c r="DD41" s="619" t="s">
        <v>122</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331</v>
      </c>
      <c r="AR42" s="693"/>
      <c r="AS42" s="693"/>
      <c r="AT42" s="693"/>
      <c r="AU42" s="693"/>
      <c r="AV42" s="693"/>
      <c r="AW42" s="693"/>
      <c r="AX42" s="693"/>
      <c r="AY42" s="694"/>
      <c r="AZ42" s="685">
        <v>360794</v>
      </c>
      <c r="BA42" s="686"/>
      <c r="BB42" s="686"/>
      <c r="BC42" s="686"/>
      <c r="BD42" s="669"/>
      <c r="BE42" s="669"/>
      <c r="BF42" s="671"/>
      <c r="BG42" s="658"/>
      <c r="BH42" s="659"/>
      <c r="BI42" s="659"/>
      <c r="BJ42" s="659"/>
      <c r="BK42" s="659"/>
      <c r="BL42" s="215"/>
      <c r="BM42" s="632" t="s">
        <v>339</v>
      </c>
      <c r="BN42" s="632"/>
      <c r="BO42" s="632"/>
      <c r="BP42" s="632"/>
      <c r="BQ42" s="632"/>
      <c r="BR42" s="632"/>
      <c r="BS42" s="632"/>
      <c r="BT42" s="632"/>
      <c r="BU42" s="633"/>
      <c r="BV42" s="685">
        <v>367</v>
      </c>
      <c r="BW42" s="686"/>
      <c r="BX42" s="686"/>
      <c r="BY42" s="686"/>
      <c r="BZ42" s="686"/>
      <c r="CA42" s="686"/>
      <c r="CB42" s="695"/>
      <c r="CD42" s="607" t="s">
        <v>340</v>
      </c>
      <c r="CE42" s="608"/>
      <c r="CF42" s="608"/>
      <c r="CG42" s="608"/>
      <c r="CH42" s="608"/>
      <c r="CI42" s="608"/>
      <c r="CJ42" s="608"/>
      <c r="CK42" s="608"/>
      <c r="CL42" s="608"/>
      <c r="CM42" s="608"/>
      <c r="CN42" s="608"/>
      <c r="CO42" s="608"/>
      <c r="CP42" s="608"/>
      <c r="CQ42" s="609"/>
      <c r="CR42" s="610">
        <v>431920</v>
      </c>
      <c r="CS42" s="641"/>
      <c r="CT42" s="641"/>
      <c r="CU42" s="641"/>
      <c r="CV42" s="641"/>
      <c r="CW42" s="641"/>
      <c r="CX42" s="641"/>
      <c r="CY42" s="642"/>
      <c r="CZ42" s="615">
        <v>8</v>
      </c>
      <c r="DA42" s="643"/>
      <c r="DB42" s="643"/>
      <c r="DC42" s="645"/>
      <c r="DD42" s="619">
        <v>84624</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17117</v>
      </c>
      <c r="CS43" s="641"/>
      <c r="CT43" s="641"/>
      <c r="CU43" s="641"/>
      <c r="CV43" s="641"/>
      <c r="CW43" s="641"/>
      <c r="CX43" s="641"/>
      <c r="CY43" s="642"/>
      <c r="CZ43" s="615">
        <v>0.3</v>
      </c>
      <c r="DA43" s="643"/>
      <c r="DB43" s="643"/>
      <c r="DC43" s="645"/>
      <c r="DD43" s="619">
        <v>17117</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344</v>
      </c>
      <c r="CG44" s="608"/>
      <c r="CH44" s="608"/>
      <c r="CI44" s="608"/>
      <c r="CJ44" s="608"/>
      <c r="CK44" s="608"/>
      <c r="CL44" s="608"/>
      <c r="CM44" s="608"/>
      <c r="CN44" s="608"/>
      <c r="CO44" s="608"/>
      <c r="CP44" s="608"/>
      <c r="CQ44" s="609"/>
      <c r="CR44" s="610">
        <v>427983</v>
      </c>
      <c r="CS44" s="611"/>
      <c r="CT44" s="611"/>
      <c r="CU44" s="611"/>
      <c r="CV44" s="611"/>
      <c r="CW44" s="611"/>
      <c r="CX44" s="611"/>
      <c r="CY44" s="612"/>
      <c r="CZ44" s="615">
        <v>7.9</v>
      </c>
      <c r="DA44" s="616"/>
      <c r="DB44" s="616"/>
      <c r="DC44" s="622"/>
      <c r="DD44" s="619">
        <v>80687</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167113</v>
      </c>
      <c r="CS45" s="641"/>
      <c r="CT45" s="641"/>
      <c r="CU45" s="641"/>
      <c r="CV45" s="641"/>
      <c r="CW45" s="641"/>
      <c r="CX45" s="641"/>
      <c r="CY45" s="642"/>
      <c r="CZ45" s="615">
        <v>3.1</v>
      </c>
      <c r="DA45" s="643"/>
      <c r="DB45" s="643"/>
      <c r="DC45" s="645"/>
      <c r="DD45" s="619">
        <v>13589</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347</v>
      </c>
      <c r="CG46" s="608"/>
      <c r="CH46" s="608"/>
      <c r="CI46" s="608"/>
      <c r="CJ46" s="608"/>
      <c r="CK46" s="608"/>
      <c r="CL46" s="608"/>
      <c r="CM46" s="608"/>
      <c r="CN46" s="608"/>
      <c r="CO46" s="608"/>
      <c r="CP46" s="608"/>
      <c r="CQ46" s="609"/>
      <c r="CR46" s="610">
        <v>243590</v>
      </c>
      <c r="CS46" s="611"/>
      <c r="CT46" s="611"/>
      <c r="CU46" s="611"/>
      <c r="CV46" s="611"/>
      <c r="CW46" s="611"/>
      <c r="CX46" s="611"/>
      <c r="CY46" s="612"/>
      <c r="CZ46" s="615">
        <v>4.5</v>
      </c>
      <c r="DA46" s="616"/>
      <c r="DB46" s="616"/>
      <c r="DC46" s="622"/>
      <c r="DD46" s="619">
        <v>53518</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348</v>
      </c>
      <c r="CG47" s="608"/>
      <c r="CH47" s="608"/>
      <c r="CI47" s="608"/>
      <c r="CJ47" s="608"/>
      <c r="CK47" s="608"/>
      <c r="CL47" s="608"/>
      <c r="CM47" s="608"/>
      <c r="CN47" s="608"/>
      <c r="CO47" s="608"/>
      <c r="CP47" s="608"/>
      <c r="CQ47" s="609"/>
      <c r="CR47" s="610">
        <v>3937</v>
      </c>
      <c r="CS47" s="641"/>
      <c r="CT47" s="641"/>
      <c r="CU47" s="641"/>
      <c r="CV47" s="641"/>
      <c r="CW47" s="641"/>
      <c r="CX47" s="641"/>
      <c r="CY47" s="642"/>
      <c r="CZ47" s="615">
        <v>0.1</v>
      </c>
      <c r="DA47" s="643"/>
      <c r="DB47" s="643"/>
      <c r="DC47" s="645"/>
      <c r="DD47" s="619">
        <v>3937</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350</v>
      </c>
      <c r="CE49" s="632"/>
      <c r="CF49" s="632"/>
      <c r="CG49" s="632"/>
      <c r="CH49" s="632"/>
      <c r="CI49" s="632"/>
      <c r="CJ49" s="632"/>
      <c r="CK49" s="632"/>
      <c r="CL49" s="632"/>
      <c r="CM49" s="632"/>
      <c r="CN49" s="632"/>
      <c r="CO49" s="632"/>
      <c r="CP49" s="632"/>
      <c r="CQ49" s="633"/>
      <c r="CR49" s="685">
        <v>5427036</v>
      </c>
      <c r="CS49" s="669"/>
      <c r="CT49" s="669"/>
      <c r="CU49" s="669"/>
      <c r="CV49" s="669"/>
      <c r="CW49" s="669"/>
      <c r="CX49" s="669"/>
      <c r="CY49" s="698"/>
      <c r="CZ49" s="690">
        <v>100</v>
      </c>
      <c r="DA49" s="699"/>
      <c r="DB49" s="699"/>
      <c r="DC49" s="700"/>
      <c r="DD49" s="701">
        <v>4214227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mWCGsYCN4yfJXQnAcd42YUno0l9IznHXHCom8pJfQ+bSUjtAY0nM2zF5QlwpdoTFiT12CPMZYzTSKp63mcL90g==" saltValue="AVxcZPwvj7EUoT0DwdE3Z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351</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352</v>
      </c>
      <c r="DK2" s="724"/>
      <c r="DL2" s="724"/>
      <c r="DM2" s="724"/>
      <c r="DN2" s="724"/>
      <c r="DO2" s="725"/>
      <c r="DP2" s="222"/>
      <c r="DQ2" s="723" t="s">
        <v>353</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354</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355</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356</v>
      </c>
      <c r="B5" s="717"/>
      <c r="C5" s="717"/>
      <c r="D5" s="717"/>
      <c r="E5" s="717"/>
      <c r="F5" s="717"/>
      <c r="G5" s="717"/>
      <c r="H5" s="717"/>
      <c r="I5" s="717"/>
      <c r="J5" s="717"/>
      <c r="K5" s="717"/>
      <c r="L5" s="717"/>
      <c r="M5" s="717"/>
      <c r="N5" s="717"/>
      <c r="O5" s="717"/>
      <c r="P5" s="718"/>
      <c r="Q5" s="712" t="s">
        <v>357</v>
      </c>
      <c r="R5" s="708"/>
      <c r="S5" s="708"/>
      <c r="T5" s="708"/>
      <c r="U5" s="709"/>
      <c r="V5" s="712" t="s">
        <v>358</v>
      </c>
      <c r="W5" s="708"/>
      <c r="X5" s="708"/>
      <c r="Y5" s="708"/>
      <c r="Z5" s="709"/>
      <c r="AA5" s="712" t="s">
        <v>359</v>
      </c>
      <c r="AB5" s="708"/>
      <c r="AC5" s="708"/>
      <c r="AD5" s="708"/>
      <c r="AE5" s="708"/>
      <c r="AF5" s="728" t="s">
        <v>360</v>
      </c>
      <c r="AG5" s="708"/>
      <c r="AH5" s="708"/>
      <c r="AI5" s="708"/>
      <c r="AJ5" s="714"/>
      <c r="AK5" s="708" t="s">
        <v>361</v>
      </c>
      <c r="AL5" s="708"/>
      <c r="AM5" s="708"/>
      <c r="AN5" s="708"/>
      <c r="AO5" s="709"/>
      <c r="AP5" s="712" t="s">
        <v>362</v>
      </c>
      <c r="AQ5" s="708"/>
      <c r="AR5" s="708"/>
      <c r="AS5" s="708"/>
      <c r="AT5" s="709"/>
      <c r="AU5" s="712" t="s">
        <v>363</v>
      </c>
      <c r="AV5" s="708"/>
      <c r="AW5" s="708"/>
      <c r="AX5" s="708"/>
      <c r="AY5" s="714"/>
      <c r="AZ5" s="226"/>
      <c r="BA5" s="226"/>
      <c r="BB5" s="226"/>
      <c r="BC5" s="226"/>
      <c r="BD5" s="226"/>
      <c r="BE5" s="227"/>
      <c r="BF5" s="227"/>
      <c r="BG5" s="227"/>
      <c r="BH5" s="227"/>
      <c r="BI5" s="227"/>
      <c r="BJ5" s="227"/>
      <c r="BK5" s="227"/>
      <c r="BL5" s="227"/>
      <c r="BM5" s="227"/>
      <c r="BN5" s="227"/>
      <c r="BO5" s="227"/>
      <c r="BP5" s="227"/>
      <c r="BQ5" s="716" t="s">
        <v>364</v>
      </c>
      <c r="BR5" s="717"/>
      <c r="BS5" s="717"/>
      <c r="BT5" s="717"/>
      <c r="BU5" s="717"/>
      <c r="BV5" s="717"/>
      <c r="BW5" s="717"/>
      <c r="BX5" s="717"/>
      <c r="BY5" s="717"/>
      <c r="BZ5" s="717"/>
      <c r="CA5" s="717"/>
      <c r="CB5" s="717"/>
      <c r="CC5" s="717"/>
      <c r="CD5" s="717"/>
      <c r="CE5" s="717"/>
      <c r="CF5" s="717"/>
      <c r="CG5" s="718"/>
      <c r="CH5" s="712" t="s">
        <v>365</v>
      </c>
      <c r="CI5" s="708"/>
      <c r="CJ5" s="708"/>
      <c r="CK5" s="708"/>
      <c r="CL5" s="709"/>
      <c r="CM5" s="712" t="s">
        <v>366</v>
      </c>
      <c r="CN5" s="708"/>
      <c r="CO5" s="708"/>
      <c r="CP5" s="708"/>
      <c r="CQ5" s="709"/>
      <c r="CR5" s="712" t="s">
        <v>367</v>
      </c>
      <c r="CS5" s="708"/>
      <c r="CT5" s="708"/>
      <c r="CU5" s="708"/>
      <c r="CV5" s="709"/>
      <c r="CW5" s="712" t="s">
        <v>368</v>
      </c>
      <c r="CX5" s="708"/>
      <c r="CY5" s="708"/>
      <c r="CZ5" s="708"/>
      <c r="DA5" s="709"/>
      <c r="DB5" s="712" t="s">
        <v>369</v>
      </c>
      <c r="DC5" s="708"/>
      <c r="DD5" s="708"/>
      <c r="DE5" s="708"/>
      <c r="DF5" s="709"/>
      <c r="DG5" s="761" t="s">
        <v>370</v>
      </c>
      <c r="DH5" s="762"/>
      <c r="DI5" s="762"/>
      <c r="DJ5" s="762"/>
      <c r="DK5" s="763"/>
      <c r="DL5" s="761" t="s">
        <v>371</v>
      </c>
      <c r="DM5" s="762"/>
      <c r="DN5" s="762"/>
      <c r="DO5" s="762"/>
      <c r="DP5" s="763"/>
      <c r="DQ5" s="712" t="s">
        <v>372</v>
      </c>
      <c r="DR5" s="708"/>
      <c r="DS5" s="708"/>
      <c r="DT5" s="708"/>
      <c r="DU5" s="709"/>
      <c r="DV5" s="712" t="s">
        <v>363</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373</v>
      </c>
      <c r="C7" s="748"/>
      <c r="D7" s="748"/>
      <c r="E7" s="748"/>
      <c r="F7" s="748"/>
      <c r="G7" s="748"/>
      <c r="H7" s="748"/>
      <c r="I7" s="748"/>
      <c r="J7" s="748"/>
      <c r="K7" s="748"/>
      <c r="L7" s="748"/>
      <c r="M7" s="748"/>
      <c r="N7" s="748"/>
      <c r="O7" s="748"/>
      <c r="P7" s="749"/>
      <c r="Q7" s="750">
        <v>5708</v>
      </c>
      <c r="R7" s="751"/>
      <c r="S7" s="751"/>
      <c r="T7" s="751"/>
      <c r="U7" s="751"/>
      <c r="V7" s="751">
        <v>5427</v>
      </c>
      <c r="W7" s="751"/>
      <c r="X7" s="751"/>
      <c r="Y7" s="751"/>
      <c r="Z7" s="751"/>
      <c r="AA7" s="751">
        <v>281</v>
      </c>
      <c r="AB7" s="751"/>
      <c r="AC7" s="751"/>
      <c r="AD7" s="751"/>
      <c r="AE7" s="752"/>
      <c r="AF7" s="753">
        <v>269</v>
      </c>
      <c r="AG7" s="754"/>
      <c r="AH7" s="754"/>
      <c r="AI7" s="754"/>
      <c r="AJ7" s="755"/>
      <c r="AK7" s="756">
        <v>93</v>
      </c>
      <c r="AL7" s="757"/>
      <c r="AM7" s="757"/>
      <c r="AN7" s="757"/>
      <c r="AO7" s="757"/>
      <c r="AP7" s="757">
        <v>4963</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60"/>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36" t="s">
        <v>374</v>
      </c>
      <c r="C8" s="737"/>
      <c r="D8" s="737"/>
      <c r="E8" s="737"/>
      <c r="F8" s="737"/>
      <c r="G8" s="737"/>
      <c r="H8" s="737"/>
      <c r="I8" s="737"/>
      <c r="J8" s="737"/>
      <c r="K8" s="737"/>
      <c r="L8" s="737"/>
      <c r="M8" s="737"/>
      <c r="N8" s="737"/>
      <c r="O8" s="737"/>
      <c r="P8" s="738"/>
      <c r="Q8" s="739">
        <v>0</v>
      </c>
      <c r="R8" s="740"/>
      <c r="S8" s="740"/>
      <c r="T8" s="740"/>
      <c r="U8" s="740"/>
      <c r="V8" s="740">
        <v>0</v>
      </c>
      <c r="W8" s="740"/>
      <c r="X8" s="740"/>
      <c r="Y8" s="740"/>
      <c r="Z8" s="740"/>
      <c r="AA8" s="740" t="s">
        <v>547</v>
      </c>
      <c r="AB8" s="740"/>
      <c r="AC8" s="740"/>
      <c r="AD8" s="740"/>
      <c r="AE8" s="741"/>
      <c r="AF8" s="742" t="s">
        <v>122</v>
      </c>
      <c r="AG8" s="743"/>
      <c r="AH8" s="743"/>
      <c r="AI8" s="743"/>
      <c r="AJ8" s="744"/>
      <c r="AK8" s="745" t="s">
        <v>547</v>
      </c>
      <c r="AL8" s="746"/>
      <c r="AM8" s="746"/>
      <c r="AN8" s="746"/>
      <c r="AO8" s="746"/>
      <c r="AP8" s="746" t="s">
        <v>547</v>
      </c>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5708</v>
      </c>
      <c r="R23" s="780"/>
      <c r="S23" s="780"/>
      <c r="T23" s="780"/>
      <c r="U23" s="780"/>
      <c r="V23" s="780">
        <v>5427</v>
      </c>
      <c r="W23" s="780"/>
      <c r="X23" s="780"/>
      <c r="Y23" s="780"/>
      <c r="Z23" s="780"/>
      <c r="AA23" s="780">
        <v>281</v>
      </c>
      <c r="AB23" s="780"/>
      <c r="AC23" s="780"/>
      <c r="AD23" s="780"/>
      <c r="AE23" s="781"/>
      <c r="AF23" s="782">
        <v>269</v>
      </c>
      <c r="AG23" s="780"/>
      <c r="AH23" s="780"/>
      <c r="AI23" s="780"/>
      <c r="AJ23" s="783"/>
      <c r="AK23" s="784"/>
      <c r="AL23" s="785"/>
      <c r="AM23" s="785"/>
      <c r="AN23" s="785"/>
      <c r="AO23" s="785"/>
      <c r="AP23" s="780">
        <v>4963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356</v>
      </c>
      <c r="B26" s="717"/>
      <c r="C26" s="717"/>
      <c r="D26" s="717"/>
      <c r="E26" s="717"/>
      <c r="F26" s="717"/>
      <c r="G26" s="717"/>
      <c r="H26" s="717"/>
      <c r="I26" s="717"/>
      <c r="J26" s="717"/>
      <c r="K26" s="717"/>
      <c r="L26" s="717"/>
      <c r="M26" s="717"/>
      <c r="N26" s="717"/>
      <c r="O26" s="717"/>
      <c r="P26" s="718"/>
      <c r="Q26" s="712" t="s">
        <v>380</v>
      </c>
      <c r="R26" s="708"/>
      <c r="S26" s="708"/>
      <c r="T26" s="708"/>
      <c r="U26" s="709"/>
      <c r="V26" s="712" t="s">
        <v>381</v>
      </c>
      <c r="W26" s="708"/>
      <c r="X26" s="708"/>
      <c r="Y26" s="708"/>
      <c r="Z26" s="709"/>
      <c r="AA26" s="712" t="s">
        <v>382</v>
      </c>
      <c r="AB26" s="708"/>
      <c r="AC26" s="708"/>
      <c r="AD26" s="708"/>
      <c r="AE26" s="708"/>
      <c r="AF26" s="801" t="s">
        <v>383</v>
      </c>
      <c r="AG26" s="802"/>
      <c r="AH26" s="802"/>
      <c r="AI26" s="802"/>
      <c r="AJ26" s="803"/>
      <c r="AK26" s="708" t="s">
        <v>384</v>
      </c>
      <c r="AL26" s="708"/>
      <c r="AM26" s="708"/>
      <c r="AN26" s="708"/>
      <c r="AO26" s="709"/>
      <c r="AP26" s="712" t="s">
        <v>385</v>
      </c>
      <c r="AQ26" s="708"/>
      <c r="AR26" s="708"/>
      <c r="AS26" s="708"/>
      <c r="AT26" s="709"/>
      <c r="AU26" s="712" t="s">
        <v>386</v>
      </c>
      <c r="AV26" s="708"/>
      <c r="AW26" s="708"/>
      <c r="AX26" s="708"/>
      <c r="AY26" s="709"/>
      <c r="AZ26" s="712" t="s">
        <v>387</v>
      </c>
      <c r="BA26" s="708"/>
      <c r="BB26" s="708"/>
      <c r="BC26" s="708"/>
      <c r="BD26" s="709"/>
      <c r="BE26" s="712" t="s">
        <v>363</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388</v>
      </c>
      <c r="C28" s="748"/>
      <c r="D28" s="748"/>
      <c r="E28" s="748"/>
      <c r="F28" s="748"/>
      <c r="G28" s="748"/>
      <c r="H28" s="748"/>
      <c r="I28" s="748"/>
      <c r="J28" s="748"/>
      <c r="K28" s="748"/>
      <c r="L28" s="748"/>
      <c r="M28" s="748"/>
      <c r="N28" s="748"/>
      <c r="O28" s="748"/>
      <c r="P28" s="749"/>
      <c r="Q28" s="809">
        <v>1287</v>
      </c>
      <c r="R28" s="810"/>
      <c r="S28" s="810"/>
      <c r="T28" s="810"/>
      <c r="U28" s="810"/>
      <c r="V28" s="810">
        <v>1126</v>
      </c>
      <c r="W28" s="810"/>
      <c r="X28" s="810"/>
      <c r="Y28" s="810"/>
      <c r="Z28" s="810"/>
      <c r="AA28" s="810">
        <v>161</v>
      </c>
      <c r="AB28" s="810"/>
      <c r="AC28" s="810"/>
      <c r="AD28" s="810"/>
      <c r="AE28" s="811"/>
      <c r="AF28" s="812">
        <v>161</v>
      </c>
      <c r="AG28" s="810"/>
      <c r="AH28" s="810"/>
      <c r="AI28" s="810"/>
      <c r="AJ28" s="813"/>
      <c r="AK28" s="814">
        <v>97</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389</v>
      </c>
      <c r="C29" s="737"/>
      <c r="D29" s="737"/>
      <c r="E29" s="737"/>
      <c r="F29" s="737"/>
      <c r="G29" s="737"/>
      <c r="H29" s="737"/>
      <c r="I29" s="737"/>
      <c r="J29" s="737"/>
      <c r="K29" s="737"/>
      <c r="L29" s="737"/>
      <c r="M29" s="737"/>
      <c r="N29" s="737"/>
      <c r="O29" s="737"/>
      <c r="P29" s="738"/>
      <c r="Q29" s="739">
        <v>1390</v>
      </c>
      <c r="R29" s="740"/>
      <c r="S29" s="740"/>
      <c r="T29" s="740"/>
      <c r="U29" s="740"/>
      <c r="V29" s="740">
        <v>1219</v>
      </c>
      <c r="W29" s="740"/>
      <c r="X29" s="740"/>
      <c r="Y29" s="740"/>
      <c r="Z29" s="740"/>
      <c r="AA29" s="740">
        <v>172</v>
      </c>
      <c r="AB29" s="740"/>
      <c r="AC29" s="740"/>
      <c r="AD29" s="740"/>
      <c r="AE29" s="741"/>
      <c r="AF29" s="742">
        <v>172</v>
      </c>
      <c r="AG29" s="743"/>
      <c r="AH29" s="743"/>
      <c r="AI29" s="743"/>
      <c r="AJ29" s="744"/>
      <c r="AK29" s="821">
        <v>185</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390</v>
      </c>
      <c r="C30" s="737"/>
      <c r="D30" s="737"/>
      <c r="E30" s="737"/>
      <c r="F30" s="737"/>
      <c r="G30" s="737"/>
      <c r="H30" s="737"/>
      <c r="I30" s="737"/>
      <c r="J30" s="737"/>
      <c r="K30" s="737"/>
      <c r="L30" s="737"/>
      <c r="M30" s="737"/>
      <c r="N30" s="737"/>
      <c r="O30" s="737"/>
      <c r="P30" s="738"/>
      <c r="Q30" s="739">
        <v>155</v>
      </c>
      <c r="R30" s="740"/>
      <c r="S30" s="740"/>
      <c r="T30" s="740"/>
      <c r="U30" s="740"/>
      <c r="V30" s="740">
        <v>153</v>
      </c>
      <c r="W30" s="740"/>
      <c r="X30" s="740"/>
      <c r="Y30" s="740"/>
      <c r="Z30" s="740"/>
      <c r="AA30" s="740">
        <v>1</v>
      </c>
      <c r="AB30" s="740"/>
      <c r="AC30" s="740"/>
      <c r="AD30" s="740"/>
      <c r="AE30" s="741"/>
      <c r="AF30" s="742">
        <v>1</v>
      </c>
      <c r="AG30" s="743"/>
      <c r="AH30" s="743"/>
      <c r="AI30" s="743"/>
      <c r="AJ30" s="744"/>
      <c r="AK30" s="821">
        <v>53</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391</v>
      </c>
      <c r="C31" s="737"/>
      <c r="D31" s="737"/>
      <c r="E31" s="737"/>
      <c r="F31" s="737"/>
      <c r="G31" s="737"/>
      <c r="H31" s="737"/>
      <c r="I31" s="737"/>
      <c r="J31" s="737"/>
      <c r="K31" s="737"/>
      <c r="L31" s="737"/>
      <c r="M31" s="737"/>
      <c r="N31" s="737"/>
      <c r="O31" s="737"/>
      <c r="P31" s="738"/>
      <c r="Q31" s="739">
        <v>341</v>
      </c>
      <c r="R31" s="740"/>
      <c r="S31" s="740"/>
      <c r="T31" s="740"/>
      <c r="U31" s="740"/>
      <c r="V31" s="740">
        <v>349</v>
      </c>
      <c r="W31" s="740"/>
      <c r="X31" s="740"/>
      <c r="Y31" s="740"/>
      <c r="Z31" s="740"/>
      <c r="AA31" s="740">
        <v>-8</v>
      </c>
      <c r="AB31" s="740"/>
      <c r="AC31" s="740"/>
      <c r="AD31" s="740"/>
      <c r="AE31" s="741"/>
      <c r="AF31" s="742">
        <v>80</v>
      </c>
      <c r="AG31" s="743"/>
      <c r="AH31" s="743"/>
      <c r="AI31" s="743"/>
      <c r="AJ31" s="744"/>
      <c r="AK31" s="821">
        <v>179</v>
      </c>
      <c r="AL31" s="817"/>
      <c r="AM31" s="817"/>
      <c r="AN31" s="817"/>
      <c r="AO31" s="817"/>
      <c r="AP31" s="817">
        <v>916</v>
      </c>
      <c r="AQ31" s="817"/>
      <c r="AR31" s="817"/>
      <c r="AS31" s="817"/>
      <c r="AT31" s="817"/>
      <c r="AU31" s="817">
        <v>311</v>
      </c>
      <c r="AV31" s="817"/>
      <c r="AW31" s="817"/>
      <c r="AX31" s="817"/>
      <c r="AY31" s="817"/>
      <c r="AZ31" s="818" t="s">
        <v>547</v>
      </c>
      <c r="BA31" s="818"/>
      <c r="BB31" s="818"/>
      <c r="BC31" s="818"/>
      <c r="BD31" s="818"/>
      <c r="BE31" s="819" t="s">
        <v>392</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393</v>
      </c>
      <c r="C32" s="737"/>
      <c r="D32" s="737"/>
      <c r="E32" s="737"/>
      <c r="F32" s="737"/>
      <c r="G32" s="737"/>
      <c r="H32" s="737"/>
      <c r="I32" s="737"/>
      <c r="J32" s="737"/>
      <c r="K32" s="737"/>
      <c r="L32" s="737"/>
      <c r="M32" s="737"/>
      <c r="N32" s="737"/>
      <c r="O32" s="737"/>
      <c r="P32" s="738"/>
      <c r="Q32" s="739">
        <v>195</v>
      </c>
      <c r="R32" s="740"/>
      <c r="S32" s="740"/>
      <c r="T32" s="740"/>
      <c r="U32" s="740"/>
      <c r="V32" s="740">
        <v>208</v>
      </c>
      <c r="W32" s="740"/>
      <c r="X32" s="740"/>
      <c r="Y32" s="740"/>
      <c r="Z32" s="740"/>
      <c r="AA32" s="740">
        <v>-13</v>
      </c>
      <c r="AB32" s="740"/>
      <c r="AC32" s="740"/>
      <c r="AD32" s="740"/>
      <c r="AE32" s="741"/>
      <c r="AF32" s="742">
        <v>44</v>
      </c>
      <c r="AG32" s="743"/>
      <c r="AH32" s="743"/>
      <c r="AI32" s="743"/>
      <c r="AJ32" s="744"/>
      <c r="AK32" s="821">
        <v>77</v>
      </c>
      <c r="AL32" s="817"/>
      <c r="AM32" s="817"/>
      <c r="AN32" s="817"/>
      <c r="AO32" s="817"/>
      <c r="AP32" s="817">
        <v>924</v>
      </c>
      <c r="AQ32" s="817"/>
      <c r="AR32" s="817"/>
      <c r="AS32" s="817"/>
      <c r="AT32" s="817"/>
      <c r="AU32" s="817">
        <v>738</v>
      </c>
      <c r="AV32" s="817"/>
      <c r="AW32" s="817"/>
      <c r="AX32" s="817"/>
      <c r="AY32" s="817"/>
      <c r="AZ32" s="818" t="s">
        <v>547</v>
      </c>
      <c r="BA32" s="818"/>
      <c r="BB32" s="818"/>
      <c r="BC32" s="818"/>
      <c r="BD32" s="818"/>
      <c r="BE32" s="819" t="s">
        <v>392</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t="s">
        <v>394</v>
      </c>
      <c r="C33" s="737"/>
      <c r="D33" s="737"/>
      <c r="E33" s="737"/>
      <c r="F33" s="737"/>
      <c r="G33" s="737"/>
      <c r="H33" s="737"/>
      <c r="I33" s="737"/>
      <c r="J33" s="737"/>
      <c r="K33" s="737"/>
      <c r="L33" s="737"/>
      <c r="M33" s="737"/>
      <c r="N33" s="737"/>
      <c r="O33" s="737"/>
      <c r="P33" s="738"/>
      <c r="Q33" s="739">
        <v>104</v>
      </c>
      <c r="R33" s="740"/>
      <c r="S33" s="740"/>
      <c r="T33" s="740"/>
      <c r="U33" s="740"/>
      <c r="V33" s="740">
        <v>90</v>
      </c>
      <c r="W33" s="740"/>
      <c r="X33" s="740"/>
      <c r="Y33" s="740"/>
      <c r="Z33" s="740"/>
      <c r="AA33" s="740">
        <v>14</v>
      </c>
      <c r="AB33" s="740"/>
      <c r="AC33" s="740"/>
      <c r="AD33" s="740"/>
      <c r="AE33" s="741"/>
      <c r="AF33" s="742">
        <v>25</v>
      </c>
      <c r="AG33" s="743"/>
      <c r="AH33" s="743"/>
      <c r="AI33" s="743"/>
      <c r="AJ33" s="744"/>
      <c r="AK33" s="821">
        <v>63</v>
      </c>
      <c r="AL33" s="817"/>
      <c r="AM33" s="817"/>
      <c r="AN33" s="817"/>
      <c r="AO33" s="817"/>
      <c r="AP33" s="817">
        <v>145</v>
      </c>
      <c r="AQ33" s="817"/>
      <c r="AR33" s="817"/>
      <c r="AS33" s="817"/>
      <c r="AT33" s="817"/>
      <c r="AU33" s="817">
        <v>140</v>
      </c>
      <c r="AV33" s="817"/>
      <c r="AW33" s="817"/>
      <c r="AX33" s="817"/>
      <c r="AY33" s="817"/>
      <c r="AZ33" s="818" t="s">
        <v>547</v>
      </c>
      <c r="BA33" s="818"/>
      <c r="BB33" s="818"/>
      <c r="BC33" s="818"/>
      <c r="BD33" s="818"/>
      <c r="BE33" s="819" t="s">
        <v>392</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482</v>
      </c>
      <c r="AG63" s="831"/>
      <c r="AH63" s="831"/>
      <c r="AI63" s="831"/>
      <c r="AJ63" s="832"/>
      <c r="AK63" s="833"/>
      <c r="AL63" s="828"/>
      <c r="AM63" s="828"/>
      <c r="AN63" s="828"/>
      <c r="AO63" s="828"/>
      <c r="AP63" s="831">
        <v>1985</v>
      </c>
      <c r="AQ63" s="831"/>
      <c r="AR63" s="831"/>
      <c r="AS63" s="831"/>
      <c r="AT63" s="831"/>
      <c r="AU63" s="831">
        <v>1189</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398</v>
      </c>
      <c r="B66" s="717"/>
      <c r="C66" s="717"/>
      <c r="D66" s="717"/>
      <c r="E66" s="717"/>
      <c r="F66" s="717"/>
      <c r="G66" s="717"/>
      <c r="H66" s="717"/>
      <c r="I66" s="717"/>
      <c r="J66" s="717"/>
      <c r="K66" s="717"/>
      <c r="L66" s="717"/>
      <c r="M66" s="717"/>
      <c r="N66" s="717"/>
      <c r="O66" s="717"/>
      <c r="P66" s="718"/>
      <c r="Q66" s="712" t="s">
        <v>380</v>
      </c>
      <c r="R66" s="708"/>
      <c r="S66" s="708"/>
      <c r="T66" s="708"/>
      <c r="U66" s="709"/>
      <c r="V66" s="712" t="s">
        <v>381</v>
      </c>
      <c r="W66" s="708"/>
      <c r="X66" s="708"/>
      <c r="Y66" s="708"/>
      <c r="Z66" s="709"/>
      <c r="AA66" s="712" t="s">
        <v>382</v>
      </c>
      <c r="AB66" s="708"/>
      <c r="AC66" s="708"/>
      <c r="AD66" s="708"/>
      <c r="AE66" s="709"/>
      <c r="AF66" s="841" t="s">
        <v>383</v>
      </c>
      <c r="AG66" s="802"/>
      <c r="AH66" s="802"/>
      <c r="AI66" s="802"/>
      <c r="AJ66" s="842"/>
      <c r="AK66" s="712" t="s">
        <v>384</v>
      </c>
      <c r="AL66" s="717"/>
      <c r="AM66" s="717"/>
      <c r="AN66" s="717"/>
      <c r="AO66" s="718"/>
      <c r="AP66" s="712" t="s">
        <v>385</v>
      </c>
      <c r="AQ66" s="708"/>
      <c r="AR66" s="708"/>
      <c r="AS66" s="708"/>
      <c r="AT66" s="709"/>
      <c r="AU66" s="712" t="s">
        <v>399</v>
      </c>
      <c r="AV66" s="708"/>
      <c r="AW66" s="708"/>
      <c r="AX66" s="708"/>
      <c r="AY66" s="709"/>
      <c r="AZ66" s="712" t="s">
        <v>363</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4696</v>
      </c>
      <c r="R68" s="853"/>
      <c r="S68" s="853"/>
      <c r="T68" s="853"/>
      <c r="U68" s="853"/>
      <c r="V68" s="853">
        <v>4203</v>
      </c>
      <c r="W68" s="853"/>
      <c r="X68" s="853"/>
      <c r="Y68" s="853"/>
      <c r="Z68" s="853"/>
      <c r="AA68" s="853">
        <v>494</v>
      </c>
      <c r="AB68" s="853"/>
      <c r="AC68" s="853"/>
      <c r="AD68" s="853"/>
      <c r="AE68" s="853"/>
      <c r="AF68" s="853">
        <v>494</v>
      </c>
      <c r="AG68" s="853"/>
      <c r="AH68" s="853"/>
      <c r="AI68" s="853"/>
      <c r="AJ68" s="853"/>
      <c r="AK68" s="853" t="s">
        <v>547</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138</v>
      </c>
      <c r="R69" s="817"/>
      <c r="S69" s="817"/>
      <c r="T69" s="817"/>
      <c r="U69" s="817"/>
      <c r="V69" s="817">
        <v>119</v>
      </c>
      <c r="W69" s="817"/>
      <c r="X69" s="817"/>
      <c r="Y69" s="817"/>
      <c r="Z69" s="817"/>
      <c r="AA69" s="817">
        <v>18</v>
      </c>
      <c r="AB69" s="817"/>
      <c r="AC69" s="817"/>
      <c r="AD69" s="817"/>
      <c r="AE69" s="817"/>
      <c r="AF69" s="817">
        <v>18</v>
      </c>
      <c r="AG69" s="817"/>
      <c r="AH69" s="817"/>
      <c r="AI69" s="817"/>
      <c r="AJ69" s="817"/>
      <c r="AK69" s="817" t="s">
        <v>547</v>
      </c>
      <c r="AL69" s="817"/>
      <c r="AM69" s="817"/>
      <c r="AN69" s="817"/>
      <c r="AO69" s="817"/>
      <c r="AP69" s="817" t="s">
        <v>547</v>
      </c>
      <c r="AQ69" s="817"/>
      <c r="AR69" s="817"/>
      <c r="AS69" s="817"/>
      <c r="AT69" s="817"/>
      <c r="AU69" s="817" t="s">
        <v>547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550</v>
      </c>
      <c r="C70" s="861"/>
      <c r="D70" s="861"/>
      <c r="E70" s="861"/>
      <c r="F70" s="861"/>
      <c r="G70" s="861"/>
      <c r="H70" s="861"/>
      <c r="I70" s="861"/>
      <c r="J70" s="861"/>
      <c r="K70" s="861"/>
      <c r="L70" s="861"/>
      <c r="M70" s="861"/>
      <c r="N70" s="861"/>
      <c r="O70" s="861"/>
      <c r="P70" s="862"/>
      <c r="Q70" s="863">
        <v>66</v>
      </c>
      <c r="R70" s="817"/>
      <c r="S70" s="817"/>
      <c r="T70" s="817"/>
      <c r="U70" s="817"/>
      <c r="V70" s="817">
        <v>47</v>
      </c>
      <c r="W70" s="817"/>
      <c r="X70" s="817"/>
      <c r="Y70" s="817"/>
      <c r="Z70" s="817"/>
      <c r="AA70" s="817">
        <v>19</v>
      </c>
      <c r="AB70" s="817"/>
      <c r="AC70" s="817"/>
      <c r="AD70" s="817"/>
      <c r="AE70" s="817"/>
      <c r="AF70" s="817">
        <v>1</v>
      </c>
      <c r="AG70" s="817"/>
      <c r="AH70" s="817"/>
      <c r="AI70" s="817"/>
      <c r="AJ70" s="817"/>
      <c r="AK70" s="817" t="s">
        <v>547</v>
      </c>
      <c r="AL70" s="817"/>
      <c r="AM70" s="817"/>
      <c r="AN70" s="817"/>
      <c r="AO70" s="817"/>
      <c r="AP70" s="817">
        <v>342</v>
      </c>
      <c r="AQ70" s="817"/>
      <c r="AR70" s="817"/>
      <c r="AS70" s="817"/>
      <c r="AT70" s="817"/>
      <c r="AU70" s="817">
        <v>68</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551</v>
      </c>
      <c r="C71" s="861"/>
      <c r="D71" s="861"/>
      <c r="E71" s="861"/>
      <c r="F71" s="861"/>
      <c r="G71" s="861"/>
      <c r="H71" s="861"/>
      <c r="I71" s="861"/>
      <c r="J71" s="861"/>
      <c r="K71" s="861"/>
      <c r="L71" s="861"/>
      <c r="M71" s="861"/>
      <c r="N71" s="861"/>
      <c r="O71" s="861"/>
      <c r="P71" s="862"/>
      <c r="Q71" s="863">
        <v>1324</v>
      </c>
      <c r="R71" s="817"/>
      <c r="S71" s="817"/>
      <c r="T71" s="817"/>
      <c r="U71" s="817"/>
      <c r="V71" s="817">
        <v>1287</v>
      </c>
      <c r="W71" s="817"/>
      <c r="X71" s="817"/>
      <c r="Y71" s="817"/>
      <c r="Z71" s="817"/>
      <c r="AA71" s="817">
        <v>37</v>
      </c>
      <c r="AB71" s="817"/>
      <c r="AC71" s="817"/>
      <c r="AD71" s="817"/>
      <c r="AE71" s="817"/>
      <c r="AF71" s="817">
        <v>37</v>
      </c>
      <c r="AG71" s="817"/>
      <c r="AH71" s="817"/>
      <c r="AI71" s="817"/>
      <c r="AJ71" s="817"/>
      <c r="AK71" s="817">
        <v>6</v>
      </c>
      <c r="AL71" s="817"/>
      <c r="AM71" s="817"/>
      <c r="AN71" s="817"/>
      <c r="AO71" s="817"/>
      <c r="AP71" s="817">
        <v>1041</v>
      </c>
      <c r="AQ71" s="817"/>
      <c r="AR71" s="817"/>
      <c r="AS71" s="817"/>
      <c r="AT71" s="817"/>
      <c r="AU71" s="817">
        <v>181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552</v>
      </c>
      <c r="C72" s="861"/>
      <c r="D72" s="861"/>
      <c r="E72" s="861"/>
      <c r="F72" s="861"/>
      <c r="G72" s="861"/>
      <c r="H72" s="861"/>
      <c r="I72" s="861"/>
      <c r="J72" s="861"/>
      <c r="K72" s="861"/>
      <c r="L72" s="861"/>
      <c r="M72" s="861"/>
      <c r="N72" s="861"/>
      <c r="O72" s="861"/>
      <c r="P72" s="862"/>
      <c r="Q72" s="863">
        <v>30</v>
      </c>
      <c r="R72" s="817"/>
      <c r="S72" s="817"/>
      <c r="T72" s="817"/>
      <c r="U72" s="817"/>
      <c r="V72" s="817">
        <v>30</v>
      </c>
      <c r="W72" s="817"/>
      <c r="X72" s="817"/>
      <c r="Y72" s="817"/>
      <c r="Z72" s="817"/>
      <c r="AA72" s="817" t="s">
        <v>547</v>
      </c>
      <c r="AB72" s="817"/>
      <c r="AC72" s="817"/>
      <c r="AD72" s="817"/>
      <c r="AE72" s="817"/>
      <c r="AF72" s="817" t="s">
        <v>547</v>
      </c>
      <c r="AG72" s="817"/>
      <c r="AH72" s="817"/>
      <c r="AI72" s="817"/>
      <c r="AJ72" s="817"/>
      <c r="AK72" s="817" t="s">
        <v>547</v>
      </c>
      <c r="AL72" s="817"/>
      <c r="AM72" s="817"/>
      <c r="AN72" s="817"/>
      <c r="AO72" s="817"/>
      <c r="AP72" s="817">
        <v>196</v>
      </c>
      <c r="AQ72" s="817"/>
      <c r="AR72" s="817"/>
      <c r="AS72" s="817"/>
      <c r="AT72" s="817"/>
      <c r="AU72" s="817" t="s">
        <v>547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524</v>
      </c>
      <c r="R73" s="817"/>
      <c r="S73" s="817"/>
      <c r="T73" s="817"/>
      <c r="U73" s="817"/>
      <c r="V73" s="817">
        <v>588</v>
      </c>
      <c r="W73" s="817"/>
      <c r="X73" s="817"/>
      <c r="Y73" s="817"/>
      <c r="Z73" s="817"/>
      <c r="AA73" s="817">
        <v>-64</v>
      </c>
      <c r="AB73" s="817"/>
      <c r="AC73" s="817"/>
      <c r="AD73" s="817"/>
      <c r="AE73" s="817"/>
      <c r="AF73" s="817">
        <v>657</v>
      </c>
      <c r="AG73" s="817"/>
      <c r="AH73" s="817"/>
      <c r="AI73" s="817"/>
      <c r="AJ73" s="817"/>
      <c r="AK73" s="817">
        <v>283</v>
      </c>
      <c r="AL73" s="817"/>
      <c r="AM73" s="817"/>
      <c r="AN73" s="817"/>
      <c r="AO73" s="817"/>
      <c r="AP73" s="817">
        <v>2229</v>
      </c>
      <c r="AQ73" s="817"/>
      <c r="AR73" s="817"/>
      <c r="AS73" s="817"/>
      <c r="AT73" s="817"/>
      <c r="AU73" s="817">
        <v>148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554</v>
      </c>
      <c r="C74" s="861"/>
      <c r="D74" s="861"/>
      <c r="E74" s="861"/>
      <c r="F74" s="861"/>
      <c r="G74" s="861"/>
      <c r="H74" s="861"/>
      <c r="I74" s="861"/>
      <c r="J74" s="861"/>
      <c r="K74" s="861"/>
      <c r="L74" s="861"/>
      <c r="M74" s="861"/>
      <c r="N74" s="861"/>
      <c r="O74" s="861"/>
      <c r="P74" s="862"/>
      <c r="Q74" s="863">
        <v>150</v>
      </c>
      <c r="R74" s="817"/>
      <c r="S74" s="817"/>
      <c r="T74" s="817"/>
      <c r="U74" s="817"/>
      <c r="V74" s="817">
        <v>143</v>
      </c>
      <c r="W74" s="817"/>
      <c r="X74" s="817"/>
      <c r="Y74" s="817"/>
      <c r="Z74" s="817"/>
      <c r="AA74" s="817">
        <v>7</v>
      </c>
      <c r="AB74" s="817"/>
      <c r="AC74" s="817"/>
      <c r="AD74" s="817"/>
      <c r="AE74" s="817"/>
      <c r="AF74" s="817">
        <v>7</v>
      </c>
      <c r="AG74" s="817"/>
      <c r="AH74" s="817"/>
      <c r="AI74" s="817"/>
      <c r="AJ74" s="817"/>
      <c r="AK74" s="817" t="s">
        <v>547</v>
      </c>
      <c r="AL74" s="817"/>
      <c r="AM74" s="817"/>
      <c r="AN74" s="817"/>
      <c r="AO74" s="817"/>
      <c r="AP74" s="817" t="s">
        <v>547</v>
      </c>
      <c r="AQ74" s="817"/>
      <c r="AR74" s="817"/>
      <c r="AS74" s="817"/>
      <c r="AT74" s="817"/>
      <c r="AU74" s="817" t="s">
        <v>547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555</v>
      </c>
      <c r="C75" s="861"/>
      <c r="D75" s="861"/>
      <c r="E75" s="861"/>
      <c r="F75" s="861"/>
      <c r="G75" s="861"/>
      <c r="H75" s="861"/>
      <c r="I75" s="861"/>
      <c r="J75" s="861"/>
      <c r="K75" s="861"/>
      <c r="L75" s="861"/>
      <c r="M75" s="861"/>
      <c r="N75" s="861"/>
      <c r="O75" s="861"/>
      <c r="P75" s="862"/>
      <c r="Q75" s="864">
        <v>487502</v>
      </c>
      <c r="R75" s="865"/>
      <c r="S75" s="865"/>
      <c r="T75" s="865"/>
      <c r="U75" s="821"/>
      <c r="V75" s="866">
        <v>478943</v>
      </c>
      <c r="W75" s="865"/>
      <c r="X75" s="865"/>
      <c r="Y75" s="865"/>
      <c r="Z75" s="821"/>
      <c r="AA75" s="866">
        <v>8559</v>
      </c>
      <c r="AB75" s="865"/>
      <c r="AC75" s="865"/>
      <c r="AD75" s="865"/>
      <c r="AE75" s="821"/>
      <c r="AF75" s="866">
        <v>8559</v>
      </c>
      <c r="AG75" s="865"/>
      <c r="AH75" s="865"/>
      <c r="AI75" s="865"/>
      <c r="AJ75" s="821"/>
      <c r="AK75" s="866" t="s">
        <v>547</v>
      </c>
      <c r="AL75" s="865"/>
      <c r="AM75" s="865"/>
      <c r="AN75" s="865"/>
      <c r="AO75" s="821"/>
      <c r="AP75" s="866" t="s">
        <v>547</v>
      </c>
      <c r="AQ75" s="865"/>
      <c r="AR75" s="865"/>
      <c r="AS75" s="865"/>
      <c r="AT75" s="821"/>
      <c r="AU75" s="866" t="s">
        <v>547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556</v>
      </c>
      <c r="C76" s="861"/>
      <c r="D76" s="861"/>
      <c r="E76" s="861"/>
      <c r="F76" s="861"/>
      <c r="G76" s="861"/>
      <c r="H76" s="861"/>
      <c r="I76" s="861"/>
      <c r="J76" s="861"/>
      <c r="K76" s="861"/>
      <c r="L76" s="861"/>
      <c r="M76" s="861"/>
      <c r="N76" s="861"/>
      <c r="O76" s="861"/>
      <c r="P76" s="862"/>
      <c r="Q76" s="864">
        <v>308</v>
      </c>
      <c r="R76" s="865"/>
      <c r="S76" s="865"/>
      <c r="T76" s="865"/>
      <c r="U76" s="821"/>
      <c r="V76" s="866">
        <v>297</v>
      </c>
      <c r="W76" s="865"/>
      <c r="X76" s="865"/>
      <c r="Y76" s="865"/>
      <c r="Z76" s="821"/>
      <c r="AA76" s="866">
        <v>11</v>
      </c>
      <c r="AB76" s="865"/>
      <c r="AC76" s="865"/>
      <c r="AD76" s="865"/>
      <c r="AE76" s="821"/>
      <c r="AF76" s="866">
        <v>11</v>
      </c>
      <c r="AG76" s="865"/>
      <c r="AH76" s="865"/>
      <c r="AI76" s="865"/>
      <c r="AJ76" s="821"/>
      <c r="AK76" s="866">
        <v>27</v>
      </c>
      <c r="AL76" s="865"/>
      <c r="AM76" s="865"/>
      <c r="AN76" s="865"/>
      <c r="AO76" s="821"/>
      <c r="AP76" s="866" t="s">
        <v>547</v>
      </c>
      <c r="AQ76" s="865"/>
      <c r="AR76" s="865"/>
      <c r="AS76" s="865"/>
      <c r="AT76" s="821"/>
      <c r="AU76" s="866" t="s">
        <v>547</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557</v>
      </c>
      <c r="C77" s="861"/>
      <c r="D77" s="861"/>
      <c r="E77" s="861"/>
      <c r="F77" s="861"/>
      <c r="G77" s="861"/>
      <c r="H77" s="861"/>
      <c r="I77" s="861"/>
      <c r="J77" s="861"/>
      <c r="K77" s="861"/>
      <c r="L77" s="861"/>
      <c r="M77" s="861"/>
      <c r="N77" s="861"/>
      <c r="O77" s="861"/>
      <c r="P77" s="862"/>
      <c r="Q77" s="864">
        <v>47</v>
      </c>
      <c r="R77" s="865"/>
      <c r="S77" s="865"/>
      <c r="T77" s="865"/>
      <c r="U77" s="821"/>
      <c r="V77" s="866">
        <v>40</v>
      </c>
      <c r="W77" s="865"/>
      <c r="X77" s="865"/>
      <c r="Y77" s="865"/>
      <c r="Z77" s="821"/>
      <c r="AA77" s="866">
        <v>7</v>
      </c>
      <c r="AB77" s="865"/>
      <c r="AC77" s="865"/>
      <c r="AD77" s="865"/>
      <c r="AE77" s="821"/>
      <c r="AF77" s="866">
        <v>7</v>
      </c>
      <c r="AG77" s="865"/>
      <c r="AH77" s="865"/>
      <c r="AI77" s="865"/>
      <c r="AJ77" s="821"/>
      <c r="AK77" s="866" t="s">
        <v>547</v>
      </c>
      <c r="AL77" s="865"/>
      <c r="AM77" s="865"/>
      <c r="AN77" s="865"/>
      <c r="AO77" s="821"/>
      <c r="AP77" s="866" t="s">
        <v>547</v>
      </c>
      <c r="AQ77" s="865"/>
      <c r="AR77" s="865"/>
      <c r="AS77" s="865"/>
      <c r="AT77" s="821"/>
      <c r="AU77" s="866" t="s">
        <v>547</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9791</v>
      </c>
      <c r="AG88" s="831"/>
      <c r="AH88" s="831"/>
      <c r="AI88" s="831"/>
      <c r="AJ88" s="831"/>
      <c r="AK88" s="828"/>
      <c r="AL88" s="828"/>
      <c r="AM88" s="828"/>
      <c r="AN88" s="828"/>
      <c r="AO88" s="828"/>
      <c r="AP88" s="831">
        <v>3808</v>
      </c>
      <c r="AQ88" s="831"/>
      <c r="AR88" s="831"/>
      <c r="AS88" s="831"/>
      <c r="AT88" s="831"/>
      <c r="AU88" s="831">
        <v>397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468717</v>
      </c>
      <c r="AB110" s="887"/>
      <c r="AC110" s="887"/>
      <c r="AD110" s="887"/>
      <c r="AE110" s="888"/>
      <c r="AF110" s="889">
        <v>531827</v>
      </c>
      <c r="AG110" s="887"/>
      <c r="AH110" s="887"/>
      <c r="AI110" s="887"/>
      <c r="AJ110" s="888"/>
      <c r="AK110" s="889">
        <v>554007</v>
      </c>
      <c r="AL110" s="887"/>
      <c r="AM110" s="887"/>
      <c r="AN110" s="887"/>
      <c r="AO110" s="888"/>
      <c r="AP110" s="890">
        <v>17.899999999999999</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5250304</v>
      </c>
      <c r="BR110" s="918"/>
      <c r="BS110" s="918"/>
      <c r="BT110" s="918"/>
      <c r="BU110" s="918"/>
      <c r="BV110" s="918">
        <v>4963036</v>
      </c>
      <c r="BW110" s="918"/>
      <c r="BX110" s="918"/>
      <c r="BY110" s="918"/>
      <c r="BZ110" s="918"/>
      <c r="CA110" s="918">
        <v>4667931</v>
      </c>
      <c r="CB110" s="918"/>
      <c r="CC110" s="918"/>
      <c r="CD110" s="918"/>
      <c r="CE110" s="918"/>
      <c r="CF110" s="931">
        <v>150.80000000000001</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1520221</v>
      </c>
      <c r="BR112" s="913"/>
      <c r="BS112" s="913"/>
      <c r="BT112" s="913"/>
      <c r="BU112" s="913"/>
      <c r="BV112" s="913">
        <v>1463872</v>
      </c>
      <c r="BW112" s="913"/>
      <c r="BX112" s="913"/>
      <c r="BY112" s="913"/>
      <c r="BZ112" s="913"/>
      <c r="CA112" s="913">
        <v>1189305</v>
      </c>
      <c r="CB112" s="913"/>
      <c r="CC112" s="913"/>
      <c r="CD112" s="913"/>
      <c r="CE112" s="913"/>
      <c r="CF112" s="907">
        <v>38.4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169212</v>
      </c>
      <c r="AB113" s="925"/>
      <c r="AC113" s="925"/>
      <c r="AD113" s="925"/>
      <c r="AE113" s="926"/>
      <c r="AF113" s="927">
        <v>178637</v>
      </c>
      <c r="AG113" s="925"/>
      <c r="AH113" s="925"/>
      <c r="AI113" s="925"/>
      <c r="AJ113" s="926"/>
      <c r="AK113" s="927">
        <v>95549</v>
      </c>
      <c r="AL113" s="925"/>
      <c r="AM113" s="925"/>
      <c r="AN113" s="925"/>
      <c r="AO113" s="926"/>
      <c r="AP113" s="928">
        <v>3.1</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439894</v>
      </c>
      <c r="BR113" s="913"/>
      <c r="BS113" s="913"/>
      <c r="BT113" s="913"/>
      <c r="BU113" s="913"/>
      <c r="BV113" s="913">
        <v>424713</v>
      </c>
      <c r="BW113" s="913"/>
      <c r="BX113" s="913"/>
      <c r="BY113" s="913"/>
      <c r="BZ113" s="913"/>
      <c r="CA113" s="913">
        <v>397388</v>
      </c>
      <c r="CB113" s="913"/>
      <c r="CC113" s="913"/>
      <c r="CD113" s="913"/>
      <c r="CE113" s="913"/>
      <c r="CF113" s="907">
        <v>12.8</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65833</v>
      </c>
      <c r="AB114" s="946"/>
      <c r="AC114" s="946"/>
      <c r="AD114" s="946"/>
      <c r="AE114" s="947"/>
      <c r="AF114" s="948">
        <v>66260</v>
      </c>
      <c r="AG114" s="946"/>
      <c r="AH114" s="946"/>
      <c r="AI114" s="946"/>
      <c r="AJ114" s="947"/>
      <c r="AK114" s="948">
        <v>57333</v>
      </c>
      <c r="AL114" s="946"/>
      <c r="AM114" s="946"/>
      <c r="AN114" s="946"/>
      <c r="AO114" s="947"/>
      <c r="AP114" s="949">
        <v>1.9</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1166311</v>
      </c>
      <c r="BR114" s="913"/>
      <c r="BS114" s="913"/>
      <c r="BT114" s="913"/>
      <c r="BU114" s="913"/>
      <c r="BV114" s="913">
        <v>1191201</v>
      </c>
      <c r="BW114" s="913"/>
      <c r="BX114" s="913"/>
      <c r="BY114" s="913"/>
      <c r="BZ114" s="913"/>
      <c r="CA114" s="913">
        <v>1092862</v>
      </c>
      <c r="CB114" s="913"/>
      <c r="CC114" s="913"/>
      <c r="CD114" s="913"/>
      <c r="CE114" s="913"/>
      <c r="CF114" s="907">
        <v>35.299999999999997</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3961</v>
      </c>
      <c r="AB115" s="925"/>
      <c r="AC115" s="925"/>
      <c r="AD115" s="925"/>
      <c r="AE115" s="926"/>
      <c r="AF115" s="927">
        <v>3434</v>
      </c>
      <c r="AG115" s="925"/>
      <c r="AH115" s="925"/>
      <c r="AI115" s="925"/>
      <c r="AJ115" s="926"/>
      <c r="AK115" s="927">
        <v>948</v>
      </c>
      <c r="AL115" s="925"/>
      <c r="AM115" s="925"/>
      <c r="AN115" s="925"/>
      <c r="AO115" s="926"/>
      <c r="AP115" s="928">
        <v>0</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707723</v>
      </c>
      <c r="AB117" s="966"/>
      <c r="AC117" s="966"/>
      <c r="AD117" s="966"/>
      <c r="AE117" s="967"/>
      <c r="AF117" s="968">
        <v>780158</v>
      </c>
      <c r="AG117" s="966"/>
      <c r="AH117" s="966"/>
      <c r="AI117" s="966"/>
      <c r="AJ117" s="967"/>
      <c r="AK117" s="968">
        <v>707837</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9"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8376730</v>
      </c>
      <c r="BR119" s="987"/>
      <c r="BS119" s="987"/>
      <c r="BT119" s="987"/>
      <c r="BU119" s="987"/>
      <c r="BV119" s="987">
        <v>8042822</v>
      </c>
      <c r="BW119" s="987"/>
      <c r="BX119" s="987"/>
      <c r="BY119" s="987"/>
      <c r="BZ119" s="987"/>
      <c r="CA119" s="987">
        <v>7347486</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50"/>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2406516</v>
      </c>
      <c r="BR120" s="918"/>
      <c r="BS120" s="918"/>
      <c r="BT120" s="918"/>
      <c r="BU120" s="918"/>
      <c r="BV120" s="918">
        <v>2657703</v>
      </c>
      <c r="BW120" s="918"/>
      <c r="BX120" s="918"/>
      <c r="BY120" s="918"/>
      <c r="BZ120" s="918"/>
      <c r="CA120" s="918">
        <v>2876587</v>
      </c>
      <c r="CB120" s="918"/>
      <c r="CC120" s="918"/>
      <c r="CD120" s="918"/>
      <c r="CE120" s="918"/>
      <c r="CF120" s="931">
        <v>92.9</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738234</v>
      </c>
      <c r="DR120" s="918"/>
      <c r="DS120" s="918"/>
      <c r="DT120" s="918"/>
      <c r="DU120" s="918"/>
      <c r="DV120" s="919">
        <v>23.8</v>
      </c>
      <c r="DW120" s="919"/>
      <c r="DX120" s="919"/>
      <c r="DY120" s="919"/>
      <c r="DZ120" s="920"/>
    </row>
    <row r="121" spans="1:130" s="224" customFormat="1" ht="26.25" customHeight="1" x14ac:dyDescent="0.15">
      <c r="A121" s="1050"/>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3159</v>
      </c>
      <c r="BR121" s="913"/>
      <c r="BS121" s="913"/>
      <c r="BT121" s="913"/>
      <c r="BU121" s="913"/>
      <c r="BV121" s="913">
        <v>3064</v>
      </c>
      <c r="BW121" s="913"/>
      <c r="BX121" s="913"/>
      <c r="BY121" s="913"/>
      <c r="BZ121" s="913"/>
      <c r="CA121" s="913">
        <v>2463</v>
      </c>
      <c r="CB121" s="913"/>
      <c r="CC121" s="913"/>
      <c r="CD121" s="913"/>
      <c r="CE121" s="913"/>
      <c r="CF121" s="907">
        <v>0.1</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246187</v>
      </c>
      <c r="DH121" s="913"/>
      <c r="DI121" s="913"/>
      <c r="DJ121" s="913"/>
      <c r="DK121" s="913"/>
      <c r="DL121" s="913">
        <v>294721</v>
      </c>
      <c r="DM121" s="913"/>
      <c r="DN121" s="913"/>
      <c r="DO121" s="913"/>
      <c r="DP121" s="913"/>
      <c r="DQ121" s="913">
        <v>311275</v>
      </c>
      <c r="DR121" s="913"/>
      <c r="DS121" s="913"/>
      <c r="DT121" s="913"/>
      <c r="DU121" s="913"/>
      <c r="DV121" s="914">
        <v>10.1</v>
      </c>
      <c r="DW121" s="914"/>
      <c r="DX121" s="914"/>
      <c r="DY121" s="914"/>
      <c r="DZ121" s="915"/>
    </row>
    <row r="122" spans="1:130" s="224" customFormat="1" ht="26.25" customHeight="1" x14ac:dyDescent="0.15">
      <c r="A122" s="1050"/>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5349986</v>
      </c>
      <c r="BR122" s="987"/>
      <c r="BS122" s="987"/>
      <c r="BT122" s="987"/>
      <c r="BU122" s="987"/>
      <c r="BV122" s="987">
        <v>5072372</v>
      </c>
      <c r="BW122" s="987"/>
      <c r="BX122" s="987"/>
      <c r="BY122" s="987"/>
      <c r="BZ122" s="987"/>
      <c r="CA122" s="987">
        <v>4805373</v>
      </c>
      <c r="CB122" s="987"/>
      <c r="CC122" s="987"/>
      <c r="CD122" s="987"/>
      <c r="CE122" s="987"/>
      <c r="CF122" s="1004">
        <v>155.19999999999999</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v>139796</v>
      </c>
      <c r="DR122" s="913"/>
      <c r="DS122" s="913"/>
      <c r="DT122" s="913"/>
      <c r="DU122" s="913"/>
      <c r="DV122" s="914">
        <v>4.5</v>
      </c>
      <c r="DW122" s="914"/>
      <c r="DX122" s="914"/>
      <c r="DY122" s="914"/>
      <c r="DZ122" s="915"/>
    </row>
    <row r="123" spans="1:130" s="224" customFormat="1" ht="26.25" customHeight="1" x14ac:dyDescent="0.15">
      <c r="A123" s="1050"/>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22">
        <v>7759661</v>
      </c>
      <c r="BR123" s="1023"/>
      <c r="BS123" s="1023"/>
      <c r="BT123" s="1023"/>
      <c r="BU123" s="1023"/>
      <c r="BV123" s="1023">
        <v>7733139</v>
      </c>
      <c r="BW123" s="1023"/>
      <c r="BX123" s="1023"/>
      <c r="BY123" s="1023"/>
      <c r="BZ123" s="1023"/>
      <c r="CA123" s="1023">
        <v>7684423</v>
      </c>
      <c r="CB123" s="1023"/>
      <c r="CC123" s="1023"/>
      <c r="CD123" s="1023"/>
      <c r="CE123" s="1023"/>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50"/>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18" t="s">
        <v>450</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v>19.5</v>
      </c>
      <c r="BR124" s="1014"/>
      <c r="BS124" s="1014"/>
      <c r="BT124" s="1014"/>
      <c r="BU124" s="1014"/>
      <c r="BV124" s="1014">
        <v>10</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v>1274034</v>
      </c>
      <c r="DH124" s="973"/>
      <c r="DI124" s="973"/>
      <c r="DJ124" s="973"/>
      <c r="DK124" s="974"/>
      <c r="DL124" s="972">
        <v>1169151</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50"/>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50"/>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51"/>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3961</v>
      </c>
      <c r="AB127" s="946"/>
      <c r="AC127" s="946"/>
      <c r="AD127" s="946"/>
      <c r="AE127" s="947"/>
      <c r="AF127" s="948">
        <v>3434</v>
      </c>
      <c r="AG127" s="946"/>
      <c r="AH127" s="946"/>
      <c r="AI127" s="946"/>
      <c r="AJ127" s="947"/>
      <c r="AK127" s="948">
        <v>948</v>
      </c>
      <c r="AL127" s="946"/>
      <c r="AM127" s="946"/>
      <c r="AN127" s="946"/>
      <c r="AO127" s="947"/>
      <c r="AP127" s="949">
        <v>0</v>
      </c>
      <c r="AQ127" s="950"/>
      <c r="AR127" s="950"/>
      <c r="AS127" s="950"/>
      <c r="AT127" s="951"/>
      <c r="AU127" s="226"/>
      <c r="AV127" s="226"/>
      <c r="AW127" s="226"/>
      <c r="AX127" s="1024" t="s">
        <v>456</v>
      </c>
      <c r="AY127" s="1025"/>
      <c r="AZ127" s="1025"/>
      <c r="BA127" s="1025"/>
      <c r="BB127" s="1025"/>
      <c r="BC127" s="1025"/>
      <c r="BD127" s="1025"/>
      <c r="BE127" s="1026"/>
      <c r="BF127" s="1027" t="s">
        <v>457</v>
      </c>
      <c r="BG127" s="1025"/>
      <c r="BH127" s="1025"/>
      <c r="BI127" s="1025"/>
      <c r="BJ127" s="1025"/>
      <c r="BK127" s="1025"/>
      <c r="BL127" s="1026"/>
      <c r="BM127" s="1027" t="s">
        <v>458</v>
      </c>
      <c r="BN127" s="1025"/>
      <c r="BO127" s="1025"/>
      <c r="BP127" s="1025"/>
      <c r="BQ127" s="1025"/>
      <c r="BR127" s="1025"/>
      <c r="BS127" s="1026"/>
      <c r="BT127" s="1027" t="s">
        <v>459</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34" t="s">
        <v>461</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462</v>
      </c>
      <c r="X128" s="1036"/>
      <c r="Y128" s="1036"/>
      <c r="Z128" s="1037"/>
      <c r="AA128" s="1038" t="s">
        <v>122</v>
      </c>
      <c r="AB128" s="1039"/>
      <c r="AC128" s="1039"/>
      <c r="AD128" s="1039"/>
      <c r="AE128" s="1040"/>
      <c r="AF128" s="1041">
        <v>891</v>
      </c>
      <c r="AG128" s="1039"/>
      <c r="AH128" s="1039"/>
      <c r="AI128" s="1039"/>
      <c r="AJ128" s="1040"/>
      <c r="AK128" s="1041">
        <v>944</v>
      </c>
      <c r="AL128" s="1039"/>
      <c r="AM128" s="1039"/>
      <c r="AN128" s="1039"/>
      <c r="AO128" s="1040"/>
      <c r="AP128" s="1042"/>
      <c r="AQ128" s="1043"/>
      <c r="AR128" s="1043"/>
      <c r="AS128" s="1043"/>
      <c r="AT128" s="1044"/>
      <c r="AU128" s="226"/>
      <c r="AV128" s="226"/>
      <c r="AW128" s="226"/>
      <c r="AX128" s="883" t="s">
        <v>463</v>
      </c>
      <c r="AY128" s="884"/>
      <c r="AZ128" s="884"/>
      <c r="BA128" s="884"/>
      <c r="BB128" s="884"/>
      <c r="BC128" s="884"/>
      <c r="BD128" s="884"/>
      <c r="BE128" s="885"/>
      <c r="BF128" s="1045" t="s">
        <v>122</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464</v>
      </c>
      <c r="CQ128" s="727"/>
      <c r="CR128" s="727"/>
      <c r="CS128" s="727"/>
      <c r="CT128" s="727"/>
      <c r="CU128" s="727"/>
      <c r="CV128" s="727"/>
      <c r="CW128" s="727"/>
      <c r="CX128" s="727"/>
      <c r="CY128" s="727"/>
      <c r="CZ128" s="727"/>
      <c r="DA128" s="727"/>
      <c r="DB128" s="727"/>
      <c r="DC128" s="727"/>
      <c r="DD128" s="727"/>
      <c r="DE128" s="727"/>
      <c r="DF128" s="1029"/>
      <c r="DG128" s="1030" t="s">
        <v>122</v>
      </c>
      <c r="DH128" s="1031"/>
      <c r="DI128" s="1031"/>
      <c r="DJ128" s="1031"/>
      <c r="DK128" s="1031"/>
      <c r="DL128" s="1031" t="s">
        <v>122</v>
      </c>
      <c r="DM128" s="1031"/>
      <c r="DN128" s="1031"/>
      <c r="DO128" s="1031"/>
      <c r="DP128" s="1031"/>
      <c r="DQ128" s="1031" t="s">
        <v>122</v>
      </c>
      <c r="DR128" s="1031"/>
      <c r="DS128" s="1031"/>
      <c r="DT128" s="1031"/>
      <c r="DU128" s="1031"/>
      <c r="DV128" s="1032" t="s">
        <v>122</v>
      </c>
      <c r="DW128" s="1032"/>
      <c r="DX128" s="1032"/>
      <c r="DY128" s="1032"/>
      <c r="DZ128" s="1033"/>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3611165</v>
      </c>
      <c r="AB129" s="946"/>
      <c r="AC129" s="946"/>
      <c r="AD129" s="946"/>
      <c r="AE129" s="947"/>
      <c r="AF129" s="948">
        <v>3600630</v>
      </c>
      <c r="AG129" s="946"/>
      <c r="AH129" s="946"/>
      <c r="AI129" s="946"/>
      <c r="AJ129" s="947"/>
      <c r="AK129" s="948">
        <v>3605397</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462505</v>
      </c>
      <c r="AB130" s="946"/>
      <c r="AC130" s="946"/>
      <c r="AD130" s="946"/>
      <c r="AE130" s="947"/>
      <c r="AF130" s="948">
        <v>506266</v>
      </c>
      <c r="AG130" s="946"/>
      <c r="AH130" s="946"/>
      <c r="AI130" s="946"/>
      <c r="AJ130" s="947"/>
      <c r="AK130" s="948">
        <v>509900</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7.6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3148660</v>
      </c>
      <c r="AB131" s="973"/>
      <c r="AC131" s="973"/>
      <c r="AD131" s="973"/>
      <c r="AE131" s="974"/>
      <c r="AF131" s="972">
        <v>3094364</v>
      </c>
      <c r="AG131" s="973"/>
      <c r="AH131" s="973"/>
      <c r="AI131" s="973"/>
      <c r="AJ131" s="974"/>
      <c r="AK131" s="972">
        <v>3095497</v>
      </c>
      <c r="AL131" s="973"/>
      <c r="AM131" s="973"/>
      <c r="AN131" s="973"/>
      <c r="AO131" s="974"/>
      <c r="AP131" s="1097"/>
      <c r="AQ131" s="1098"/>
      <c r="AR131" s="1098"/>
      <c r="AS131" s="1098"/>
      <c r="AT131" s="1099"/>
      <c r="AU131" s="227"/>
      <c r="AV131" s="227"/>
      <c r="AW131" s="227"/>
      <c r="AX131" s="1070" t="s">
        <v>471</v>
      </c>
      <c r="AY131" s="727"/>
      <c r="AZ131" s="727"/>
      <c r="BA131" s="727"/>
      <c r="BB131" s="727"/>
      <c r="BC131" s="727"/>
      <c r="BD131" s="727"/>
      <c r="BE131" s="1029"/>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7.788011408</v>
      </c>
      <c r="AB132" s="1084"/>
      <c r="AC132" s="1084"/>
      <c r="AD132" s="1084"/>
      <c r="AE132" s="1085"/>
      <c r="AF132" s="1086">
        <v>8.8225237879999998</v>
      </c>
      <c r="AG132" s="1084"/>
      <c r="AH132" s="1084"/>
      <c r="AI132" s="1084"/>
      <c r="AJ132" s="1085"/>
      <c r="AK132" s="1086">
        <v>6.3638569189999998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7.4</v>
      </c>
      <c r="AB133" s="1067"/>
      <c r="AC133" s="1067"/>
      <c r="AD133" s="1067"/>
      <c r="AE133" s="1068"/>
      <c r="AF133" s="1066">
        <v>7.9</v>
      </c>
      <c r="AG133" s="1067"/>
      <c r="AH133" s="1067"/>
      <c r="AI133" s="1067"/>
      <c r="AJ133" s="1068"/>
      <c r="AK133" s="1066">
        <v>7.6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72Je2dAyiVbEWT1uCJ1ZsvG44HzuS8vOeE1eL14VwBMXdtO5Vx8liQa5YM2XNoP+RS6uIEJehy2rCsLEQTua7A==" saltValue="73/MxwyXzJqSP9dI2teS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9OJh5GEReuUaDGK86ZWVnnpGbIA3NGqgUkVWR0zRdaIgjCSxdZlquWxzfFXXMUYa1NqkTvOMsea93rnN6jI2Hg==" saltValue="TYz2dnYpCGoG4I0DIaPA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il3kuoPMMI/G5F54BvxYN2cfpn5W0FejmSDmnK66LPcidYcFUm69yU8OXlktUJhjPwzVt+THx6PqcvdaCF47A==" saltValue="rekjpNugn9g86DNcp1Wm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955835</v>
      </c>
      <c r="AP9" s="274">
        <v>127360</v>
      </c>
      <c r="AQ9" s="275">
        <v>143407</v>
      </c>
      <c r="AR9" s="276">
        <v>-11.2</v>
      </c>
    </row>
    <row r="10" spans="1:46" ht="13.5" customHeight="1" x14ac:dyDescent="0.15">
      <c r="A10" s="259"/>
      <c r="AK10" s="1103" t="s">
        <v>484</v>
      </c>
      <c r="AL10" s="1104"/>
      <c r="AM10" s="1104"/>
      <c r="AN10" s="1105"/>
      <c r="AO10" s="277">
        <v>178243</v>
      </c>
      <c r="AP10" s="277">
        <v>23750</v>
      </c>
      <c r="AQ10" s="278">
        <v>20271</v>
      </c>
      <c r="AR10" s="279">
        <v>17.2</v>
      </c>
    </row>
    <row r="11" spans="1:46" ht="13.5" customHeight="1" x14ac:dyDescent="0.15">
      <c r="A11" s="259"/>
      <c r="AK11" s="1103" t="s">
        <v>485</v>
      </c>
      <c r="AL11" s="1104"/>
      <c r="AM11" s="1104"/>
      <c r="AN11" s="1105"/>
      <c r="AO11" s="277">
        <v>23431</v>
      </c>
      <c r="AP11" s="277">
        <v>3122</v>
      </c>
      <c r="AQ11" s="278">
        <v>1412</v>
      </c>
      <c r="AR11" s="279">
        <v>121.1</v>
      </c>
    </row>
    <row r="12" spans="1:46" ht="13.5" customHeight="1" x14ac:dyDescent="0.15">
      <c r="A12" s="259"/>
      <c r="AK12" s="1103" t="s">
        <v>486</v>
      </c>
      <c r="AL12" s="1104"/>
      <c r="AM12" s="1104"/>
      <c r="AN12" s="1105"/>
      <c r="AO12" s="277" t="s">
        <v>487</v>
      </c>
      <c r="AP12" s="277" t="s">
        <v>487</v>
      </c>
      <c r="AQ12" s="278" t="s">
        <v>487</v>
      </c>
      <c r="AR12" s="279" t="s">
        <v>487</v>
      </c>
    </row>
    <row r="13" spans="1:46" ht="13.5" customHeight="1" x14ac:dyDescent="0.15">
      <c r="A13" s="259"/>
      <c r="AK13" s="1103" t="s">
        <v>488</v>
      </c>
      <c r="AL13" s="1104"/>
      <c r="AM13" s="1104"/>
      <c r="AN13" s="1105"/>
      <c r="AO13" s="277">
        <v>40575</v>
      </c>
      <c r="AP13" s="277">
        <v>5406</v>
      </c>
      <c r="AQ13" s="278">
        <v>5234</v>
      </c>
      <c r="AR13" s="279">
        <v>3.3</v>
      </c>
    </row>
    <row r="14" spans="1:46" ht="13.5" customHeight="1" x14ac:dyDescent="0.15">
      <c r="A14" s="259"/>
      <c r="AK14" s="1103" t="s">
        <v>489</v>
      </c>
      <c r="AL14" s="1104"/>
      <c r="AM14" s="1104"/>
      <c r="AN14" s="1105"/>
      <c r="AO14" s="277">
        <v>17117</v>
      </c>
      <c r="AP14" s="277">
        <v>2281</v>
      </c>
      <c r="AQ14" s="278">
        <v>3337</v>
      </c>
      <c r="AR14" s="279">
        <v>-31.6</v>
      </c>
    </row>
    <row r="15" spans="1:46" ht="13.5" customHeight="1" x14ac:dyDescent="0.15">
      <c r="A15" s="259"/>
      <c r="AK15" s="1106" t="s">
        <v>490</v>
      </c>
      <c r="AL15" s="1107"/>
      <c r="AM15" s="1107"/>
      <c r="AN15" s="1108"/>
      <c r="AO15" s="277">
        <v>-70615</v>
      </c>
      <c r="AP15" s="277">
        <v>-9409</v>
      </c>
      <c r="AQ15" s="278">
        <v>-9830</v>
      </c>
      <c r="AR15" s="279">
        <v>-4.3</v>
      </c>
    </row>
    <row r="16" spans="1:46" x14ac:dyDescent="0.15">
      <c r="A16" s="259"/>
      <c r="AK16" s="1106" t="s">
        <v>177</v>
      </c>
      <c r="AL16" s="1107"/>
      <c r="AM16" s="1107"/>
      <c r="AN16" s="1108"/>
      <c r="AO16" s="277">
        <v>1144586</v>
      </c>
      <c r="AP16" s="277">
        <v>152510</v>
      </c>
      <c r="AQ16" s="278">
        <v>163831</v>
      </c>
      <c r="AR16" s="279">
        <v>-6.9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14.79</v>
      </c>
      <c r="AP21" s="290">
        <v>14.18</v>
      </c>
      <c r="AQ21" s="291">
        <v>0.61</v>
      </c>
      <c r="AS21" s="292"/>
      <c r="AT21" s="288"/>
    </row>
    <row r="22" spans="1:46" s="260" customFormat="1" x14ac:dyDescent="0.15">
      <c r="A22" s="288"/>
      <c r="AK22" s="1109" t="s">
        <v>496</v>
      </c>
      <c r="AL22" s="1110"/>
      <c r="AM22" s="1110"/>
      <c r="AN22" s="1111"/>
      <c r="AO22" s="293">
        <v>97.2</v>
      </c>
      <c r="AP22" s="294">
        <v>95.4</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554007</v>
      </c>
      <c r="AP32" s="303">
        <v>73818</v>
      </c>
      <c r="AQ32" s="304">
        <v>86321</v>
      </c>
      <c r="AR32" s="305">
        <v>-14.5</v>
      </c>
    </row>
    <row r="33" spans="1:46" ht="13.5" customHeight="1" x14ac:dyDescent="0.15">
      <c r="A33" s="259"/>
      <c r="AK33" s="1117" t="s">
        <v>501</v>
      </c>
      <c r="AL33" s="1118"/>
      <c r="AM33" s="1118"/>
      <c r="AN33" s="1119"/>
      <c r="AO33" s="303" t="s">
        <v>487</v>
      </c>
      <c r="AP33" s="303" t="s">
        <v>487</v>
      </c>
      <c r="AQ33" s="304" t="s">
        <v>487</v>
      </c>
      <c r="AR33" s="305" t="s">
        <v>487</v>
      </c>
    </row>
    <row r="34" spans="1:46" ht="27" customHeight="1" x14ac:dyDescent="0.15">
      <c r="A34" s="259"/>
      <c r="AK34" s="1117" t="s">
        <v>502</v>
      </c>
      <c r="AL34" s="1118"/>
      <c r="AM34" s="1118"/>
      <c r="AN34" s="1119"/>
      <c r="AO34" s="303" t="s">
        <v>487</v>
      </c>
      <c r="AP34" s="303" t="s">
        <v>487</v>
      </c>
      <c r="AQ34" s="304" t="s">
        <v>487</v>
      </c>
      <c r="AR34" s="305" t="s">
        <v>487</v>
      </c>
    </row>
    <row r="35" spans="1:46" ht="27" customHeight="1" x14ac:dyDescent="0.15">
      <c r="A35" s="259"/>
      <c r="AK35" s="1117" t="s">
        <v>503</v>
      </c>
      <c r="AL35" s="1118"/>
      <c r="AM35" s="1118"/>
      <c r="AN35" s="1119"/>
      <c r="AO35" s="303">
        <v>95549</v>
      </c>
      <c r="AP35" s="303">
        <v>12731</v>
      </c>
      <c r="AQ35" s="304">
        <v>18581</v>
      </c>
      <c r="AR35" s="305">
        <v>-31.5</v>
      </c>
    </row>
    <row r="36" spans="1:46" ht="27" customHeight="1" x14ac:dyDescent="0.15">
      <c r="A36" s="259"/>
      <c r="AK36" s="1117" t="s">
        <v>504</v>
      </c>
      <c r="AL36" s="1118"/>
      <c r="AM36" s="1118"/>
      <c r="AN36" s="1119"/>
      <c r="AO36" s="303">
        <v>57333</v>
      </c>
      <c r="AP36" s="303">
        <v>7639</v>
      </c>
      <c r="AQ36" s="304">
        <v>4521</v>
      </c>
      <c r="AR36" s="305">
        <v>69</v>
      </c>
    </row>
    <row r="37" spans="1:46" ht="13.5" customHeight="1" x14ac:dyDescent="0.15">
      <c r="A37" s="259"/>
      <c r="AK37" s="1117" t="s">
        <v>505</v>
      </c>
      <c r="AL37" s="1118"/>
      <c r="AM37" s="1118"/>
      <c r="AN37" s="1119"/>
      <c r="AO37" s="303">
        <v>948</v>
      </c>
      <c r="AP37" s="303">
        <v>126</v>
      </c>
      <c r="AQ37" s="304">
        <v>983</v>
      </c>
      <c r="AR37" s="305">
        <v>-87.2</v>
      </c>
    </row>
    <row r="38" spans="1:46" ht="27" customHeight="1" x14ac:dyDescent="0.15">
      <c r="A38" s="259"/>
      <c r="AK38" s="1120" t="s">
        <v>506</v>
      </c>
      <c r="AL38" s="1121"/>
      <c r="AM38" s="1121"/>
      <c r="AN38" s="1122"/>
      <c r="AO38" s="306" t="s">
        <v>487</v>
      </c>
      <c r="AP38" s="306" t="s">
        <v>487</v>
      </c>
      <c r="AQ38" s="307">
        <v>20</v>
      </c>
      <c r="AR38" s="295" t="s">
        <v>487</v>
      </c>
      <c r="AS38" s="302"/>
    </row>
    <row r="39" spans="1:46" x14ac:dyDescent="0.15">
      <c r="A39" s="259"/>
      <c r="AK39" s="1120" t="s">
        <v>507</v>
      </c>
      <c r="AL39" s="1121"/>
      <c r="AM39" s="1121"/>
      <c r="AN39" s="1122"/>
      <c r="AO39" s="303">
        <v>-944</v>
      </c>
      <c r="AP39" s="303">
        <v>-126</v>
      </c>
      <c r="AQ39" s="304">
        <v>-4212</v>
      </c>
      <c r="AR39" s="305">
        <v>-97</v>
      </c>
      <c r="AS39" s="302"/>
    </row>
    <row r="40" spans="1:46" ht="27" customHeight="1" x14ac:dyDescent="0.15">
      <c r="A40" s="259"/>
      <c r="AK40" s="1117" t="s">
        <v>508</v>
      </c>
      <c r="AL40" s="1118"/>
      <c r="AM40" s="1118"/>
      <c r="AN40" s="1119"/>
      <c r="AO40" s="303">
        <v>-509900</v>
      </c>
      <c r="AP40" s="303">
        <v>-67941</v>
      </c>
      <c r="AQ40" s="304">
        <v>-70783</v>
      </c>
      <c r="AR40" s="305">
        <v>-4</v>
      </c>
      <c r="AS40" s="302"/>
    </row>
    <row r="41" spans="1:46" x14ac:dyDescent="0.15">
      <c r="A41" s="259"/>
      <c r="AK41" s="1123" t="s">
        <v>287</v>
      </c>
      <c r="AL41" s="1124"/>
      <c r="AM41" s="1124"/>
      <c r="AN41" s="1125"/>
      <c r="AO41" s="303">
        <v>196993</v>
      </c>
      <c r="AP41" s="303">
        <v>26248</v>
      </c>
      <c r="AQ41" s="304">
        <v>35432</v>
      </c>
      <c r="AR41" s="305">
        <v>-25.9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809504</v>
      </c>
      <c r="AN51" s="325">
        <v>99119</v>
      </c>
      <c r="AO51" s="326">
        <v>8.9</v>
      </c>
      <c r="AP51" s="327">
        <v>145139</v>
      </c>
      <c r="AQ51" s="328">
        <v>19.5</v>
      </c>
      <c r="AR51" s="329">
        <v>-10.6</v>
      </c>
    </row>
    <row r="52" spans="1:44" x14ac:dyDescent="0.15">
      <c r="A52" s="259"/>
      <c r="AK52" s="330"/>
      <c r="AL52" s="331" t="s">
        <v>518</v>
      </c>
      <c r="AM52" s="332">
        <v>501197</v>
      </c>
      <c r="AN52" s="333">
        <v>61369</v>
      </c>
      <c r="AO52" s="334">
        <v>-0.2</v>
      </c>
      <c r="AP52" s="335">
        <v>83762</v>
      </c>
      <c r="AQ52" s="336">
        <v>33.1</v>
      </c>
      <c r="AR52" s="337">
        <v>-33.299999999999997</v>
      </c>
    </row>
    <row r="53" spans="1:44" x14ac:dyDescent="0.15">
      <c r="A53" s="259"/>
      <c r="AK53" s="315" t="s">
        <v>519</v>
      </c>
      <c r="AL53" s="316"/>
      <c r="AM53" s="324">
        <v>1001858</v>
      </c>
      <c r="AN53" s="325">
        <v>124889</v>
      </c>
      <c r="AO53" s="326">
        <v>26</v>
      </c>
      <c r="AP53" s="327">
        <v>125391</v>
      </c>
      <c r="AQ53" s="328">
        <v>-13.6</v>
      </c>
      <c r="AR53" s="329">
        <v>39.6</v>
      </c>
    </row>
    <row r="54" spans="1:44" x14ac:dyDescent="0.15">
      <c r="A54" s="259"/>
      <c r="AK54" s="330"/>
      <c r="AL54" s="331" t="s">
        <v>518</v>
      </c>
      <c r="AM54" s="332">
        <v>591306</v>
      </c>
      <c r="AN54" s="333">
        <v>73711</v>
      </c>
      <c r="AO54" s="334">
        <v>20.100000000000001</v>
      </c>
      <c r="AP54" s="335">
        <v>68516</v>
      </c>
      <c r="AQ54" s="336">
        <v>-18.2</v>
      </c>
      <c r="AR54" s="337">
        <v>38.299999999999997</v>
      </c>
    </row>
    <row r="55" spans="1:44" x14ac:dyDescent="0.15">
      <c r="A55" s="259"/>
      <c r="AK55" s="315" t="s">
        <v>520</v>
      </c>
      <c r="AL55" s="316"/>
      <c r="AM55" s="324">
        <v>970903</v>
      </c>
      <c r="AN55" s="325">
        <v>123587</v>
      </c>
      <c r="AO55" s="326">
        <v>-1</v>
      </c>
      <c r="AP55" s="327">
        <v>138402</v>
      </c>
      <c r="AQ55" s="328">
        <v>10.4</v>
      </c>
      <c r="AR55" s="329">
        <v>-11.4</v>
      </c>
    </row>
    <row r="56" spans="1:44" x14ac:dyDescent="0.15">
      <c r="A56" s="259"/>
      <c r="AK56" s="330"/>
      <c r="AL56" s="331" t="s">
        <v>518</v>
      </c>
      <c r="AM56" s="332">
        <v>614211</v>
      </c>
      <c r="AN56" s="333">
        <v>78184</v>
      </c>
      <c r="AO56" s="334">
        <v>6.1</v>
      </c>
      <c r="AP56" s="335">
        <v>70652</v>
      </c>
      <c r="AQ56" s="336">
        <v>3.1</v>
      </c>
      <c r="AR56" s="337">
        <v>3</v>
      </c>
    </row>
    <row r="57" spans="1:44" x14ac:dyDescent="0.15">
      <c r="A57" s="259"/>
      <c r="AK57" s="315" t="s">
        <v>521</v>
      </c>
      <c r="AL57" s="316"/>
      <c r="AM57" s="324">
        <v>545912</v>
      </c>
      <c r="AN57" s="325">
        <v>70659</v>
      </c>
      <c r="AO57" s="326">
        <v>-42.8</v>
      </c>
      <c r="AP57" s="327">
        <v>146367</v>
      </c>
      <c r="AQ57" s="328">
        <v>5.8</v>
      </c>
      <c r="AR57" s="329">
        <v>-48.6</v>
      </c>
    </row>
    <row r="58" spans="1:44" x14ac:dyDescent="0.15">
      <c r="A58" s="259"/>
      <c r="AK58" s="330"/>
      <c r="AL58" s="331" t="s">
        <v>518</v>
      </c>
      <c r="AM58" s="332">
        <v>446875</v>
      </c>
      <c r="AN58" s="333">
        <v>57840</v>
      </c>
      <c r="AO58" s="334">
        <v>-26</v>
      </c>
      <c r="AP58" s="335">
        <v>79441</v>
      </c>
      <c r="AQ58" s="336">
        <v>12.4</v>
      </c>
      <c r="AR58" s="337">
        <v>-38.4</v>
      </c>
    </row>
    <row r="59" spans="1:44" x14ac:dyDescent="0.15">
      <c r="A59" s="259"/>
      <c r="AK59" s="315" t="s">
        <v>522</v>
      </c>
      <c r="AL59" s="316"/>
      <c r="AM59" s="324">
        <v>427983</v>
      </c>
      <c r="AN59" s="325">
        <v>57026</v>
      </c>
      <c r="AO59" s="326">
        <v>-19.3</v>
      </c>
      <c r="AP59" s="327">
        <v>165181</v>
      </c>
      <c r="AQ59" s="328">
        <v>12.9</v>
      </c>
      <c r="AR59" s="329">
        <v>-32.200000000000003</v>
      </c>
    </row>
    <row r="60" spans="1:44" x14ac:dyDescent="0.15">
      <c r="A60" s="259"/>
      <c r="AK60" s="330"/>
      <c r="AL60" s="331" t="s">
        <v>518</v>
      </c>
      <c r="AM60" s="332">
        <v>243590</v>
      </c>
      <c r="AN60" s="333">
        <v>32457</v>
      </c>
      <c r="AO60" s="334">
        <v>-43.9</v>
      </c>
      <c r="AP60" s="335">
        <v>82246</v>
      </c>
      <c r="AQ60" s="336">
        <v>3.5</v>
      </c>
      <c r="AR60" s="337">
        <v>-47.4</v>
      </c>
    </row>
    <row r="61" spans="1:44" x14ac:dyDescent="0.15">
      <c r="A61" s="259"/>
      <c r="AK61" s="315" t="s">
        <v>523</v>
      </c>
      <c r="AL61" s="338"/>
      <c r="AM61" s="324">
        <v>751232</v>
      </c>
      <c r="AN61" s="325">
        <v>95056</v>
      </c>
      <c r="AO61" s="326">
        <v>-5.6</v>
      </c>
      <c r="AP61" s="327">
        <v>144096</v>
      </c>
      <c r="AQ61" s="339">
        <v>7</v>
      </c>
      <c r="AR61" s="329">
        <v>-12.6</v>
      </c>
    </row>
    <row r="62" spans="1:44" x14ac:dyDescent="0.15">
      <c r="A62" s="259"/>
      <c r="AK62" s="330"/>
      <c r="AL62" s="331" t="s">
        <v>518</v>
      </c>
      <c r="AM62" s="332">
        <v>479436</v>
      </c>
      <c r="AN62" s="333">
        <v>60712</v>
      </c>
      <c r="AO62" s="334">
        <v>-8.8000000000000007</v>
      </c>
      <c r="AP62" s="335">
        <v>76923</v>
      </c>
      <c r="AQ62" s="336">
        <v>6.8</v>
      </c>
      <c r="AR62" s="337">
        <v>-15.6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Nz8f2pU317PjJIy3Ov10+DFj9NbQTnxyZnWJAD3qN7y7MS0t4QREysu2Phpt2OZIxMVxNz3zwyRu1BvLnwQYw==" saltValue="SqSIaH8LeE1HMT96EFTu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cFTl5fWFPypa3BGRrCQQ89+bnVxrz1QdU7u7DNtx32h/EYpGgHiz1Fs7MnFee4P2c+5uaxrJdjRDuqp9Tbicg==" saltValue="3IypuUehdI4QOGZOWfIO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WlTMWcU/go2oadcI5XooYGP9pWzSTXXy8onDQ8aH4xRP92K8+JGkRIoSw/Emf1ks4TnGuqR+56WTOF5626j6zA==" saltValue="aV+rniYVSzf2g34bunVT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34.659999999999997</v>
      </c>
      <c r="G47" s="12">
        <v>32.28</v>
      </c>
      <c r="H47" s="12">
        <v>33.31</v>
      </c>
      <c r="I47" s="12">
        <v>36.270000000000003</v>
      </c>
      <c r="J47" s="13">
        <v>36.31</v>
      </c>
    </row>
    <row r="48" spans="2:10" ht="57.75" customHeight="1" x14ac:dyDescent="0.15">
      <c r="B48" s="14"/>
      <c r="C48" s="1128" t="s">
        <v>4</v>
      </c>
      <c r="D48" s="1128"/>
      <c r="E48" s="1129"/>
      <c r="F48" s="15">
        <v>3.4</v>
      </c>
      <c r="G48" s="16">
        <v>6.44</v>
      </c>
      <c r="H48" s="16">
        <v>7.63</v>
      </c>
      <c r="I48" s="16">
        <v>7.7</v>
      </c>
      <c r="J48" s="17">
        <v>7.46</v>
      </c>
    </row>
    <row r="49" spans="2:10" ht="57.75" customHeight="1" thickBot="1" x14ac:dyDescent="0.2">
      <c r="B49" s="18"/>
      <c r="C49" s="1130" t="s">
        <v>5</v>
      </c>
      <c r="D49" s="1130"/>
      <c r="E49" s="1131"/>
      <c r="F49" s="19" t="s">
        <v>530</v>
      </c>
      <c r="G49" s="20">
        <v>3.77</v>
      </c>
      <c r="H49" s="20">
        <v>5.41</v>
      </c>
      <c r="I49" s="20">
        <v>3.03</v>
      </c>
      <c r="J49" s="21" t="s">
        <v>531</v>
      </c>
    </row>
    <row r="50" spans="2:10" x14ac:dyDescent="0.15"/>
  </sheetData>
  <sheetProtection algorithmName="SHA-512" hashValue="0aFUqZJ750gTb9hdkdZ6vCOQxSd7i3q/5rI+Dm2pDu0v1nqb1NcGDLuqk0/GABviDs90SyQ+UFI7CnygyCm4qA==" saltValue="um/7MoorZB7zpF1Oxzjd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3.39</v>
      </c>
      <c r="G34" s="33">
        <v>6.44</v>
      </c>
      <c r="H34" s="33">
        <v>7.62</v>
      </c>
      <c r="I34" s="33">
        <v>7.7</v>
      </c>
      <c r="J34" s="34">
        <v>7.46</v>
      </c>
      <c r="K34" s="22"/>
      <c r="L34" s="22"/>
      <c r="M34" s="22"/>
      <c r="N34" s="22"/>
      <c r="O34" s="22"/>
      <c r="P34" s="22"/>
    </row>
    <row r="35" spans="1:16" ht="39" customHeight="1" x14ac:dyDescent="0.15">
      <c r="A35" s="22"/>
      <c r="B35" s="35"/>
      <c r="C35" s="1132" t="s">
        <v>533</v>
      </c>
      <c r="D35" s="1132"/>
      <c r="E35" s="1133"/>
      <c r="F35" s="36">
        <v>2.91</v>
      </c>
      <c r="G35" s="37">
        <v>3.71</v>
      </c>
      <c r="H35" s="37">
        <v>4.32</v>
      </c>
      <c r="I35" s="37">
        <v>5.01</v>
      </c>
      <c r="J35" s="38">
        <v>4.76</v>
      </c>
      <c r="K35" s="22"/>
      <c r="L35" s="22"/>
      <c r="M35" s="22"/>
      <c r="N35" s="22"/>
      <c r="O35" s="22"/>
      <c r="P35" s="22"/>
    </row>
    <row r="36" spans="1:16" ht="39" customHeight="1" x14ac:dyDescent="0.15">
      <c r="A36" s="22"/>
      <c r="B36" s="35"/>
      <c r="C36" s="1132" t="s">
        <v>534</v>
      </c>
      <c r="D36" s="1132"/>
      <c r="E36" s="1133"/>
      <c r="F36" s="36">
        <v>5.25</v>
      </c>
      <c r="G36" s="37">
        <v>4.54</v>
      </c>
      <c r="H36" s="37">
        <v>4.3099999999999996</v>
      </c>
      <c r="I36" s="37">
        <v>4.16</v>
      </c>
      <c r="J36" s="38">
        <v>4.46</v>
      </c>
      <c r="K36" s="22"/>
      <c r="L36" s="22"/>
      <c r="M36" s="22"/>
      <c r="N36" s="22"/>
      <c r="O36" s="22"/>
      <c r="P36" s="22"/>
    </row>
    <row r="37" spans="1:16" ht="39" customHeight="1" x14ac:dyDescent="0.15">
      <c r="A37" s="22"/>
      <c r="B37" s="35"/>
      <c r="C37" s="1132" t="s">
        <v>535</v>
      </c>
      <c r="D37" s="1132"/>
      <c r="E37" s="1133"/>
      <c r="F37" s="36">
        <v>3.83</v>
      </c>
      <c r="G37" s="37">
        <v>2.4300000000000002</v>
      </c>
      <c r="H37" s="37">
        <v>2.27</v>
      </c>
      <c r="I37" s="37">
        <v>2.4</v>
      </c>
      <c r="J37" s="38">
        <v>2.2000000000000002</v>
      </c>
      <c r="K37" s="22"/>
      <c r="L37" s="22"/>
      <c r="M37" s="22"/>
      <c r="N37" s="22"/>
      <c r="O37" s="22"/>
      <c r="P37" s="22"/>
    </row>
    <row r="38" spans="1:16" ht="39" customHeight="1" x14ac:dyDescent="0.15">
      <c r="A38" s="22"/>
      <c r="B38" s="35"/>
      <c r="C38" s="1132" t="s">
        <v>536</v>
      </c>
      <c r="D38" s="1132"/>
      <c r="E38" s="1133"/>
      <c r="F38" s="36" t="s">
        <v>487</v>
      </c>
      <c r="G38" s="37" t="s">
        <v>487</v>
      </c>
      <c r="H38" s="37" t="s">
        <v>487</v>
      </c>
      <c r="I38" s="37" t="s">
        <v>487</v>
      </c>
      <c r="J38" s="38">
        <v>1.21</v>
      </c>
      <c r="K38" s="22"/>
      <c r="L38" s="22"/>
      <c r="M38" s="22"/>
      <c r="N38" s="22"/>
      <c r="O38" s="22"/>
      <c r="P38" s="22"/>
    </row>
    <row r="39" spans="1:16" ht="39" customHeight="1" x14ac:dyDescent="0.15">
      <c r="A39" s="22"/>
      <c r="B39" s="35"/>
      <c r="C39" s="1132" t="s">
        <v>537</v>
      </c>
      <c r="D39" s="1132"/>
      <c r="E39" s="1133"/>
      <c r="F39" s="36" t="s">
        <v>487</v>
      </c>
      <c r="G39" s="37" t="s">
        <v>487</v>
      </c>
      <c r="H39" s="37" t="s">
        <v>487</v>
      </c>
      <c r="I39" s="37" t="s">
        <v>487</v>
      </c>
      <c r="J39" s="38">
        <v>0.68</v>
      </c>
      <c r="K39" s="22"/>
      <c r="L39" s="22"/>
      <c r="M39" s="22"/>
      <c r="N39" s="22"/>
      <c r="O39" s="22"/>
      <c r="P39" s="22"/>
    </row>
    <row r="40" spans="1:16" ht="39" customHeight="1" x14ac:dyDescent="0.15">
      <c r="A40" s="22"/>
      <c r="B40" s="35"/>
      <c r="C40" s="1132" t="s">
        <v>538</v>
      </c>
      <c r="D40" s="1132"/>
      <c r="E40" s="1133"/>
      <c r="F40" s="36">
        <v>0.02</v>
      </c>
      <c r="G40" s="37">
        <v>0</v>
      </c>
      <c r="H40" s="37">
        <v>0.02</v>
      </c>
      <c r="I40" s="37">
        <v>0.05</v>
      </c>
      <c r="J40" s="38">
        <v>0.03</v>
      </c>
      <c r="K40" s="22"/>
      <c r="L40" s="22"/>
      <c r="M40" s="22"/>
      <c r="N40" s="22"/>
      <c r="O40" s="22"/>
      <c r="P40" s="22"/>
    </row>
    <row r="41" spans="1:16" ht="39" customHeight="1" x14ac:dyDescent="0.15">
      <c r="A41" s="22"/>
      <c r="B41" s="35"/>
      <c r="C41" s="1132" t="s">
        <v>539</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541</v>
      </c>
      <c r="D43" s="1134"/>
      <c r="E43" s="1135"/>
      <c r="F43" s="41">
        <v>0</v>
      </c>
      <c r="G43" s="42">
        <v>0.5</v>
      </c>
      <c r="H43" s="42">
        <v>0.01</v>
      </c>
      <c r="I43" s="42">
        <v>2.5</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X1nGSObHWAuUuWEbvUXf0FRFu/yTv6BSlD7f81NU64kpPY4mKH4UCNRSScbHKqwPlmyb6PYpURuvXsNslSKmw==" saltValue="pnw9pfKONMxWh36BPS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369</v>
      </c>
      <c r="L45" s="58">
        <v>402</v>
      </c>
      <c r="M45" s="58">
        <v>469</v>
      </c>
      <c r="N45" s="58">
        <v>532</v>
      </c>
      <c r="O45" s="59">
        <v>554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154</v>
      </c>
      <c r="L48" s="62">
        <v>157</v>
      </c>
      <c r="M48" s="62">
        <v>169</v>
      </c>
      <c r="N48" s="62">
        <v>179</v>
      </c>
      <c r="O48" s="63">
        <v>96</v>
      </c>
      <c r="P48" s="46"/>
      <c r="Q48" s="46"/>
      <c r="R48" s="46"/>
      <c r="S48" s="46"/>
      <c r="T48" s="46"/>
      <c r="U48" s="46"/>
    </row>
    <row r="49" spans="1:21" ht="30.75" customHeight="1" x14ac:dyDescent="0.15">
      <c r="A49" s="46"/>
      <c r="B49" s="1140"/>
      <c r="C49" s="1141"/>
      <c r="D49" s="60"/>
      <c r="E49" s="1146" t="s">
        <v>14</v>
      </c>
      <c r="F49" s="1146"/>
      <c r="G49" s="1146"/>
      <c r="H49" s="1146"/>
      <c r="I49" s="1146"/>
      <c r="J49" s="1147"/>
      <c r="K49" s="61">
        <v>76</v>
      </c>
      <c r="L49" s="62">
        <v>71</v>
      </c>
      <c r="M49" s="62">
        <v>66</v>
      </c>
      <c r="N49" s="62">
        <v>66</v>
      </c>
      <c r="O49" s="63">
        <v>57</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v>4</v>
      </c>
      <c r="M50" s="62">
        <v>4</v>
      </c>
      <c r="N50" s="62">
        <v>3</v>
      </c>
      <c r="O50" s="63">
        <v>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405</v>
      </c>
      <c r="L52" s="62">
        <v>428</v>
      </c>
      <c r="M52" s="62">
        <v>463</v>
      </c>
      <c r="N52" s="62">
        <v>507</v>
      </c>
      <c r="O52" s="63">
        <v>511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195</v>
      </c>
      <c r="L53" s="67">
        <v>206</v>
      </c>
      <c r="M53" s="67">
        <v>245</v>
      </c>
      <c r="N53" s="67">
        <v>273</v>
      </c>
      <c r="O53" s="68">
        <v>197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GHZbkqBrg3cPbcfd2Ta0ANPc8YUwuAipRdRSZVkYYARev4lUppy0jQpvpDMOOTtRV7R9Td9RgqD1PixM7wCKA==" saltValue="On9xtiugdXyD2C/Q1WkD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5083</v>
      </c>
      <c r="J41" s="343">
        <v>5273</v>
      </c>
      <c r="K41" s="343">
        <v>5250</v>
      </c>
      <c r="L41" s="343">
        <v>4963</v>
      </c>
      <c r="M41" s="344">
        <v>4668</v>
      </c>
    </row>
    <row r="42" spans="2:13" ht="27.75" customHeight="1" x14ac:dyDescent="0.15">
      <c r="B42" s="1171"/>
      <c r="C42" s="1172"/>
      <c r="D42" s="104"/>
      <c r="E42" s="1177" t="s">
        <v>32</v>
      </c>
      <c r="F42" s="1177"/>
      <c r="G42" s="1177"/>
      <c r="H42" s="1178"/>
      <c r="I42" s="345" t="s">
        <v>487</v>
      </c>
      <c r="J42" s="346" t="s">
        <v>487</v>
      </c>
      <c r="K42" s="346" t="s">
        <v>487</v>
      </c>
      <c r="L42" s="346" t="s">
        <v>487</v>
      </c>
      <c r="M42" s="347" t="s">
        <v>487</v>
      </c>
    </row>
    <row r="43" spans="2:13" ht="27.75" customHeight="1" x14ac:dyDescent="0.15">
      <c r="B43" s="1171"/>
      <c r="C43" s="1172"/>
      <c r="D43" s="104"/>
      <c r="E43" s="1177" t="s">
        <v>33</v>
      </c>
      <c r="F43" s="1177"/>
      <c r="G43" s="1177"/>
      <c r="H43" s="1178"/>
      <c r="I43" s="345">
        <v>1523</v>
      </c>
      <c r="J43" s="346">
        <v>1563</v>
      </c>
      <c r="K43" s="346">
        <v>1520</v>
      </c>
      <c r="L43" s="346">
        <v>1464</v>
      </c>
      <c r="M43" s="347">
        <v>1189</v>
      </c>
    </row>
    <row r="44" spans="2:13" ht="27.75" customHeight="1" x14ac:dyDescent="0.15">
      <c r="B44" s="1171"/>
      <c r="C44" s="1172"/>
      <c r="D44" s="104"/>
      <c r="E44" s="1177" t="s">
        <v>34</v>
      </c>
      <c r="F44" s="1177"/>
      <c r="G44" s="1177"/>
      <c r="H44" s="1178"/>
      <c r="I44" s="345">
        <v>468</v>
      </c>
      <c r="J44" s="346">
        <v>420</v>
      </c>
      <c r="K44" s="346">
        <v>440</v>
      </c>
      <c r="L44" s="346">
        <v>425</v>
      </c>
      <c r="M44" s="347">
        <v>397</v>
      </c>
    </row>
    <row r="45" spans="2:13" ht="27.75" customHeight="1" x14ac:dyDescent="0.15">
      <c r="B45" s="1171"/>
      <c r="C45" s="1172"/>
      <c r="D45" s="104"/>
      <c r="E45" s="1177" t="s">
        <v>35</v>
      </c>
      <c r="F45" s="1177"/>
      <c r="G45" s="1177"/>
      <c r="H45" s="1178"/>
      <c r="I45" s="345">
        <v>1225</v>
      </c>
      <c r="J45" s="346">
        <v>1275</v>
      </c>
      <c r="K45" s="346">
        <v>1166</v>
      </c>
      <c r="L45" s="346">
        <v>1191</v>
      </c>
      <c r="M45" s="347">
        <v>1093</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2031</v>
      </c>
      <c r="J50" s="346">
        <v>2093</v>
      </c>
      <c r="K50" s="346">
        <v>2407</v>
      </c>
      <c r="L50" s="346">
        <v>2658</v>
      </c>
      <c r="M50" s="347">
        <v>2877</v>
      </c>
    </row>
    <row r="51" spans="2:13" ht="27.75" customHeight="1" x14ac:dyDescent="0.15">
      <c r="B51" s="1171"/>
      <c r="C51" s="1172"/>
      <c r="D51" s="104"/>
      <c r="E51" s="1177" t="s">
        <v>42</v>
      </c>
      <c r="F51" s="1177"/>
      <c r="G51" s="1177"/>
      <c r="H51" s="1178"/>
      <c r="I51" s="345">
        <v>8</v>
      </c>
      <c r="J51" s="346">
        <v>5</v>
      </c>
      <c r="K51" s="346">
        <v>3</v>
      </c>
      <c r="L51" s="346">
        <v>3</v>
      </c>
      <c r="M51" s="347">
        <v>2</v>
      </c>
    </row>
    <row r="52" spans="2:13" ht="27.75" customHeight="1" x14ac:dyDescent="0.15">
      <c r="B52" s="1173"/>
      <c r="C52" s="1174"/>
      <c r="D52" s="104"/>
      <c r="E52" s="1177" t="s">
        <v>43</v>
      </c>
      <c r="F52" s="1177"/>
      <c r="G52" s="1177"/>
      <c r="H52" s="1178"/>
      <c r="I52" s="345">
        <v>5208</v>
      </c>
      <c r="J52" s="346">
        <v>5334</v>
      </c>
      <c r="K52" s="346">
        <v>5350</v>
      </c>
      <c r="L52" s="346">
        <v>5072</v>
      </c>
      <c r="M52" s="347">
        <v>4805</v>
      </c>
    </row>
    <row r="53" spans="2:13" ht="27.75" customHeight="1" thickBot="1" x14ac:dyDescent="0.2">
      <c r="B53" s="1184" t="s">
        <v>19</v>
      </c>
      <c r="C53" s="1185"/>
      <c r="D53" s="108"/>
      <c r="E53" s="1186" t="s">
        <v>44</v>
      </c>
      <c r="F53" s="1186"/>
      <c r="G53" s="1186"/>
      <c r="H53" s="1187"/>
      <c r="I53" s="348">
        <v>1052</v>
      </c>
      <c r="J53" s="349">
        <v>1098</v>
      </c>
      <c r="K53" s="349">
        <v>617</v>
      </c>
      <c r="L53" s="349">
        <v>310</v>
      </c>
      <c r="M53" s="350">
        <v>-337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BnLKUM7opOXv+67N7KyYWOKNsMpHTKm2ZCZNAJA76QvSsvaTgBWysKAzQwpE2LFG8c+LfbjtAJt6O3pAmY1TbA==" saltValue="JrOhO2wQK0dMS+a7FPTi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1203</v>
      </c>
      <c r="G55" s="120">
        <v>1306</v>
      </c>
      <c r="H55" s="121">
        <v>1309</v>
      </c>
    </row>
    <row r="56" spans="2:8" ht="52.5" customHeight="1" x14ac:dyDescent="0.15">
      <c r="B56" s="122"/>
      <c r="C56" s="1198" t="s">
        <v>47</v>
      </c>
      <c r="D56" s="1198"/>
      <c r="E56" s="1199"/>
      <c r="F56" s="123">
        <v>0</v>
      </c>
      <c r="G56" s="123">
        <v>0</v>
      </c>
      <c r="H56" s="124">
        <v>0</v>
      </c>
    </row>
    <row r="57" spans="2:8" ht="53.25" customHeight="1" x14ac:dyDescent="0.15">
      <c r="B57" s="122"/>
      <c r="C57" s="1200" t="s">
        <v>48</v>
      </c>
      <c r="D57" s="1200"/>
      <c r="E57" s="1201"/>
      <c r="F57" s="125">
        <v>976</v>
      </c>
      <c r="G57" s="125">
        <v>1078</v>
      </c>
      <c r="H57" s="126">
        <v>1221</v>
      </c>
    </row>
    <row r="58" spans="2:8" ht="45.75" customHeight="1" x14ac:dyDescent="0.15">
      <c r="B58" s="127"/>
      <c r="C58" s="1188" t="s">
        <v>558</v>
      </c>
      <c r="D58" s="1189"/>
      <c r="E58" s="1190"/>
      <c r="F58" s="128">
        <v>551</v>
      </c>
      <c r="G58" s="128">
        <v>647</v>
      </c>
      <c r="H58" s="129">
        <v>741</v>
      </c>
    </row>
    <row r="59" spans="2:8" ht="45.75" customHeight="1" x14ac:dyDescent="0.15">
      <c r="B59" s="127"/>
      <c r="C59" s="1188" t="s">
        <v>559</v>
      </c>
      <c r="D59" s="1189"/>
      <c r="E59" s="1190"/>
      <c r="F59" s="128">
        <v>302</v>
      </c>
      <c r="G59" s="128">
        <v>287</v>
      </c>
      <c r="H59" s="129">
        <v>313</v>
      </c>
    </row>
    <row r="60" spans="2:8" ht="45.75" customHeight="1" x14ac:dyDescent="0.15">
      <c r="B60" s="127"/>
      <c r="C60" s="1188" t="s">
        <v>560</v>
      </c>
      <c r="D60" s="1189"/>
      <c r="E60" s="1190"/>
      <c r="F60" s="128">
        <v>40</v>
      </c>
      <c r="G60" s="128">
        <v>60</v>
      </c>
      <c r="H60" s="129">
        <v>80</v>
      </c>
    </row>
    <row r="61" spans="2:8" ht="45.75" customHeight="1" x14ac:dyDescent="0.15">
      <c r="B61" s="127"/>
      <c r="C61" s="1188" t="s">
        <v>561</v>
      </c>
      <c r="D61" s="1189"/>
      <c r="E61" s="1190"/>
      <c r="F61" s="128">
        <v>13</v>
      </c>
      <c r="G61" s="128">
        <v>14</v>
      </c>
      <c r="H61" s="129">
        <v>16</v>
      </c>
    </row>
    <row r="62" spans="2:8" ht="45.75" customHeight="1" thickBot="1" x14ac:dyDescent="0.2">
      <c r="B62" s="130"/>
      <c r="C62" s="1191" t="s">
        <v>562</v>
      </c>
      <c r="D62" s="1192"/>
      <c r="E62" s="1193"/>
      <c r="F62" s="131">
        <v>15</v>
      </c>
      <c r="G62" s="131">
        <v>15</v>
      </c>
      <c r="H62" s="132">
        <v>15</v>
      </c>
    </row>
    <row r="63" spans="2:8" ht="52.5" customHeight="1" thickBot="1" x14ac:dyDescent="0.2">
      <c r="B63" s="133"/>
      <c r="C63" s="1194" t="s">
        <v>49</v>
      </c>
      <c r="D63" s="1194"/>
      <c r="E63" s="1195"/>
      <c r="F63" s="134">
        <v>2178</v>
      </c>
      <c r="G63" s="134">
        <v>2384</v>
      </c>
      <c r="H63" s="135">
        <v>2531</v>
      </c>
    </row>
    <row r="64" spans="2:8" x14ac:dyDescent="0.15"/>
  </sheetData>
  <sheetProtection algorithmName="SHA-512" hashValue="zamnSt5yZJyA7Dks1aETyqhny5wkdd6rLgsRMMsk6/gZ/SyJ9HJHddAhs0O7+jwMDtHubG45kTZF7j6Dn0ORoQ==" saltValue="7bQnZwulDMm9vKXXRt6Y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99119</v>
      </c>
      <c r="E3" s="154"/>
      <c r="F3" s="155">
        <v>145139</v>
      </c>
      <c r="G3" s="156"/>
      <c r="H3" s="157"/>
    </row>
    <row r="4" spans="1:8" x14ac:dyDescent="0.15">
      <c r="A4" s="158"/>
      <c r="B4" s="159"/>
      <c r="C4" s="160"/>
      <c r="D4" s="161">
        <v>61369</v>
      </c>
      <c r="E4" s="162"/>
      <c r="F4" s="163">
        <v>83762</v>
      </c>
      <c r="G4" s="164"/>
      <c r="H4" s="165"/>
    </row>
    <row r="5" spans="1:8" x14ac:dyDescent="0.15">
      <c r="A5" s="146" t="s">
        <v>519</v>
      </c>
      <c r="B5" s="151"/>
      <c r="C5" s="152"/>
      <c r="D5" s="153">
        <v>124889</v>
      </c>
      <c r="E5" s="154"/>
      <c r="F5" s="155">
        <v>125391</v>
      </c>
      <c r="G5" s="156"/>
      <c r="H5" s="157"/>
    </row>
    <row r="6" spans="1:8" x14ac:dyDescent="0.15">
      <c r="A6" s="158"/>
      <c r="B6" s="159"/>
      <c r="C6" s="160"/>
      <c r="D6" s="161">
        <v>73711</v>
      </c>
      <c r="E6" s="162"/>
      <c r="F6" s="163">
        <v>68516</v>
      </c>
      <c r="G6" s="164"/>
      <c r="H6" s="165"/>
    </row>
    <row r="7" spans="1:8" x14ac:dyDescent="0.15">
      <c r="A7" s="146" t="s">
        <v>520</v>
      </c>
      <c r="B7" s="151"/>
      <c r="C7" s="152"/>
      <c r="D7" s="153">
        <v>123587</v>
      </c>
      <c r="E7" s="154"/>
      <c r="F7" s="155">
        <v>138402</v>
      </c>
      <c r="G7" s="156"/>
      <c r="H7" s="157"/>
    </row>
    <row r="8" spans="1:8" x14ac:dyDescent="0.15">
      <c r="A8" s="158"/>
      <c r="B8" s="159"/>
      <c r="C8" s="160"/>
      <c r="D8" s="161">
        <v>78184</v>
      </c>
      <c r="E8" s="162"/>
      <c r="F8" s="163">
        <v>70652</v>
      </c>
      <c r="G8" s="164"/>
      <c r="H8" s="165"/>
    </row>
    <row r="9" spans="1:8" x14ac:dyDescent="0.15">
      <c r="A9" s="146" t="s">
        <v>521</v>
      </c>
      <c r="B9" s="151"/>
      <c r="C9" s="152"/>
      <c r="D9" s="153">
        <v>70659</v>
      </c>
      <c r="E9" s="154"/>
      <c r="F9" s="155">
        <v>146367</v>
      </c>
      <c r="G9" s="156"/>
      <c r="H9" s="157"/>
    </row>
    <row r="10" spans="1:8" x14ac:dyDescent="0.15">
      <c r="A10" s="158"/>
      <c r="B10" s="159"/>
      <c r="C10" s="160"/>
      <c r="D10" s="161">
        <v>57840</v>
      </c>
      <c r="E10" s="162"/>
      <c r="F10" s="163">
        <v>79441</v>
      </c>
      <c r="G10" s="164"/>
      <c r="H10" s="165"/>
    </row>
    <row r="11" spans="1:8" x14ac:dyDescent="0.15">
      <c r="A11" s="146" t="s">
        <v>522</v>
      </c>
      <c r="B11" s="151"/>
      <c r="C11" s="152"/>
      <c r="D11" s="153">
        <v>57026</v>
      </c>
      <c r="E11" s="154"/>
      <c r="F11" s="155">
        <v>165181</v>
      </c>
      <c r="G11" s="156"/>
      <c r="H11" s="157"/>
    </row>
    <row r="12" spans="1:8" x14ac:dyDescent="0.15">
      <c r="A12" s="158"/>
      <c r="B12" s="159"/>
      <c r="C12" s="166"/>
      <c r="D12" s="161">
        <v>32457</v>
      </c>
      <c r="E12" s="162"/>
      <c r="F12" s="163">
        <v>82246</v>
      </c>
      <c r="G12" s="164"/>
      <c r="H12" s="165"/>
    </row>
    <row r="13" spans="1:8" x14ac:dyDescent="0.15">
      <c r="A13" s="146"/>
      <c r="B13" s="151"/>
      <c r="C13" s="152"/>
      <c r="D13" s="153">
        <v>95056</v>
      </c>
      <c r="E13" s="154"/>
      <c r="F13" s="155">
        <v>144096</v>
      </c>
      <c r="G13" s="167"/>
      <c r="H13" s="157"/>
    </row>
    <row r="14" spans="1:8" x14ac:dyDescent="0.15">
      <c r="A14" s="158"/>
      <c r="B14" s="159"/>
      <c r="C14" s="160"/>
      <c r="D14" s="161">
        <v>60712</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3.4</v>
      </c>
      <c r="C19" s="168">
        <f>ROUND(VALUE(SUBSTITUTE(実質収支比率等に係る経年分析!G$48,"▲","-")),2)</f>
        <v>6.44</v>
      </c>
      <c r="D19" s="168">
        <f>ROUND(VALUE(SUBSTITUTE(実質収支比率等に係る経年分析!H$48,"▲","-")),2)</f>
        <v>7.63</v>
      </c>
      <c r="E19" s="168">
        <f>ROUND(VALUE(SUBSTITUTE(実質収支比率等に係る経年分析!I$48,"▲","-")),2)</f>
        <v>7.7</v>
      </c>
      <c r="F19" s="168">
        <f>ROUND(VALUE(SUBSTITUTE(実質収支比率等に係る経年分析!J$48,"▲","-")),2)</f>
        <v>7.46</v>
      </c>
    </row>
    <row r="20" spans="1:11" x14ac:dyDescent="0.15">
      <c r="A20" s="168" t="s">
        <v>53</v>
      </c>
      <c r="B20" s="168">
        <f>ROUND(VALUE(SUBSTITUTE(実質収支比率等に係る経年分析!F$47,"▲","-")),2)</f>
        <v>34.659999999999997</v>
      </c>
      <c r="C20" s="168">
        <f>ROUND(VALUE(SUBSTITUTE(実質収支比率等に係る経年分析!G$47,"▲","-")),2)</f>
        <v>32.28</v>
      </c>
      <c r="D20" s="168">
        <f>ROUND(VALUE(SUBSTITUTE(実質収支比率等に係る経年分析!H$47,"▲","-")),2)</f>
        <v>33.31</v>
      </c>
      <c r="E20" s="168">
        <f>ROUND(VALUE(SUBSTITUTE(実質収支比率等に係る経年分析!I$47,"▲","-")),2)</f>
        <v>36.270000000000003</v>
      </c>
      <c r="F20" s="168">
        <f>ROUND(VALUE(SUBSTITUTE(実質収支比率等に係る経年分析!J$47,"▲","-")),2)</f>
        <v>36.31</v>
      </c>
    </row>
    <row r="21" spans="1:11" x14ac:dyDescent="0.15">
      <c r="A21" s="168" t="s">
        <v>54</v>
      </c>
      <c r="B21" s="168">
        <f>IF(ISNUMBER(VALUE(SUBSTITUTE(実質収支比率等に係る経年分析!F$49,"▲","-"))),ROUND(VALUE(SUBSTITUTE(実質収支比率等に係る経年分析!F$49,"▲","-")),2),NA())</f>
        <v>-1.28</v>
      </c>
      <c r="C21" s="168">
        <f>IF(ISNUMBER(VALUE(SUBSTITUTE(実質収支比率等に係る経年分析!G$49,"▲","-"))),ROUND(VALUE(SUBSTITUTE(実質収支比率等に係る経年分析!G$49,"▲","-")),2),NA())</f>
        <v>3.77</v>
      </c>
      <c r="D21" s="168">
        <f>IF(ISNUMBER(VALUE(SUBSTITUTE(実質収支比率等に係る経年分析!H$49,"▲","-"))),ROUND(VALUE(SUBSTITUTE(実質収支比率等に係る経年分析!H$49,"▲","-")),2),NA())</f>
        <v>5.41</v>
      </c>
      <c r="E21" s="168">
        <f>IF(ISNUMBER(VALUE(SUBSTITUTE(実質収支比率等に係る経年分析!I$49,"▲","-"))),ROUND(VALUE(SUBSTITUTE(実質収支比率等に係る経年分析!I$49,"▲","-")),2),NA())</f>
        <v>3.03</v>
      </c>
      <c r="F21" s="168">
        <f>IF(ISNUMBER(VALUE(SUBSTITUTE(実質収支比率等に係る経年分析!J$49,"▲","-"))),ROUND(VALUE(SUBSTITUTE(実質収支比率等に係る経年分析!J$49,"▲","-")),2),NA())</f>
        <v>-0.14000000000000001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2.5</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南伊豆町土地取得特別会計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南伊豆町後期高齢者医療特別会計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南伊豆町漁業集落排水事業会計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0.68</v>
      </c>
    </row>
    <row r="32" spans="1:11" x14ac:dyDescent="0.15">
      <c r="A32" s="169" t="str">
        <f>IF(連結実質赤字比率に係る赤字・黒字の構成分析!C$38="",NA(),連結実質赤字比率に係る赤字・黒字の構成分析!C$38)</f>
        <v>南伊豆町公共下水道事業会計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1.21</v>
      </c>
    </row>
    <row r="33" spans="1:16" x14ac:dyDescent="0.15">
      <c r="A33" s="169" t="str">
        <f>IF(連結実質赤字比率に係る赤字・黒字の構成分析!C$37="",NA(),連結実質赤字比率に係る赤字・黒字の構成分析!C$37)</f>
        <v>南伊豆町水道事業会計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2.4300000000000002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2.2000000000000002</v>
      </c>
    </row>
    <row r="34" spans="1:16" x14ac:dyDescent="0.15">
      <c r="A34" s="169" t="str">
        <f>IF(連結実質赤字比率に係る赤字・黒字の構成分析!C$36="",NA(),連結実質赤字比率に係る赤字・黒字の構成分析!C$36)</f>
        <v>南伊豆町国民健康保険特別会計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5.25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4.54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4.3099999999999996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4.46</v>
      </c>
    </row>
    <row r="35" spans="1:16" x14ac:dyDescent="0.15">
      <c r="A35" s="169" t="str">
        <f>IF(連結実質赤字比率に係る赤字・黒字の構成分析!C$35="",NA(),連結実質赤字比率に係る赤字・黒字の構成分析!C$35)</f>
        <v>南伊豆町介護保険特別会計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3.71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4.76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405</v>
      </c>
      <c r="E42" s="170"/>
      <c r="F42" s="170"/>
      <c r="G42" s="170">
        <f>'実質公債費比率（分子）の構造'!L$52</f>
        <v>428</v>
      </c>
      <c r="H42" s="170"/>
      <c r="I42" s="170"/>
      <c r="J42" s="170">
        <f>'実質公債費比率（分子）の構造'!M$52</f>
        <v>463</v>
      </c>
      <c r="K42" s="170"/>
      <c r="L42" s="170"/>
      <c r="M42" s="170">
        <f>'実質公債費比率（分子）の構造'!N$52</f>
        <v>507</v>
      </c>
      <c r="N42" s="170"/>
      <c r="O42" s="170"/>
      <c r="P42" s="170">
        <f>'実質公債費比率（分子）の構造'!O$52</f>
        <v>511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4</v>
      </c>
      <c r="F44" s="170"/>
      <c r="G44" s="170"/>
      <c r="H44" s="170">
        <f>'実質公債費比率（分子）の構造'!M$50</f>
        <v>4</v>
      </c>
      <c r="I44" s="170"/>
      <c r="J44" s="170"/>
      <c r="K44" s="170">
        <f>'実質公債費比率（分子）の構造'!N$50</f>
        <v>3</v>
      </c>
      <c r="L44" s="170"/>
      <c r="M44" s="170"/>
      <c r="N44" s="170">
        <f>'実質公債費比率（分子）の構造'!O$50</f>
        <v>1</v>
      </c>
      <c r="O44" s="170"/>
      <c r="P44" s="170"/>
    </row>
    <row r="45" spans="1:16" x14ac:dyDescent="0.15">
      <c r="A45" s="170" t="s">
        <v>63</v>
      </c>
      <c r="B45" s="170">
        <f>'実質公債費比率（分子）の構造'!K$49</f>
        <v>76</v>
      </c>
      <c r="C45" s="170"/>
      <c r="D45" s="170"/>
      <c r="E45" s="170">
        <f>'実質公債費比率（分子）の構造'!L$49</f>
        <v>71</v>
      </c>
      <c r="F45" s="170"/>
      <c r="G45" s="170"/>
      <c r="H45" s="170">
        <f>'実質公債費比率（分子）の構造'!M$49</f>
        <v>66</v>
      </c>
      <c r="I45" s="170"/>
      <c r="J45" s="170"/>
      <c r="K45" s="170">
        <f>'実質公債費比率（分子）の構造'!N$49</f>
        <v>66</v>
      </c>
      <c r="L45" s="170"/>
      <c r="M45" s="170"/>
      <c r="N45" s="170">
        <f>'実質公債費比率（分子）の構造'!O$49</f>
        <v>57</v>
      </c>
      <c r="O45" s="170"/>
      <c r="P45" s="170"/>
    </row>
    <row r="46" spans="1:16" x14ac:dyDescent="0.15">
      <c r="A46" s="170" t="s">
        <v>64</v>
      </c>
      <c r="B46" s="170">
        <f>'実質公債費比率（分子）の構造'!K$48</f>
        <v>154</v>
      </c>
      <c r="C46" s="170"/>
      <c r="D46" s="170"/>
      <c r="E46" s="170">
        <f>'実質公債費比率（分子）の構造'!L$48</f>
        <v>157</v>
      </c>
      <c r="F46" s="170"/>
      <c r="G46" s="170"/>
      <c r="H46" s="170">
        <f>'実質公債費比率（分子）の構造'!M$48</f>
        <v>169</v>
      </c>
      <c r="I46" s="170"/>
      <c r="J46" s="170"/>
      <c r="K46" s="170">
        <f>'実質公債費比率（分子）の構造'!N$48</f>
        <v>179</v>
      </c>
      <c r="L46" s="170"/>
      <c r="M46" s="170"/>
      <c r="N46" s="170">
        <f>'実質公債費比率（分子）の構造'!O$48</f>
        <v>96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369</v>
      </c>
      <c r="C49" s="170"/>
      <c r="D49" s="170"/>
      <c r="E49" s="170">
        <f>'実質公債費比率（分子）の構造'!L$45</f>
        <v>402</v>
      </c>
      <c r="F49" s="170"/>
      <c r="G49" s="170"/>
      <c r="H49" s="170">
        <f>'実質公債費比率（分子）の構造'!M$45</f>
        <v>469</v>
      </c>
      <c r="I49" s="170"/>
      <c r="J49" s="170"/>
      <c r="K49" s="170">
        <f>'実質公債費比率（分子）の構造'!N$45</f>
        <v>532</v>
      </c>
      <c r="L49" s="170"/>
      <c r="M49" s="170"/>
      <c r="N49" s="170">
        <f>'実質公債費比率（分子）の構造'!O$45</f>
        <v>554</v>
      </c>
      <c r="O49" s="170"/>
      <c r="P49" s="170"/>
    </row>
    <row r="50" spans="1:16" x14ac:dyDescent="0.15">
      <c r="A50" s="170" t="s">
        <v>67</v>
      </c>
      <c r="B50" s="170" t="e">
        <f>NA()</f>
        <v>#N/A</v>
      </c>
      <c r="C50" s="170">
        <f>IF(ISNUMBER('実質公債費比率（分子）の構造'!K$53),'実質公債費比率（分子）の構造'!K$53,NA())</f>
        <v>195</v>
      </c>
      <c r="D50" s="170" t="e">
        <f>NA()</f>
        <v>#N/A</v>
      </c>
      <c r="E50" s="170" t="e">
        <f>NA()</f>
        <v>#N/A</v>
      </c>
      <c r="F50" s="170">
        <f>IF(ISNUMBER('実質公債費比率（分子）の構造'!L$53),'実質公債費比率（分子）の構造'!L$53,NA())</f>
        <v>206</v>
      </c>
      <c r="G50" s="170" t="e">
        <f>NA()</f>
        <v>#N/A</v>
      </c>
      <c r="H50" s="170" t="e">
        <f>NA()</f>
        <v>#N/A</v>
      </c>
      <c r="I50" s="170">
        <f>IF(ISNUMBER('実質公債費比率（分子）の構造'!M$53),'実質公債費比率（分子）の構造'!M$53,NA())</f>
        <v>245</v>
      </c>
      <c r="J50" s="170" t="e">
        <f>NA()</f>
        <v>#N/A</v>
      </c>
      <c r="K50" s="170" t="e">
        <f>NA()</f>
        <v>#N/A</v>
      </c>
      <c r="L50" s="170">
        <f>IF(ISNUMBER('実質公債費比率（分子）の構造'!N$53),'実質公債費比率（分子）の構造'!N$53,NA())</f>
        <v>273</v>
      </c>
      <c r="M50" s="170" t="e">
        <f>NA()</f>
        <v>#N/A</v>
      </c>
      <c r="N50" s="170" t="e">
        <f>NA()</f>
        <v>#N/A</v>
      </c>
      <c r="O50" s="170">
        <f>IF(ISNUMBER('実質公債費比率（分子）の構造'!O$53),'実質公債費比率（分子）の構造'!O$53,NA())</f>
        <v>197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5208</v>
      </c>
      <c r="E56" s="169"/>
      <c r="F56" s="169"/>
      <c r="G56" s="169">
        <f>'将来負担比率（分子）の構造'!J$52</f>
        <v>5334</v>
      </c>
      <c r="H56" s="169"/>
      <c r="I56" s="169"/>
      <c r="J56" s="169">
        <f>'将来負担比率（分子）の構造'!K$52</f>
        <v>5350</v>
      </c>
      <c r="K56" s="169"/>
      <c r="L56" s="169"/>
      <c r="M56" s="169">
        <f>'将来負担比率（分子）の構造'!L$52</f>
        <v>5072</v>
      </c>
      <c r="N56" s="169"/>
      <c r="O56" s="169"/>
      <c r="P56" s="169">
        <f>'将来負担比率（分子）の構造'!M$52</f>
        <v>4805</v>
      </c>
    </row>
    <row r="57" spans="1:16" x14ac:dyDescent="0.15">
      <c r="A57" s="169" t="s">
        <v>42</v>
      </c>
      <c r="B57" s="169"/>
      <c r="C57" s="169"/>
      <c r="D57" s="169">
        <f>'将来負担比率（分子）の構造'!I$51</f>
        <v>8</v>
      </c>
      <c r="E57" s="169"/>
      <c r="F57" s="169"/>
      <c r="G57" s="169">
        <f>'将来負担比率（分子）の構造'!J$51</f>
        <v>5</v>
      </c>
      <c r="H57" s="169"/>
      <c r="I57" s="169"/>
      <c r="J57" s="169">
        <f>'将来負担比率（分子）の構造'!K$51</f>
        <v>3</v>
      </c>
      <c r="K57" s="169"/>
      <c r="L57" s="169"/>
      <c r="M57" s="169">
        <f>'将来負担比率（分子）の構造'!L$51</f>
        <v>3</v>
      </c>
      <c r="N57" s="169"/>
      <c r="O57" s="169"/>
      <c r="P57" s="169">
        <f>'将来負担比率（分子）の構造'!M$51</f>
        <v>2</v>
      </c>
    </row>
    <row r="58" spans="1:16" x14ac:dyDescent="0.15">
      <c r="A58" s="169" t="s">
        <v>41</v>
      </c>
      <c r="B58" s="169"/>
      <c r="C58" s="169"/>
      <c r="D58" s="169">
        <f>'将来負担比率（分子）の構造'!I$50</f>
        <v>2031</v>
      </c>
      <c r="E58" s="169"/>
      <c r="F58" s="169"/>
      <c r="G58" s="169">
        <f>'将来負担比率（分子）の構造'!J$50</f>
        <v>2093</v>
      </c>
      <c r="H58" s="169"/>
      <c r="I58" s="169"/>
      <c r="J58" s="169">
        <f>'将来負担比率（分子）の構造'!K$50</f>
        <v>2407</v>
      </c>
      <c r="K58" s="169"/>
      <c r="L58" s="169"/>
      <c r="M58" s="169">
        <f>'将来負担比率（分子）の構造'!L$50</f>
        <v>2658</v>
      </c>
      <c r="N58" s="169"/>
      <c r="O58" s="169"/>
      <c r="P58" s="169">
        <f>'将来負担比率（分子）の構造'!M$50</f>
        <v>2877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1225</v>
      </c>
      <c r="C62" s="169"/>
      <c r="D62" s="169"/>
      <c r="E62" s="169">
        <f>'将来負担比率（分子）の構造'!J$45</f>
        <v>1275</v>
      </c>
      <c r="F62" s="169"/>
      <c r="G62" s="169"/>
      <c r="H62" s="169">
        <f>'将来負担比率（分子）の構造'!K$45</f>
        <v>1166</v>
      </c>
      <c r="I62" s="169"/>
      <c r="J62" s="169"/>
      <c r="K62" s="169">
        <f>'将来負担比率（分子）の構造'!L$45</f>
        <v>1191</v>
      </c>
      <c r="L62" s="169"/>
      <c r="M62" s="169"/>
      <c r="N62" s="169">
        <f>'将来負担比率（分子）の構造'!M$45</f>
        <v>1093</v>
      </c>
      <c r="O62" s="169"/>
      <c r="P62" s="169"/>
    </row>
    <row r="63" spans="1:16" x14ac:dyDescent="0.15">
      <c r="A63" s="169" t="s">
        <v>34</v>
      </c>
      <c r="B63" s="169">
        <f>'将来負担比率（分子）の構造'!I$44</f>
        <v>468</v>
      </c>
      <c r="C63" s="169"/>
      <c r="D63" s="169"/>
      <c r="E63" s="169">
        <f>'将来負担比率（分子）の構造'!J$44</f>
        <v>420</v>
      </c>
      <c r="F63" s="169"/>
      <c r="G63" s="169"/>
      <c r="H63" s="169">
        <f>'将来負担比率（分子）の構造'!K$44</f>
        <v>440</v>
      </c>
      <c r="I63" s="169"/>
      <c r="J63" s="169"/>
      <c r="K63" s="169">
        <f>'将来負担比率（分子）の構造'!L$44</f>
        <v>425</v>
      </c>
      <c r="L63" s="169"/>
      <c r="M63" s="169"/>
      <c r="N63" s="169">
        <f>'将来負担比率（分子）の構造'!M$44</f>
        <v>397</v>
      </c>
      <c r="O63" s="169"/>
      <c r="P63" s="169"/>
    </row>
    <row r="64" spans="1:16" x14ac:dyDescent="0.15">
      <c r="A64" s="169" t="s">
        <v>33</v>
      </c>
      <c r="B64" s="169">
        <f>'将来負担比率（分子）の構造'!I$43</f>
        <v>1523</v>
      </c>
      <c r="C64" s="169"/>
      <c r="D64" s="169"/>
      <c r="E64" s="169">
        <f>'将来負担比率（分子）の構造'!J$43</f>
        <v>1563</v>
      </c>
      <c r="F64" s="169"/>
      <c r="G64" s="169"/>
      <c r="H64" s="169">
        <f>'将来負担比率（分子）の構造'!K$43</f>
        <v>1520</v>
      </c>
      <c r="I64" s="169"/>
      <c r="J64" s="169"/>
      <c r="K64" s="169">
        <f>'将来負担比率（分子）の構造'!L$43</f>
        <v>1464</v>
      </c>
      <c r="L64" s="169"/>
      <c r="M64" s="169"/>
      <c r="N64" s="169">
        <f>'将来負担比率（分子）の構造'!M$43</f>
        <v>1189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5083</v>
      </c>
      <c r="C66" s="169"/>
      <c r="D66" s="169"/>
      <c r="E66" s="169">
        <f>'将来負担比率（分子）の構造'!J$41</f>
        <v>5273</v>
      </c>
      <c r="F66" s="169"/>
      <c r="G66" s="169"/>
      <c r="H66" s="169">
        <f>'将来負担比率（分子）の構造'!K$41</f>
        <v>5250</v>
      </c>
      <c r="I66" s="169"/>
      <c r="J66" s="169"/>
      <c r="K66" s="169">
        <f>'将来負担比率（分子）の構造'!L$41</f>
        <v>4963</v>
      </c>
      <c r="L66" s="169"/>
      <c r="M66" s="169"/>
      <c r="N66" s="169">
        <f>'将来負担比率（分子）の構造'!M$41</f>
        <v>4668</v>
      </c>
      <c r="O66" s="169"/>
      <c r="P66" s="169"/>
    </row>
    <row r="67" spans="1:16" x14ac:dyDescent="0.15">
      <c r="A67" s="169" t="s">
        <v>71</v>
      </c>
      <c r="B67" s="169" t="e">
        <f>NA()</f>
        <v>#N/A</v>
      </c>
      <c r="C67" s="169">
        <f>IF(ISNUMBER('将来負担比率（分子）の構造'!I$53), IF('将来負担比率（分子）の構造'!I$53 &lt; 0, 0, '将来負担比率（分子）の構造'!I$53), NA())</f>
        <v>1052</v>
      </c>
      <c r="D67" s="169" t="e">
        <f>NA()</f>
        <v>#N/A</v>
      </c>
      <c r="E67" s="169" t="e">
        <f>NA()</f>
        <v>#N/A</v>
      </c>
      <c r="F67" s="169">
        <f>IF(ISNUMBER('将来負担比率（分子）の構造'!J$53), IF('将来負担比率（分子）の構造'!J$53 &lt; 0, 0, '将来負担比率（分子）の構造'!J$53), NA())</f>
        <v>1098</v>
      </c>
      <c r="G67" s="169" t="e">
        <f>NA()</f>
        <v>#N/A</v>
      </c>
      <c r="H67" s="169" t="e">
        <f>NA()</f>
        <v>#N/A</v>
      </c>
      <c r="I67" s="169">
        <f>IF(ISNUMBER('将来負担比率（分子）の構造'!K$53), IF('将来負担比率（分子）の構造'!K$53 &lt; 0, 0, '将来負担比率（分子）の構造'!K$53), NA())</f>
        <v>617</v>
      </c>
      <c r="J67" s="169" t="e">
        <f>NA()</f>
        <v>#N/A</v>
      </c>
      <c r="K67" s="169" t="e">
        <f>NA()</f>
        <v>#N/A</v>
      </c>
      <c r="L67" s="169">
        <f>IF(ISNUMBER('将来負担比率（分子）の構造'!L$53), IF('将来負担比率（分子）の構造'!L$53 &lt; 0, 0, '将来負担比率（分子）の構造'!L$53), NA())</f>
        <v>310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1203</v>
      </c>
      <c r="C72" s="173">
        <f>基金残高に係る経年分析!G55</f>
        <v>1306</v>
      </c>
      <c r="D72" s="173">
        <f>基金残高に係る経年分析!H55</f>
        <v>1309</v>
      </c>
    </row>
    <row r="73" spans="1:16" x14ac:dyDescent="0.15">
      <c r="A73" s="172" t="s">
        <v>74</v>
      </c>
      <c r="B73" s="173">
        <f>基金残高に係る経年分析!F56</f>
        <v>0</v>
      </c>
      <c r="C73" s="173">
        <f>基金残高に係る経年分析!G56</f>
        <v>0</v>
      </c>
      <c r="D73" s="173">
        <f>基金残高に係る経年分析!H56</f>
        <v>0</v>
      </c>
    </row>
    <row r="74" spans="1:16" x14ac:dyDescent="0.15">
      <c r="A74" s="172" t="s">
        <v>75</v>
      </c>
      <c r="B74" s="173">
        <f>基金残高に係る経年分析!F57</f>
        <v>976</v>
      </c>
      <c r="C74" s="173">
        <f>基金残高に係る経年分析!G57</f>
        <v>1078</v>
      </c>
      <c r="D74" s="173">
        <f>基金残高に係る経年分析!H57</f>
        <v>1221</v>
      </c>
    </row>
  </sheetData>
  <sheetProtection algorithmName="SHA-512" hashValue="rEiQGskmWZkwXFTxjawXdQfECqJe1P9y41WdLIwC53ubCHl+pUrQhX00FIXXbr82WkRBs4RbMI5sD1MKaGpejg==" saltValue="TvWb8ZUomuPyOVsOhrc2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minami</cp:lastModifiedBy>
  <cp:lastPrinted>2025-03-19T00:50:13Z</cp:lastPrinted>
  <dcterms:created xsi:type="dcterms:W3CDTF">2025-02-19T02:55:26Z</dcterms:created>
  <dcterms:modified xsi:type="dcterms:W3CDTF">2025-03-19T00:51:35Z</dcterms:modified>
  <cp:category/>
</cp:coreProperties>
</file>