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hizu-lg.local\work\31総務課\3財政係\【報告・その他】\R6その他\★財政\23-【3.12(水)〆】令和５年度財政状況資料集の作成等について\03-修正\"/>
    </mc:Choice>
  </mc:AlternateContent>
  <xr:revisionPtr revIDLastSave="0" documentId="13_ncr:1_{AE5A5C27-BA52-48DE-BDF0-20529AC273BB}"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<sst xmlns="http://schemas.openxmlformats.org/spreadsheetml/2006/main" count="1141" uniqueCount="561">
  <si>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</si>
  <si>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</si>
  <si>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</si>
  <si>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</si>
  <si>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</si>
  <si>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</si>
  <si>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</si>
  <si>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</si>
  <si>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</si>
  <si>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</si>
  <si>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</si>
  <si>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</si>
  <si>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</si>
  <si>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</si>
  <si>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</si>
  <si>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</si>
  <si>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</si>
  <si>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</si>
  <si>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</si>
  <si>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</si>
  <si>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</si>
  <si>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</si>
  <si>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</si>
  <si>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</si>
  <si>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</si>
  <si>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</si>
  <si>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</si>
  <si>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</si>
  <si>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</si>
  <si>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</si>
  <si>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</si>
  <si>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</si>
  <si>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</si>
  <si>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</si>
  <si>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</si>
  <si>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</si>
  <si>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</si>
  <si>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</si>
  <si>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</si>
  <si>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</si>
  <si>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</si>
  <si>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</si>
  <si>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</si>
  <si>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</si>
  <si>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</si>
  <si>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</si>
  <si>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</si>
  <si>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</si>
  <si>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</si>
  <si>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</si>
  <si>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</si>
  <si>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</si>
  <si>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</si>
  <si>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</si>
  <si>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</si>
  <si>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</si>
  <si>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</si>
  <si>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</si>
  <si>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</si>
  <si>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</si>
  <si>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</si>
  <si>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</si>
  <si>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</si>
  <si>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</si>
  <si>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</si>
  <si>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</si>
  <si>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</si>
  <si>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</si>
  <si>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</si>
  <si>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</si>
  <si>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</si>
  <si>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</si>
  <si>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</si>
  <si>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</si>
  <si>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</si>
  <si>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</si>
  <si>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</si>
  <si>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</si>
  <si>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</si>
  <si>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</si>
  <si>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</si>
  <si>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</si>
  <si>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</si>
  <si>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</si>
  <si>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</si>
  <si>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</si>
  <si>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</si>
  <si>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</si>
  <si>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</si>
  <si>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</si>
  <si>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</si>
  <si>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</si>
  <si>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</si>
  <si>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</si>
  <si>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</si>
  <si>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</si>
  <si>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</si>
  <si>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</si>
  <si>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</si>
  <si>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</si>
  <si>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</si>
  <si>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</si>
  <si>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</si>
  <si>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</si>
  <si>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</si>
  <si>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</si>
  <si>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</si>
  <si>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</si>
  <si>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</si>
  <si>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</si>
  <si>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</si>
  <si>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</si>
  <si>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</si>
  <si>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</si>
  <si>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</si>
  <si>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</si>
  <si>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</si>
  <si>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</si>
  <si>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</si>
  <si>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</si>
  <si>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</si>
  <si>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</si>
  <si>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</si>
  <si>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</si>
  <si>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</si>
  <si>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</si>
  <si>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</si>
  <si>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</si>
  <si>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</si>
  <si>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</si>
  <si>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</si>
  <si>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</si>
  <si>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</si>
  <si>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</si>
  <si>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</si>
  <si>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</si>
  <si>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</si>
  <si>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</si>
  <si>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</si>
  <si>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</si>
  <si>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</si>
  <si>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</si>
  <si>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</si>
  <si>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</si>
  <si>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</si>
  <si>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</si>
  <si>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</si>
  <si>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</si>
  <si>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</si>
  <si>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</si>
  <si>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</si>
  <si>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</si>
  <si>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</si>
  <si>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</si>
  <si>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</si>
  <si>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</si>
  <si>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</si>
  <si>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</si>
  <si>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</si>
  <si>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</si>
  <si>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</si>
  <si>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</si>
  <si>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</si>
  <si>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</si>
  <si>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</si>
  <si>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</si>
  <si>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</si>
  <si>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</si>
  <si>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</si>
  <si>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</si>
  <si>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</si>
  <si>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</si>
  <si>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</si>
  <si>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</si>
  <si>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</si>
  <si>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</si>
  <si>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</si>
  <si>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</si>
  <si>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</si>
  <si>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</si>
  <si>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</si>
  <si>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</si>
  <si>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</si>
  <si>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</si>
  <si>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</si>
  <si>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</si>
  <si>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</si>
  <si>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</si>
  <si>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</si>
  <si>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</si>
  <si>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</si>
  <si>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</si>
  <si>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</si>
  <si>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</si>
  <si>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</si>
  <si>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</si>
  <si>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</si>
  <si>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</si>
  <si>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</si>
  <si>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</si>
  <si>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</si>
  <si>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</si>
  <si>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</si>
  <si>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静岡県東伊豆町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</si>
  <si>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</si>
  <si>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</si>
  <si>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</si>
  <si>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</si>
  <si>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</si>
  <si>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</si>
  <si>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</si>
  <si>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</si>
  <si>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</si>
  <si>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</si>
  <si>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</si>
  <si>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</si>
  <si>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</si>
  <si>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</si>
  <si>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</si>
  <si>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</si>
  <si>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</si>
  <si>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</si>
  <si>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</si>
  <si>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</si>
  <si>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</si>
  <si>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</si>
  <si>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</si>
  <si>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</si>
  <si>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</si>
  <si>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</si>
  <si>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</si>
  <si>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</si>
  <si>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</si>
  <si>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</si>
  <si>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</si>
  <si>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</si>
  <si>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</si>
  <si>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</si>
  <si>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</si>
  <si>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</si>
  <si>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</si>
  <si>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</si>
  <si>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</si>
  <si>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</si>
  <si>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</si>
  <si>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</si>
  <si>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</si>
  <si>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</si>
  <si>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</si>
  <si>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</si>
  <si>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</si>
  <si>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</si>
  <si>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</si>
  <si>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</si>
  <si>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</si>
  <si>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</si>
  <si>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</si>
  <si>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</si>
  <si>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</si>
  <si>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</si>
  <si>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</si>
  <si>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</si>
  <si>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</si>
  <si>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</si>
  <si>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</si>
  <si>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</si>
  <si>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</si>
  <si>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</si>
  <si>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</si>
  <si>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</si>
  <si>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</si>
  <si>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</si>
  <si>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</si>
  <si>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</si>
  <si>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</si>
  <si>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</si>
  <si>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</si>
  <si>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</si>
  <si>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</si>
  <si>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</si>
  <si>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</si>
  <si>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</si>
  <si>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</si>
  <si>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</si>
  <si>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</si>
  <si>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</si>
  <si>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</si>
  <si>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</si>
  <si>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</si>
  <si>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</si>
  <si>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</si>
  <si>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</si>
  <si>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</si>
  <si>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</si>
  <si>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</si>
  <si>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</si>
  <si>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</si>
  <si>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</si>
  <si>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</si>
  <si>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</si>
  <si>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</si>
  <si>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</si>
  <si>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</si>
  <si>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</si>
  <si>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</si>
  <si>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</si>
  <si>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</si>
  <si>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</si>
  <si>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</si>
  <si>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</si>
  <si>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</si>
  <si>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</si>
  <si>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</si>
  <si>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</si>
  <si>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</si>
  <si>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</si>
  <si>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</si>
  <si>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</si>
  <si>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</si>
  <si>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</si>
  <si>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</si>
  <si>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</si>
  <si>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</si>
  <si>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</si>
  <si>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</si>
  <si>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</si>
  <si>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</si>
  <si>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</si>
  <si>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</si>
  <si>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</si>
  <si>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</si>
  <si>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</si>
  <si>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</si>
  <si>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</si>
  <si>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</si>
  <si>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</si>
  <si>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</si>
  <si>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</si>
  <si>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</si>
  <si>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</si>
  <si>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</si>
  <si>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</si>
  <si>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</si>
  <si>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</si>
  <si>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</si>
  <si>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</si>
  <si>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</si>
  <si>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</si>
  <si>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</si>
  <si>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</si>
  <si>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</si>
  <si>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</si>
  <si>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</si>
  <si>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</si>
  <si>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静岡県東伊豆町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</si>
  <si>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</si>
  <si>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</si>
  <si>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</si>
  <si>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</si>
  <si>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</si>
  <si>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</si>
  <si>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</si>
  <si>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</si>
  <si>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</si>
  <si>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</si>
  <si>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</si>
  <si>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</si>
  <si>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</si>
  <si>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</si>
  <si>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</si>
  <si>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</si>
  <si>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</si>
  <si>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</si>
  <si>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</si>
  <si>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</si>
  <si>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</si>
  <si>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</si>
  <si>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</si>
  <si>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</si>
  <si>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</si>
  <si>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</si>
  <si>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</si>
  <si>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</si>
  <si>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</si>
  <si>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</si>
  <si>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</si>
  <si>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</si>
  <si>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</si>
  <si>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</si>
  <si>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</si>
  <si>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</si>
  <si>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</si>
  <si>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</si>
  <si>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</si>
  <si>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</si>
  <si>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</si>
  <si>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</si>
  <si>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</si>
  <si>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</si>
  <si>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</si>
  <si>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</si>
  <si>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</si>
  <si>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</si>
  <si>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</si>
  <si>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</si>
  <si>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</si>
  <si>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</si>
  <si>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</si>
  <si>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</si>
  <si>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</si>
  <si>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</si>
  <si>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</si>
  <si>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</si>
  <si>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</si>
  <si>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</si>
  <si>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</si>
  <si>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</si>
  <si>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</si>
  <si>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</si>
  <si>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</si>
  <si>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</si>
  <si>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</si>
  <si>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</si>
  <si>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</si>
  <si>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</si>
  <si>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</si>
  <si>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</si>
  <si>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</si>
  <si>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</si>
  <si>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</si>
  <si>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</si>
  <si>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</si>
  <si>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</si>
  <si>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</si>
  <si>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</si>
  <si>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</si>
  <si>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</si>
  <si>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</si>
  <si>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</si>
  <si>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</si>
  <si>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</si>
  <si>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</si>
  <si>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</si>
  <si>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</si>
  <si>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</si>
  <si>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</si>
  <si>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</si>
  <si>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</si>
  <si>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</si>
  <si>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</si>
  <si>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</si>
  <si>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</si>
  <si>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</si>
  <si>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</si>
  <si>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</si>
  <si>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</si>
  <si>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</si>
  <si>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</si>
  <si>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</si>
  <si>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</si>
  <si>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</si>
  <si>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</si>
  <si>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</si>
  <si>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</si>
  <si>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</si>
  <si>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</si>
  <si>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</si>
  <si>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</si>
  <si>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</si>
  <si>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</si>
  <si>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</si>
  <si>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</si>
  <si>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</si>
  <si>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</si>
  <si>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</si>
  <si>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</si>
  <si>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</si>
  <si>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</si>
  <si>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</si>
  <si>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</si>
  <si>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</si>
  <si>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</si>
  <si>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</si>
  <si>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</si>
  <si>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</si>
  <si>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</si>
  <si>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</si>
  <si>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</si>
  <si>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</si>
  <si>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</si>
  <si>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</si>
  <si>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</si>
  <si>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</si>
  <si>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</si>
  <si>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</si>
  <si>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</si>
  <si>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</si>
  <si>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</si>
  <si>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</si>
  <si>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</si>
  <si>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</si>
  <si>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</si>
  <si>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</si>
  <si>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</si>
  <si>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</si>
  <si>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</si>
  <si>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</si>
  <si>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</si>
  <si>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</si>
  <si>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</si>
  <si>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</si>
  <si>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</si>
  <si>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</si>
  <si>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</si>
  <si>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</si>
  <si>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</si>
  <si>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</si>
  <si>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</si>
  <si>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</si>
  <si>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</si>
  <si>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</si>
  <si>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</si>
  <si>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</si>
  <si>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</si>
  <si>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</si>
  <si>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</si>
  <si>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</si>
  <si>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</si>
  <si>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</si>
  <si>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</si>
  <si>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6.26</t>
  </si>
  <si>
    <t>▲ 0.55</t>
  </si>
  <si>
    <t>一般会計</t>
  </si>
  <si>
    <t>水道事業会計</t>
  </si>
  <si>
    <t>介護保険特別会計</t>
  </si>
  <si>
    <t>国民健康保険特別会計</t>
  </si>
  <si>
    <t>風力発電事業特別会計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</si>
  <si>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</si>
  <si>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</si>
  <si>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</si>
  <si>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</si>
  <si>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</si>
  <si>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</si>
  <si>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</si>
  <si>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</si>
  <si>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ふるさと納税基金</t>
    <rPh sb="4" eb="6">
      <t>ノウゼイ</t>
    </rPh>
    <rPh sb="6" eb="8">
      <t>キキン</t>
    </rPh>
    <phoneticPr fontId="5"/>
  </si>
  <si>
    <t>教育振興基金</t>
    <rPh sb="0" eb="6">
      <t>キョウイクシンコウキキン</t>
    </rPh>
    <phoneticPr fontId="2"/>
  </si>
  <si>
    <t>環境施設等整備基金</t>
    <phoneticPr fontId="2"/>
  </si>
  <si>
    <t>社会福祉基金</t>
    <phoneticPr fontId="2"/>
  </si>
  <si>
    <t>育英奨学基金</t>
    <phoneticPr fontId="2"/>
  </si>
  <si>
    <t>一部事務組合下田メディカルセンター（普通会計分）</t>
    <phoneticPr fontId="2"/>
  </si>
  <si>
    <t>東河環境センター</t>
    <phoneticPr fontId="2"/>
  </si>
  <si>
    <t>伊豆斎場組合</t>
    <phoneticPr fontId="2"/>
  </si>
  <si>
    <t>静岡県市町総合事務組合</t>
    <phoneticPr fontId="2"/>
  </si>
  <si>
    <t>静岡県地方税滞納整理機構</t>
    <phoneticPr fontId="2"/>
  </si>
  <si>
    <t>駿東伊豆消防組合</t>
    <phoneticPr fontId="2"/>
  </si>
  <si>
    <t>静岡県後期高齢者医療広域連合</t>
    <phoneticPr fontId="2"/>
  </si>
  <si>
    <t>－</t>
    <phoneticPr fontId="2"/>
  </si>
  <si>
    <t xml:space="preserve"> －</t>
    <phoneticPr fontId="2"/>
  </si>
  <si>
    <t>－</t>
    <phoneticPr fontId="2"/>
  </si>
  <si>
    <t>静岡県後期高齢者医療広域連合（事業会計分）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</si>
</sst>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354F-44E3-8B12-AC81CF3C6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47705</c:v>
                </c:pt>
                <c:pt idx="1">
                  <c:v>62138</c:v>
                </c:pt>
                <c:pt idx="2">
                  <c:v>34207</c:v>
                </c:pt>
                <c:pt idx="3">
                  <c:v>35359</c:v>
                </c:pt>
                <c:pt idx="4">
                  <c:v>32510</c:v>
                </c:pt>
              </c:numCache>
            </c:numRef>
          </c:val>
          <c:smooth val="0"/>
          <c:extLst>
            <c:ext xmlns:c16="http://schemas.microsoft.com/office/drawing/2014/chart" uri="{C3380CC4-5D6E-409C-BE32-E72D297353CC}">
              <c16:uniqueId val="{00000001-354F-44E3-8B12-AC81CF3C6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8.31</c:v>
                </c:pt>
                <c:pt idx="1">
                  <c:v>10.94</c:v>
                </c:pt>
                <c:pt idx="2">
                  <c:v>11.56</c:v>
                </c:pt>
                <c:pt idx="3">
                  <c:v>11.19</c:v>
                </c:pt>
                <c:pt idx="4">
                  <c:v>12.72</c:v>
                </c:pt>
              </c:numCache>
            </c:numRef>
          </c:val>
          <c:extLst>
            <c:ext xmlns:c16="http://schemas.microsoft.com/office/drawing/2014/chart" uri="{C3380CC4-5D6E-409C-BE32-E72D297353CC}">
              <c16:uniqueId val="{00000000-B4FC-4FCA-9B9A-F20D7B888A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17.48</c:v>
                </c:pt>
                <c:pt idx="1">
                  <c:v>20.309999999999999</c:v>
                </c:pt>
                <c:pt idx="2">
                  <c:v>32.380000000000003</c:v>
                </c:pt>
                <c:pt idx="3">
                  <c:v>40.78</c:v>
                </c:pt>
                <c:pt idx="4">
                  <c:v>44.42</c:v>
                </c:pt>
              </c:numCache>
            </c:numRef>
          </c:val>
          <c:extLst>
            <c:ext xmlns:c16="http://schemas.microsoft.com/office/drawing/2014/chart" uri="{C3380CC4-5D6E-409C-BE32-E72D297353CC}">
              <c16:uniqueId val="{00000001-B4FC-4FCA-9B9A-F20D7B888A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-6.26</c:v>
                </c:pt>
                <c:pt idx="1">
                  <c:v>-0.55000000000000004</c:v>
                </c:pt>
                <c:pt idx="2">
                  <c:v>14.73</c:v>
                </c:pt>
                <c:pt idx="3">
                  <c:v>6.36</c:v>
                </c:pt>
                <c:pt idx="4">
                  <c:v>5.37</c:v>
                </c:pt>
              </c:numCache>
            </c:numRef>
          </c:val>
          <c:smooth val="0"/>
          <c:extLst>
            <c:ext xmlns:c16="http://schemas.microsoft.com/office/drawing/2014/chart" uri="{C3380CC4-5D6E-409C-BE32-E72D297353CC}">
              <c16:uniqueId val="{00000002-B4FC-4FCA-9B9A-F20D7B888A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0E-485A-9744-631EC3F2B6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0E-485A-9744-631EC3F2B6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0E-485A-9744-631EC3F2B6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0E-485A-9744-631EC3F2B6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4-BF0E-485A-9744-631EC3F2B61A}"/>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0.08</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BF0E-485A-9744-631EC3F2B6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0.56999999999999995</c:v>
                </c:pt>
                <c:pt idx="4">
                  <c:v>#N/A</c:v>
                </c:pt>
                <c:pt idx="5">
                  <c:v>0.56000000000000005</c:v>
                </c:pt>
                <c:pt idx="6">
                  <c:v>#N/A</c:v>
                </c:pt>
                <c:pt idx="7">
                  <c:v>0.26</c:v>
                </c:pt>
                <c:pt idx="8">
                  <c:v>#N/A</c:v>
                </c:pt>
                <c:pt idx="9">
                  <c:v>0.38</c:v>
                </c:pt>
              </c:numCache>
            </c:numRef>
          </c:val>
          <c:extLst>
            <c:ext xmlns:c16="http://schemas.microsoft.com/office/drawing/2014/chart" uri="{C3380CC4-5D6E-409C-BE32-E72D297353CC}">
              <c16:uniqueId val="{00000006-BF0E-485A-9744-631EC3F2B6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1.54</c:v>
                </c:pt>
                <c:pt idx="4">
                  <c:v>#N/A</c:v>
                </c:pt>
                <c:pt idx="5">
                  <c:v>0.97</c:v>
                </c:pt>
                <c:pt idx="6">
                  <c:v>#N/A</c:v>
                </c:pt>
                <c:pt idx="7">
                  <c:v>1.29</c:v>
                </c:pt>
                <c:pt idx="8">
                  <c:v>#N/A</c:v>
                </c:pt>
                <c:pt idx="9">
                  <c:v>1.23</c:v>
                </c:pt>
              </c:numCache>
            </c:numRef>
          </c:val>
          <c:extLst>
            <c:ext xmlns:c16="http://schemas.microsoft.com/office/drawing/2014/chart" uri="{C3380CC4-5D6E-409C-BE32-E72D297353CC}">
              <c16:uniqueId val="{00000007-BF0E-485A-9744-631EC3F2B6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20.56</c:v>
                </c:pt>
                <c:pt idx="2">
                  <c:v>#N/A</c:v>
                </c:pt>
                <c:pt idx="3">
                  <c:v>18.989999999999998</c:v>
                </c:pt>
                <c:pt idx="4">
                  <c:v>#N/A</c:v>
                </c:pt>
                <c:pt idx="5">
                  <c:v>15.22</c:v>
                </c:pt>
                <c:pt idx="6">
                  <c:v>#N/A</c:v>
                </c:pt>
                <c:pt idx="7">
                  <c:v>11.95</c:v>
                </c:pt>
                <c:pt idx="8">
                  <c:v>#N/A</c:v>
                </c:pt>
                <c:pt idx="9">
                  <c:v>10.99</c:v>
                </c:pt>
              </c:numCache>
            </c:numRef>
          </c:val>
          <c:extLst>
            <c:ext xmlns:c16="http://schemas.microsoft.com/office/drawing/2014/chart" uri="{C3380CC4-5D6E-409C-BE32-E72D297353CC}">
              <c16:uniqueId val="{00000008-BF0E-485A-9744-631EC3F2B6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8.31</c:v>
                </c:pt>
                <c:pt idx="2">
                  <c:v>#N/A</c:v>
                </c:pt>
                <c:pt idx="3">
                  <c:v>10.94</c:v>
                </c:pt>
                <c:pt idx="4">
                  <c:v>#N/A</c:v>
                </c:pt>
                <c:pt idx="5">
                  <c:v>11.56</c:v>
                </c:pt>
                <c:pt idx="6">
                  <c:v>#N/A</c:v>
                </c:pt>
                <c:pt idx="7">
                  <c:v>11.19</c:v>
                </c:pt>
                <c:pt idx="8">
                  <c:v>#N/A</c:v>
                </c:pt>
                <c:pt idx="9">
                  <c:v>12.72</c:v>
                </c:pt>
              </c:numCache>
            </c:numRef>
          </c:val>
          <c:extLst>
            <c:ext xmlns:c16="http://schemas.microsoft.com/office/drawing/2014/chart" uri="{C3380CC4-5D6E-409C-BE32-E72D297353CC}">
              <c16:uniqueId val="{00000009-BF0E-485A-9744-631EC3F2B6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384</c:v>
                </c:pt>
                <c:pt idx="5">
                  <c:v>386</c:v>
                </c:pt>
                <c:pt idx="8">
                  <c:v>386</c:v>
                </c:pt>
                <c:pt idx="11">
                  <c:v>373</c:v>
                </c:pt>
                <c:pt idx="14">
                  <c:v>374</c:v>
                </c:pt>
              </c:numCache>
            </c:numRef>
          </c:val>
          <c:extLst>
            <c:ext xmlns:c16="http://schemas.microsoft.com/office/drawing/2014/chart" uri="{C3380CC4-5D6E-409C-BE32-E72D297353CC}">
              <c16:uniqueId val="{00000000-255B-4675-AE2B-6D80A6DD7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5B-4675-AE2B-6D80A6DD7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17</c:v>
                </c:pt>
                <c:pt idx="6">
                  <c:v>16</c:v>
                </c:pt>
                <c:pt idx="9">
                  <c:v>15</c:v>
                </c:pt>
                <c:pt idx="12">
                  <c:v>0</c:v>
                </c:pt>
              </c:numCache>
            </c:numRef>
          </c:val>
          <c:extLst>
            <c:ext xmlns:c16="http://schemas.microsoft.com/office/drawing/2014/chart" uri="{C3380CC4-5D6E-409C-BE32-E72D297353CC}">
              <c16:uniqueId val="{00000002-255B-4675-AE2B-6D80A6DD7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7</c:v>
                </c:pt>
                <c:pt idx="6">
                  <c:v>13</c:v>
                </c:pt>
                <c:pt idx="9">
                  <c:v>52</c:v>
                </c:pt>
                <c:pt idx="12">
                  <c:v>87</c:v>
                </c:pt>
              </c:numCache>
            </c:numRef>
          </c:val>
          <c:extLst>
            <c:ext xmlns:c16="http://schemas.microsoft.com/office/drawing/2014/chart" uri="{C3380CC4-5D6E-409C-BE32-E72D297353CC}">
              <c16:uniqueId val="{00000003-255B-4675-AE2B-6D80A6DD7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5B-4675-AE2B-6D80A6DD7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5B-4675-AE2B-6D80A6DD7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5B-4675-AE2B-6D80A6DD7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530</c:v>
                </c:pt>
                <c:pt idx="3">
                  <c:v>537</c:v>
                </c:pt>
                <c:pt idx="6">
                  <c:v>615</c:v>
                </c:pt>
                <c:pt idx="9">
                  <c:v>566</c:v>
                </c:pt>
                <c:pt idx="12">
                  <c:v>533</c:v>
                </c:pt>
              </c:numCache>
            </c:numRef>
          </c:val>
          <c:extLst>
            <c:ext xmlns:c16="http://schemas.microsoft.com/office/drawing/2014/chart" uri="{C3380CC4-5D6E-409C-BE32-E72D297353CC}">
              <c16:uniqueId val="{00000007-255B-4675-AE2B-6D80A6DD7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c:v>
                </c:pt>
                <c:pt idx="2">
                  <c:v>#N/A</c:v>
                </c:pt>
                <c:pt idx="3">
                  <c:v>#N/A</c:v>
                </c:pt>
                <c:pt idx="4">
                  <c:v>175</c:v>
                </c:pt>
                <c:pt idx="5">
                  <c:v>#N/A</c:v>
                </c:pt>
                <c:pt idx="6">
                  <c:v>#N/A</c:v>
                </c:pt>
                <c:pt idx="7">
                  <c:v>258</c:v>
                </c:pt>
                <c:pt idx="8">
                  <c:v>#N/A</c:v>
                </c:pt>
                <c:pt idx="9">
                  <c:v>#N/A</c:v>
                </c:pt>
                <c:pt idx="10">
                  <c:v>260</c:v>
                </c:pt>
                <c:pt idx="11">
                  <c:v>#N/A</c:v>
                </c:pt>
                <c:pt idx="12">
                  <c:v>#N/A</c:v>
                </c:pt>
                <c:pt idx="13">
                  <c:v>246</c:v>
                </c:pt>
                <c:pt idx="14">
                  <c:v>#N/A</c:v>
                </c:pt>
              </c:numCache>
            </c:numRef>
          </c:val>
          <c:smooth val="0"/>
          <c:extLst>
            <c:ext xmlns:c16="http://schemas.microsoft.com/office/drawing/2014/chart" uri="{C3380CC4-5D6E-409C-BE32-E72D297353CC}">
              <c16:uniqueId val="{00000008-255B-4675-AE2B-6D80A6DD7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4567</c:v>
                </c:pt>
                <c:pt idx="5">
                  <c:v>4558</c:v>
                </c:pt>
                <c:pt idx="8">
                  <c:v>4454</c:v>
                </c:pt>
                <c:pt idx="11">
                  <c:v>4265</c:v>
                </c:pt>
                <c:pt idx="14">
                  <c:v>4048</c:v>
                </c:pt>
              </c:numCache>
            </c:numRef>
          </c:val>
          <c:extLst>
            <c:ext xmlns:c16="http://schemas.microsoft.com/office/drawing/2014/chart" uri="{C3380CC4-5D6E-409C-BE32-E72D297353CC}">
              <c16:uniqueId val="{00000000-CE8F-4A87-911A-3013A24416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E8F-4A87-911A-3013A24416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610</c:v>
                </c:pt>
                <c:pt idx="5">
                  <c:v>741</c:v>
                </c:pt>
                <c:pt idx="8">
                  <c:v>1264</c:v>
                </c:pt>
                <c:pt idx="11">
                  <c:v>1534</c:v>
                </c:pt>
                <c:pt idx="14">
                  <c:v>1677</c:v>
                </c:pt>
              </c:numCache>
            </c:numRef>
          </c:val>
          <c:extLst>
            <c:ext xmlns:c16="http://schemas.microsoft.com/office/drawing/2014/chart" uri="{C3380CC4-5D6E-409C-BE32-E72D297353CC}">
              <c16:uniqueId val="{00000002-CE8F-4A87-911A-3013A24416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8F-4A87-911A-3013A24416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8F-4A87-911A-3013A24416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8F-4A87-911A-3013A24416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1064</c:v>
                </c:pt>
                <c:pt idx="3">
                  <c:v>1010</c:v>
                </c:pt>
                <c:pt idx="6">
                  <c:v>1032</c:v>
                </c:pt>
                <c:pt idx="9">
                  <c:v>954</c:v>
                </c:pt>
                <c:pt idx="12">
                  <c:v>937</c:v>
                </c:pt>
              </c:numCache>
            </c:numRef>
          </c:val>
          <c:extLst>
            <c:ext xmlns:c16="http://schemas.microsoft.com/office/drawing/2014/chart" uri="{C3380CC4-5D6E-409C-BE32-E72D297353CC}">
              <c16:uniqueId val="{00000006-CE8F-4A87-911A-3013A24416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943</c:v>
                </c:pt>
                <c:pt idx="3">
                  <c:v>973</c:v>
                </c:pt>
                <c:pt idx="6">
                  <c:v>1027</c:v>
                </c:pt>
                <c:pt idx="9">
                  <c:v>1044</c:v>
                </c:pt>
                <c:pt idx="12">
                  <c:v>1317</c:v>
                </c:pt>
              </c:numCache>
            </c:numRef>
          </c:val>
          <c:extLst>
            <c:ext xmlns:c16="http://schemas.microsoft.com/office/drawing/2014/chart" uri="{C3380CC4-5D6E-409C-BE32-E72D297353CC}">
              <c16:uniqueId val="{00000007-CE8F-4A87-911A-3013A24416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E8F-4A87-911A-3013A24416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8F-4A87-911A-3013A24416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5056</c:v>
                </c:pt>
                <c:pt idx="3">
                  <c:v>5153</c:v>
                </c:pt>
                <c:pt idx="6">
                  <c:v>4886</c:v>
                </c:pt>
                <c:pt idx="9">
                  <c:v>4528</c:v>
                </c:pt>
                <c:pt idx="12">
                  <c:v>4153</c:v>
                </c:pt>
              </c:numCache>
            </c:numRef>
          </c:val>
          <c:extLst>
            <c:ext xmlns:c16="http://schemas.microsoft.com/office/drawing/2014/chart" uri="{C3380CC4-5D6E-409C-BE32-E72D297353CC}">
              <c16:uniqueId val="{0000000A-CE8F-4A87-911A-3013A24416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1886</c:v>
                </c:pt>
                <c:pt idx="2">
                  <c:v>#N/A</c:v>
                </c:pt>
                <c:pt idx="3">
                  <c:v>#N/A</c:v>
                </c:pt>
                <c:pt idx="4">
                  <c:v>1838</c:v>
                </c:pt>
                <c:pt idx="5">
                  <c:v>#N/A</c:v>
                </c:pt>
                <c:pt idx="6">
                  <c:v>#N/A</c:v>
                </c:pt>
                <c:pt idx="7">
                  <c:v>1228</c:v>
                </c:pt>
                <c:pt idx="8">
                  <c:v>#N/A</c:v>
                </c:pt>
                <c:pt idx="9">
                  <c:v>#N/A</c:v>
                </c:pt>
                <c:pt idx="10">
                  <c:v>727</c:v>
                </c:pt>
                <c:pt idx="11">
                  <c:v>#N/A</c:v>
                </c:pt>
                <c:pt idx="12">
                  <c:v>#N/A</c:v>
                </c:pt>
                <c:pt idx="13">
                  <c:v>682</c:v>
                </c:pt>
                <c:pt idx="14">
                  <c:v>#N/A</c:v>
                </c:pt>
              </c:numCache>
            </c:numRef>
          </c:val>
          <c:smooth val="0"/>
          <c:extLst>
            <c:ext xmlns:c16="http://schemas.microsoft.com/office/drawing/2014/chart" uri="{C3380CC4-5D6E-409C-BE32-E72D297353CC}">
              <c16:uniqueId val="{0000000B-CE8F-4A87-911A-3013A24416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1264</c:v>
                </c:pt>
                <c:pt idx="1">
                  <c:v>1534</c:v>
                </c:pt>
                <c:pt idx="2">
                  <c:v>1677</c:v>
                </c:pt>
              </c:numCache>
            </c:numRef>
          </c:val>
          <c:extLst>
            <c:ext xmlns:c16="http://schemas.microsoft.com/office/drawing/2014/chart" uri="{C3380CC4-5D6E-409C-BE32-E72D297353CC}">
              <c16:uniqueId val="{00000000-A307-46D2-AE3E-78E9D6E95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307-46D2-AE3E-78E9D6E95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464</c:v>
                </c:pt>
                <c:pt idx="1">
                  <c:v>667</c:v>
                </c:pt>
                <c:pt idx="2">
                  <c:v>921</c:v>
                </c:pt>
              </c:numCache>
            </c:numRef>
          </c:val>
          <c:extLst>
            <c:ext xmlns:c16="http://schemas.microsoft.com/office/drawing/2014/chart" uri="{C3380CC4-5D6E-409C-BE32-E72D297353CC}">
              <c16:uniqueId val="{00000002-A307-46D2-AE3E-78E9D6E951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11,305
10,924
77.82
6,776,591
6,296,291
480,300
3,775,532
4,153,384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％増加した一方、基準財政収入額が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需要額から収入額を引いた金額の差が増加した。町の財政運営の自主性が低下したため、財政力指数が低下した。少子高齢化の状況が続き、基準財政収入額を劇的に上昇させるような事情は今のところ見当たらず、そのための施策の展開も困難ではあるが、引き続き関係人口や交流人口を増やすなどして町税収入の確保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比率を計算するうえでの分子の数値にあたる経常経費充当一般財源等の額が、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年度に比べて約１億２千万円増加した。これは一部事務組合に支払う分担金や町の施策の一環として行っている町単独補助金支出が増加したためである。補助金支出額を抑えるため、町単独補助金事業の廃止も含めた見直しをするなどして、支出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300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61</xdr:row>
      <xdr:rowOff>114554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3170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62</xdr:row>
      <xdr:rowOff>131318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31704"/>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6121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進み一人当たりの決算額が上昇していることと、物価高の影響で、電気料金や委託料などの物件費が上昇しているため、上昇傾向にある。将来の人口増加を見込むことは厳しいが、人口減少に歯止めをかける施策を行いつつ、電気料金を抑えるため、既存施設の省エネ化や施設の統廃合をするなどして、施設にかかわるコストを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70732</xdr:rowOff>
    </xdr:from>
    <xdr:to>
      <xdr:col>23</xdr:col>
      <xdr:colOff>133350</xdr:colOff>
      <xdr:row>81</xdr:row>
      <xdr:rowOff>94528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8182"/>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23244</xdr:rowOff>
    </xdr:from>
    <xdr:to>
      <xdr:col>19</xdr:col>
      <xdr:colOff>133350</xdr:colOff>
      <xdr:row>81</xdr:row>
      <xdr:rowOff>70732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10694"/>
          <a:ext cx="8890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4967</xdr:rowOff>
    </xdr:from>
    <xdr:to>
      <xdr:col>15</xdr:col>
      <xdr:colOff>82550</xdr:colOff>
      <xdr:row>81</xdr:row>
      <xdr:rowOff>23244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92417"/>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4967</xdr:rowOff>
    </xdr:from>
    <xdr:to>
      <xdr:col>11</xdr:col>
      <xdr:colOff>31750</xdr:colOff>
      <xdr:row>81</xdr:row>
      <xdr:rowOff>8151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892417"/>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43728</xdr:rowOff>
    </xdr:from>
    <xdr:to>
      <xdr:col>23</xdr:col>
      <xdr:colOff>184150</xdr:colOff>
      <xdr:row>81</xdr:row>
      <xdr:rowOff>145328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60255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19932</xdr:rowOff>
    </xdr:from>
    <xdr:to>
      <xdr:col>19</xdr:col>
      <xdr:colOff>184150</xdr:colOff>
      <xdr:row>81</xdr:row>
      <xdr:rowOff>121532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131709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143894</xdr:rowOff>
    </xdr:from>
    <xdr:to>
      <xdr:col>15</xdr:col>
      <xdr:colOff>133350</xdr:colOff>
      <xdr:row>81</xdr:row>
      <xdr:rowOff>74044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84221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125617</xdr:rowOff>
    </xdr:from>
    <xdr:to>
      <xdr:col>11</xdr:col>
      <xdr:colOff>82550</xdr:colOff>
      <xdr:row>81</xdr:row>
      <xdr:rowOff>55767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65944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128801</xdr:rowOff>
    </xdr:from>
    <xdr:to>
      <xdr:col>7</xdr:col>
      <xdr:colOff>31750</xdr:colOff>
      <xdr:row>81</xdr:row>
      <xdr:rowOff>58951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69128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職員の年齢層が高く、管理職に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なれず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号給が上にいくことができない職員が中間層に比較的多く在籍し、今後数年間はこの構造が続く見込である。引き続きラスパイレス指数が極端に上昇しないよう新規職員の採用数を抑え人件費予算が平準化するように努めるとともに、ＤＸ等を活用した業務の効率化を行い、少ない職員数でも町行政事務がまわ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130528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626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82</xdr:row>
      <xdr:rowOff>157339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18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82</xdr:row>
      <xdr:rowOff>170745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296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が定める定員管理計画に基づき、新規の職員採用を抑えているため、全国平均とほぼ同じ水準を維持している。ただし将来にわたって町の人口減少が続くことが予想されており、その影響で人口あたりの職員数の指標が悪化すると思われる。今後も引き続き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99111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5370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88976</xdr:rowOff>
    </xdr:from>
    <xdr:to>
      <xdr:col>77</xdr:col>
      <xdr:colOff>44450</xdr:colOff>
      <xdr:row>61</xdr:row>
      <xdr:rowOff>99111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4742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82220</xdr:rowOff>
    </xdr:from>
    <xdr:to>
      <xdr:col>72</xdr:col>
      <xdr:colOff>203200</xdr:colOff>
      <xdr:row>61</xdr:row>
      <xdr:rowOff>88976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067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82220</xdr:rowOff>
    </xdr:from>
    <xdr:to>
      <xdr:col>68</xdr:col>
      <xdr:colOff>152400</xdr:colOff>
      <xdr:row>61</xdr:row>
      <xdr:rowOff>83668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4067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48311</xdr:rowOff>
    </xdr:from>
    <xdr:to>
      <xdr:col>77</xdr:col>
      <xdr:colOff>95250</xdr:colOff>
      <xdr:row>61</xdr:row>
      <xdr:rowOff>149911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160088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38176</xdr:rowOff>
    </xdr:from>
    <xdr:to>
      <xdr:col>73</xdr:col>
      <xdr:colOff>44450</xdr:colOff>
      <xdr:row>61</xdr:row>
      <xdr:rowOff>139776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149953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31420</xdr:rowOff>
    </xdr:from>
    <xdr:to>
      <xdr:col>68</xdr:col>
      <xdr:colOff>203200</xdr:colOff>
      <xdr:row>61</xdr:row>
      <xdr:rowOff>133020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32868</xdr:rowOff>
    </xdr:from>
    <xdr:to>
      <xdr:col>64</xdr:col>
      <xdr:colOff>152400</xdr:colOff>
      <xdr:row>61</xdr:row>
      <xdr:rowOff>134468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144645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6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比率は全国平均を下回ってはいるが、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が上昇している。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から返還が始まった一部事務組合の大規模改修の負担金などの影響もあり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も上昇している。町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コントロールできる一般会計の地方債借入額を調整するか、借り入れをする場合は、地方交付税措置がある地方債を選択するなど、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比率の上昇を抑えるよう努める。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117348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0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40</xdr:row>
      <xdr:rowOff>49784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134366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76454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340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充当可能財源である財政調整基金を１億４千３百万円積むこと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ができ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の残高が１６億７千６百万円になったため、将来負担比率が下がった。ただし、今後庁舎の移転や学校の統廃合の事業費に多額の地方債の借入が必要となり、将来負担比率の悪化が予想される。無駄な事業実施をやめ、財政調整基金の取り崩しをなるべくしないようにしつつ、地方債の借入額が急激に増えないよう、計画的な借り入れを行い、支出額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142724</xdr:rowOff>
    </xdr:from>
    <xdr:to>
      <xdr:col>81</xdr:col>
      <xdr:colOff>44450</xdr:colOff>
      <xdr:row>14</xdr:row>
      <xdr:rowOff>158810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4302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158810</xdr:rowOff>
    </xdr:from>
    <xdr:to>
      <xdr:col>77</xdr:col>
      <xdr:colOff>44450</xdr:colOff>
      <xdr:row>15</xdr:row>
      <xdr:rowOff>141333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59110"/>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141333</xdr:rowOff>
    </xdr:from>
    <xdr:to>
      <xdr:col>72</xdr:col>
      <xdr:colOff>203200</xdr:colOff>
      <xdr:row>17</xdr:row>
      <xdr:rowOff>45478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13083"/>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45478</xdr:rowOff>
    </xdr:from>
    <xdr:to>
      <xdr:col>68</xdr:col>
      <xdr:colOff>152400</xdr:colOff>
      <xdr:row>17</xdr:row>
      <xdr:rowOff>94887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601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91924</xdr:rowOff>
    </xdr:from>
    <xdr:to>
      <xdr:col>81</xdr:col>
      <xdr:colOff>95250</xdr:colOff>
      <xdr:row>15</xdr:row>
      <xdr:rowOff>22074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64001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6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108010</xdr:rowOff>
    </xdr:from>
    <xdr:to>
      <xdr:col>77</xdr:col>
      <xdr:colOff>95250</xdr:colOff>
      <xdr:row>15</xdr:row>
      <xdr:rowOff>38160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22937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90533</xdr:rowOff>
    </xdr:from>
    <xdr:to>
      <xdr:col>73</xdr:col>
      <xdr:colOff>44450</xdr:colOff>
      <xdr:row>16</xdr:row>
      <xdr:rowOff>20683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166128</xdr:rowOff>
    </xdr:from>
    <xdr:to>
      <xdr:col>68</xdr:col>
      <xdr:colOff>203200</xdr:colOff>
      <xdr:row>17</xdr:row>
      <xdr:rowOff>96278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81055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11,305
10,924
77.82
6,776,591
6,296,291
480,300
3,775,532
4,153,384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給与改定に伴う職員給料・期末手当の増加、会計年度任用職員（地域おこし協力隊を含む）の増員による報酬の増加及び期末勤勉手当の支給開始により人件費が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よりも増加した。今後は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を活用しつつ適切な職員配置を行い、新規職員採用数を抑制して人件費の上昇を抑える。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65278</xdr:rowOff>
    </xdr:from>
    <xdr:to>
      <xdr:col>24</xdr:col>
      <xdr:colOff>25400</xdr:colOff>
      <xdr:row>33</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231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33</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13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56134</xdr:rowOff>
    </xdr:from>
    <xdr:to>
      <xdr:col>15</xdr:col>
      <xdr:colOff>98425</xdr:colOff>
      <xdr:row>34</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139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51054</xdr:rowOff>
    </xdr:from>
    <xdr:to>
      <xdr:col>24</xdr:col>
      <xdr:colOff>76200</xdr:colOff>
      <xdr:row>33</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5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14478</xdr:rowOff>
    </xdr:from>
    <xdr:to>
      <xdr:col>20</xdr:col>
      <xdr:colOff>38100</xdr:colOff>
      <xdr:row>33</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5334</xdr:rowOff>
    </xdr:from>
    <xdr:to>
      <xdr:col>15</xdr:col>
      <xdr:colOff>149225</xdr:colOff>
      <xdr:row>33</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62484</xdr:rowOff>
    </xdr:from>
    <xdr:to>
      <xdr:col>6</xdr:col>
      <xdr:colOff>171450</xdr:colOff>
      <xdr:row>34</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148861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金の高騰が続き、比率が上昇傾向にある。今後も原料高や物価高騰の影響により、光熱水費や委託料が増加していくと思われる。光熱水費については、職員への省エネ啓発の実施、省エネ機器への取替えなどを積極的に図っていく。また、公共施設の利用者が支払う使用料や利用料についても見直しを図り、維持管理コストの上昇に見合う利用料金の値上げ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7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7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20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数が年々減少していることにより、児童手当や保育所委託料、乳幼児医療費助成事業などの経費が減っているため、扶助費の割合が類似団体に比べて低い状態が続いている。子供や子育て世帯を手厚くする支援するような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行い、少子化に歯止めをかけていきたい。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105228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352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116115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137885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137885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減少した要因として、被保険者数の減少による国保特別会計への操出金の減が考えられる。その一方で介護保険会計や後期高齢者医療会計への操出金については、町の高齢者が増加傾向であるため今後も増加していくと思われる。また、公共施設の維持管理費については、適正な維持管理をするためには必要な費用であり、公共施設の適正管理計画に基づき施設総量を合併・削減するなどして費用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52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5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よりも増加した要因の一つとして、ごみ・し尿処理を業務を担当している一部事務組合への負担金が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千万円ほど増えたことがあげられる。当該一部事務組合は大規模改修工事を実施したため、その工事費の増分が影響したためである。また今後は工事費に充当された地方債の償還金も負担金として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156718</xdr:rowOff>
    </xdr:from>
    <xdr:to>
      <xdr:col>82</xdr:col>
      <xdr:colOff>107950</xdr:colOff>
      <xdr:row>40</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43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06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061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115570</xdr:rowOff>
    </xdr:from>
    <xdr:to>
      <xdr:col>69</xdr:col>
      <xdr:colOff>92075</xdr:colOff>
      <xdr:row>39</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02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62484</xdr:rowOff>
    </xdr:from>
    <xdr:to>
      <xdr:col>82</xdr:col>
      <xdr:colOff>158750</xdr:colOff>
      <xdr:row>40</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142511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105918</xdr:rowOff>
    </xdr:from>
    <xdr:to>
      <xdr:col>78</xdr:col>
      <xdr:colOff>120650</xdr:colOff>
      <xdr:row>40</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20845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105918</xdr:rowOff>
    </xdr:from>
    <xdr:to>
      <xdr:col>65</xdr:col>
      <xdr:colOff>53975</xdr:colOff>
      <xdr:row>40</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額が年々減少傾向にあり公債費も減少している。今後インフラ施設の老朽化に伴う大規模改修や更新事業の実施が見込まれ、それに伴い地方債の借入額が増えていくことが予想される。公共施設の集約化、適正な配置数を検討し、地方債借入額の抑制を図り、公債費の比率の上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56135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による物件費の増加が続いていること、施設老朽化により補修修繕が増えたことによる維持管理費の増加により比率の上昇が続いている。今後も物価高の影響は続くと考えられるため、施設の統廃合や効果的な補修修繕方法の検討をして維持管理コスト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77</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076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76</xdr:row>
      <xdr:rowOff>77470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943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77</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9431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448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96537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104157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153045</xdr:rowOff>
    </xdr:from>
    <xdr:to>
      <xdr:col>29</xdr:col>
      <xdr:colOff>127000</xdr:colOff>
      <xdr:row>16</xdr:row>
      <xdr:rowOff>155308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3870"/>
          <a:ext cx="647700" cy="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146818</xdr:rowOff>
    </xdr:from>
    <xdr:to>
      <xdr:col>26</xdr:col>
      <xdr:colOff>50800</xdr:colOff>
      <xdr:row>16</xdr:row>
      <xdr:rowOff>155308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37643"/>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146818</xdr:rowOff>
    </xdr:from>
    <xdr:to>
      <xdr:col>22</xdr:col>
      <xdr:colOff>114300</xdr:colOff>
      <xdr:row>16</xdr:row>
      <xdr:rowOff>149410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37643"/>
          <a:ext cx="698500" cy="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149410</xdr:rowOff>
    </xdr:from>
    <xdr:to>
      <xdr:col>18</xdr:col>
      <xdr:colOff>177800</xdr:colOff>
      <xdr:row>17</xdr:row>
      <xdr:rowOff>16288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40235"/>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102245</xdr:rowOff>
    </xdr:from>
    <xdr:to>
      <xdr:col>29</xdr:col>
      <xdr:colOff>177800</xdr:colOff>
      <xdr:row>17</xdr:row>
      <xdr:rowOff>32395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74322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104508</xdr:rowOff>
    </xdr:from>
    <xdr:to>
      <xdr:col>26</xdr:col>
      <xdr:colOff>101600</xdr:colOff>
      <xdr:row>17</xdr:row>
      <xdr:rowOff>34658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9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19435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96018</xdr:rowOff>
    </xdr:from>
    <xdr:to>
      <xdr:col>22</xdr:col>
      <xdr:colOff>165100</xdr:colOff>
      <xdr:row>17</xdr:row>
      <xdr:rowOff>26168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86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10945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9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98610</xdr:rowOff>
    </xdr:from>
    <xdr:to>
      <xdr:col>19</xdr:col>
      <xdr:colOff>38100</xdr:colOff>
      <xdr:row>17</xdr:row>
      <xdr:rowOff>28760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97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136938</xdr:rowOff>
    </xdr:from>
    <xdr:to>
      <xdr:col>15</xdr:col>
      <xdr:colOff>101600</xdr:colOff>
      <xdr:row>17</xdr:row>
      <xdr:rowOff>67088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2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51865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1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7442</xdr:rowOff>
    </xdr:from>
    <xdr:to>
      <xdr:col>29</xdr:col>
      <xdr:colOff>127000</xdr:colOff>
      <xdr:row>36</xdr:row>
      <xdr:rowOff>29273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60692"/>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7442</xdr:rowOff>
    </xdr:from>
    <xdr:to>
      <xdr:col>26</xdr:col>
      <xdr:colOff>50800</xdr:colOff>
      <xdr:row>36</xdr:row>
      <xdr:rowOff>20724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60692"/>
          <a:ext cx="698500" cy="1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20724</xdr:rowOff>
    </xdr:from>
    <xdr:to>
      <xdr:col>22</xdr:col>
      <xdr:colOff>114300</xdr:colOff>
      <xdr:row>37</xdr:row>
      <xdr:rowOff>18255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73974"/>
          <a:ext cx="698500" cy="16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18255</xdr:rowOff>
    </xdr:from>
    <xdr:to>
      <xdr:col>18</xdr:col>
      <xdr:colOff>177800</xdr:colOff>
      <xdr:row>37</xdr:row>
      <xdr:rowOff>65438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42955"/>
          <a:ext cx="698500" cy="4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321373</xdr:rowOff>
    </xdr:from>
    <xdr:to>
      <xdr:col>29</xdr:col>
      <xdr:colOff>177800</xdr:colOff>
      <xdr:row>36</xdr:row>
      <xdr:rowOff>80073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3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293450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0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299542</xdr:rowOff>
    </xdr:from>
    <xdr:to>
      <xdr:col>26</xdr:col>
      <xdr:colOff>101600</xdr:colOff>
      <xdr:row>36</xdr:row>
      <xdr:rowOff>58242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43019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9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312824</xdr:rowOff>
    </xdr:from>
    <xdr:to>
      <xdr:col>22</xdr:col>
      <xdr:colOff>165100</xdr:colOff>
      <xdr:row>36</xdr:row>
      <xdr:rowOff>71524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2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56301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138905</xdr:rowOff>
    </xdr:from>
    <xdr:to>
      <xdr:col>19</xdr:col>
      <xdr:colOff>38100</xdr:colOff>
      <xdr:row>37</xdr:row>
      <xdr:rowOff>69055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9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53832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14638</xdr:rowOff>
    </xdr:from>
    <xdr:to>
      <xdr:col>15</xdr:col>
      <xdr:colOff>101600</xdr:colOff>
      <xdr:row>37</xdr:row>
      <xdr:rowOff>116238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3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101015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11,305
10,924
77.82
6,776,591
6,296,291
480,300
3,775,532
4,153,384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60673</xdr:rowOff>
    </xdr:from>
    <xdr:to>
      <xdr:col>24</xdr:col>
      <xdr:colOff>63500</xdr:colOff>
      <xdr:row>36</xdr:row>
      <xdr:rowOff>80054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2873"/>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70123</xdr:rowOff>
    </xdr:from>
    <xdr:to>
      <xdr:col>19</xdr:col>
      <xdr:colOff>177800</xdr:colOff>
      <xdr:row>36</xdr:row>
      <xdr:rowOff>80054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42323"/>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70123</xdr:rowOff>
    </xdr:from>
    <xdr:to>
      <xdr:col>15</xdr:col>
      <xdr:colOff>50800</xdr:colOff>
      <xdr:row>36</xdr:row>
      <xdr:rowOff>77150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2323"/>
          <a:ext cx="8890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77150</xdr:rowOff>
    </xdr:from>
    <xdr:to>
      <xdr:col>10</xdr:col>
      <xdr:colOff>114300</xdr:colOff>
      <xdr:row>36</xdr:row>
      <xdr:rowOff>105926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9350"/>
          <a:ext cx="889000" cy="2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9873</xdr:rowOff>
    </xdr:from>
    <xdr:to>
      <xdr:col>24</xdr:col>
      <xdr:colOff>114300</xdr:colOff>
      <xdr:row>36</xdr:row>
      <xdr:rowOff>111473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159750</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29254</xdr:rowOff>
    </xdr:from>
    <xdr:to>
      <xdr:col>20</xdr:col>
      <xdr:colOff>38100</xdr:colOff>
      <xdr:row>36</xdr:row>
      <xdr:rowOff>130854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121981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19323</xdr:rowOff>
    </xdr:from>
    <xdr:to>
      <xdr:col>15</xdr:col>
      <xdr:colOff>101600</xdr:colOff>
      <xdr:row>36</xdr:row>
      <xdr:rowOff>120923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112050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26350</xdr:rowOff>
    </xdr:from>
    <xdr:to>
      <xdr:col>10</xdr:col>
      <xdr:colOff>165100</xdr:colOff>
      <xdr:row>36</xdr:row>
      <xdr:rowOff>127950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119077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55126</xdr:rowOff>
    </xdr:from>
    <xdr:to>
      <xdr:col>6</xdr:col>
      <xdr:colOff>38100</xdr:colOff>
      <xdr:row>36</xdr:row>
      <xdr:rowOff>156726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147853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127959</xdr:rowOff>
    </xdr:from>
    <xdr:to>
      <xdr:col>24</xdr:col>
      <xdr:colOff>63500</xdr:colOff>
      <xdr:row>56</xdr:row>
      <xdr:rowOff>148410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29159"/>
          <a:ext cx="838200" cy="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148410</xdr:rowOff>
    </xdr:from>
    <xdr:to>
      <xdr:col>19</xdr:col>
      <xdr:colOff>177800</xdr:colOff>
      <xdr:row>57</xdr:row>
      <xdr:rowOff>40675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49610"/>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40675</xdr:rowOff>
    </xdr:from>
    <xdr:to>
      <xdr:col>15</xdr:col>
      <xdr:colOff>50800</xdr:colOff>
      <xdr:row>57</xdr:row>
      <xdr:rowOff>62136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13325"/>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27503</xdr:rowOff>
    </xdr:from>
    <xdr:to>
      <xdr:col>10</xdr:col>
      <xdr:colOff>114300</xdr:colOff>
      <xdr:row>57</xdr:row>
      <xdr:rowOff>62136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00153"/>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77159</xdr:rowOff>
    </xdr:from>
    <xdr:to>
      <xdr:col>24</xdr:col>
      <xdr:colOff>114300</xdr:colOff>
      <xdr:row>57</xdr:row>
      <xdr:rowOff>7309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163536</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97610</xdr:rowOff>
    </xdr:from>
    <xdr:to>
      <xdr:col>20</xdr:col>
      <xdr:colOff>38100</xdr:colOff>
      <xdr:row>57</xdr:row>
      <xdr:rowOff>27760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18887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9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161325</xdr:rowOff>
    </xdr:from>
    <xdr:to>
      <xdr:col>15</xdr:col>
      <xdr:colOff>101600</xdr:colOff>
      <xdr:row>57</xdr:row>
      <xdr:rowOff>91475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6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82602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5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11336</xdr:rowOff>
    </xdr:from>
    <xdr:to>
      <xdr:col>10</xdr:col>
      <xdr:colOff>165100</xdr:colOff>
      <xdr:row>57</xdr:row>
      <xdr:rowOff>112936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104063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148153</xdr:rowOff>
    </xdr:from>
    <xdr:to>
      <xdr:col>6</xdr:col>
      <xdr:colOff>38100</xdr:colOff>
      <xdr:row>57</xdr:row>
      <xdr:rowOff>78303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69430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102392</xdr:rowOff>
    </xdr:from>
    <xdr:to>
      <xdr:col>24</xdr:col>
      <xdr:colOff>63500</xdr:colOff>
      <xdr:row>77</xdr:row>
      <xdr:rowOff>146146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04042"/>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102392</xdr:rowOff>
    </xdr:from>
    <xdr:to>
      <xdr:col>19</xdr:col>
      <xdr:colOff>177800</xdr:colOff>
      <xdr:row>78</xdr:row>
      <xdr:rowOff>1260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04042"/>
          <a:ext cx="8890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155290</xdr:rowOff>
    </xdr:from>
    <xdr:to>
      <xdr:col>15</xdr:col>
      <xdr:colOff>50800</xdr:colOff>
      <xdr:row>78</xdr:row>
      <xdr:rowOff>1260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56940"/>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128774</xdr:rowOff>
    </xdr:from>
    <xdr:to>
      <xdr:col>10</xdr:col>
      <xdr:colOff>114300</xdr:colOff>
      <xdr:row>77</xdr:row>
      <xdr:rowOff>155290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30424"/>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95346</xdr:rowOff>
    </xdr:from>
    <xdr:to>
      <xdr:col>24</xdr:col>
      <xdr:colOff>114300</xdr:colOff>
      <xdr:row>78</xdr:row>
      <xdr:rowOff>25496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73773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51592</xdr:rowOff>
    </xdr:from>
    <xdr:to>
      <xdr:col>20</xdr:col>
      <xdr:colOff>38100</xdr:colOff>
      <xdr:row>77</xdr:row>
      <xdr:rowOff>153192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144319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121910</xdr:rowOff>
    </xdr:from>
    <xdr:to>
      <xdr:col>15</xdr:col>
      <xdr:colOff>101600</xdr:colOff>
      <xdr:row>78</xdr:row>
      <xdr:rowOff>52060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43187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104490</xdr:rowOff>
    </xdr:from>
    <xdr:to>
      <xdr:col>10</xdr:col>
      <xdr:colOff>165100</xdr:colOff>
      <xdr:row>78</xdr:row>
      <xdr:rowOff>34640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25767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77974</xdr:rowOff>
    </xdr:from>
    <xdr:to>
      <xdr:col>6</xdr:col>
      <xdr:colOff>38100</xdr:colOff>
      <xdr:row>78</xdr:row>
      <xdr:rowOff>8124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170701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7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109612</xdr:rowOff>
    </xdr:from>
    <xdr:to>
      <xdr:col>24</xdr:col>
      <xdr:colOff>63500</xdr:colOff>
      <xdr:row>98</xdr:row>
      <xdr:rowOff>24561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40262"/>
          <a:ext cx="838200" cy="8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89702</xdr:rowOff>
    </xdr:from>
    <xdr:to>
      <xdr:col>19</xdr:col>
      <xdr:colOff>177800</xdr:colOff>
      <xdr:row>98</xdr:row>
      <xdr:rowOff>24561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720352"/>
          <a:ext cx="889000" cy="10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89702</xdr:rowOff>
    </xdr:from>
    <xdr:to>
      <xdr:col>15</xdr:col>
      <xdr:colOff>50800</xdr:colOff>
      <xdr:row>99</xdr:row>
      <xdr:rowOff>7820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20352"/>
          <a:ext cx="889000" cy="2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7820</xdr:rowOff>
    </xdr:from>
    <xdr:to>
      <xdr:col>10</xdr:col>
      <xdr:colOff>114300</xdr:colOff>
      <xdr:row>99</xdr:row>
      <xdr:rowOff>19827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8137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58812</xdr:rowOff>
    </xdr:from>
    <xdr:to>
      <xdr:col>24</xdr:col>
      <xdr:colOff>114300</xdr:colOff>
      <xdr:row>97</xdr:row>
      <xdr:rowOff>160412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37239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145211</xdr:rowOff>
    </xdr:from>
    <xdr:to>
      <xdr:col>20</xdr:col>
      <xdr:colOff>38100</xdr:colOff>
      <xdr:row>98</xdr:row>
      <xdr:rowOff>75361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38902</xdr:rowOff>
    </xdr:from>
    <xdr:to>
      <xdr:col>15</xdr:col>
      <xdr:colOff>101600</xdr:colOff>
      <xdr:row>97</xdr:row>
      <xdr:rowOff>140502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131629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128470</xdr:rowOff>
    </xdr:from>
    <xdr:to>
      <xdr:col>10</xdr:col>
      <xdr:colOff>165100</xdr:colOff>
      <xdr:row>99</xdr:row>
      <xdr:rowOff>58620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49747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140477</xdr:rowOff>
    </xdr:from>
    <xdr:to>
      <xdr:col>6</xdr:col>
      <xdr:colOff>38100</xdr:colOff>
      <xdr:row>99</xdr:row>
      <xdr:rowOff>70627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61754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151326</xdr:rowOff>
    </xdr:from>
    <xdr:to>
      <xdr:col>55</xdr:col>
      <xdr:colOff>0</xdr:colOff>
      <xdr:row>34</xdr:row>
      <xdr:rowOff>171238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0626"/>
          <a:ext cx="8382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171238</xdr:rowOff>
    </xdr:from>
    <xdr:to>
      <xdr:col>50</xdr:col>
      <xdr:colOff>114300</xdr:colOff>
      <xdr:row>35</xdr:row>
      <xdr:rowOff>61647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000538"/>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135590</xdr:rowOff>
    </xdr:from>
    <xdr:to>
      <xdr:col>45</xdr:col>
      <xdr:colOff>177800</xdr:colOff>
      <xdr:row>35</xdr:row>
      <xdr:rowOff>61647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621990"/>
          <a:ext cx="889000" cy="44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135590</xdr:rowOff>
    </xdr:from>
    <xdr:to>
      <xdr:col>41</xdr:col>
      <xdr:colOff>50800</xdr:colOff>
      <xdr:row>36</xdr:row>
      <xdr:rowOff>4172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621990"/>
          <a:ext cx="889000" cy="55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100526</xdr:rowOff>
    </xdr:from>
    <xdr:to>
      <xdr:col>55</xdr:col>
      <xdr:colOff>50800</xdr:colOff>
      <xdr:row>35</xdr:row>
      <xdr:rowOff>30676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123403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8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120438</xdr:rowOff>
    </xdr:from>
    <xdr:to>
      <xdr:col>50</xdr:col>
      <xdr:colOff>165100</xdr:colOff>
      <xdr:row>35</xdr:row>
      <xdr:rowOff>50588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67115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2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10847</xdr:rowOff>
    </xdr:from>
    <xdr:to>
      <xdr:col>46</xdr:col>
      <xdr:colOff>38100</xdr:colOff>
      <xdr:row>35</xdr:row>
      <xdr:rowOff>112447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128974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8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84790</xdr:rowOff>
    </xdr:from>
    <xdr:to>
      <xdr:col>41</xdr:col>
      <xdr:colOff>101600</xdr:colOff>
      <xdr:row>33</xdr:row>
      <xdr:rowOff>14940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31467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124822</xdr:rowOff>
    </xdr:from>
    <xdr:to>
      <xdr:col>36</xdr:col>
      <xdr:colOff>165100</xdr:colOff>
      <xdr:row>36</xdr:row>
      <xdr:rowOff>54972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71499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9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154856</xdr:rowOff>
    </xdr:from>
    <xdr:to>
      <xdr:col>55</xdr:col>
      <xdr:colOff>0</xdr:colOff>
      <xdr:row>58</xdr:row>
      <xdr:rowOff>164161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98956"/>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154856</xdr:rowOff>
    </xdr:from>
    <xdr:to>
      <xdr:col>50</xdr:col>
      <xdr:colOff>114300</xdr:colOff>
      <xdr:row>58</xdr:row>
      <xdr:rowOff>158618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98956"/>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67404</xdr:rowOff>
    </xdr:from>
    <xdr:to>
      <xdr:col>45</xdr:col>
      <xdr:colOff>177800</xdr:colOff>
      <xdr:row>58</xdr:row>
      <xdr:rowOff>158618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11504"/>
          <a:ext cx="889000" cy="9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67404</xdr:rowOff>
    </xdr:from>
    <xdr:to>
      <xdr:col>41</xdr:col>
      <xdr:colOff>50800</xdr:colOff>
      <xdr:row>58</xdr:row>
      <xdr:rowOff>114538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11504"/>
          <a:ext cx="889000" cy="4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113361</xdr:rowOff>
    </xdr:from>
    <xdr:to>
      <xdr:col>55</xdr:col>
      <xdr:colOff>50800</xdr:colOff>
      <xdr:row>59</xdr:row>
      <xdr:rowOff>43511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28288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104056</xdr:rowOff>
    </xdr:from>
    <xdr:to>
      <xdr:col>50</xdr:col>
      <xdr:colOff>165100</xdr:colOff>
      <xdr:row>59</xdr:row>
      <xdr:rowOff>34206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25333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107818</xdr:rowOff>
    </xdr:from>
    <xdr:to>
      <xdr:col>46</xdr:col>
      <xdr:colOff>38100</xdr:colOff>
      <xdr:row>59</xdr:row>
      <xdr:rowOff>37968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16604</xdr:rowOff>
    </xdr:from>
    <xdr:to>
      <xdr:col>41</xdr:col>
      <xdr:colOff>101600</xdr:colOff>
      <xdr:row>58</xdr:row>
      <xdr:rowOff>118204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109331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63738</xdr:rowOff>
    </xdr:from>
    <xdr:to>
      <xdr:col>36</xdr:col>
      <xdr:colOff>165100</xdr:colOff>
      <xdr:row>58</xdr:row>
      <xdr:rowOff>165338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156465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76247</xdr:rowOff>
    </xdr:from>
    <xdr:to>
      <xdr:col>55</xdr:col>
      <xdr:colOff>0</xdr:colOff>
      <xdr:row>79</xdr:row>
      <xdr:rowOff>87089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620797"/>
          <a:ext cx="8382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71926</xdr:rowOff>
    </xdr:from>
    <xdr:to>
      <xdr:col>50</xdr:col>
      <xdr:colOff>114300</xdr:colOff>
      <xdr:row>79</xdr:row>
      <xdr:rowOff>76247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616476"/>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71926</xdr:rowOff>
    </xdr:from>
    <xdr:to>
      <xdr:col>45</xdr:col>
      <xdr:colOff>177800</xdr:colOff>
      <xdr:row>79</xdr:row>
      <xdr:rowOff>95253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616476"/>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88559</xdr:rowOff>
    </xdr:from>
    <xdr:to>
      <xdr:col>41</xdr:col>
      <xdr:colOff>50800</xdr:colOff>
      <xdr:row>79</xdr:row>
      <xdr:rowOff>95253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633109"/>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36289</xdr:rowOff>
    </xdr:from>
    <xdr:to>
      <xdr:col>55</xdr:col>
      <xdr:colOff>50800</xdr:colOff>
      <xdr:row>79</xdr:row>
      <xdr:rowOff>137889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122666</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25447</xdr:rowOff>
    </xdr:from>
    <xdr:to>
      <xdr:col>50</xdr:col>
      <xdr:colOff>165100</xdr:colOff>
      <xdr:row>79</xdr:row>
      <xdr:rowOff>127047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118174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21126</xdr:rowOff>
    </xdr:from>
    <xdr:to>
      <xdr:col>46</xdr:col>
      <xdr:colOff>38100</xdr:colOff>
      <xdr:row>79</xdr:row>
      <xdr:rowOff>122726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113853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44453</xdr:rowOff>
    </xdr:from>
    <xdr:to>
      <xdr:col>41</xdr:col>
      <xdr:colOff>101600</xdr:colOff>
      <xdr:row>79</xdr:row>
      <xdr:rowOff>146053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137180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6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37759</xdr:rowOff>
    </xdr:from>
    <xdr:to>
      <xdr:col>36</xdr:col>
      <xdr:colOff>165100</xdr:colOff>
      <xdr:row>79</xdr:row>
      <xdr:rowOff>139359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130486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3017" y="1367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168083</xdr:rowOff>
    </xdr:from>
    <xdr:to>
      <xdr:col>55</xdr:col>
      <xdr:colOff>0</xdr:colOff>
      <xdr:row>98</xdr:row>
      <xdr:rowOff>2691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9873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168083</xdr:rowOff>
    </xdr:from>
    <xdr:to>
      <xdr:col>50</xdr:col>
      <xdr:colOff>114300</xdr:colOff>
      <xdr:row>98</xdr:row>
      <xdr:rowOff>2366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9873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37795</xdr:rowOff>
    </xdr:from>
    <xdr:to>
      <xdr:col>45</xdr:col>
      <xdr:colOff>177800</xdr:colOff>
      <xdr:row>98</xdr:row>
      <xdr:rowOff>2366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8445"/>
          <a:ext cx="889000" cy="1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37795</xdr:rowOff>
    </xdr:from>
    <xdr:to>
      <xdr:col>41</xdr:col>
      <xdr:colOff>50800</xdr:colOff>
      <xdr:row>97</xdr:row>
      <xdr:rowOff>105652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68445"/>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123341</xdr:rowOff>
    </xdr:from>
    <xdr:to>
      <xdr:col>55</xdr:col>
      <xdr:colOff>50800</xdr:colOff>
      <xdr:row>98</xdr:row>
      <xdr:rowOff>53491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38268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117283</xdr:rowOff>
    </xdr:from>
    <xdr:to>
      <xdr:col>50</xdr:col>
      <xdr:colOff>165100</xdr:colOff>
      <xdr:row>98</xdr:row>
      <xdr:rowOff>47433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38560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123016</xdr:rowOff>
    </xdr:from>
    <xdr:to>
      <xdr:col>46</xdr:col>
      <xdr:colOff>38100</xdr:colOff>
      <xdr:row>98</xdr:row>
      <xdr:rowOff>53166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44293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158445</xdr:rowOff>
    </xdr:from>
    <xdr:to>
      <xdr:col>41</xdr:col>
      <xdr:colOff>101600</xdr:colOff>
      <xdr:row>97</xdr:row>
      <xdr:rowOff>88595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79722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54852</xdr:rowOff>
    </xdr:from>
    <xdr:to>
      <xdr:col>36</xdr:col>
      <xdr:colOff>165100</xdr:colOff>
      <xdr:row>97</xdr:row>
      <xdr:rowOff>156452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125916</xdr:rowOff>
    </xdr:from>
    <xdr:to>
      <xdr:col>85</xdr:col>
      <xdr:colOff>127000</xdr:colOff>
      <xdr:row>38</xdr:row>
      <xdr:rowOff>128041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41016"/>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124087</xdr:rowOff>
    </xdr:from>
    <xdr:to>
      <xdr:col>81</xdr:col>
      <xdr:colOff>50800</xdr:colOff>
      <xdr:row>38</xdr:row>
      <xdr:rowOff>128041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3918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67325</xdr:rowOff>
    </xdr:from>
    <xdr:to>
      <xdr:col>76</xdr:col>
      <xdr:colOff>114300</xdr:colOff>
      <xdr:row>38</xdr:row>
      <xdr:rowOff>124087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10975"/>
          <a:ext cx="889000" cy="2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160045</xdr:rowOff>
    </xdr:from>
    <xdr:to>
      <xdr:col>71</xdr:col>
      <xdr:colOff>177800</xdr:colOff>
      <xdr:row>37</xdr:row>
      <xdr:rowOff>67325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332245"/>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75116</xdr:rowOff>
    </xdr:from>
    <xdr:to>
      <xdr:col>85</xdr:col>
      <xdr:colOff>177800</xdr:colOff>
      <xdr:row>39</xdr:row>
      <xdr:rowOff>5266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161493</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5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77241</xdr:rowOff>
    </xdr:from>
    <xdr:to>
      <xdr:col>81</xdr:col>
      <xdr:colOff>101600</xdr:colOff>
      <xdr:row>39</xdr:row>
      <xdr:rowOff>7391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169968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73287</xdr:rowOff>
    </xdr:from>
    <xdr:to>
      <xdr:col>76</xdr:col>
      <xdr:colOff>165100</xdr:colOff>
      <xdr:row>39</xdr:row>
      <xdr:rowOff>3437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166014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8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16525</xdr:rowOff>
    </xdr:from>
    <xdr:to>
      <xdr:col>72</xdr:col>
      <xdr:colOff>38100</xdr:colOff>
      <xdr:row>37</xdr:row>
      <xdr:rowOff>118125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3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134652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1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109245</xdr:rowOff>
    </xdr:from>
    <xdr:to>
      <xdr:col>67</xdr:col>
      <xdr:colOff>101600</xdr:colOff>
      <xdr:row>37</xdr:row>
      <xdr:rowOff>39395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55922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0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85105</xdr:rowOff>
    </xdr:from>
    <xdr:to>
      <xdr:col>85</xdr:col>
      <xdr:colOff>127000</xdr:colOff>
      <xdr:row>76</xdr:row>
      <xdr:rowOff>98975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15305"/>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66988</xdr:rowOff>
    </xdr:from>
    <xdr:to>
      <xdr:col>81</xdr:col>
      <xdr:colOff>50800</xdr:colOff>
      <xdr:row>76</xdr:row>
      <xdr:rowOff>85105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9718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66988</xdr:rowOff>
    </xdr:from>
    <xdr:to>
      <xdr:col>76</xdr:col>
      <xdr:colOff>114300</xdr:colOff>
      <xdr:row>76</xdr:row>
      <xdr:rowOff>108674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97188"/>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108674</xdr:rowOff>
    </xdr:from>
    <xdr:to>
      <xdr:col>71</xdr:col>
      <xdr:colOff>177800</xdr:colOff>
      <xdr:row>76</xdr:row>
      <xdr:rowOff>117514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38874"/>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48175</xdr:rowOff>
    </xdr:from>
    <xdr:to>
      <xdr:col>85</xdr:col>
      <xdr:colOff>177800</xdr:colOff>
      <xdr:row>76</xdr:row>
      <xdr:rowOff>149775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26602</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34305</xdr:rowOff>
    </xdr:from>
    <xdr:to>
      <xdr:col>81</xdr:col>
      <xdr:colOff>101600</xdr:colOff>
      <xdr:row>76</xdr:row>
      <xdr:rowOff>135905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127032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16188</xdr:rowOff>
    </xdr:from>
    <xdr:to>
      <xdr:col>76</xdr:col>
      <xdr:colOff>165100</xdr:colOff>
      <xdr:row>76</xdr:row>
      <xdr:rowOff>117788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108915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57874</xdr:rowOff>
    </xdr:from>
    <xdr:to>
      <xdr:col>72</xdr:col>
      <xdr:colOff>38100</xdr:colOff>
      <xdr:row>76</xdr:row>
      <xdr:rowOff>159474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150601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66714</xdr:rowOff>
    </xdr:from>
    <xdr:to>
      <xdr:col>67</xdr:col>
      <xdr:colOff>101600</xdr:colOff>
      <xdr:row>76</xdr:row>
      <xdr:rowOff>168314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159441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170142</xdr:rowOff>
    </xdr:from>
    <xdr:to>
      <xdr:col>85</xdr:col>
      <xdr:colOff>127000</xdr:colOff>
      <xdr:row>98</xdr:row>
      <xdr:rowOff>28273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00792"/>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168335</xdr:rowOff>
    </xdr:from>
    <xdr:to>
      <xdr:col>81</xdr:col>
      <xdr:colOff>50800</xdr:colOff>
      <xdr:row>98</xdr:row>
      <xdr:rowOff>28273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98985"/>
          <a:ext cx="889000" cy="3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168335</xdr:rowOff>
    </xdr:from>
    <xdr:to>
      <xdr:col>76</xdr:col>
      <xdr:colOff>114300</xdr:colOff>
      <xdr:row>99</xdr:row>
      <xdr:rowOff>6640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8985"/>
          <a:ext cx="889000" cy="18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6640</xdr:rowOff>
    </xdr:from>
    <xdr:to>
      <xdr:col>71</xdr:col>
      <xdr:colOff>177800</xdr:colOff>
      <xdr:row>99</xdr:row>
      <xdr:rowOff>10998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80190"/>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119342</xdr:rowOff>
    </xdr:from>
    <xdr:to>
      <xdr:col>85</xdr:col>
      <xdr:colOff>177800</xdr:colOff>
      <xdr:row>98</xdr:row>
      <xdr:rowOff>49492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142219</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148923</xdr:rowOff>
    </xdr:from>
    <xdr:to>
      <xdr:col>81</xdr:col>
      <xdr:colOff>101600</xdr:colOff>
      <xdr:row>98</xdr:row>
      <xdr:rowOff>79073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117535</xdr:rowOff>
    </xdr:from>
    <xdr:to>
      <xdr:col>76</xdr:col>
      <xdr:colOff>165100</xdr:colOff>
      <xdr:row>98</xdr:row>
      <xdr:rowOff>47685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64212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127290</xdr:rowOff>
    </xdr:from>
    <xdr:to>
      <xdr:col>72</xdr:col>
      <xdr:colOff>38100</xdr:colOff>
      <xdr:row>99</xdr:row>
      <xdr:rowOff>57440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48567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2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131648</xdr:rowOff>
    </xdr:from>
    <xdr:to>
      <xdr:col>67</xdr:col>
      <xdr:colOff>101600</xdr:colOff>
      <xdr:row>99</xdr:row>
      <xdr:rowOff>61798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52925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2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129367</xdr:rowOff>
    </xdr:from>
    <xdr:to>
      <xdr:col>116</xdr:col>
      <xdr:colOff>63500</xdr:colOff>
      <xdr:row>38</xdr:row>
      <xdr:rowOff>129642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4446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43779</xdr:rowOff>
    </xdr:from>
    <xdr:to>
      <xdr:col>111</xdr:col>
      <xdr:colOff>177800</xdr:colOff>
      <xdr:row>38</xdr:row>
      <xdr:rowOff>129642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558879"/>
          <a:ext cx="889000" cy="8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43779</xdr:rowOff>
    </xdr:from>
    <xdr:to>
      <xdr:col>107</xdr:col>
      <xdr:colOff>50800</xdr:colOff>
      <xdr:row>38</xdr:row>
      <xdr:rowOff>132476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558879"/>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132476</xdr:rowOff>
    </xdr:from>
    <xdr:to>
      <xdr:col>102</xdr:col>
      <xdr:colOff>114300</xdr:colOff>
      <xdr:row>38</xdr:row>
      <xdr:rowOff>135037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647576"/>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78567</xdr:rowOff>
    </xdr:from>
    <xdr:to>
      <xdr:col>116</xdr:col>
      <xdr:colOff>114300</xdr:colOff>
      <xdr:row>39</xdr:row>
      <xdr:rowOff>8717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164944</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0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78842</xdr:rowOff>
    </xdr:from>
    <xdr:to>
      <xdr:col>112</xdr:col>
      <xdr:colOff>38100</xdr:colOff>
      <xdr:row>39</xdr:row>
      <xdr:rowOff>8992</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164429</xdr:rowOff>
    </xdr:from>
    <xdr:to>
      <xdr:col>107</xdr:col>
      <xdr:colOff>101600</xdr:colOff>
      <xdr:row>38</xdr:row>
      <xdr:rowOff>94579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85706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0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81676</xdr:rowOff>
    </xdr:from>
    <xdr:to>
      <xdr:col>102</xdr:col>
      <xdr:colOff>165100</xdr:colOff>
      <xdr:row>39</xdr:row>
      <xdr:rowOff>11826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2953</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689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84237</xdr:rowOff>
    </xdr:from>
    <xdr:to>
      <xdr:col>98</xdr:col>
      <xdr:colOff>38100</xdr:colOff>
      <xdr:row>39</xdr:row>
      <xdr:rowOff>14387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5514</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692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40374</xdr:rowOff>
    </xdr:from>
    <xdr:to>
      <xdr:col>116</xdr:col>
      <xdr:colOff>63500</xdr:colOff>
      <xdr:row>59</xdr:row>
      <xdr:rowOff>43231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5592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40374</xdr:rowOff>
    </xdr:from>
    <xdr:to>
      <xdr:col>111</xdr:col>
      <xdr:colOff>177800</xdr:colOff>
      <xdr:row>59</xdr:row>
      <xdr:rowOff>43269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592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42126</xdr:rowOff>
    </xdr:from>
    <xdr:to>
      <xdr:col>107</xdr:col>
      <xdr:colOff>50800</xdr:colOff>
      <xdr:row>59</xdr:row>
      <xdr:rowOff>43269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76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38316</xdr:rowOff>
    </xdr:from>
    <xdr:to>
      <xdr:col>102</xdr:col>
      <xdr:colOff>114300</xdr:colOff>
      <xdr:row>59</xdr:row>
      <xdr:rowOff>42126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38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163881</xdr:rowOff>
    </xdr:from>
    <xdr:to>
      <xdr:col>116</xdr:col>
      <xdr:colOff>114300</xdr:colOff>
      <xdr:row>59</xdr:row>
      <xdr:rowOff>94031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78808</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161024</xdr:rowOff>
    </xdr:from>
    <xdr:to>
      <xdr:col>112</xdr:col>
      <xdr:colOff>38100</xdr:colOff>
      <xdr:row>59</xdr:row>
      <xdr:rowOff>91174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82301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163919</xdr:rowOff>
    </xdr:from>
    <xdr:to>
      <xdr:col>107</xdr:col>
      <xdr:colOff>101600</xdr:colOff>
      <xdr:row>59</xdr:row>
      <xdr:rowOff>94069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85196</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162776</xdr:rowOff>
    </xdr:from>
    <xdr:to>
      <xdr:col>102</xdr:col>
      <xdr:colOff>165100</xdr:colOff>
      <xdr:row>59</xdr:row>
      <xdr:rowOff>92926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84053</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158966</xdr:rowOff>
    </xdr:from>
    <xdr:to>
      <xdr:col>98</xdr:col>
      <xdr:colOff>38100</xdr:colOff>
      <xdr:row>59</xdr:row>
      <xdr:rowOff>89116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80243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15636</xdr:rowOff>
    </xdr:from>
    <xdr:to>
      <xdr:col>116</xdr:col>
      <xdr:colOff>63500</xdr:colOff>
      <xdr:row>77</xdr:row>
      <xdr:rowOff>26815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217286"/>
          <a:ext cx="8382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15636</xdr:rowOff>
    </xdr:from>
    <xdr:to>
      <xdr:col>111</xdr:col>
      <xdr:colOff>177800</xdr:colOff>
      <xdr:row>77</xdr:row>
      <xdr:rowOff>37646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17286"/>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37646</xdr:rowOff>
    </xdr:from>
    <xdr:to>
      <xdr:col>107</xdr:col>
      <xdr:colOff>50800</xdr:colOff>
      <xdr:row>77</xdr:row>
      <xdr:rowOff>46551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23929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46551</xdr:rowOff>
    </xdr:from>
    <xdr:to>
      <xdr:col>102</xdr:col>
      <xdr:colOff>114300</xdr:colOff>
      <xdr:row>77</xdr:row>
      <xdr:rowOff>68410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48201"/>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147465</xdr:rowOff>
    </xdr:from>
    <xdr:to>
      <xdr:col>116</xdr:col>
      <xdr:colOff>114300</xdr:colOff>
      <xdr:row>77</xdr:row>
      <xdr:rowOff>77615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125892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136286</xdr:rowOff>
    </xdr:from>
    <xdr:to>
      <xdr:col>112</xdr:col>
      <xdr:colOff>38100</xdr:colOff>
      <xdr:row>77</xdr:row>
      <xdr:rowOff>66436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57563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158296</xdr:rowOff>
    </xdr:from>
    <xdr:to>
      <xdr:col>107</xdr:col>
      <xdr:colOff>101600</xdr:colOff>
      <xdr:row>77</xdr:row>
      <xdr:rowOff>88446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79573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167201</xdr:rowOff>
    </xdr:from>
    <xdr:to>
      <xdr:col>102</xdr:col>
      <xdr:colOff>165100</xdr:colOff>
      <xdr:row>77</xdr:row>
      <xdr:rowOff>97351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88478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17610</xdr:rowOff>
    </xdr:from>
    <xdr:to>
      <xdr:col>98</xdr:col>
      <xdr:colOff>38100</xdr:colOff>
      <xdr:row>77</xdr:row>
      <xdr:rowOff>119210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110337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町の人口減少が続くと予想されているため、将来的に町税収入が下がると見込んでいる。人件費、物件費、扶助費、補助費等、積立金が前年度より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要因として人件費については、給与改定に伴う職員給料・期末手当の増加、会計年度任用職員（地域おこし協力隊を含む）の増員による報酬の増加が考えられる。物件費の増については、新規事業のノッカルひがしいず事業委託料、大判カラープリンターの新規導入費、物価高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光熱水費が高騰したためである。扶助費については、福祉事業の自立支援サービス提供事業者の報酬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による増加が考えられる。補助費等については、ふるさと納税寄付に伴う謝礼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報償費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一部事務組合の大規模改修に伴う負担金が増加したためである。積立金については、ふるさと納税寄附が好調であり、ふるさと納税基金積立金及び公共施設整備のための環境施設等整備基金積立金を積み立てたことにより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静岡県東伊豆町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11,305
10,924
77.82
6,776,591
6,296,291
480,300
3,775,532
4,153,384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104648</xdr:rowOff>
    </xdr:from>
    <xdr:to>
      <xdr:col>24</xdr:col>
      <xdr:colOff>63500</xdr:colOff>
      <xdr:row>37</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82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132080</xdr:rowOff>
    </xdr:from>
    <xdr:to>
      <xdr:col>19</xdr:col>
      <xdr:colOff>177800</xdr:colOff>
      <xdr:row>37</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75730"/>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147701</xdr:rowOff>
    </xdr:from>
    <xdr:to>
      <xdr:col>15</xdr:col>
      <xdr:colOff>50800</xdr:colOff>
      <xdr:row>37</xdr:row>
      <xdr:rowOff>156273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13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147701</xdr:rowOff>
    </xdr:from>
    <xdr:to>
      <xdr:col>10</xdr:col>
      <xdr:colOff>114300</xdr:colOff>
      <xdr:row>37</xdr:row>
      <xdr:rowOff>150940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135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53848</xdr:rowOff>
    </xdr:from>
    <xdr:to>
      <xdr:col>24</xdr:col>
      <xdr:colOff>114300</xdr:colOff>
      <xdr:row>37</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81280</xdr:rowOff>
    </xdr:from>
    <xdr:to>
      <xdr:col>20</xdr:col>
      <xdr:colOff>38100</xdr:colOff>
      <xdr:row>38</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105473</xdr:rowOff>
    </xdr:from>
    <xdr:to>
      <xdr:col>15</xdr:col>
      <xdr:colOff>101600</xdr:colOff>
      <xdr:row>38</xdr:row>
      <xdr:rowOff>35623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96901</xdr:rowOff>
    </xdr:from>
    <xdr:to>
      <xdr:col>10</xdr:col>
      <xdr:colOff>165100</xdr:colOff>
      <xdr:row>38</xdr:row>
      <xdr:rowOff>27051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18178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21417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124500</xdr:rowOff>
    </xdr:from>
    <xdr:to>
      <xdr:col>24</xdr:col>
      <xdr:colOff>63500</xdr:colOff>
      <xdr:row>56</xdr:row>
      <xdr:rowOff>159568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5700"/>
          <a:ext cx="8382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159568</xdr:rowOff>
    </xdr:from>
    <xdr:to>
      <xdr:col>19</xdr:col>
      <xdr:colOff>177800</xdr:colOff>
      <xdr:row>56</xdr:row>
      <xdr:rowOff>163499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60768"/>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58718</xdr:rowOff>
    </xdr:from>
    <xdr:to>
      <xdr:col>15</xdr:col>
      <xdr:colOff>50800</xdr:colOff>
      <xdr:row>56</xdr:row>
      <xdr:rowOff>163499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9918"/>
          <a:ext cx="889000" cy="10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58718</xdr:rowOff>
    </xdr:from>
    <xdr:to>
      <xdr:col>10</xdr:col>
      <xdr:colOff>114300</xdr:colOff>
      <xdr:row>57</xdr:row>
      <xdr:rowOff>126750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9918"/>
          <a:ext cx="889000" cy="2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73700</xdr:rowOff>
    </xdr:from>
    <xdr:to>
      <xdr:col>24</xdr:col>
      <xdr:colOff>114300</xdr:colOff>
      <xdr:row>57</xdr:row>
      <xdr:rowOff>3850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96577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108768</xdr:rowOff>
    </xdr:from>
    <xdr:to>
      <xdr:col>20</xdr:col>
      <xdr:colOff>38100</xdr:colOff>
      <xdr:row>57</xdr:row>
      <xdr:rowOff>38918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55445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8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112699</xdr:rowOff>
    </xdr:from>
    <xdr:to>
      <xdr:col>15</xdr:col>
      <xdr:colOff>101600</xdr:colOff>
      <xdr:row>57</xdr:row>
      <xdr:rowOff>42849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33976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7918</xdr:rowOff>
    </xdr:from>
    <xdr:to>
      <xdr:col>10</xdr:col>
      <xdr:colOff>165100</xdr:colOff>
      <xdr:row>56</xdr:row>
      <xdr:rowOff>109518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100645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75950</xdr:rowOff>
    </xdr:from>
    <xdr:to>
      <xdr:col>6</xdr:col>
      <xdr:colOff>38100</xdr:colOff>
      <xdr:row>58</xdr:row>
      <xdr:rowOff>6100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168677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78070</xdr:rowOff>
    </xdr:from>
    <xdr:to>
      <xdr:col>24</xdr:col>
      <xdr:colOff>63500</xdr:colOff>
      <xdr:row>77</xdr:row>
      <xdr:rowOff>142763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9720"/>
          <a:ext cx="8382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107321</xdr:rowOff>
    </xdr:from>
    <xdr:to>
      <xdr:col>19</xdr:col>
      <xdr:colOff>177800</xdr:colOff>
      <xdr:row>77</xdr:row>
      <xdr:rowOff>142763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08971"/>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107321</xdr:rowOff>
    </xdr:from>
    <xdr:to>
      <xdr:col>15</xdr:col>
      <xdr:colOff>50800</xdr:colOff>
      <xdr:row>78</xdr:row>
      <xdr:rowOff>51442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08971"/>
          <a:ext cx="889000" cy="1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51442</xdr:rowOff>
    </xdr:from>
    <xdr:to>
      <xdr:col>10</xdr:col>
      <xdr:colOff>114300</xdr:colOff>
      <xdr:row>78</xdr:row>
      <xdr:rowOff>65167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24542"/>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27270</xdr:rowOff>
    </xdr:from>
    <xdr:to>
      <xdr:col>24</xdr:col>
      <xdr:colOff>114300</xdr:colOff>
      <xdr:row>77</xdr:row>
      <xdr:rowOff>128870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113647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91963</xdr:rowOff>
    </xdr:from>
    <xdr:to>
      <xdr:col>20</xdr:col>
      <xdr:colOff>38100</xdr:colOff>
      <xdr:row>78</xdr:row>
      <xdr:rowOff>22113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13240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56521</xdr:rowOff>
    </xdr:from>
    <xdr:to>
      <xdr:col>15</xdr:col>
      <xdr:colOff>101600</xdr:colOff>
      <xdr:row>77</xdr:row>
      <xdr:rowOff>158121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149248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xdr:rowOff>
    </xdr:from>
    <xdr:to>
      <xdr:col>10</xdr:col>
      <xdr:colOff>165100</xdr:colOff>
      <xdr:row>78</xdr:row>
      <xdr:rowOff>102242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93369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14367</xdr:rowOff>
    </xdr:from>
    <xdr:to>
      <xdr:col>6</xdr:col>
      <xdr:colOff>38100</xdr:colOff>
      <xdr:row>78</xdr:row>
      <xdr:rowOff>115967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67690</xdr:rowOff>
    </xdr:from>
    <xdr:to>
      <xdr:col>24</xdr:col>
      <xdr:colOff>63500</xdr:colOff>
      <xdr:row>97</xdr:row>
      <xdr:rowOff>110516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8340"/>
          <a:ext cx="8382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110516</xdr:rowOff>
    </xdr:from>
    <xdr:to>
      <xdr:col>19</xdr:col>
      <xdr:colOff>177800</xdr:colOff>
      <xdr:row>97</xdr:row>
      <xdr:rowOff>158815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1166"/>
          <a:ext cx="8890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158815</xdr:rowOff>
    </xdr:from>
    <xdr:to>
      <xdr:col>15</xdr:col>
      <xdr:colOff>50800</xdr:colOff>
      <xdr:row>98</xdr:row>
      <xdr:rowOff>134508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9465"/>
          <a:ext cx="889000" cy="1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134508</xdr:rowOff>
    </xdr:from>
    <xdr:to>
      <xdr:col>10</xdr:col>
      <xdr:colOff>114300</xdr:colOff>
      <xdr:row>98</xdr:row>
      <xdr:rowOff>134551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6608"/>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16890</xdr:rowOff>
    </xdr:from>
    <xdr:to>
      <xdr:col>24</xdr:col>
      <xdr:colOff>114300</xdr:colOff>
      <xdr:row>97</xdr:row>
      <xdr:rowOff>118490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166767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59716</xdr:rowOff>
    </xdr:from>
    <xdr:to>
      <xdr:col>20</xdr:col>
      <xdr:colOff>38100</xdr:colOff>
      <xdr:row>97</xdr:row>
      <xdr:rowOff>161316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108015</xdr:rowOff>
    </xdr:from>
    <xdr:to>
      <xdr:col>15</xdr:col>
      <xdr:colOff>101600</xdr:colOff>
      <xdr:row>98</xdr:row>
      <xdr:rowOff>38165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29292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83708</xdr:rowOff>
    </xdr:from>
    <xdr:to>
      <xdr:col>10</xdr:col>
      <xdr:colOff>165100</xdr:colOff>
      <xdr:row>99</xdr:row>
      <xdr:rowOff>13858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83751</xdr:rowOff>
    </xdr:from>
    <xdr:to>
      <xdr:col>6</xdr:col>
      <xdr:colOff>38100</xdr:colOff>
      <xdr:row>99</xdr:row>
      <xdr:rowOff>13901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108656</xdr:rowOff>
    </xdr:from>
    <xdr:to>
      <xdr:col>55</xdr:col>
      <xdr:colOff>0</xdr:colOff>
      <xdr:row>58</xdr:row>
      <xdr:rowOff>139784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2756"/>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108656</xdr:rowOff>
    </xdr:from>
    <xdr:to>
      <xdr:col>50</xdr:col>
      <xdr:colOff>114300</xdr:colOff>
      <xdr:row>58</xdr:row>
      <xdr:rowOff>129039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2756"/>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129039</xdr:rowOff>
    </xdr:from>
    <xdr:to>
      <xdr:col>45</xdr:col>
      <xdr:colOff>177800</xdr:colOff>
      <xdr:row>58</xdr:row>
      <xdr:rowOff>132514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3139"/>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127919</xdr:rowOff>
    </xdr:from>
    <xdr:to>
      <xdr:col>41</xdr:col>
      <xdr:colOff>50800</xdr:colOff>
      <xdr:row>58</xdr:row>
      <xdr:rowOff>132514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2019"/>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88984</xdr:rowOff>
    </xdr:from>
    <xdr:to>
      <xdr:col>55</xdr:col>
      <xdr:colOff>50800</xdr:colOff>
      <xdr:row>59</xdr:row>
      <xdr:rowOff>19134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3911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57856</xdr:rowOff>
    </xdr:from>
    <xdr:to>
      <xdr:col>50</xdr:col>
      <xdr:colOff>165100</xdr:colOff>
      <xdr:row>58</xdr:row>
      <xdr:rowOff>159456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150583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78239</xdr:rowOff>
    </xdr:from>
    <xdr:to>
      <xdr:col>46</xdr:col>
      <xdr:colOff>38100</xdr:colOff>
      <xdr:row>59</xdr:row>
      <xdr:rowOff>8389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170966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81714</xdr:rowOff>
    </xdr:from>
    <xdr:to>
      <xdr:col>41</xdr:col>
      <xdr:colOff>101600</xdr:colOff>
      <xdr:row>59</xdr:row>
      <xdr:rowOff>11864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77119</xdr:rowOff>
    </xdr:from>
    <xdr:to>
      <xdr:col>36</xdr:col>
      <xdr:colOff>165100</xdr:colOff>
      <xdr:row>59</xdr:row>
      <xdr:rowOff>7269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169846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xdr:rowOff>
    </xdr:from>
    <xdr:to>
      <xdr:col>55</xdr:col>
      <xdr:colOff>0</xdr:colOff>
      <xdr:row>78</xdr:row>
      <xdr:rowOff>32624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73491"/>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391</xdr:rowOff>
    </xdr:from>
    <xdr:to>
      <xdr:col>50</xdr:col>
      <xdr:colOff>114300</xdr:colOff>
      <xdr:row>78</xdr:row>
      <xdr:rowOff>924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7349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149819</xdr:rowOff>
    </xdr:from>
    <xdr:to>
      <xdr:col>45</xdr:col>
      <xdr:colOff>177800</xdr:colOff>
      <xdr:row>78</xdr:row>
      <xdr:rowOff>924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146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149819</xdr:rowOff>
    </xdr:from>
    <xdr:to>
      <xdr:col>41</xdr:col>
      <xdr:colOff>50800</xdr:colOff>
      <xdr:row>78</xdr:row>
      <xdr:rowOff>82139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1469"/>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153274</xdr:rowOff>
    </xdr:from>
    <xdr:to>
      <xdr:col>55</xdr:col>
      <xdr:colOff>50800</xdr:colOff>
      <xdr:row>78</xdr:row>
      <xdr:rowOff>83424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121041</xdr:rowOff>
    </xdr:from>
    <xdr:to>
      <xdr:col>50</xdr:col>
      <xdr:colOff>165100</xdr:colOff>
      <xdr:row>78</xdr:row>
      <xdr:rowOff>51191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67718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121574</xdr:rowOff>
    </xdr:from>
    <xdr:to>
      <xdr:col>46</xdr:col>
      <xdr:colOff>38100</xdr:colOff>
      <xdr:row>78</xdr:row>
      <xdr:rowOff>51724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68251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99019</xdr:rowOff>
    </xdr:from>
    <xdr:to>
      <xdr:col>41</xdr:col>
      <xdr:colOff>101600</xdr:colOff>
      <xdr:row>78</xdr:row>
      <xdr:rowOff>29169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45696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31339</xdr:rowOff>
    </xdr:from>
    <xdr:to>
      <xdr:col>36</xdr:col>
      <xdr:colOff>165100</xdr:colOff>
      <xdr:row>78</xdr:row>
      <xdr:rowOff>132939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10871</xdr:rowOff>
    </xdr:from>
    <xdr:to>
      <xdr:col>55</xdr:col>
      <xdr:colOff>0</xdr:colOff>
      <xdr:row>98</xdr:row>
      <xdr:rowOff>20650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12971"/>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20650</xdr:rowOff>
    </xdr:from>
    <xdr:to>
      <xdr:col>50</xdr:col>
      <xdr:colOff>114300</xdr:colOff>
      <xdr:row>98</xdr:row>
      <xdr:rowOff>36209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22750"/>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169556</xdr:rowOff>
    </xdr:from>
    <xdr:to>
      <xdr:col>45</xdr:col>
      <xdr:colOff>177800</xdr:colOff>
      <xdr:row>98</xdr:row>
      <xdr:rowOff>36209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00206"/>
          <a:ext cx="889000" cy="3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169556</xdr:rowOff>
    </xdr:from>
    <xdr:to>
      <xdr:col>41</xdr:col>
      <xdr:colOff>50800</xdr:colOff>
      <xdr:row>98</xdr:row>
      <xdr:rowOff>766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00206"/>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131521</xdr:rowOff>
    </xdr:from>
    <xdr:to>
      <xdr:col>55</xdr:col>
      <xdr:colOff>50800</xdr:colOff>
      <xdr:row>98</xdr:row>
      <xdr:rowOff>61671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46448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141300</xdr:rowOff>
    </xdr:from>
    <xdr:to>
      <xdr:col>50</xdr:col>
      <xdr:colOff>165100</xdr:colOff>
      <xdr:row>98</xdr:row>
      <xdr:rowOff>71450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62577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156859</xdr:rowOff>
    </xdr:from>
    <xdr:to>
      <xdr:col>46</xdr:col>
      <xdr:colOff>38100</xdr:colOff>
      <xdr:row>98</xdr:row>
      <xdr:rowOff>87009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78136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118756</xdr:rowOff>
    </xdr:from>
    <xdr:to>
      <xdr:col>41</xdr:col>
      <xdr:colOff>101600</xdr:colOff>
      <xdr:row>98</xdr:row>
      <xdr:rowOff>48906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121416</xdr:rowOff>
    </xdr:from>
    <xdr:to>
      <xdr:col>36</xdr:col>
      <xdr:colOff>165100</xdr:colOff>
      <xdr:row>98</xdr:row>
      <xdr:rowOff>51566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42693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114262</xdr:rowOff>
    </xdr:from>
    <xdr:to>
      <xdr:col>85</xdr:col>
      <xdr:colOff>127000</xdr:colOff>
      <xdr:row>36</xdr:row>
      <xdr:rowOff>134861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6462"/>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114262</xdr:rowOff>
    </xdr:from>
    <xdr:to>
      <xdr:col>81</xdr:col>
      <xdr:colOff>50800</xdr:colOff>
      <xdr:row>36</xdr:row>
      <xdr:rowOff>138786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646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6629</xdr:rowOff>
    </xdr:from>
    <xdr:to>
      <xdr:col>76</xdr:col>
      <xdr:colOff>114300</xdr:colOff>
      <xdr:row>36</xdr:row>
      <xdr:rowOff>138786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78829"/>
          <a:ext cx="889000" cy="1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6629</xdr:rowOff>
    </xdr:from>
    <xdr:to>
      <xdr:col>71</xdr:col>
      <xdr:colOff>177800</xdr:colOff>
      <xdr:row>36</xdr:row>
      <xdr:rowOff>58814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78829"/>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84061</xdr:rowOff>
    </xdr:from>
    <xdr:to>
      <xdr:col>85</xdr:col>
      <xdr:colOff>177800</xdr:colOff>
      <xdr:row>37</xdr:row>
      <xdr:rowOff>14211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63462</xdr:rowOff>
    </xdr:from>
    <xdr:to>
      <xdr:col>81</xdr:col>
      <xdr:colOff>101600</xdr:colOff>
      <xdr:row>36</xdr:row>
      <xdr:rowOff>165062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87986</xdr:rowOff>
    </xdr:from>
    <xdr:to>
      <xdr:col>76</xdr:col>
      <xdr:colOff>165100</xdr:colOff>
      <xdr:row>37</xdr:row>
      <xdr:rowOff>18136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34663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127279</xdr:rowOff>
    </xdr:from>
    <xdr:to>
      <xdr:col>72</xdr:col>
      <xdr:colOff>38100</xdr:colOff>
      <xdr:row>36</xdr:row>
      <xdr:rowOff>57429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73956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8014</xdr:rowOff>
    </xdr:from>
    <xdr:to>
      <xdr:col>67</xdr:col>
      <xdr:colOff>101600</xdr:colOff>
      <xdr:row>36</xdr:row>
      <xdr:rowOff>109614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126141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146081</xdr:rowOff>
    </xdr:from>
    <xdr:to>
      <xdr:col>85</xdr:col>
      <xdr:colOff>127000</xdr:colOff>
      <xdr:row>58</xdr:row>
      <xdr:rowOff>152309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90181"/>
          <a:ext cx="8382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146081</xdr:rowOff>
    </xdr:from>
    <xdr:to>
      <xdr:col>81</xdr:col>
      <xdr:colOff>50800</xdr:colOff>
      <xdr:row>58</xdr:row>
      <xdr:rowOff>160872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90181"/>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106063</xdr:rowOff>
    </xdr:from>
    <xdr:to>
      <xdr:col>76</xdr:col>
      <xdr:colOff>114300</xdr:colOff>
      <xdr:row>58</xdr:row>
      <xdr:rowOff>160872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50163"/>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106063</xdr:rowOff>
    </xdr:from>
    <xdr:to>
      <xdr:col>71</xdr:col>
      <xdr:colOff>177800</xdr:colOff>
      <xdr:row>58</xdr:row>
      <xdr:rowOff>146960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50163"/>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101509</xdr:rowOff>
    </xdr:from>
    <xdr:to>
      <xdr:col>85</xdr:col>
      <xdr:colOff>177800</xdr:colOff>
      <xdr:row>59</xdr:row>
      <xdr:rowOff>31659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16436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95281</xdr:rowOff>
    </xdr:from>
    <xdr:to>
      <xdr:col>81</xdr:col>
      <xdr:colOff>101600</xdr:colOff>
      <xdr:row>59</xdr:row>
      <xdr:rowOff>25431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16558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110072</xdr:rowOff>
    </xdr:from>
    <xdr:to>
      <xdr:col>76</xdr:col>
      <xdr:colOff>165100</xdr:colOff>
      <xdr:row>59</xdr:row>
      <xdr:rowOff>40222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55263</xdr:rowOff>
    </xdr:from>
    <xdr:to>
      <xdr:col>72</xdr:col>
      <xdr:colOff>38100</xdr:colOff>
      <xdr:row>58</xdr:row>
      <xdr:rowOff>156863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96160</xdr:rowOff>
    </xdr:from>
    <xdr:to>
      <xdr:col>67</xdr:col>
      <xdr:colOff>101600</xdr:colOff>
      <xdr:row>59</xdr:row>
      <xdr:rowOff>26310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17437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125915</xdr:rowOff>
    </xdr:from>
    <xdr:to>
      <xdr:col>85</xdr:col>
      <xdr:colOff>127000</xdr:colOff>
      <xdr:row>78</xdr:row>
      <xdr:rowOff>128042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9015"/>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124087</xdr:rowOff>
    </xdr:from>
    <xdr:to>
      <xdr:col>81</xdr:col>
      <xdr:colOff>50800</xdr:colOff>
      <xdr:row>78</xdr:row>
      <xdr:rowOff>128042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9718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67325</xdr:rowOff>
    </xdr:from>
    <xdr:to>
      <xdr:col>76</xdr:col>
      <xdr:colOff>114300</xdr:colOff>
      <xdr:row>78</xdr:row>
      <xdr:rowOff>124087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68975"/>
          <a:ext cx="889000" cy="2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160046</xdr:rowOff>
    </xdr:from>
    <xdr:to>
      <xdr:col>71</xdr:col>
      <xdr:colOff>177800</xdr:colOff>
      <xdr:row>77</xdr:row>
      <xdr:rowOff>67325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190246"/>
          <a:ext cx="889000" cy="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75115</xdr:rowOff>
    </xdr:from>
    <xdr:to>
      <xdr:col>85</xdr:col>
      <xdr:colOff>177800</xdr:colOff>
      <xdr:row>79</xdr:row>
      <xdr:rowOff>5265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161492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6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77242</xdr:rowOff>
    </xdr:from>
    <xdr:to>
      <xdr:col>81</xdr:col>
      <xdr:colOff>101600</xdr:colOff>
      <xdr:row>79</xdr:row>
      <xdr:rowOff>7392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169969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73287</xdr:rowOff>
    </xdr:from>
    <xdr:to>
      <xdr:col>76</xdr:col>
      <xdr:colOff>165100</xdr:colOff>
      <xdr:row>79</xdr:row>
      <xdr:rowOff>3437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166014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39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16525</xdr:rowOff>
    </xdr:from>
    <xdr:to>
      <xdr:col>72</xdr:col>
      <xdr:colOff>38100</xdr:colOff>
      <xdr:row>77</xdr:row>
      <xdr:rowOff>118125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134652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9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109246</xdr:rowOff>
    </xdr:from>
    <xdr:to>
      <xdr:col>67</xdr:col>
      <xdr:colOff>101600</xdr:colOff>
      <xdr:row>77</xdr:row>
      <xdr:rowOff>39396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55922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85105</xdr:rowOff>
    </xdr:from>
    <xdr:to>
      <xdr:col>85</xdr:col>
      <xdr:colOff>127000</xdr:colOff>
      <xdr:row>96</xdr:row>
      <xdr:rowOff>98975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44305"/>
          <a:ext cx="8382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66988</xdr:rowOff>
    </xdr:from>
    <xdr:to>
      <xdr:col>81</xdr:col>
      <xdr:colOff>50800</xdr:colOff>
      <xdr:row>96</xdr:row>
      <xdr:rowOff>85105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2618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66988</xdr:rowOff>
    </xdr:from>
    <xdr:to>
      <xdr:col>76</xdr:col>
      <xdr:colOff>114300</xdr:colOff>
      <xdr:row>96</xdr:row>
      <xdr:rowOff>108674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26188"/>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108674</xdr:rowOff>
    </xdr:from>
    <xdr:to>
      <xdr:col>71</xdr:col>
      <xdr:colOff>177800</xdr:colOff>
      <xdr:row>96</xdr:row>
      <xdr:rowOff>117514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7874"/>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48175</xdr:rowOff>
    </xdr:from>
    <xdr:to>
      <xdr:col>85</xdr:col>
      <xdr:colOff>177800</xdr:colOff>
      <xdr:row>96</xdr:row>
      <xdr:rowOff>149775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26602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34305</xdr:rowOff>
    </xdr:from>
    <xdr:to>
      <xdr:col>81</xdr:col>
      <xdr:colOff>101600</xdr:colOff>
      <xdr:row>96</xdr:row>
      <xdr:rowOff>135905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127032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16188</xdr:rowOff>
    </xdr:from>
    <xdr:to>
      <xdr:col>76</xdr:col>
      <xdr:colOff>165100</xdr:colOff>
      <xdr:row>96</xdr:row>
      <xdr:rowOff>117788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108915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57874</xdr:rowOff>
    </xdr:from>
    <xdr:to>
      <xdr:col>72</xdr:col>
      <xdr:colOff>38100</xdr:colOff>
      <xdr:row>96</xdr:row>
      <xdr:rowOff>159474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66714</xdr:rowOff>
    </xdr:from>
    <xdr:to>
      <xdr:col>67</xdr:col>
      <xdr:colOff>101600</xdr:colOff>
      <xdr:row>96</xdr:row>
      <xdr:rowOff>168314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159441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民生費、衛生費が大きく増加している。要因として総務費については、ふるさと納税寄付金額が増えたことによる謝礼報償費の増加、会計年度任用職員（地域おこし協力隊を含む）の人数が増えたことによる報償費の増加が考えられる。総務費の中には企画費として、まちづくりに関する事業や移住定住、空き家利活用など少子化対策とは異なる、関係人口増加のための事業費を盛り込んでいる。その財源としてふるさと納税寄附金を活用している。今後も少子化対策とは別に、当町の自然豊かな環境や観光地という特性を生かした関係人口・交流人口の増加を目指していく。民生費については、自立支援サービス提供事業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への支出が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増加している。人件費や物価の高騰が影響していると考えられ、今後も増加していくことが予想される。衛生費については、一部事務組合の大規模改修事業に係る負担金の増加が考えられる。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財政調整基金の残高が増え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要因として、国のコロナ対策や物価高騰対策で交付された臨時交付金の収入があ</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ったことと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ふるさと納税寄附金を充当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町の一般財源の支出を抑えることができたためである。</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の黒字額が増えたのは、入湯税やふるさと納税寄附金収入が、景気の回復により見込額より増えたためである。実質単年度収支が減ったのは、財政調整基金の取り崩し額が、令和４年度の０円から令和５年度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91,100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千円になったためである。なお基金総額については、特目基金に積んだため令和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年度よりも増額している。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に赤字額は発生していない。ただし公営企業会計の水道会計については、黒字の比率が年々減ってきている。要因としては景気低迷で水道料金収入が減少していることや、ウクライナ戦争や円安・物価高の影響が続き、電気料金の上昇により経費が掛かっているため、水道事業の利益が減っていることが考えられる。依然として物価高による影響は続き、電気料金を始めとする動力費や委託料、工事費などが高騰している。人件費などの歳出削減に努め、水道料金の値上げに頼らないで黒字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一般会計の地方債の借入額については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額が減少傾向にあるため減ってはいるが、ゴミとし尿の処理を行っている一部事務組合が実施した大規模改修事業において地方債の多額の借入を行い、その償還が始まっているため、組合等の負担金は増加していくものと予想される。今後一般会計で借り入れをする際は、元利償還金に普通交付税が算入される地方債を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するなどして、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実質公債費比率の分子の額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、地方債の種類及び借入額を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コントロールしていきたい。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減債基金の積み立てはしていない。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一般会計等にかかる地方債残高については、特に臨時財政対策債借入額の減少により、ここ数年減少傾向にある。また充当可能基金である財政調整基金を大幅に積み増すことができたため、将来負担比率の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少につながった。今後は一部事務組合の負担金の増や退職手当負担見込額の増が予想されるので、臨時財政対策債以外の地方債の借入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借り入れをする場合は、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元金償還額に基準財政需要額が算入される地方債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を選択するようにする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静岡県東伊豆町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前年度と比べ、財政調整基金、ふるさと納税基金を多く積み立てることができたため全体として残高が増となった。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教育振興基金へ１千５０万円、環境施設等整備基金へ５千万円積み立てすることができたことも増加の要因と考えられる。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災害の激甚化や、今後の財政需要の増大にも適切に対応していけるように、適切な積立に取り組む。その他特定目的基金については、基金の目的に沿って適切な活用に努める。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ふるさと納税基金：寄付者の意向を重視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教育振興基金：教育の振興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環境施設等整備基金：公共施設やインフラの整備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社会福祉基金：社会福祉事業の充実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育英奨学基金：優良な学生及び生徒に対し育英奨学金を貸与</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ふるさと納税基金が寄付額の増に伴い前年比増となった。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教育振興基金を積み立てたことにより前年度比増となった。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環境施設等整備基金を積み立てたことにより前年度比増となった。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ふるさと納税基金：寄付者の意向に沿った事業の財源として、随時、有効適切に活用していく。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その他の基金についても、それぞれの基金の目的に沿った適正な活用に努める。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例年よりも多くの決算剰余金が発生したため、基金を積み立てることができた。前年度残高より１億４千３百万円増加した。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景気後退などによる町税の減収、大規模災害の発生など不測の事態に備えるため、これまでと同様、予算編成や予算執行における効率化の徹底等を念頭に適切な基金の積み立てに取り組む。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6776591</v>
      </c>
      <c r="BO4" s="371"/>
      <c r="BP4" s="371"/>
      <c r="BQ4" s="371"/>
      <c r="BR4" s="371"/>
      <c r="BS4" s="371"/>
      <c r="BT4" s="371"/>
      <c r="BU4" s="372"/>
      <c r="BV4" s="370">
        <v>6566959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12.7</v>
      </c>
      <c r="CU4" s="377"/>
      <c r="CV4" s="377"/>
      <c r="CW4" s="377"/>
      <c r="CX4" s="377"/>
      <c r="CY4" s="377"/>
      <c r="CZ4" s="377"/>
      <c r="DA4" s="378"/>
      <c r="DB4" s="376">
        <v>11.2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6296291</v>
      </c>
      <c r="BO5" s="408"/>
      <c r="BP5" s="408"/>
      <c r="BQ5" s="408"/>
      <c r="BR5" s="408"/>
      <c r="BS5" s="408"/>
      <c r="BT5" s="408"/>
      <c r="BU5" s="409"/>
      <c r="BV5" s="407">
        <v>6111259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83.1</v>
      </c>
      <c r="CU5" s="405"/>
      <c r="CV5" s="405"/>
      <c r="CW5" s="405"/>
      <c r="CX5" s="405"/>
      <c r="CY5" s="405"/>
      <c r="CZ5" s="405"/>
      <c r="DA5" s="406"/>
      <c r="DB5" s="404">
        <v>80.400000000000006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480300</v>
      </c>
      <c r="BO6" s="408"/>
      <c r="BP6" s="408"/>
      <c r="BQ6" s="408"/>
      <c r="BR6" s="408"/>
      <c r="BS6" s="408"/>
      <c r="BT6" s="408"/>
      <c r="BU6" s="409"/>
      <c r="BV6" s="407">
        <v>455700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83.8</v>
      </c>
      <c r="CU6" s="445"/>
      <c r="CV6" s="445"/>
      <c r="CW6" s="445"/>
      <c r="CX6" s="445"/>
      <c r="CY6" s="445"/>
      <c r="CZ6" s="445"/>
      <c r="DA6" s="446"/>
      <c r="DB6" s="444">
        <v>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34726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3775532</v>
      </c>
      <c r="CU7" s="408"/>
      <c r="CV7" s="408"/>
      <c r="CW7" s="408"/>
      <c r="CX7" s="408"/>
      <c r="CY7" s="408"/>
      <c r="CZ7" s="408"/>
      <c r="DA7" s="409"/>
      <c r="DB7" s="407">
        <v>3761170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480300</v>
      </c>
      <c r="BO8" s="408"/>
      <c r="BP8" s="408"/>
      <c r="BQ8" s="408"/>
      <c r="BR8" s="408"/>
      <c r="BS8" s="408"/>
      <c r="BT8" s="408"/>
      <c r="BU8" s="409"/>
      <c r="BV8" s="407">
        <v>420974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11488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59326</v>
      </c>
      <c r="BO9" s="408"/>
      <c r="BP9" s="408"/>
      <c r="BQ9" s="408"/>
      <c r="BR9" s="408"/>
      <c r="BS9" s="408"/>
      <c r="BT9" s="408"/>
      <c r="BU9" s="409"/>
      <c r="BV9" s="407">
        <v>-30396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12624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234404</v>
      </c>
      <c r="BO10" s="408"/>
      <c r="BP10" s="408"/>
      <c r="BQ10" s="408"/>
      <c r="BR10" s="408"/>
      <c r="BS10" s="408"/>
      <c r="BT10" s="408"/>
      <c r="BU10" s="409"/>
      <c r="BV10" s="407">
        <v>269600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11305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91100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10924</v>
      </c>
      <c r="S13" s="492"/>
      <c r="T13" s="492"/>
      <c r="U13" s="492"/>
      <c r="V13" s="493"/>
      <c r="W13" s="423" t="s">
        <v>131</v>
      </c>
      <c r="X13" s="424"/>
      <c r="Y13" s="424"/>
      <c r="Z13" s="424"/>
      <c r="AA13" s="424"/>
      <c r="AB13" s="414"/>
      <c r="AC13" s="458">
        <v>453</v>
      </c>
      <c r="AD13" s="459"/>
      <c r="AE13" s="459"/>
      <c r="AF13" s="459"/>
      <c r="AG13" s="501"/>
      <c r="AH13" s="458">
        <v>510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202630</v>
      </c>
      <c r="BO13" s="408"/>
      <c r="BP13" s="408"/>
      <c r="BQ13" s="408"/>
      <c r="BR13" s="408"/>
      <c r="BS13" s="408"/>
      <c r="BT13" s="408"/>
      <c r="BU13" s="409"/>
      <c r="BV13" s="407">
        <v>239204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11414</v>
      </c>
      <c r="S14" s="492"/>
      <c r="T14" s="492"/>
      <c r="U14" s="492"/>
      <c r="V14" s="493"/>
      <c r="W14" s="397"/>
      <c r="X14" s="398"/>
      <c r="Y14" s="398"/>
      <c r="Z14" s="398"/>
      <c r="AA14" s="398"/>
      <c r="AB14" s="387"/>
      <c r="AC14" s="494">
        <v>8.1999999999999993</v>
      </c>
      <c r="AD14" s="495"/>
      <c r="AE14" s="495"/>
      <c r="AF14" s="495"/>
      <c r="AG14" s="496"/>
      <c r="AH14" s="494">
        <v>8.1999999999999993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20</v>
      </c>
      <c r="CU14" s="506"/>
      <c r="CV14" s="506"/>
      <c r="CW14" s="506"/>
      <c r="CX14" s="506"/>
      <c r="CY14" s="506"/>
      <c r="CZ14" s="506"/>
      <c r="DA14" s="507"/>
      <c r="DB14" s="505">
        <v>21.4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11183</v>
      </c>
      <c r="S15" s="492"/>
      <c r="T15" s="492"/>
      <c r="U15" s="492"/>
      <c r="V15" s="493"/>
      <c r="W15" s="423" t="s">
        <v>137</v>
      </c>
      <c r="X15" s="424"/>
      <c r="Y15" s="424"/>
      <c r="Z15" s="424"/>
      <c r="AA15" s="424"/>
      <c r="AB15" s="414"/>
      <c r="AC15" s="458">
        <v>586</v>
      </c>
      <c r="AD15" s="459"/>
      <c r="AE15" s="459"/>
      <c r="AF15" s="459"/>
      <c r="AG15" s="501"/>
      <c r="AH15" s="458">
        <v>692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1754748</v>
      </c>
      <c r="BO15" s="371"/>
      <c r="BP15" s="371"/>
      <c r="BQ15" s="371"/>
      <c r="BR15" s="371"/>
      <c r="BS15" s="371"/>
      <c r="BT15" s="371"/>
      <c r="BU15" s="372"/>
      <c r="BV15" s="370">
        <v>1755470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10.6</v>
      </c>
      <c r="AD16" s="495"/>
      <c r="AE16" s="495"/>
      <c r="AF16" s="495"/>
      <c r="AG16" s="496"/>
      <c r="AH16" s="494">
        <v>11.1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3267786</v>
      </c>
      <c r="BO16" s="408"/>
      <c r="BP16" s="408"/>
      <c r="BQ16" s="408"/>
      <c r="BR16" s="408"/>
      <c r="BS16" s="408"/>
      <c r="BT16" s="408"/>
      <c r="BU16" s="409"/>
      <c r="BV16" s="407">
        <v>3204875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4510</v>
      </c>
      <c r="AD17" s="459"/>
      <c r="AE17" s="459"/>
      <c r="AF17" s="459"/>
      <c r="AG17" s="501"/>
      <c r="AH17" s="458">
        <v>5022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2227940</v>
      </c>
      <c r="BO17" s="408"/>
      <c r="BP17" s="408"/>
      <c r="BQ17" s="408"/>
      <c r="BR17" s="408"/>
      <c r="BS17" s="408"/>
      <c r="BT17" s="408"/>
      <c r="BU17" s="409"/>
      <c r="BV17" s="407">
        <v>2236721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77.819999999999993</v>
      </c>
      <c r="M18" s="531"/>
      <c r="N18" s="531"/>
      <c r="O18" s="531"/>
      <c r="P18" s="531"/>
      <c r="Q18" s="531"/>
      <c r="R18" s="532"/>
      <c r="S18" s="532"/>
      <c r="T18" s="532"/>
      <c r="U18" s="532"/>
      <c r="V18" s="533"/>
      <c r="W18" s="425"/>
      <c r="X18" s="426"/>
      <c r="Y18" s="426"/>
      <c r="Z18" s="426"/>
      <c r="AA18" s="426"/>
      <c r="AB18" s="417"/>
      <c r="AC18" s="534">
        <v>81.3</v>
      </c>
      <c r="AD18" s="535"/>
      <c r="AE18" s="535"/>
      <c r="AF18" s="535"/>
      <c r="AG18" s="536"/>
      <c r="AH18" s="534">
        <v>80.7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3215645</v>
      </c>
      <c r="BO18" s="408"/>
      <c r="BP18" s="408"/>
      <c r="BQ18" s="408"/>
      <c r="BR18" s="408"/>
      <c r="BS18" s="408"/>
      <c r="BT18" s="408"/>
      <c r="BU18" s="409"/>
      <c r="BV18" s="407">
        <v>3095242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4612684</v>
      </c>
      <c r="BO19" s="408"/>
      <c r="BP19" s="408"/>
      <c r="BQ19" s="408"/>
      <c r="BR19" s="408"/>
      <c r="BS19" s="408"/>
      <c r="BT19" s="408"/>
      <c r="BU19" s="409"/>
      <c r="BV19" s="407">
        <v>4718958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5502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4153384</v>
      </c>
      <c r="BO22" s="371"/>
      <c r="BP22" s="371"/>
      <c r="BQ22" s="371"/>
      <c r="BR22" s="371"/>
      <c r="BS22" s="371"/>
      <c r="BT22" s="371"/>
      <c r="BU22" s="372"/>
      <c r="BV22" s="370">
        <v>4527773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3760332</v>
      </c>
      <c r="BO23" s="408"/>
      <c r="BP23" s="408"/>
      <c r="BQ23" s="408"/>
      <c r="BR23" s="408"/>
      <c r="BS23" s="408"/>
      <c r="BT23" s="408"/>
      <c r="BU23" s="409"/>
      <c r="BV23" s="407">
        <v>4074450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6090</v>
      </c>
      <c r="R24" s="459"/>
      <c r="S24" s="459"/>
      <c r="T24" s="459"/>
      <c r="U24" s="459"/>
      <c r="V24" s="501"/>
      <c r="W24" s="553"/>
      <c r="X24" s="554"/>
      <c r="Y24" s="555"/>
      <c r="Z24" s="457" t="s">
        <v>162</v>
      </c>
      <c r="AA24" s="437"/>
      <c r="AB24" s="437"/>
      <c r="AC24" s="437"/>
      <c r="AD24" s="437"/>
      <c r="AE24" s="437"/>
      <c r="AF24" s="437"/>
      <c r="AG24" s="438"/>
      <c r="AH24" s="458">
        <v>104</v>
      </c>
      <c r="AI24" s="459"/>
      <c r="AJ24" s="459"/>
      <c r="AK24" s="459"/>
      <c r="AL24" s="501"/>
      <c r="AM24" s="458">
        <v>318656</v>
      </c>
      <c r="AN24" s="459"/>
      <c r="AO24" s="459"/>
      <c r="AP24" s="459"/>
      <c r="AQ24" s="459"/>
      <c r="AR24" s="501"/>
      <c r="AS24" s="458">
        <v>3064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1523779</v>
      </c>
      <c r="BO24" s="408"/>
      <c r="BP24" s="408"/>
      <c r="BQ24" s="408"/>
      <c r="BR24" s="408"/>
      <c r="BS24" s="408"/>
      <c r="BT24" s="408"/>
      <c r="BU24" s="409"/>
      <c r="BV24" s="407">
        <v>1651772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327866</v>
      </c>
      <c r="BO25" s="371"/>
      <c r="BP25" s="371"/>
      <c r="BQ25" s="371"/>
      <c r="BR25" s="371"/>
      <c r="BS25" s="371"/>
      <c r="BT25" s="371"/>
      <c r="BU25" s="372"/>
      <c r="BV25" s="370">
        <v>256436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4620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9544</v>
      </c>
      <c r="AN26" s="459"/>
      <c r="AO26" s="459"/>
      <c r="AP26" s="459"/>
      <c r="AQ26" s="459"/>
      <c r="AR26" s="501"/>
      <c r="AS26" s="458">
        <v>2386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2400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26955</v>
      </c>
      <c r="AN27" s="459"/>
      <c r="AO27" s="459"/>
      <c r="AP27" s="459"/>
      <c r="AQ27" s="459"/>
      <c r="AR27" s="501"/>
      <c r="AS27" s="458">
        <v>2995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462173</v>
      </c>
      <c r="BO27" s="527"/>
      <c r="BP27" s="527"/>
      <c r="BQ27" s="527"/>
      <c r="BR27" s="527"/>
      <c r="BS27" s="527"/>
      <c r="BT27" s="527"/>
      <c r="BU27" s="528"/>
      <c r="BV27" s="526">
        <v>462173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1840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1676979</v>
      </c>
      <c r="BO28" s="371"/>
      <c r="BP28" s="371"/>
      <c r="BQ28" s="371"/>
      <c r="BR28" s="371"/>
      <c r="BS28" s="371"/>
      <c r="BT28" s="371"/>
      <c r="BU28" s="372"/>
      <c r="BV28" s="370">
        <v>1533675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1680</v>
      </c>
      <c r="R29" s="459"/>
      <c r="S29" s="459"/>
      <c r="T29" s="459"/>
      <c r="U29" s="459"/>
      <c r="V29" s="501"/>
      <c r="W29" s="556"/>
      <c r="X29" s="557"/>
      <c r="Y29" s="558"/>
      <c r="Z29" s="457" t="s">
        <v>177</v>
      </c>
      <c r="AA29" s="437"/>
      <c r="AB29" s="437"/>
      <c r="AC29" s="437"/>
      <c r="AD29" s="437"/>
      <c r="AE29" s="437"/>
      <c r="AF29" s="437"/>
      <c r="AG29" s="438"/>
      <c r="AH29" s="458">
        <v>113</v>
      </c>
      <c r="AI29" s="459"/>
      <c r="AJ29" s="459"/>
      <c r="AK29" s="459"/>
      <c r="AL29" s="501"/>
      <c r="AM29" s="458">
        <v>345611</v>
      </c>
      <c r="AN29" s="459"/>
      <c r="AO29" s="459"/>
      <c r="AP29" s="459"/>
      <c r="AQ29" s="459"/>
      <c r="AR29" s="501"/>
      <c r="AS29" s="458">
        <v>3059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920657</v>
      </c>
      <c r="BO30" s="527"/>
      <c r="BP30" s="527"/>
      <c r="BQ30" s="527"/>
      <c r="BR30" s="527"/>
      <c r="BS30" s="527"/>
      <c r="BT30" s="527"/>
      <c r="BU30" s="528"/>
      <c r="BV30" s="526">
        <v>666924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風力発電事業特別会計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一部事務組合下田メディカルセンター（普通会計分）</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東河環境センター</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伊豆斎場組合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静岡県市町総合事務組合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静岡県地方税滞納整理機構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駿東伊豆消防組合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静岡県後期高齢者医療広域連合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静岡県後期高齢者医療広域連合（事業会計分）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CVykOsKGssRSrlKAPsBG8vL6LAe1zSCUBqAn/f9ZZb18KtYAx8ocg/vM8z8GlTzujGifPvcnDbO708UFOlNCg==" saltValue="tx4efr0apgU1UueTz0sC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1871368</v>
      </c>
      <c r="S5" s="613"/>
      <c r="T5" s="613"/>
      <c r="U5" s="613"/>
      <c r="V5" s="613"/>
      <c r="W5" s="613"/>
      <c r="X5" s="613"/>
      <c r="Y5" s="614"/>
      <c r="Z5" s="615">
        <v>27.6</v>
      </c>
      <c r="AA5" s="615"/>
      <c r="AB5" s="615"/>
      <c r="AC5" s="615"/>
      <c r="AD5" s="616">
        <v>1871368</v>
      </c>
      <c r="AE5" s="616"/>
      <c r="AF5" s="616"/>
      <c r="AG5" s="616"/>
      <c r="AH5" s="616"/>
      <c r="AI5" s="616"/>
      <c r="AJ5" s="616"/>
      <c r="AK5" s="616"/>
      <c r="AL5" s="617">
        <v>48.8</v>
      </c>
      <c r="AM5" s="618"/>
      <c r="AN5" s="618"/>
      <c r="AO5" s="619"/>
      <c r="AP5" s="609" t="s">
        <v>216</v>
      </c>
      <c r="AQ5" s="610"/>
      <c r="AR5" s="610"/>
      <c r="AS5" s="610"/>
      <c r="AT5" s="610"/>
      <c r="AU5" s="610"/>
      <c r="AV5" s="610"/>
      <c r="AW5" s="610"/>
      <c r="AX5" s="610"/>
      <c r="AY5" s="610"/>
      <c r="AZ5" s="610"/>
      <c r="BA5" s="610"/>
      <c r="BB5" s="610"/>
      <c r="BC5" s="610"/>
      <c r="BD5" s="610"/>
      <c r="BE5" s="610"/>
      <c r="BF5" s="611"/>
      <c r="BG5" s="623">
        <v>1775721</v>
      </c>
      <c r="BH5" s="624"/>
      <c r="BI5" s="624"/>
      <c r="BJ5" s="624"/>
      <c r="BK5" s="624"/>
      <c r="BL5" s="624"/>
      <c r="BM5" s="624"/>
      <c r="BN5" s="625"/>
      <c r="BO5" s="626">
        <v>94.9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55707</v>
      </c>
      <c r="S6" s="624"/>
      <c r="T6" s="624"/>
      <c r="U6" s="624"/>
      <c r="V6" s="624"/>
      <c r="W6" s="624"/>
      <c r="X6" s="624"/>
      <c r="Y6" s="625"/>
      <c r="Z6" s="626">
        <v>0.8</v>
      </c>
      <c r="AA6" s="626"/>
      <c r="AB6" s="626"/>
      <c r="AC6" s="626"/>
      <c r="AD6" s="627">
        <v>55707</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1775721</v>
      </c>
      <c r="BH6" s="624"/>
      <c r="BI6" s="624"/>
      <c r="BJ6" s="624"/>
      <c r="BK6" s="624"/>
      <c r="BL6" s="624"/>
      <c r="BM6" s="624"/>
      <c r="BN6" s="625"/>
      <c r="BO6" s="626">
        <v>94.9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61999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61999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477</v>
      </c>
      <c r="S7" s="624"/>
      <c r="T7" s="624"/>
      <c r="U7" s="624"/>
      <c r="V7" s="624"/>
      <c r="W7" s="624"/>
      <c r="X7" s="624"/>
      <c r="Y7" s="625"/>
      <c r="Z7" s="626">
        <v>0</v>
      </c>
      <c r="AA7" s="626"/>
      <c r="AB7" s="626"/>
      <c r="AC7" s="626"/>
      <c r="AD7" s="627">
        <v>477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519223</v>
      </c>
      <c r="BH7" s="624"/>
      <c r="BI7" s="624"/>
      <c r="BJ7" s="624"/>
      <c r="BK7" s="624"/>
      <c r="BL7" s="624"/>
      <c r="BM7" s="624"/>
      <c r="BN7" s="625"/>
      <c r="BO7" s="626">
        <v>27.7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1770922</v>
      </c>
      <c r="CS7" s="624"/>
      <c r="CT7" s="624"/>
      <c r="CU7" s="624"/>
      <c r="CV7" s="624"/>
      <c r="CW7" s="624"/>
      <c r="CX7" s="624"/>
      <c r="CY7" s="625"/>
      <c r="CZ7" s="626">
        <v>28.1</v>
      </c>
      <c r="DA7" s="626"/>
      <c r="DB7" s="626"/>
      <c r="DC7" s="626"/>
      <c r="DD7" s="632">
        <v>26651</v>
      </c>
      <c r="DE7" s="624"/>
      <c r="DF7" s="624"/>
      <c r="DG7" s="624"/>
      <c r="DH7" s="624"/>
      <c r="DI7" s="624"/>
      <c r="DJ7" s="624"/>
      <c r="DK7" s="624"/>
      <c r="DL7" s="624"/>
      <c r="DM7" s="624"/>
      <c r="DN7" s="624"/>
      <c r="DO7" s="624"/>
      <c r="DP7" s="625"/>
      <c r="DQ7" s="632">
        <v>990898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7388</v>
      </c>
      <c r="S8" s="624"/>
      <c r="T8" s="624"/>
      <c r="U8" s="624"/>
      <c r="V8" s="624"/>
      <c r="W8" s="624"/>
      <c r="X8" s="624"/>
      <c r="Y8" s="625"/>
      <c r="Z8" s="626">
        <v>0.1</v>
      </c>
      <c r="AA8" s="626"/>
      <c r="AB8" s="626"/>
      <c r="AC8" s="626"/>
      <c r="AD8" s="627">
        <v>7388</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28961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1706824</v>
      </c>
      <c r="CS8" s="624"/>
      <c r="CT8" s="624"/>
      <c r="CU8" s="624"/>
      <c r="CV8" s="624"/>
      <c r="CW8" s="624"/>
      <c r="CX8" s="624"/>
      <c r="CY8" s="625"/>
      <c r="CZ8" s="626">
        <v>27.1</v>
      </c>
      <c r="DA8" s="626"/>
      <c r="DB8" s="626"/>
      <c r="DC8" s="626"/>
      <c r="DD8" s="632">
        <v>165</v>
      </c>
      <c r="DE8" s="624"/>
      <c r="DF8" s="624"/>
      <c r="DG8" s="624"/>
      <c r="DH8" s="624"/>
      <c r="DI8" s="624"/>
      <c r="DJ8" s="624"/>
      <c r="DK8" s="624"/>
      <c r="DL8" s="624"/>
      <c r="DM8" s="624"/>
      <c r="DN8" s="624"/>
      <c r="DO8" s="624"/>
      <c r="DP8" s="625"/>
      <c r="DQ8" s="632">
        <v>836246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11928</v>
      </c>
      <c r="S9" s="624"/>
      <c r="T9" s="624"/>
      <c r="U9" s="624"/>
      <c r="V9" s="624"/>
      <c r="W9" s="624"/>
      <c r="X9" s="624"/>
      <c r="Y9" s="625"/>
      <c r="Z9" s="626">
        <v>0.2</v>
      </c>
      <c r="AA9" s="626"/>
      <c r="AB9" s="626"/>
      <c r="AC9" s="626"/>
      <c r="AD9" s="627">
        <v>11928</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418617</v>
      </c>
      <c r="BH9" s="624"/>
      <c r="BI9" s="624"/>
      <c r="BJ9" s="624"/>
      <c r="BK9" s="624"/>
      <c r="BL9" s="624"/>
      <c r="BM9" s="624"/>
      <c r="BN9" s="625"/>
      <c r="BO9" s="626">
        <v>22.4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727645</v>
      </c>
      <c r="CS9" s="624"/>
      <c r="CT9" s="624"/>
      <c r="CU9" s="624"/>
      <c r="CV9" s="624"/>
      <c r="CW9" s="624"/>
      <c r="CX9" s="624"/>
      <c r="CY9" s="625"/>
      <c r="CZ9" s="626">
        <v>11.6</v>
      </c>
      <c r="DA9" s="626"/>
      <c r="DB9" s="626"/>
      <c r="DC9" s="626"/>
      <c r="DD9" s="632">
        <v>2320</v>
      </c>
      <c r="DE9" s="624"/>
      <c r="DF9" s="624"/>
      <c r="DG9" s="624"/>
      <c r="DH9" s="624"/>
      <c r="DI9" s="624"/>
      <c r="DJ9" s="624"/>
      <c r="DK9" s="624"/>
      <c r="DL9" s="624"/>
      <c r="DM9" s="624"/>
      <c r="DN9" s="624"/>
      <c r="DO9" s="624"/>
      <c r="DP9" s="625"/>
      <c r="DQ9" s="632">
        <v>656141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49933</v>
      </c>
      <c r="BH10" s="624"/>
      <c r="BI10" s="624"/>
      <c r="BJ10" s="624"/>
      <c r="BK10" s="624"/>
      <c r="BL10" s="624"/>
      <c r="BM10" s="624"/>
      <c r="BN10" s="625"/>
      <c r="BO10" s="626">
        <v>2.7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290248</v>
      </c>
      <c r="S11" s="624"/>
      <c r="T11" s="624"/>
      <c r="U11" s="624"/>
      <c r="V11" s="624"/>
      <c r="W11" s="624"/>
      <c r="X11" s="624"/>
      <c r="Y11" s="625"/>
      <c r="Z11" s="628">
        <v>4.3</v>
      </c>
      <c r="AA11" s="629"/>
      <c r="AB11" s="629"/>
      <c r="AC11" s="635"/>
      <c r="AD11" s="632">
        <v>290248</v>
      </c>
      <c r="AE11" s="624"/>
      <c r="AF11" s="624"/>
      <c r="AG11" s="624"/>
      <c r="AH11" s="624"/>
      <c r="AI11" s="624"/>
      <c r="AJ11" s="624"/>
      <c r="AK11" s="625"/>
      <c r="AL11" s="628">
        <v>7.6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21712</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112931</v>
      </c>
      <c r="CS11" s="624"/>
      <c r="CT11" s="624"/>
      <c r="CU11" s="624"/>
      <c r="CV11" s="624"/>
      <c r="CW11" s="624"/>
      <c r="CX11" s="624"/>
      <c r="CY11" s="625"/>
      <c r="CZ11" s="626">
        <v>1.8</v>
      </c>
      <c r="DA11" s="626"/>
      <c r="DB11" s="626"/>
      <c r="DC11" s="626"/>
      <c r="DD11" s="632">
        <v>32847</v>
      </c>
      <c r="DE11" s="624"/>
      <c r="DF11" s="624"/>
      <c r="DG11" s="624"/>
      <c r="DH11" s="624"/>
      <c r="DI11" s="624"/>
      <c r="DJ11" s="624"/>
      <c r="DK11" s="624"/>
      <c r="DL11" s="624"/>
      <c r="DM11" s="624"/>
      <c r="DN11" s="624"/>
      <c r="DO11" s="624"/>
      <c r="DP11" s="625"/>
      <c r="DQ11" s="632">
        <v>95309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11691</v>
      </c>
      <c r="S12" s="624"/>
      <c r="T12" s="624"/>
      <c r="U12" s="624"/>
      <c r="V12" s="624"/>
      <c r="W12" s="624"/>
      <c r="X12" s="624"/>
      <c r="Y12" s="625"/>
      <c r="Z12" s="626">
        <v>0.2</v>
      </c>
      <c r="AA12" s="626"/>
      <c r="AB12" s="626"/>
      <c r="AC12" s="626"/>
      <c r="AD12" s="627">
        <v>11691</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1111193</v>
      </c>
      <c r="BH12" s="624"/>
      <c r="BI12" s="624"/>
      <c r="BJ12" s="624"/>
      <c r="BK12" s="624"/>
      <c r="BL12" s="624"/>
      <c r="BM12" s="624"/>
      <c r="BN12" s="625"/>
      <c r="BO12" s="626">
        <v>59.4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271911</v>
      </c>
      <c r="CS12" s="624"/>
      <c r="CT12" s="624"/>
      <c r="CU12" s="624"/>
      <c r="CV12" s="624"/>
      <c r="CW12" s="624"/>
      <c r="CX12" s="624"/>
      <c r="CY12" s="625"/>
      <c r="CZ12" s="626">
        <v>4.3</v>
      </c>
      <c r="DA12" s="626"/>
      <c r="DB12" s="626"/>
      <c r="DC12" s="626"/>
      <c r="DD12" s="632">
        <v>49530</v>
      </c>
      <c r="DE12" s="624"/>
      <c r="DF12" s="624"/>
      <c r="DG12" s="624"/>
      <c r="DH12" s="624"/>
      <c r="DI12" s="624"/>
      <c r="DJ12" s="624"/>
      <c r="DK12" s="624"/>
      <c r="DL12" s="624"/>
      <c r="DM12" s="624"/>
      <c r="DN12" s="624"/>
      <c r="DO12" s="624"/>
      <c r="DP12" s="625"/>
      <c r="DQ12" s="632">
        <v>137317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1105860</v>
      </c>
      <c r="BH13" s="624"/>
      <c r="BI13" s="624"/>
      <c r="BJ13" s="624"/>
      <c r="BK13" s="624"/>
      <c r="BL13" s="624"/>
      <c r="BM13" s="624"/>
      <c r="BN13" s="625"/>
      <c r="BO13" s="626">
        <v>59.1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318548</v>
      </c>
      <c r="CS13" s="624"/>
      <c r="CT13" s="624"/>
      <c r="CU13" s="624"/>
      <c r="CV13" s="624"/>
      <c r="CW13" s="624"/>
      <c r="CX13" s="624"/>
      <c r="CY13" s="625"/>
      <c r="CZ13" s="626">
        <v>5.0999999999999996</v>
      </c>
      <c r="DA13" s="626"/>
      <c r="DB13" s="626"/>
      <c r="DC13" s="626"/>
      <c r="DD13" s="632">
        <v>237001</v>
      </c>
      <c r="DE13" s="624"/>
      <c r="DF13" s="624"/>
      <c r="DG13" s="624"/>
      <c r="DH13" s="624"/>
      <c r="DI13" s="624"/>
      <c r="DJ13" s="624"/>
      <c r="DK13" s="624"/>
      <c r="DL13" s="624"/>
      <c r="DM13" s="624"/>
      <c r="DN13" s="624"/>
      <c r="DO13" s="624"/>
      <c r="DP13" s="625"/>
      <c r="DQ13" s="632">
        <v>108233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688</v>
      </c>
      <c r="S14" s="624"/>
      <c r="T14" s="624"/>
      <c r="U14" s="624"/>
      <c r="V14" s="624"/>
      <c r="W14" s="624"/>
      <c r="X14" s="624"/>
      <c r="Y14" s="625"/>
      <c r="Z14" s="626">
        <v>0</v>
      </c>
      <c r="AA14" s="626"/>
      <c r="AB14" s="626"/>
      <c r="AC14" s="626"/>
      <c r="AD14" s="627">
        <v>688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43449</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377377</v>
      </c>
      <c r="CS14" s="624"/>
      <c r="CT14" s="624"/>
      <c r="CU14" s="624"/>
      <c r="CV14" s="624"/>
      <c r="CW14" s="624"/>
      <c r="CX14" s="624"/>
      <c r="CY14" s="625"/>
      <c r="CZ14" s="626">
        <v>6</v>
      </c>
      <c r="DA14" s="626"/>
      <c r="DB14" s="626"/>
      <c r="DC14" s="626"/>
      <c r="DD14" s="632">
        <v>4950</v>
      </c>
      <c r="DE14" s="624"/>
      <c r="DF14" s="624"/>
      <c r="DG14" s="624"/>
      <c r="DH14" s="624"/>
      <c r="DI14" s="624"/>
      <c r="DJ14" s="624"/>
      <c r="DK14" s="624"/>
      <c r="DL14" s="624"/>
      <c r="DM14" s="624"/>
      <c r="DN14" s="624"/>
      <c r="DO14" s="624"/>
      <c r="DP14" s="625"/>
      <c r="DQ14" s="632">
        <v>355278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101856</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408552</v>
      </c>
      <c r="CS15" s="624"/>
      <c r="CT15" s="624"/>
      <c r="CU15" s="624"/>
      <c r="CV15" s="624"/>
      <c r="CW15" s="624"/>
      <c r="CX15" s="624"/>
      <c r="CY15" s="625"/>
      <c r="CZ15" s="626">
        <v>6.5</v>
      </c>
      <c r="DA15" s="626"/>
      <c r="DB15" s="626"/>
      <c r="DC15" s="626"/>
      <c r="DD15" s="632">
        <v>14058</v>
      </c>
      <c r="DE15" s="624"/>
      <c r="DF15" s="624"/>
      <c r="DG15" s="624"/>
      <c r="DH15" s="624"/>
      <c r="DI15" s="624"/>
      <c r="DJ15" s="624"/>
      <c r="DK15" s="624"/>
      <c r="DL15" s="624"/>
      <c r="DM15" s="624"/>
      <c r="DN15" s="624"/>
      <c r="DO15" s="624"/>
      <c r="DP15" s="625"/>
      <c r="DQ15" s="632">
        <v>351381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7934</v>
      </c>
      <c r="S16" s="624"/>
      <c r="T16" s="624"/>
      <c r="U16" s="624"/>
      <c r="V16" s="624"/>
      <c r="W16" s="624"/>
      <c r="X16" s="624"/>
      <c r="Y16" s="625"/>
      <c r="Z16" s="626">
        <v>0.1</v>
      </c>
      <c r="AA16" s="626"/>
      <c r="AB16" s="626"/>
      <c r="AC16" s="626"/>
      <c r="AD16" s="627">
        <v>7934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6819</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6819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28056</v>
      </c>
      <c r="S17" s="624"/>
      <c r="T17" s="624"/>
      <c r="U17" s="624"/>
      <c r="V17" s="624"/>
      <c r="W17" s="624"/>
      <c r="X17" s="624"/>
      <c r="Y17" s="625"/>
      <c r="Z17" s="626">
        <v>0.4</v>
      </c>
      <c r="AA17" s="626"/>
      <c r="AB17" s="626"/>
      <c r="AC17" s="626"/>
      <c r="AD17" s="627">
        <v>28056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532763</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532763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4070</v>
      </c>
      <c r="S18" s="624"/>
      <c r="T18" s="624"/>
      <c r="U18" s="624"/>
      <c r="V18" s="624"/>
      <c r="W18" s="624"/>
      <c r="X18" s="624"/>
      <c r="Y18" s="625"/>
      <c r="Z18" s="626">
        <v>0.1</v>
      </c>
      <c r="AA18" s="626"/>
      <c r="AB18" s="626"/>
      <c r="AC18" s="626"/>
      <c r="AD18" s="627">
        <v>4070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4070</v>
      </c>
      <c r="S19" s="624"/>
      <c r="T19" s="624"/>
      <c r="U19" s="624"/>
      <c r="V19" s="624"/>
      <c r="W19" s="624"/>
      <c r="X19" s="624"/>
      <c r="Y19" s="625"/>
      <c r="Z19" s="626">
        <v>0.1</v>
      </c>
      <c r="AA19" s="626"/>
      <c r="AB19" s="626"/>
      <c r="AC19" s="626"/>
      <c r="AD19" s="627">
        <v>4070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95647</v>
      </c>
      <c r="BH19" s="624"/>
      <c r="BI19" s="624"/>
      <c r="BJ19" s="624"/>
      <c r="BK19" s="624"/>
      <c r="BL19" s="624"/>
      <c r="BM19" s="624"/>
      <c r="BN19" s="625"/>
      <c r="BO19" s="626">
        <v>5.0999999999999996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95647</v>
      </c>
      <c r="BH20" s="624"/>
      <c r="BI20" s="624"/>
      <c r="BJ20" s="624"/>
      <c r="BK20" s="624"/>
      <c r="BL20" s="624"/>
      <c r="BM20" s="624"/>
      <c r="BN20" s="625"/>
      <c r="BO20" s="626">
        <v>5.0999999999999996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6296291</v>
      </c>
      <c r="CS20" s="624"/>
      <c r="CT20" s="624"/>
      <c r="CU20" s="624"/>
      <c r="CV20" s="624"/>
      <c r="CW20" s="624"/>
      <c r="CX20" s="624"/>
      <c r="CY20" s="625"/>
      <c r="CZ20" s="626">
        <v>100</v>
      </c>
      <c r="DA20" s="626"/>
      <c r="DB20" s="626"/>
      <c r="DC20" s="626"/>
      <c r="DD20" s="632">
        <v>367522</v>
      </c>
      <c r="DE20" s="624"/>
      <c r="DF20" s="624"/>
      <c r="DG20" s="624"/>
      <c r="DH20" s="624"/>
      <c r="DI20" s="624"/>
      <c r="DJ20" s="624"/>
      <c r="DK20" s="624"/>
      <c r="DL20" s="624"/>
      <c r="DM20" s="624"/>
      <c r="DN20" s="624"/>
      <c r="DO20" s="624"/>
      <c r="DP20" s="625"/>
      <c r="DQ20" s="632">
        <v>4132384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1684110</v>
      </c>
      <c r="S21" s="624"/>
      <c r="T21" s="624"/>
      <c r="U21" s="624"/>
      <c r="V21" s="624"/>
      <c r="W21" s="624"/>
      <c r="X21" s="624"/>
      <c r="Y21" s="625"/>
      <c r="Z21" s="626">
        <v>24.9</v>
      </c>
      <c r="AA21" s="626"/>
      <c r="AB21" s="626"/>
      <c r="AC21" s="626"/>
      <c r="AD21" s="627">
        <v>1514234</v>
      </c>
      <c r="AE21" s="627"/>
      <c r="AF21" s="627"/>
      <c r="AG21" s="627"/>
      <c r="AH21" s="627"/>
      <c r="AI21" s="627"/>
      <c r="AJ21" s="627"/>
      <c r="AK21" s="627"/>
      <c r="AL21" s="628">
        <v>39.5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95647</v>
      </c>
      <c r="BH21" s="624"/>
      <c r="BI21" s="624"/>
      <c r="BJ21" s="624"/>
      <c r="BK21" s="624"/>
      <c r="BL21" s="624"/>
      <c r="BM21" s="624"/>
      <c r="BN21" s="625"/>
      <c r="BO21" s="626">
        <v>5.0999999999999996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1514234</v>
      </c>
      <c r="S22" s="624"/>
      <c r="T22" s="624"/>
      <c r="U22" s="624"/>
      <c r="V22" s="624"/>
      <c r="W22" s="624"/>
      <c r="X22" s="624"/>
      <c r="Y22" s="625"/>
      <c r="Z22" s="626">
        <v>22.3</v>
      </c>
      <c r="AA22" s="626"/>
      <c r="AB22" s="626"/>
      <c r="AC22" s="626"/>
      <c r="AD22" s="627">
        <v>1514234</v>
      </c>
      <c r="AE22" s="627"/>
      <c r="AF22" s="627"/>
      <c r="AG22" s="627"/>
      <c r="AH22" s="627"/>
      <c r="AI22" s="627"/>
      <c r="AJ22" s="627"/>
      <c r="AK22" s="627"/>
      <c r="AL22" s="628">
        <v>39.5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169876</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2260158</v>
      </c>
      <c r="CS24" s="613"/>
      <c r="CT24" s="613"/>
      <c r="CU24" s="613"/>
      <c r="CV24" s="613"/>
      <c r="CW24" s="613"/>
      <c r="CX24" s="613"/>
      <c r="CY24" s="614"/>
      <c r="CZ24" s="617">
        <v>35.9</v>
      </c>
      <c r="DA24" s="618"/>
      <c r="DB24" s="618"/>
      <c r="DC24" s="634"/>
      <c r="DD24" s="658">
        <v>1560859</v>
      </c>
      <c r="DE24" s="613"/>
      <c r="DF24" s="613"/>
      <c r="DG24" s="613"/>
      <c r="DH24" s="613"/>
      <c r="DI24" s="613"/>
      <c r="DJ24" s="613"/>
      <c r="DK24" s="614"/>
      <c r="DL24" s="658">
        <v>1449931</v>
      </c>
      <c r="DM24" s="613"/>
      <c r="DN24" s="613"/>
      <c r="DO24" s="613"/>
      <c r="DP24" s="613"/>
      <c r="DQ24" s="613"/>
      <c r="DR24" s="613"/>
      <c r="DS24" s="613"/>
      <c r="DT24" s="613"/>
      <c r="DU24" s="613"/>
      <c r="DV24" s="614"/>
      <c r="DW24" s="617">
        <v>37.5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3973665</v>
      </c>
      <c r="S25" s="624"/>
      <c r="T25" s="624"/>
      <c r="U25" s="624"/>
      <c r="V25" s="624"/>
      <c r="W25" s="624"/>
      <c r="X25" s="624"/>
      <c r="Y25" s="625"/>
      <c r="Z25" s="626">
        <v>58.6</v>
      </c>
      <c r="AA25" s="626"/>
      <c r="AB25" s="626"/>
      <c r="AC25" s="626"/>
      <c r="AD25" s="627">
        <v>3803789</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1043282</v>
      </c>
      <c r="CS25" s="655"/>
      <c r="CT25" s="655"/>
      <c r="CU25" s="655"/>
      <c r="CV25" s="655"/>
      <c r="CW25" s="655"/>
      <c r="CX25" s="655"/>
      <c r="CY25" s="656"/>
      <c r="CZ25" s="628">
        <v>16.600000000000001</v>
      </c>
      <c r="DA25" s="653"/>
      <c r="DB25" s="653"/>
      <c r="DC25" s="657"/>
      <c r="DD25" s="632">
        <v>905834</v>
      </c>
      <c r="DE25" s="655"/>
      <c r="DF25" s="655"/>
      <c r="DG25" s="655"/>
      <c r="DH25" s="655"/>
      <c r="DI25" s="655"/>
      <c r="DJ25" s="655"/>
      <c r="DK25" s="656"/>
      <c r="DL25" s="632">
        <v>801514</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953</v>
      </c>
      <c r="S26" s="624"/>
      <c r="T26" s="624"/>
      <c r="U26" s="624"/>
      <c r="V26" s="624"/>
      <c r="W26" s="624"/>
      <c r="X26" s="624"/>
      <c r="Y26" s="625"/>
      <c r="Z26" s="626">
        <v>0</v>
      </c>
      <c r="AA26" s="626"/>
      <c r="AB26" s="626"/>
      <c r="AC26" s="626"/>
      <c r="AD26" s="627">
        <v>953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599652</v>
      </c>
      <c r="CS26" s="624"/>
      <c r="CT26" s="624"/>
      <c r="CU26" s="624"/>
      <c r="CV26" s="624"/>
      <c r="CW26" s="624"/>
      <c r="CX26" s="624"/>
      <c r="CY26" s="625"/>
      <c r="CZ26" s="628">
        <v>9.5</v>
      </c>
      <c r="DA26" s="653"/>
      <c r="DB26" s="653"/>
      <c r="DC26" s="657"/>
      <c r="DD26" s="632">
        <v>517915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23078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1871368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684113</v>
      </c>
      <c r="CS27" s="655"/>
      <c r="CT27" s="655"/>
      <c r="CU27" s="655"/>
      <c r="CV27" s="655"/>
      <c r="CW27" s="655"/>
      <c r="CX27" s="655"/>
      <c r="CY27" s="656"/>
      <c r="CZ27" s="628">
        <v>10.9</v>
      </c>
      <c r="DA27" s="653"/>
      <c r="DB27" s="653"/>
      <c r="DC27" s="657"/>
      <c r="DD27" s="632">
        <v>122262</v>
      </c>
      <c r="DE27" s="655"/>
      <c r="DF27" s="655"/>
      <c r="DG27" s="655"/>
      <c r="DH27" s="655"/>
      <c r="DI27" s="655"/>
      <c r="DJ27" s="655"/>
      <c r="DK27" s="656"/>
      <c r="DL27" s="632">
        <v>115654</v>
      </c>
      <c r="DM27" s="655"/>
      <c r="DN27" s="655"/>
      <c r="DO27" s="655"/>
      <c r="DP27" s="655"/>
      <c r="DQ27" s="655"/>
      <c r="DR27" s="655"/>
      <c r="DS27" s="655"/>
      <c r="DT27" s="655"/>
      <c r="DU27" s="655"/>
      <c r="DV27" s="656"/>
      <c r="DW27" s="628">
        <v>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36920</v>
      </c>
      <c r="S28" s="624"/>
      <c r="T28" s="624"/>
      <c r="U28" s="624"/>
      <c r="V28" s="624"/>
      <c r="W28" s="624"/>
      <c r="X28" s="624"/>
      <c r="Y28" s="625"/>
      <c r="Z28" s="626">
        <v>0.5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532763</v>
      </c>
      <c r="CS28" s="624"/>
      <c r="CT28" s="624"/>
      <c r="CU28" s="624"/>
      <c r="CV28" s="624"/>
      <c r="CW28" s="624"/>
      <c r="CX28" s="624"/>
      <c r="CY28" s="625"/>
      <c r="CZ28" s="628">
        <v>8.5</v>
      </c>
      <c r="DA28" s="653"/>
      <c r="DB28" s="653"/>
      <c r="DC28" s="657"/>
      <c r="DD28" s="632">
        <v>532763</v>
      </c>
      <c r="DE28" s="624"/>
      <c r="DF28" s="624"/>
      <c r="DG28" s="624"/>
      <c r="DH28" s="624"/>
      <c r="DI28" s="624"/>
      <c r="DJ28" s="624"/>
      <c r="DK28" s="625"/>
      <c r="DL28" s="632">
        <v>532763</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27302</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532763</v>
      </c>
      <c r="CS29" s="655"/>
      <c r="CT29" s="655"/>
      <c r="CU29" s="655"/>
      <c r="CV29" s="655"/>
      <c r="CW29" s="655"/>
      <c r="CX29" s="655"/>
      <c r="CY29" s="656"/>
      <c r="CZ29" s="628">
        <v>8.5</v>
      </c>
      <c r="DA29" s="653"/>
      <c r="DB29" s="653"/>
      <c r="DC29" s="657"/>
      <c r="DD29" s="632">
        <v>532763</v>
      </c>
      <c r="DE29" s="655"/>
      <c r="DF29" s="655"/>
      <c r="DG29" s="655"/>
      <c r="DH29" s="655"/>
      <c r="DI29" s="655"/>
      <c r="DJ29" s="655"/>
      <c r="DK29" s="656"/>
      <c r="DL29" s="632">
        <v>532763</v>
      </c>
      <c r="DM29" s="655"/>
      <c r="DN29" s="655"/>
      <c r="DO29" s="655"/>
      <c r="DP29" s="655"/>
      <c r="DQ29" s="655"/>
      <c r="DR29" s="655"/>
      <c r="DS29" s="655"/>
      <c r="DT29" s="655"/>
      <c r="DU29" s="655"/>
      <c r="DV29" s="656"/>
      <c r="DW29" s="628">
        <v>13.8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755045</v>
      </c>
      <c r="S30" s="624"/>
      <c r="T30" s="624"/>
      <c r="U30" s="624"/>
      <c r="V30" s="624"/>
      <c r="W30" s="624"/>
      <c r="X30" s="624"/>
      <c r="Y30" s="625"/>
      <c r="Z30" s="626">
        <v>11.1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520047</v>
      </c>
      <c r="CS30" s="624"/>
      <c r="CT30" s="624"/>
      <c r="CU30" s="624"/>
      <c r="CV30" s="624"/>
      <c r="CW30" s="624"/>
      <c r="CX30" s="624"/>
      <c r="CY30" s="625"/>
      <c r="CZ30" s="628">
        <v>8.3000000000000007</v>
      </c>
      <c r="DA30" s="653"/>
      <c r="DB30" s="653"/>
      <c r="DC30" s="657"/>
      <c r="DD30" s="632">
        <v>520047</v>
      </c>
      <c r="DE30" s="624"/>
      <c r="DF30" s="624"/>
      <c r="DG30" s="624"/>
      <c r="DH30" s="624"/>
      <c r="DI30" s="624"/>
      <c r="DJ30" s="624"/>
      <c r="DK30" s="625"/>
      <c r="DL30" s="632">
        <v>520047</v>
      </c>
      <c r="DM30" s="624"/>
      <c r="DN30" s="624"/>
      <c r="DO30" s="624"/>
      <c r="DP30" s="624"/>
      <c r="DQ30" s="624"/>
      <c r="DR30" s="624"/>
      <c r="DS30" s="624"/>
      <c r="DT30" s="624"/>
      <c r="DU30" s="624"/>
      <c r="DV30" s="625"/>
      <c r="DW30" s="628">
        <v>13.4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95.6</v>
      </c>
      <c r="BH31" s="667"/>
      <c r="BI31" s="667"/>
      <c r="BJ31" s="667"/>
      <c r="BK31" s="667"/>
      <c r="BL31" s="667"/>
      <c r="BM31" s="618">
        <v>92</v>
      </c>
      <c r="BN31" s="667"/>
      <c r="BO31" s="667"/>
      <c r="BP31" s="667"/>
      <c r="BQ31" s="668"/>
      <c r="BR31" s="679">
        <v>95.1</v>
      </c>
      <c r="BS31" s="667"/>
      <c r="BT31" s="667"/>
      <c r="BU31" s="667"/>
      <c r="BV31" s="667"/>
      <c r="BW31" s="667"/>
      <c r="BX31" s="618">
        <v>91.8</v>
      </c>
      <c r="BY31" s="667"/>
      <c r="BZ31" s="667"/>
      <c r="CA31" s="667"/>
      <c r="CB31" s="668"/>
      <c r="CD31" s="661"/>
      <c r="CE31" s="662"/>
      <c r="CF31" s="620" t="s">
        <v>300</v>
      </c>
      <c r="CG31" s="621"/>
      <c r="CH31" s="621"/>
      <c r="CI31" s="621"/>
      <c r="CJ31" s="621"/>
      <c r="CK31" s="621"/>
      <c r="CL31" s="621"/>
      <c r="CM31" s="621"/>
      <c r="CN31" s="621"/>
      <c r="CO31" s="621"/>
      <c r="CP31" s="621"/>
      <c r="CQ31" s="622"/>
      <c r="CR31" s="623">
        <v>12716</v>
      </c>
      <c r="CS31" s="655"/>
      <c r="CT31" s="655"/>
      <c r="CU31" s="655"/>
      <c r="CV31" s="655"/>
      <c r="CW31" s="655"/>
      <c r="CX31" s="655"/>
      <c r="CY31" s="656"/>
      <c r="CZ31" s="628">
        <v>0.2</v>
      </c>
      <c r="DA31" s="653"/>
      <c r="DB31" s="653"/>
      <c r="DC31" s="657"/>
      <c r="DD31" s="632">
        <v>12716</v>
      </c>
      <c r="DE31" s="655"/>
      <c r="DF31" s="655"/>
      <c r="DG31" s="655"/>
      <c r="DH31" s="655"/>
      <c r="DI31" s="655"/>
      <c r="DJ31" s="655"/>
      <c r="DK31" s="656"/>
      <c r="DL31" s="632">
        <v>12716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346494</v>
      </c>
      <c r="S32" s="624"/>
      <c r="T32" s="624"/>
      <c r="U32" s="624"/>
      <c r="V32" s="624"/>
      <c r="W32" s="624"/>
      <c r="X32" s="624"/>
      <c r="Y32" s="625"/>
      <c r="Z32" s="626">
        <v>5.0999999999999996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98.4</v>
      </c>
      <c r="BH32" s="655"/>
      <c r="BI32" s="655"/>
      <c r="BJ32" s="655"/>
      <c r="BK32" s="655"/>
      <c r="BL32" s="655"/>
      <c r="BM32" s="629">
        <v>95.2</v>
      </c>
      <c r="BN32" s="655"/>
      <c r="BO32" s="655"/>
      <c r="BP32" s="655"/>
      <c r="BQ32" s="678"/>
      <c r="BR32" s="680">
        <v>98</v>
      </c>
      <c r="BS32" s="655"/>
      <c r="BT32" s="655"/>
      <c r="BU32" s="655"/>
      <c r="BV32" s="655"/>
      <c r="BW32" s="655"/>
      <c r="BX32" s="629">
        <v>95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61993</v>
      </c>
      <c r="S33" s="624"/>
      <c r="T33" s="624"/>
      <c r="U33" s="624"/>
      <c r="V33" s="624"/>
      <c r="W33" s="624"/>
      <c r="X33" s="624"/>
      <c r="Y33" s="625"/>
      <c r="Z33" s="626">
        <v>0.9</v>
      </c>
      <c r="AA33" s="626"/>
      <c r="AB33" s="626"/>
      <c r="AC33" s="626"/>
      <c r="AD33" s="627">
        <v>25668</v>
      </c>
      <c r="AE33" s="627"/>
      <c r="AF33" s="627"/>
      <c r="AG33" s="627"/>
      <c r="AH33" s="627"/>
      <c r="AI33" s="627"/>
      <c r="AJ33" s="627"/>
      <c r="AK33" s="627"/>
      <c r="AL33" s="628">
        <v>0.7</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93.4</v>
      </c>
      <c r="BH33" s="682"/>
      <c r="BI33" s="682"/>
      <c r="BJ33" s="682"/>
      <c r="BK33" s="682"/>
      <c r="BL33" s="682"/>
      <c r="BM33" s="683">
        <v>89.1</v>
      </c>
      <c r="BN33" s="682"/>
      <c r="BO33" s="682"/>
      <c r="BP33" s="682"/>
      <c r="BQ33" s="684"/>
      <c r="BR33" s="681">
        <v>93</v>
      </c>
      <c r="BS33" s="682"/>
      <c r="BT33" s="682"/>
      <c r="BU33" s="682"/>
      <c r="BV33" s="682"/>
      <c r="BW33" s="682"/>
      <c r="BX33" s="683">
        <v>89</v>
      </c>
      <c r="BY33" s="682"/>
      <c r="BZ33" s="682"/>
      <c r="CA33" s="682"/>
      <c r="CB33" s="684"/>
      <c r="CD33" s="620" t="s">
        <v>307</v>
      </c>
      <c r="CE33" s="621"/>
      <c r="CF33" s="621"/>
      <c r="CG33" s="621"/>
      <c r="CH33" s="621"/>
      <c r="CI33" s="621"/>
      <c r="CJ33" s="621"/>
      <c r="CK33" s="621"/>
      <c r="CL33" s="621"/>
      <c r="CM33" s="621"/>
      <c r="CN33" s="621"/>
      <c r="CO33" s="621"/>
      <c r="CP33" s="621"/>
      <c r="CQ33" s="622"/>
      <c r="CR33" s="623">
        <v>3661792</v>
      </c>
      <c r="CS33" s="655"/>
      <c r="CT33" s="655"/>
      <c r="CU33" s="655"/>
      <c r="CV33" s="655"/>
      <c r="CW33" s="655"/>
      <c r="CX33" s="655"/>
      <c r="CY33" s="656"/>
      <c r="CZ33" s="628">
        <v>58.2</v>
      </c>
      <c r="DA33" s="653"/>
      <c r="DB33" s="653"/>
      <c r="DC33" s="657"/>
      <c r="DD33" s="632">
        <v>2455572</v>
      </c>
      <c r="DE33" s="655"/>
      <c r="DF33" s="655"/>
      <c r="DG33" s="655"/>
      <c r="DH33" s="655"/>
      <c r="DI33" s="655"/>
      <c r="DJ33" s="655"/>
      <c r="DK33" s="656"/>
      <c r="DL33" s="632">
        <v>1765714</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611908</v>
      </c>
      <c r="S34" s="624"/>
      <c r="T34" s="624"/>
      <c r="U34" s="624"/>
      <c r="V34" s="624"/>
      <c r="W34" s="624"/>
      <c r="X34" s="624"/>
      <c r="Y34" s="625"/>
      <c r="Z34" s="626">
        <v>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876902</v>
      </c>
      <c r="CS34" s="624"/>
      <c r="CT34" s="624"/>
      <c r="CU34" s="624"/>
      <c r="CV34" s="624"/>
      <c r="CW34" s="624"/>
      <c r="CX34" s="624"/>
      <c r="CY34" s="625"/>
      <c r="CZ34" s="628">
        <v>13.9</v>
      </c>
      <c r="DA34" s="653"/>
      <c r="DB34" s="653"/>
      <c r="DC34" s="657"/>
      <c r="DD34" s="632">
        <v>618694</v>
      </c>
      <c r="DE34" s="624"/>
      <c r="DF34" s="624"/>
      <c r="DG34" s="624"/>
      <c r="DH34" s="624"/>
      <c r="DI34" s="624"/>
      <c r="DJ34" s="624"/>
      <c r="DK34" s="625"/>
      <c r="DL34" s="632">
        <v>440752</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255857</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40797</v>
      </c>
      <c r="CS35" s="655"/>
      <c r="CT35" s="655"/>
      <c r="CU35" s="655"/>
      <c r="CV35" s="655"/>
      <c r="CW35" s="655"/>
      <c r="CX35" s="655"/>
      <c r="CY35" s="656"/>
      <c r="CZ35" s="628">
        <v>0.6</v>
      </c>
      <c r="DA35" s="653"/>
      <c r="DB35" s="653"/>
      <c r="DC35" s="657"/>
      <c r="DD35" s="632">
        <v>38239</v>
      </c>
      <c r="DE35" s="655"/>
      <c r="DF35" s="655"/>
      <c r="DG35" s="655"/>
      <c r="DH35" s="655"/>
      <c r="DI35" s="655"/>
      <c r="DJ35" s="655"/>
      <c r="DK35" s="656"/>
      <c r="DL35" s="632">
        <v>34069</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455700</v>
      </c>
      <c r="S36" s="624"/>
      <c r="T36" s="624"/>
      <c r="U36" s="624"/>
      <c r="V36" s="624"/>
      <c r="W36" s="624"/>
      <c r="X36" s="624"/>
      <c r="Y36" s="625"/>
      <c r="Z36" s="626">
        <v>6.7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435188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14504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1667004</v>
      </c>
      <c r="CS36" s="624"/>
      <c r="CT36" s="624"/>
      <c r="CU36" s="624"/>
      <c r="CV36" s="624"/>
      <c r="CW36" s="624"/>
      <c r="CX36" s="624"/>
      <c r="CY36" s="625"/>
      <c r="CZ36" s="628">
        <v>26.5</v>
      </c>
      <c r="DA36" s="653"/>
      <c r="DB36" s="653"/>
      <c r="DC36" s="657"/>
      <c r="DD36" s="632">
        <v>1191280</v>
      </c>
      <c r="DE36" s="624"/>
      <c r="DF36" s="624"/>
      <c r="DG36" s="624"/>
      <c r="DH36" s="624"/>
      <c r="DI36" s="624"/>
      <c r="DJ36" s="624"/>
      <c r="DK36" s="625"/>
      <c r="DL36" s="632">
        <v>1053012</v>
      </c>
      <c r="DM36" s="624"/>
      <c r="DN36" s="624"/>
      <c r="DO36" s="624"/>
      <c r="DP36" s="624"/>
      <c r="DQ36" s="624"/>
      <c r="DR36" s="624"/>
      <c r="DS36" s="624"/>
      <c r="DT36" s="624"/>
      <c r="DU36" s="624"/>
      <c r="DV36" s="625"/>
      <c r="DW36" s="628">
        <v>27.2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82018</v>
      </c>
      <c r="S37" s="624"/>
      <c r="T37" s="624"/>
      <c r="U37" s="624"/>
      <c r="V37" s="624"/>
      <c r="W37" s="624"/>
      <c r="X37" s="624"/>
      <c r="Y37" s="625"/>
      <c r="Z37" s="626">
        <v>1.2</v>
      </c>
      <c r="AA37" s="626"/>
      <c r="AB37" s="626"/>
      <c r="AC37" s="626"/>
      <c r="AD37" s="627">
        <v>4991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4236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-17704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742614</v>
      </c>
      <c r="CS37" s="655"/>
      <c r="CT37" s="655"/>
      <c r="CU37" s="655"/>
      <c r="CV37" s="655"/>
      <c r="CW37" s="655"/>
      <c r="CX37" s="655"/>
      <c r="CY37" s="656"/>
      <c r="CZ37" s="628">
        <v>11.8</v>
      </c>
      <c r="DA37" s="653"/>
      <c r="DB37" s="653"/>
      <c r="DC37" s="657"/>
      <c r="DD37" s="632">
        <v>742614</v>
      </c>
      <c r="DE37" s="655"/>
      <c r="DF37" s="655"/>
      <c r="DG37" s="655"/>
      <c r="DH37" s="655"/>
      <c r="DI37" s="655"/>
      <c r="DJ37" s="655"/>
      <c r="DK37" s="656"/>
      <c r="DL37" s="632">
        <v>742614</v>
      </c>
      <c r="DM37" s="655"/>
      <c r="DN37" s="655"/>
      <c r="DO37" s="655"/>
      <c r="DP37" s="655"/>
      <c r="DQ37" s="655"/>
      <c r="DR37" s="655"/>
      <c r="DS37" s="655"/>
      <c r="DT37" s="655"/>
      <c r="DU37" s="655"/>
      <c r="DV37" s="656"/>
      <c r="DW37" s="628">
        <v>19.2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145658</v>
      </c>
      <c r="S38" s="624"/>
      <c r="T38" s="624"/>
      <c r="U38" s="624"/>
      <c r="V38" s="624"/>
      <c r="W38" s="624"/>
      <c r="X38" s="624"/>
      <c r="Y38" s="625"/>
      <c r="Z38" s="626">
        <v>2.1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2201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430952</v>
      </c>
      <c r="CS38" s="624"/>
      <c r="CT38" s="624"/>
      <c r="CU38" s="624"/>
      <c r="CV38" s="624"/>
      <c r="CW38" s="624"/>
      <c r="CX38" s="624"/>
      <c r="CY38" s="625"/>
      <c r="CZ38" s="628">
        <v>6.8</v>
      </c>
      <c r="DA38" s="653"/>
      <c r="DB38" s="653"/>
      <c r="DC38" s="657"/>
      <c r="DD38" s="632">
        <v>311677</v>
      </c>
      <c r="DE38" s="624"/>
      <c r="DF38" s="624"/>
      <c r="DG38" s="624"/>
      <c r="DH38" s="624"/>
      <c r="DI38" s="624"/>
      <c r="DJ38" s="624"/>
      <c r="DK38" s="625"/>
      <c r="DL38" s="632">
        <v>237881</v>
      </c>
      <c r="DM38" s="624"/>
      <c r="DN38" s="624"/>
      <c r="DO38" s="624"/>
      <c r="DP38" s="624"/>
      <c r="DQ38" s="624"/>
      <c r="DR38" s="624"/>
      <c r="DS38" s="624"/>
      <c r="DT38" s="624"/>
      <c r="DU38" s="624"/>
      <c r="DV38" s="625"/>
      <c r="DW38" s="628">
        <v>6.1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3125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644499</v>
      </c>
      <c r="CS39" s="655"/>
      <c r="CT39" s="655"/>
      <c r="CU39" s="655"/>
      <c r="CV39" s="655"/>
      <c r="CW39" s="655"/>
      <c r="CX39" s="655"/>
      <c r="CY39" s="656"/>
      <c r="CZ39" s="628">
        <v>10.199999999999999</v>
      </c>
      <c r="DA39" s="653"/>
      <c r="DB39" s="653"/>
      <c r="DC39" s="657"/>
      <c r="DD39" s="632">
        <v>294404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33358</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1638</v>
      </c>
      <c r="CS40" s="624"/>
      <c r="CT40" s="624"/>
      <c r="CU40" s="624"/>
      <c r="CV40" s="624"/>
      <c r="CW40" s="624"/>
      <c r="CX40" s="624"/>
      <c r="CY40" s="625"/>
      <c r="CZ40" s="628">
        <v>0</v>
      </c>
      <c r="DA40" s="653"/>
      <c r="DB40" s="653"/>
      <c r="DC40" s="657"/>
      <c r="DD40" s="632">
        <v>1278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6776591</v>
      </c>
      <c r="S41" s="696"/>
      <c r="T41" s="696"/>
      <c r="U41" s="696"/>
      <c r="V41" s="696"/>
      <c r="W41" s="696"/>
      <c r="X41" s="696"/>
      <c r="Y41" s="700"/>
      <c r="Z41" s="701">
        <v>100</v>
      </c>
      <c r="AA41" s="701"/>
      <c r="AB41" s="701"/>
      <c r="AC41" s="701"/>
      <c r="AD41" s="702">
        <v>3835401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144964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285988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374341</v>
      </c>
      <c r="CS42" s="655"/>
      <c r="CT42" s="655"/>
      <c r="CU42" s="655"/>
      <c r="CV42" s="655"/>
      <c r="CW42" s="655"/>
      <c r="CX42" s="655"/>
      <c r="CY42" s="656"/>
      <c r="CZ42" s="628">
        <v>5.9</v>
      </c>
      <c r="DA42" s="653"/>
      <c r="DB42" s="653"/>
      <c r="DC42" s="657"/>
      <c r="DD42" s="632">
        <v>115953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24409</v>
      </c>
      <c r="CS43" s="655"/>
      <c r="CT43" s="655"/>
      <c r="CU43" s="655"/>
      <c r="CV43" s="655"/>
      <c r="CW43" s="655"/>
      <c r="CX43" s="655"/>
      <c r="CY43" s="656"/>
      <c r="CZ43" s="628">
        <v>0.4</v>
      </c>
      <c r="DA43" s="653"/>
      <c r="DB43" s="653"/>
      <c r="DC43" s="657"/>
      <c r="DD43" s="632">
        <v>24409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367522</v>
      </c>
      <c r="CS44" s="624"/>
      <c r="CT44" s="624"/>
      <c r="CU44" s="624"/>
      <c r="CV44" s="624"/>
      <c r="CW44" s="624"/>
      <c r="CX44" s="624"/>
      <c r="CY44" s="625"/>
      <c r="CZ44" s="628">
        <v>5.8</v>
      </c>
      <c r="DA44" s="629"/>
      <c r="DB44" s="629"/>
      <c r="DC44" s="635"/>
      <c r="DD44" s="632">
        <v>109134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201590</v>
      </c>
      <c r="CS45" s="655"/>
      <c r="CT45" s="655"/>
      <c r="CU45" s="655"/>
      <c r="CV45" s="655"/>
      <c r="CW45" s="655"/>
      <c r="CX45" s="655"/>
      <c r="CY45" s="656"/>
      <c r="CZ45" s="628">
        <v>3.2</v>
      </c>
      <c r="DA45" s="653"/>
      <c r="DB45" s="653"/>
      <c r="DC45" s="657"/>
      <c r="DD45" s="632">
        <v>21489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153932</v>
      </c>
      <c r="CS46" s="624"/>
      <c r="CT46" s="624"/>
      <c r="CU46" s="624"/>
      <c r="CV46" s="624"/>
      <c r="CW46" s="624"/>
      <c r="CX46" s="624"/>
      <c r="CY46" s="625"/>
      <c r="CZ46" s="628">
        <v>2.4</v>
      </c>
      <c r="DA46" s="629"/>
      <c r="DB46" s="629"/>
      <c r="DC46" s="635"/>
      <c r="DD46" s="632">
        <v>83245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6819</v>
      </c>
      <c r="CS47" s="655"/>
      <c r="CT47" s="655"/>
      <c r="CU47" s="655"/>
      <c r="CV47" s="655"/>
      <c r="CW47" s="655"/>
      <c r="CX47" s="655"/>
      <c r="CY47" s="656"/>
      <c r="CZ47" s="628">
        <v>0.1</v>
      </c>
      <c r="DA47" s="653"/>
      <c r="DB47" s="653"/>
      <c r="DC47" s="657"/>
      <c r="DD47" s="632">
        <v>6819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6296291</v>
      </c>
      <c r="CS49" s="682"/>
      <c r="CT49" s="682"/>
      <c r="CU49" s="682"/>
      <c r="CV49" s="682"/>
      <c r="CW49" s="682"/>
      <c r="CX49" s="682"/>
      <c r="CY49" s="711"/>
      <c r="CZ49" s="703">
        <v>100</v>
      </c>
      <c r="DA49" s="712"/>
      <c r="DB49" s="712"/>
      <c r="DC49" s="713"/>
      <c r="DD49" s="714">
        <v>4132384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M2GRDAVTU5bYG8H/kAHMOlWZLY/4n077VoDHeKthDJ/InGQevYMxkWB8e9LPzB78NvfxYeoSriPr5Byi8PJ1A==" saltValue="D/x2dKOC3zGPv/+ydeiE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6776</v>
      </c>
      <c r="R7" s="753"/>
      <c r="S7" s="753"/>
      <c r="T7" s="753"/>
      <c r="U7" s="753"/>
      <c r="V7" s="753">
        <v>6296</v>
      </c>
      <c r="W7" s="753"/>
      <c r="X7" s="753"/>
      <c r="Y7" s="753"/>
      <c r="Z7" s="753"/>
      <c r="AA7" s="753">
        <v>480</v>
      </c>
      <c r="AB7" s="753"/>
      <c r="AC7" s="753"/>
      <c r="AD7" s="753"/>
      <c r="AE7" s="754"/>
      <c r="AF7" s="755">
        <v>480</v>
      </c>
      <c r="AG7" s="756"/>
      <c r="AH7" s="756"/>
      <c r="AI7" s="756"/>
      <c r="AJ7" s="757"/>
      <c r="AK7" s="758">
        <v>8</v>
      </c>
      <c r="AL7" s="759"/>
      <c r="AM7" s="759"/>
      <c r="AN7" s="759"/>
      <c r="AO7" s="759"/>
      <c r="AP7" s="759">
        <v>4153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6776</v>
      </c>
      <c r="R23" s="793"/>
      <c r="S23" s="793"/>
      <c r="T23" s="793"/>
      <c r="U23" s="793"/>
      <c r="V23" s="793">
        <v>6296</v>
      </c>
      <c r="W23" s="793"/>
      <c r="X23" s="793"/>
      <c r="Y23" s="793"/>
      <c r="Z23" s="793"/>
      <c r="AA23" s="793">
        <v>480</v>
      </c>
      <c r="AB23" s="793"/>
      <c r="AC23" s="793"/>
      <c r="AD23" s="793"/>
      <c r="AE23" s="794"/>
      <c r="AF23" s="795">
        <v>480</v>
      </c>
      <c r="AG23" s="793"/>
      <c r="AH23" s="793"/>
      <c r="AI23" s="793"/>
      <c r="AJ23" s="796"/>
      <c r="AK23" s="797"/>
      <c r="AL23" s="798"/>
      <c r="AM23" s="798"/>
      <c r="AN23" s="798"/>
      <c r="AO23" s="798"/>
      <c r="AP23" s="793">
        <v>4153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1760</v>
      </c>
      <c r="R28" s="823"/>
      <c r="S28" s="823"/>
      <c r="T28" s="823"/>
      <c r="U28" s="823"/>
      <c r="V28" s="823">
        <v>1745</v>
      </c>
      <c r="W28" s="823"/>
      <c r="X28" s="823"/>
      <c r="Y28" s="823"/>
      <c r="Z28" s="823"/>
      <c r="AA28" s="823">
        <v>15</v>
      </c>
      <c r="AB28" s="823"/>
      <c r="AC28" s="823"/>
      <c r="AD28" s="823"/>
      <c r="AE28" s="824"/>
      <c r="AF28" s="825">
        <v>15</v>
      </c>
      <c r="AG28" s="823"/>
      <c r="AH28" s="823"/>
      <c r="AI28" s="823"/>
      <c r="AJ28" s="826"/>
      <c r="AK28" s="827" t="s">
        <v>558</v>
      </c>
      <c r="AL28" s="828"/>
      <c r="AM28" s="828"/>
      <c r="AN28" s="828"/>
      <c r="AO28" s="828"/>
      <c r="AP28" s="828" t="s">
        <v>559</v>
      </c>
      <c r="AQ28" s="828"/>
      <c r="AR28" s="828"/>
      <c r="AS28" s="828"/>
      <c r="AT28" s="828"/>
      <c r="AU28" s="828" t="s">
        <v>559</v>
      </c>
      <c r="AV28" s="828"/>
      <c r="AW28" s="828"/>
      <c r="AX28" s="828"/>
      <c r="AY28" s="828"/>
      <c r="AZ28" s="829" t="s">
        <v>122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218</v>
      </c>
      <c r="R29" s="784"/>
      <c r="S29" s="784"/>
      <c r="T29" s="784"/>
      <c r="U29" s="784"/>
      <c r="V29" s="784">
        <v>216</v>
      </c>
      <c r="W29" s="784"/>
      <c r="X29" s="784"/>
      <c r="Y29" s="784"/>
      <c r="Z29" s="784"/>
      <c r="AA29" s="784">
        <v>2</v>
      </c>
      <c r="AB29" s="784"/>
      <c r="AC29" s="784"/>
      <c r="AD29" s="784"/>
      <c r="AE29" s="785"/>
      <c r="AF29" s="786">
        <v>2</v>
      </c>
      <c r="AG29" s="787"/>
      <c r="AH29" s="787"/>
      <c r="AI29" s="787"/>
      <c r="AJ29" s="788"/>
      <c r="AK29" s="833" t="s">
        <v>559</v>
      </c>
      <c r="AL29" s="830"/>
      <c r="AM29" s="830"/>
      <c r="AN29" s="830"/>
      <c r="AO29" s="830"/>
      <c r="AP29" s="830" t="s">
        <v>559</v>
      </c>
      <c r="AQ29" s="830"/>
      <c r="AR29" s="830"/>
      <c r="AS29" s="830"/>
      <c r="AT29" s="830"/>
      <c r="AU29" s="830" t="s">
        <v>559</v>
      </c>
      <c r="AV29" s="830"/>
      <c r="AW29" s="830"/>
      <c r="AX29" s="830"/>
      <c r="AY29" s="830"/>
      <c r="AZ29" s="830" t="s">
        <v>559</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1404</v>
      </c>
      <c r="R30" s="784"/>
      <c r="S30" s="784"/>
      <c r="T30" s="784"/>
      <c r="U30" s="784"/>
      <c r="V30" s="784">
        <v>1358</v>
      </c>
      <c r="W30" s="784"/>
      <c r="X30" s="784"/>
      <c r="Y30" s="784"/>
      <c r="Z30" s="784"/>
      <c r="AA30" s="784">
        <v>46</v>
      </c>
      <c r="AB30" s="784"/>
      <c r="AC30" s="784"/>
      <c r="AD30" s="784"/>
      <c r="AE30" s="785"/>
      <c r="AF30" s="786">
        <v>46</v>
      </c>
      <c r="AG30" s="787"/>
      <c r="AH30" s="787"/>
      <c r="AI30" s="787"/>
      <c r="AJ30" s="788"/>
      <c r="AK30" s="833" t="s">
        <v>559</v>
      </c>
      <c r="AL30" s="830"/>
      <c r="AM30" s="830"/>
      <c r="AN30" s="830"/>
      <c r="AO30" s="830"/>
      <c r="AP30" s="830" t="s">
        <v>559</v>
      </c>
      <c r="AQ30" s="830"/>
      <c r="AR30" s="830"/>
      <c r="AS30" s="830"/>
      <c r="AT30" s="830"/>
      <c r="AU30" s="830" t="s">
        <v>559</v>
      </c>
      <c r="AV30" s="830"/>
      <c r="AW30" s="830"/>
      <c r="AX30" s="830"/>
      <c r="AY30" s="830"/>
      <c r="AZ30" s="830" t="s">
        <v>559</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402</v>
      </c>
      <c r="R31" s="784"/>
      <c r="S31" s="784"/>
      <c r="T31" s="784"/>
      <c r="U31" s="784"/>
      <c r="V31" s="784">
        <v>385</v>
      </c>
      <c r="W31" s="784"/>
      <c r="X31" s="784"/>
      <c r="Y31" s="784"/>
      <c r="Z31" s="784"/>
      <c r="AA31" s="784">
        <v>17</v>
      </c>
      <c r="AB31" s="784"/>
      <c r="AC31" s="784"/>
      <c r="AD31" s="784"/>
      <c r="AE31" s="785"/>
      <c r="AF31" s="786">
        <v>415</v>
      </c>
      <c r="AG31" s="787"/>
      <c r="AH31" s="787"/>
      <c r="AI31" s="787"/>
      <c r="AJ31" s="788"/>
      <c r="AK31" s="833">
        <v>3</v>
      </c>
      <c r="AL31" s="830"/>
      <c r="AM31" s="830"/>
      <c r="AN31" s="830"/>
      <c r="AO31" s="830"/>
      <c r="AP31" s="830">
        <v>336</v>
      </c>
      <c r="AQ31" s="830"/>
      <c r="AR31" s="830"/>
      <c r="AS31" s="830"/>
      <c r="AT31" s="830"/>
      <c r="AU31" s="830">
        <v>0</v>
      </c>
      <c r="AV31" s="830"/>
      <c r="AW31" s="830"/>
      <c r="AX31" s="830"/>
      <c r="AY31" s="830"/>
      <c r="AZ31" s="834">
        <v>0</v>
      </c>
      <c r="BA31" s="834"/>
      <c r="BB31" s="834"/>
      <c r="BC31" s="834"/>
      <c r="BD31" s="834"/>
      <c r="BE31" s="831" t="s">
        <v>392</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v>
      </c>
      <c r="R32" s="784"/>
      <c r="S32" s="784"/>
      <c r="T32" s="784"/>
      <c r="U32" s="784"/>
      <c r="V32" s="784">
        <v>4</v>
      </c>
      <c r="W32" s="784"/>
      <c r="X32" s="784"/>
      <c r="Y32" s="784"/>
      <c r="Z32" s="784"/>
      <c r="AA32" s="784">
        <v>3</v>
      </c>
      <c r="AB32" s="784"/>
      <c r="AC32" s="784"/>
      <c r="AD32" s="784"/>
      <c r="AE32" s="785"/>
      <c r="AF32" s="786">
        <v>3</v>
      </c>
      <c r="AG32" s="787"/>
      <c r="AH32" s="787"/>
      <c r="AI32" s="787"/>
      <c r="AJ32" s="788"/>
      <c r="AK32" s="833" t="s">
        <v>559</v>
      </c>
      <c r="AL32" s="830"/>
      <c r="AM32" s="830"/>
      <c r="AN32" s="830"/>
      <c r="AO32" s="830"/>
      <c r="AP32" s="830" t="s">
        <v>559</v>
      </c>
      <c r="AQ32" s="830"/>
      <c r="AR32" s="830"/>
      <c r="AS32" s="830"/>
      <c r="AT32" s="830"/>
      <c r="AU32" s="830" t="s">
        <v>559</v>
      </c>
      <c r="AV32" s="830"/>
      <c r="AW32" s="830"/>
      <c r="AX32" s="830"/>
      <c r="AY32" s="830"/>
      <c r="AZ32" s="830" t="s">
        <v>559</v>
      </c>
      <c r="BA32" s="830"/>
      <c r="BB32" s="830"/>
      <c r="BC32" s="830"/>
      <c r="BD32" s="830"/>
      <c r="BE32" s="831" t="s">
        <v>394</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30"/>
      <c r="AM33" s="830"/>
      <c r="AN33" s="830"/>
      <c r="AO33" s="830"/>
      <c r="AP33" s="830"/>
      <c r="AQ33" s="830"/>
      <c r="AR33" s="830"/>
      <c r="AS33" s="830"/>
      <c r="AT33" s="830"/>
      <c r="AU33" s="830"/>
      <c r="AV33" s="830"/>
      <c r="AW33" s="830"/>
      <c r="AX33" s="830"/>
      <c r="AY33" s="830"/>
      <c r="AZ33" s="834"/>
      <c r="BA33" s="834"/>
      <c r="BB33" s="834"/>
      <c r="BC33" s="834"/>
      <c r="BD33" s="834"/>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30"/>
      <c r="AM34" s="830"/>
      <c r="AN34" s="830"/>
      <c r="AO34" s="830"/>
      <c r="AP34" s="830"/>
      <c r="AQ34" s="830"/>
      <c r="AR34" s="830"/>
      <c r="AS34" s="830"/>
      <c r="AT34" s="830"/>
      <c r="AU34" s="830"/>
      <c r="AV34" s="830"/>
      <c r="AW34" s="830"/>
      <c r="AX34" s="830"/>
      <c r="AY34" s="830"/>
      <c r="AZ34" s="834"/>
      <c r="BA34" s="834"/>
      <c r="BB34" s="834"/>
      <c r="BC34" s="834"/>
      <c r="BD34" s="834"/>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30"/>
      <c r="AM35" s="830"/>
      <c r="AN35" s="830"/>
      <c r="AO35" s="830"/>
      <c r="AP35" s="830"/>
      <c r="AQ35" s="830"/>
      <c r="AR35" s="830"/>
      <c r="AS35" s="830"/>
      <c r="AT35" s="830"/>
      <c r="AU35" s="830"/>
      <c r="AV35" s="830"/>
      <c r="AW35" s="830"/>
      <c r="AX35" s="830"/>
      <c r="AY35" s="830"/>
      <c r="AZ35" s="834"/>
      <c r="BA35" s="834"/>
      <c r="BB35" s="834"/>
      <c r="BC35" s="834"/>
      <c r="BD35" s="834"/>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30"/>
      <c r="AM36" s="830"/>
      <c r="AN36" s="830"/>
      <c r="AO36" s="830"/>
      <c r="AP36" s="830"/>
      <c r="AQ36" s="830"/>
      <c r="AR36" s="830"/>
      <c r="AS36" s="830"/>
      <c r="AT36" s="830"/>
      <c r="AU36" s="830"/>
      <c r="AV36" s="830"/>
      <c r="AW36" s="830"/>
      <c r="AX36" s="830"/>
      <c r="AY36" s="830"/>
      <c r="AZ36" s="834"/>
      <c r="BA36" s="834"/>
      <c r="BB36" s="834"/>
      <c r="BC36" s="834"/>
      <c r="BD36" s="834"/>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30"/>
      <c r="AM37" s="830"/>
      <c r="AN37" s="830"/>
      <c r="AO37" s="830"/>
      <c r="AP37" s="830"/>
      <c r="AQ37" s="830"/>
      <c r="AR37" s="830"/>
      <c r="AS37" s="830"/>
      <c r="AT37" s="830"/>
      <c r="AU37" s="830"/>
      <c r="AV37" s="830"/>
      <c r="AW37" s="830"/>
      <c r="AX37" s="830"/>
      <c r="AY37" s="830"/>
      <c r="AZ37" s="834"/>
      <c r="BA37" s="834"/>
      <c r="BB37" s="834"/>
      <c r="BC37" s="834"/>
      <c r="BD37" s="834"/>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0"/>
      <c r="AM38" s="830"/>
      <c r="AN38" s="830"/>
      <c r="AO38" s="830"/>
      <c r="AP38" s="830"/>
      <c r="AQ38" s="830"/>
      <c r="AR38" s="830"/>
      <c r="AS38" s="830"/>
      <c r="AT38" s="830"/>
      <c r="AU38" s="830"/>
      <c r="AV38" s="830"/>
      <c r="AW38" s="830"/>
      <c r="AX38" s="830"/>
      <c r="AY38" s="830"/>
      <c r="AZ38" s="834"/>
      <c r="BA38" s="834"/>
      <c r="BB38" s="834"/>
      <c r="BC38" s="834"/>
      <c r="BD38" s="834"/>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0"/>
      <c r="AM39" s="830"/>
      <c r="AN39" s="830"/>
      <c r="AO39" s="830"/>
      <c r="AP39" s="830"/>
      <c r="AQ39" s="830"/>
      <c r="AR39" s="830"/>
      <c r="AS39" s="830"/>
      <c r="AT39" s="830"/>
      <c r="AU39" s="830"/>
      <c r="AV39" s="830"/>
      <c r="AW39" s="830"/>
      <c r="AX39" s="830"/>
      <c r="AY39" s="830"/>
      <c r="AZ39" s="834"/>
      <c r="BA39" s="834"/>
      <c r="BB39" s="834"/>
      <c r="BC39" s="834"/>
      <c r="BD39" s="834"/>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0"/>
      <c r="AM40" s="830"/>
      <c r="AN40" s="830"/>
      <c r="AO40" s="830"/>
      <c r="AP40" s="830"/>
      <c r="AQ40" s="830"/>
      <c r="AR40" s="830"/>
      <c r="AS40" s="830"/>
      <c r="AT40" s="830"/>
      <c r="AU40" s="830"/>
      <c r="AV40" s="830"/>
      <c r="AW40" s="830"/>
      <c r="AX40" s="830"/>
      <c r="AY40" s="830"/>
      <c r="AZ40" s="834"/>
      <c r="BA40" s="834"/>
      <c r="BB40" s="834"/>
      <c r="BC40" s="834"/>
      <c r="BD40" s="834"/>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0"/>
      <c r="AM41" s="830"/>
      <c r="AN41" s="830"/>
      <c r="AO41" s="830"/>
      <c r="AP41" s="830"/>
      <c r="AQ41" s="830"/>
      <c r="AR41" s="830"/>
      <c r="AS41" s="830"/>
      <c r="AT41" s="830"/>
      <c r="AU41" s="830"/>
      <c r="AV41" s="830"/>
      <c r="AW41" s="830"/>
      <c r="AX41" s="830"/>
      <c r="AY41" s="830"/>
      <c r="AZ41" s="834"/>
      <c r="BA41" s="834"/>
      <c r="BB41" s="834"/>
      <c r="BC41" s="834"/>
      <c r="BD41" s="834"/>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0"/>
      <c r="AM42" s="830"/>
      <c r="AN42" s="830"/>
      <c r="AO42" s="830"/>
      <c r="AP42" s="830"/>
      <c r="AQ42" s="830"/>
      <c r="AR42" s="830"/>
      <c r="AS42" s="830"/>
      <c r="AT42" s="830"/>
      <c r="AU42" s="830"/>
      <c r="AV42" s="830"/>
      <c r="AW42" s="830"/>
      <c r="AX42" s="830"/>
      <c r="AY42" s="830"/>
      <c r="AZ42" s="834"/>
      <c r="BA42" s="834"/>
      <c r="BB42" s="834"/>
      <c r="BC42" s="834"/>
      <c r="BD42" s="834"/>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0"/>
      <c r="AM43" s="830"/>
      <c r="AN43" s="830"/>
      <c r="AO43" s="830"/>
      <c r="AP43" s="830"/>
      <c r="AQ43" s="830"/>
      <c r="AR43" s="830"/>
      <c r="AS43" s="830"/>
      <c r="AT43" s="830"/>
      <c r="AU43" s="830"/>
      <c r="AV43" s="830"/>
      <c r="AW43" s="830"/>
      <c r="AX43" s="830"/>
      <c r="AY43" s="830"/>
      <c r="AZ43" s="834"/>
      <c r="BA43" s="834"/>
      <c r="BB43" s="834"/>
      <c r="BC43" s="834"/>
      <c r="BD43" s="834"/>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0"/>
      <c r="AM44" s="830"/>
      <c r="AN44" s="830"/>
      <c r="AO44" s="830"/>
      <c r="AP44" s="830"/>
      <c r="AQ44" s="830"/>
      <c r="AR44" s="830"/>
      <c r="AS44" s="830"/>
      <c r="AT44" s="830"/>
      <c r="AU44" s="830"/>
      <c r="AV44" s="830"/>
      <c r="AW44" s="830"/>
      <c r="AX44" s="830"/>
      <c r="AY44" s="830"/>
      <c r="AZ44" s="834"/>
      <c r="BA44" s="834"/>
      <c r="BB44" s="834"/>
      <c r="BC44" s="834"/>
      <c r="BD44" s="834"/>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0"/>
      <c r="AM45" s="830"/>
      <c r="AN45" s="830"/>
      <c r="AO45" s="830"/>
      <c r="AP45" s="830"/>
      <c r="AQ45" s="830"/>
      <c r="AR45" s="830"/>
      <c r="AS45" s="830"/>
      <c r="AT45" s="830"/>
      <c r="AU45" s="830"/>
      <c r="AV45" s="830"/>
      <c r="AW45" s="830"/>
      <c r="AX45" s="830"/>
      <c r="AY45" s="830"/>
      <c r="AZ45" s="834"/>
      <c r="BA45" s="834"/>
      <c r="BB45" s="834"/>
      <c r="BC45" s="834"/>
      <c r="BD45" s="834"/>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0"/>
      <c r="AM46" s="830"/>
      <c r="AN46" s="830"/>
      <c r="AO46" s="830"/>
      <c r="AP46" s="830"/>
      <c r="AQ46" s="830"/>
      <c r="AR46" s="830"/>
      <c r="AS46" s="830"/>
      <c r="AT46" s="830"/>
      <c r="AU46" s="830"/>
      <c r="AV46" s="830"/>
      <c r="AW46" s="830"/>
      <c r="AX46" s="830"/>
      <c r="AY46" s="830"/>
      <c r="AZ46" s="834"/>
      <c r="BA46" s="834"/>
      <c r="BB46" s="834"/>
      <c r="BC46" s="834"/>
      <c r="BD46" s="834"/>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0"/>
      <c r="AM47" s="830"/>
      <c r="AN47" s="830"/>
      <c r="AO47" s="830"/>
      <c r="AP47" s="830"/>
      <c r="AQ47" s="830"/>
      <c r="AR47" s="830"/>
      <c r="AS47" s="830"/>
      <c r="AT47" s="830"/>
      <c r="AU47" s="830"/>
      <c r="AV47" s="830"/>
      <c r="AW47" s="830"/>
      <c r="AX47" s="830"/>
      <c r="AY47" s="830"/>
      <c r="AZ47" s="834"/>
      <c r="BA47" s="834"/>
      <c r="BB47" s="834"/>
      <c r="BC47" s="834"/>
      <c r="BD47" s="834"/>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0"/>
      <c r="AM48" s="830"/>
      <c r="AN48" s="830"/>
      <c r="AO48" s="830"/>
      <c r="AP48" s="830"/>
      <c r="AQ48" s="830"/>
      <c r="AR48" s="830"/>
      <c r="AS48" s="830"/>
      <c r="AT48" s="830"/>
      <c r="AU48" s="830"/>
      <c r="AV48" s="830"/>
      <c r="AW48" s="830"/>
      <c r="AX48" s="830"/>
      <c r="AY48" s="830"/>
      <c r="AZ48" s="834"/>
      <c r="BA48" s="834"/>
      <c r="BB48" s="834"/>
      <c r="BC48" s="834"/>
      <c r="BD48" s="834"/>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0"/>
      <c r="AM49" s="830"/>
      <c r="AN49" s="830"/>
      <c r="AO49" s="830"/>
      <c r="AP49" s="830"/>
      <c r="AQ49" s="830"/>
      <c r="AR49" s="830"/>
      <c r="AS49" s="830"/>
      <c r="AT49" s="830"/>
      <c r="AU49" s="830"/>
      <c r="AV49" s="830"/>
      <c r="AW49" s="830"/>
      <c r="AX49" s="830"/>
      <c r="AY49" s="830"/>
      <c r="AZ49" s="834"/>
      <c r="BA49" s="834"/>
      <c r="BB49" s="834"/>
      <c r="BC49" s="834"/>
      <c r="BD49" s="834"/>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480</v>
      </c>
      <c r="AG63" s="844"/>
      <c r="AH63" s="844"/>
      <c r="AI63" s="844"/>
      <c r="AJ63" s="845"/>
      <c r="AK63" s="846"/>
      <c r="AL63" s="841"/>
      <c r="AM63" s="841"/>
      <c r="AN63" s="841"/>
      <c r="AO63" s="841"/>
      <c r="AP63" s="844">
        <v>336</v>
      </c>
      <c r="AQ63" s="844"/>
      <c r="AR63" s="844"/>
      <c r="AS63" s="844"/>
      <c r="AT63" s="844"/>
      <c r="AU63" s="844">
        <v>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30</v>
      </c>
      <c r="R68" s="866"/>
      <c r="S68" s="866"/>
      <c r="T68" s="866"/>
      <c r="U68" s="866"/>
      <c r="V68" s="866">
        <v>30</v>
      </c>
      <c r="W68" s="866"/>
      <c r="X68" s="866"/>
      <c r="Y68" s="866"/>
      <c r="Z68" s="866"/>
      <c r="AA68" s="866">
        <v>0</v>
      </c>
      <c r="AB68" s="866"/>
      <c r="AC68" s="866"/>
      <c r="AD68" s="866"/>
      <c r="AE68" s="866"/>
      <c r="AF68" s="866">
        <v>0</v>
      </c>
      <c r="AG68" s="866"/>
      <c r="AH68" s="866"/>
      <c r="AI68" s="866"/>
      <c r="AJ68" s="866"/>
      <c r="AK68" s="866" t="s">
        <v>557</v>
      </c>
      <c r="AL68" s="866"/>
      <c r="AM68" s="866"/>
      <c r="AN68" s="866"/>
      <c r="AO68" s="866"/>
      <c r="AP68" s="866">
        <v>196</v>
      </c>
      <c r="AQ68" s="866"/>
      <c r="AR68" s="866"/>
      <c r="AS68" s="866"/>
      <c r="AT68" s="866"/>
      <c r="AU68" s="866" t="s">
        <v>557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1695</v>
      </c>
      <c r="R69" s="830"/>
      <c r="S69" s="830"/>
      <c r="T69" s="830"/>
      <c r="U69" s="830"/>
      <c r="V69" s="830">
        <v>1567</v>
      </c>
      <c r="W69" s="830"/>
      <c r="X69" s="830"/>
      <c r="Y69" s="830"/>
      <c r="Z69" s="830"/>
      <c r="AA69" s="830">
        <v>127</v>
      </c>
      <c r="AB69" s="830"/>
      <c r="AC69" s="830"/>
      <c r="AD69" s="830"/>
      <c r="AE69" s="830"/>
      <c r="AF69" s="830">
        <v>127</v>
      </c>
      <c r="AG69" s="830"/>
      <c r="AH69" s="830"/>
      <c r="AI69" s="830"/>
      <c r="AJ69" s="830"/>
      <c r="AK69" s="830" t="s">
        <v>557</v>
      </c>
      <c r="AL69" s="830"/>
      <c r="AM69" s="830"/>
      <c r="AN69" s="830"/>
      <c r="AO69" s="830"/>
      <c r="AP69" s="830">
        <v>1981</v>
      </c>
      <c r="AQ69" s="830"/>
      <c r="AR69" s="830"/>
      <c r="AS69" s="830"/>
      <c r="AT69" s="830"/>
      <c r="AU69" s="830" t="s">
        <v>557</v>
      </c>
      <c r="AV69" s="830"/>
      <c r="AW69" s="830"/>
      <c r="AX69" s="830"/>
      <c r="AY69" s="830"/>
      <c r="AZ69" s="831"/>
      <c r="BA69" s="831"/>
      <c r="BB69" s="831"/>
      <c r="BC69" s="831"/>
      <c r="BD69" s="83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66</v>
      </c>
      <c r="R70" s="830"/>
      <c r="S70" s="830"/>
      <c r="T70" s="830"/>
      <c r="U70" s="830"/>
      <c r="V70" s="830">
        <v>47</v>
      </c>
      <c r="W70" s="830"/>
      <c r="X70" s="830"/>
      <c r="Y70" s="830"/>
      <c r="Z70" s="830"/>
      <c r="AA70" s="830">
        <v>19</v>
      </c>
      <c r="AB70" s="830"/>
      <c r="AC70" s="830"/>
      <c r="AD70" s="830"/>
      <c r="AE70" s="830"/>
      <c r="AF70" s="830">
        <v>19</v>
      </c>
      <c r="AG70" s="830"/>
      <c r="AH70" s="830"/>
      <c r="AI70" s="830"/>
      <c r="AJ70" s="830"/>
      <c r="AK70" s="830" t="s">
        <v>557</v>
      </c>
      <c r="AL70" s="830"/>
      <c r="AM70" s="830"/>
      <c r="AN70" s="830"/>
      <c r="AO70" s="830"/>
      <c r="AP70" s="830">
        <v>342</v>
      </c>
      <c r="AQ70" s="830"/>
      <c r="AR70" s="830"/>
      <c r="AS70" s="830"/>
      <c r="AT70" s="830"/>
      <c r="AU70" s="830" t="s">
        <v>557</v>
      </c>
      <c r="AV70" s="830"/>
      <c r="AW70" s="830"/>
      <c r="AX70" s="830"/>
      <c r="AY70" s="830"/>
      <c r="AZ70" s="831"/>
      <c r="BA70" s="831"/>
      <c r="BB70" s="831"/>
      <c r="BC70" s="831"/>
      <c r="BD70" s="83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4696</v>
      </c>
      <c r="R71" s="830"/>
      <c r="S71" s="830"/>
      <c r="T71" s="830"/>
      <c r="U71" s="830"/>
      <c r="V71" s="830">
        <v>4203</v>
      </c>
      <c r="W71" s="830"/>
      <c r="X71" s="830"/>
      <c r="Y71" s="830"/>
      <c r="Z71" s="830"/>
      <c r="AA71" s="830">
        <v>494</v>
      </c>
      <c r="AB71" s="830"/>
      <c r="AC71" s="830"/>
      <c r="AD71" s="830"/>
      <c r="AE71" s="830"/>
      <c r="AF71" s="830">
        <v>494</v>
      </c>
      <c r="AG71" s="830"/>
      <c r="AH71" s="830"/>
      <c r="AI71" s="830"/>
      <c r="AJ71" s="830"/>
      <c r="AK71" s="830" t="s">
        <v>557</v>
      </c>
      <c r="AL71" s="830"/>
      <c r="AM71" s="830"/>
      <c r="AN71" s="830"/>
      <c r="AO71" s="830"/>
      <c r="AP71" s="830" t="s">
        <v>557</v>
      </c>
      <c r="AQ71" s="830"/>
      <c r="AR71" s="830"/>
      <c r="AS71" s="830"/>
      <c r="AT71" s="830"/>
      <c r="AU71" s="830" t="s">
        <v>557</v>
      </c>
      <c r="AV71" s="830"/>
      <c r="AW71" s="830"/>
      <c r="AX71" s="830"/>
      <c r="AY71" s="830"/>
      <c r="AZ71" s="831"/>
      <c r="BA71" s="831"/>
      <c r="BB71" s="831"/>
      <c r="BC71" s="831"/>
      <c r="BD71" s="83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308</v>
      </c>
      <c r="R72" s="830"/>
      <c r="S72" s="830"/>
      <c r="T72" s="830"/>
      <c r="U72" s="830"/>
      <c r="V72" s="830">
        <v>297</v>
      </c>
      <c r="W72" s="830"/>
      <c r="X72" s="830"/>
      <c r="Y72" s="830"/>
      <c r="Z72" s="830"/>
      <c r="AA72" s="830">
        <v>11</v>
      </c>
      <c r="AB72" s="830"/>
      <c r="AC72" s="830"/>
      <c r="AD72" s="830"/>
      <c r="AE72" s="830"/>
      <c r="AF72" s="830">
        <v>11</v>
      </c>
      <c r="AG72" s="830"/>
      <c r="AH72" s="830"/>
      <c r="AI72" s="830"/>
      <c r="AJ72" s="830"/>
      <c r="AK72" s="830">
        <v>27</v>
      </c>
      <c r="AL72" s="830"/>
      <c r="AM72" s="830"/>
      <c r="AN72" s="830"/>
      <c r="AO72" s="830"/>
      <c r="AP72" s="830" t="s">
        <v>557</v>
      </c>
      <c r="AQ72" s="830"/>
      <c r="AR72" s="830"/>
      <c r="AS72" s="830"/>
      <c r="AT72" s="830"/>
      <c r="AU72" s="830" t="s">
        <v>557</v>
      </c>
      <c r="AV72" s="830"/>
      <c r="AW72" s="830"/>
      <c r="AX72" s="830"/>
      <c r="AY72" s="830"/>
      <c r="AZ72" s="831"/>
      <c r="BA72" s="831"/>
      <c r="BB72" s="831"/>
      <c r="BC72" s="831"/>
      <c r="BD72" s="83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6489</v>
      </c>
      <c r="R73" s="830"/>
      <c r="S73" s="830"/>
      <c r="T73" s="830"/>
      <c r="U73" s="830"/>
      <c r="V73" s="830">
        <v>6388</v>
      </c>
      <c r="W73" s="830"/>
      <c r="X73" s="830"/>
      <c r="Y73" s="830"/>
      <c r="Z73" s="830"/>
      <c r="AA73" s="830">
        <v>101</v>
      </c>
      <c r="AB73" s="830"/>
      <c r="AC73" s="830"/>
      <c r="AD73" s="830"/>
      <c r="AE73" s="830"/>
      <c r="AF73" s="830">
        <v>95</v>
      </c>
      <c r="AG73" s="830"/>
      <c r="AH73" s="830"/>
      <c r="AI73" s="830"/>
      <c r="AJ73" s="830"/>
      <c r="AK73" s="830">
        <v>44</v>
      </c>
      <c r="AL73" s="830"/>
      <c r="AM73" s="830"/>
      <c r="AN73" s="830"/>
      <c r="AO73" s="830"/>
      <c r="AP73" s="830">
        <v>1964</v>
      </c>
      <c r="AQ73" s="830"/>
      <c r="AR73" s="830"/>
      <c r="AS73" s="830"/>
      <c r="AT73" s="830"/>
      <c r="AU73" s="830" t="s">
        <v>557</v>
      </c>
      <c r="AV73" s="830"/>
      <c r="AW73" s="830"/>
      <c r="AX73" s="830"/>
      <c r="AY73" s="830"/>
      <c r="AZ73" s="831"/>
      <c r="BA73" s="831"/>
      <c r="BB73" s="831"/>
      <c r="BC73" s="831"/>
      <c r="BD73" s="83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150</v>
      </c>
      <c r="R74" s="830"/>
      <c r="S74" s="830"/>
      <c r="T74" s="830"/>
      <c r="U74" s="830"/>
      <c r="V74" s="830">
        <v>143</v>
      </c>
      <c r="W74" s="830"/>
      <c r="X74" s="830"/>
      <c r="Y74" s="830"/>
      <c r="Z74" s="830"/>
      <c r="AA74" s="830">
        <v>7</v>
      </c>
      <c r="AB74" s="830"/>
      <c r="AC74" s="830"/>
      <c r="AD74" s="830"/>
      <c r="AE74" s="830"/>
      <c r="AF74" s="830">
        <v>7</v>
      </c>
      <c r="AG74" s="830"/>
      <c r="AH74" s="830"/>
      <c r="AI74" s="830"/>
      <c r="AJ74" s="830"/>
      <c r="AK74" s="830" t="s">
        <v>557</v>
      </c>
      <c r="AL74" s="830"/>
      <c r="AM74" s="830"/>
      <c r="AN74" s="830"/>
      <c r="AO74" s="830"/>
      <c r="AP74" s="830" t="s">
        <v>557</v>
      </c>
      <c r="AQ74" s="830"/>
      <c r="AR74" s="830"/>
      <c r="AS74" s="830"/>
      <c r="AT74" s="830"/>
      <c r="AU74" s="830" t="s">
        <v>557</v>
      </c>
      <c r="AV74" s="830"/>
      <c r="AW74" s="830"/>
      <c r="AX74" s="830"/>
      <c r="AY74" s="830"/>
      <c r="AZ74" s="831"/>
      <c r="BA74" s="831"/>
      <c r="BB74" s="831"/>
      <c r="BC74" s="831"/>
      <c r="BD74" s="83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487502</v>
      </c>
      <c r="R75" s="878"/>
      <c r="S75" s="878"/>
      <c r="T75" s="878"/>
      <c r="U75" s="833"/>
      <c r="V75" s="879">
        <v>478943</v>
      </c>
      <c r="W75" s="878"/>
      <c r="X75" s="878"/>
      <c r="Y75" s="878"/>
      <c r="Z75" s="833"/>
      <c r="AA75" s="879">
        <v>8559</v>
      </c>
      <c r="AB75" s="878"/>
      <c r="AC75" s="878"/>
      <c r="AD75" s="878"/>
      <c r="AE75" s="833"/>
      <c r="AF75" s="879">
        <v>8559</v>
      </c>
      <c r="AG75" s="878"/>
      <c r="AH75" s="878"/>
      <c r="AI75" s="878"/>
      <c r="AJ75" s="833"/>
      <c r="AK75" s="830" t="s">
        <v>557</v>
      </c>
      <c r="AL75" s="830"/>
      <c r="AM75" s="830"/>
      <c r="AN75" s="830"/>
      <c r="AO75" s="830"/>
      <c r="AP75" s="830" t="s">
        <v>557</v>
      </c>
      <c r="AQ75" s="830"/>
      <c r="AR75" s="830"/>
      <c r="AS75" s="830"/>
      <c r="AT75" s="830"/>
      <c r="AU75" s="830" t="s">
        <v>557</v>
      </c>
      <c r="AV75" s="830"/>
      <c r="AW75" s="830"/>
      <c r="AX75" s="830"/>
      <c r="AY75" s="830"/>
      <c r="AZ75" s="831"/>
      <c r="BA75" s="831"/>
      <c r="BB75" s="831"/>
      <c r="BC75" s="831"/>
      <c r="BD75" s="83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3"/>
      <c r="V76" s="879"/>
      <c r="W76" s="878"/>
      <c r="X76" s="878"/>
      <c r="Y76" s="878"/>
      <c r="Z76" s="833"/>
      <c r="AA76" s="879"/>
      <c r="AB76" s="878"/>
      <c r="AC76" s="878"/>
      <c r="AD76" s="878"/>
      <c r="AE76" s="833"/>
      <c r="AF76" s="879"/>
      <c r="AG76" s="878"/>
      <c r="AH76" s="878"/>
      <c r="AI76" s="878"/>
      <c r="AJ76" s="833"/>
      <c r="AK76" s="879"/>
      <c r="AL76" s="878"/>
      <c r="AM76" s="878"/>
      <c r="AN76" s="878"/>
      <c r="AO76" s="833"/>
      <c r="AP76" s="879"/>
      <c r="AQ76" s="878"/>
      <c r="AR76" s="878"/>
      <c r="AS76" s="878"/>
      <c r="AT76" s="833"/>
      <c r="AU76" s="879"/>
      <c r="AV76" s="878"/>
      <c r="AW76" s="878"/>
      <c r="AX76" s="878"/>
      <c r="AY76" s="833"/>
      <c r="AZ76" s="831"/>
      <c r="BA76" s="831"/>
      <c r="BB76" s="831"/>
      <c r="BC76" s="831"/>
      <c r="BD76" s="83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3"/>
      <c r="V77" s="879"/>
      <c r="W77" s="878"/>
      <c r="X77" s="878"/>
      <c r="Y77" s="878"/>
      <c r="Z77" s="833"/>
      <c r="AA77" s="879"/>
      <c r="AB77" s="878"/>
      <c r="AC77" s="878"/>
      <c r="AD77" s="878"/>
      <c r="AE77" s="833"/>
      <c r="AF77" s="879"/>
      <c r="AG77" s="878"/>
      <c r="AH77" s="878"/>
      <c r="AI77" s="878"/>
      <c r="AJ77" s="833"/>
      <c r="AK77" s="879"/>
      <c r="AL77" s="878"/>
      <c r="AM77" s="878"/>
      <c r="AN77" s="878"/>
      <c r="AO77" s="833"/>
      <c r="AP77" s="879"/>
      <c r="AQ77" s="878"/>
      <c r="AR77" s="878"/>
      <c r="AS77" s="878"/>
      <c r="AT77" s="833"/>
      <c r="AU77" s="879"/>
      <c r="AV77" s="878"/>
      <c r="AW77" s="878"/>
      <c r="AX77" s="878"/>
      <c r="AY77" s="833"/>
      <c r="AZ77" s="831"/>
      <c r="BA77" s="831"/>
      <c r="BB77" s="831"/>
      <c r="BC77" s="831"/>
      <c r="BD77" s="83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1"/>
      <c r="BA78" s="831"/>
      <c r="BB78" s="831"/>
      <c r="BC78" s="831"/>
      <c r="BD78" s="83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1"/>
      <c r="BA79" s="831"/>
      <c r="BB79" s="831"/>
      <c r="BC79" s="831"/>
      <c r="BD79" s="83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1"/>
      <c r="BA80" s="831"/>
      <c r="BB80" s="831"/>
      <c r="BC80" s="831"/>
      <c r="BD80" s="83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1"/>
      <c r="BA81" s="831"/>
      <c r="BB81" s="831"/>
      <c r="BC81" s="831"/>
      <c r="BD81" s="83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1"/>
      <c r="BA82" s="831"/>
      <c r="BB82" s="831"/>
      <c r="BC82" s="831"/>
      <c r="BD82" s="83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1"/>
      <c r="BA83" s="831"/>
      <c r="BB83" s="831"/>
      <c r="BC83" s="831"/>
      <c r="BD83" s="83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1"/>
      <c r="BA84" s="831"/>
      <c r="BB84" s="831"/>
      <c r="BC84" s="831"/>
      <c r="BD84" s="83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1"/>
      <c r="BA85" s="831"/>
      <c r="BB85" s="831"/>
      <c r="BC85" s="831"/>
      <c r="BD85" s="83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1"/>
      <c r="BA86" s="831"/>
      <c r="BB86" s="831"/>
      <c r="BC86" s="831"/>
      <c r="BD86" s="83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9312</v>
      </c>
      <c r="AG88" s="844"/>
      <c r="AH88" s="844"/>
      <c r="AI88" s="844"/>
      <c r="AJ88" s="844"/>
      <c r="AK88" s="841"/>
      <c r="AL88" s="841"/>
      <c r="AM88" s="841"/>
      <c r="AN88" s="841"/>
      <c r="AO88" s="841"/>
      <c r="AP88" s="844">
        <v>4483</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614592</v>
      </c>
      <c r="AB110" s="900"/>
      <c r="AC110" s="900"/>
      <c r="AD110" s="900"/>
      <c r="AE110" s="901"/>
      <c r="AF110" s="902">
        <v>565603</v>
      </c>
      <c r="AG110" s="900"/>
      <c r="AH110" s="900"/>
      <c r="AI110" s="900"/>
      <c r="AJ110" s="901"/>
      <c r="AK110" s="902">
        <v>532763</v>
      </c>
      <c r="AL110" s="900"/>
      <c r="AM110" s="900"/>
      <c r="AN110" s="900"/>
      <c r="AO110" s="901"/>
      <c r="AP110" s="903">
        <v>15.7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4886178</v>
      </c>
      <c r="BR110" s="931"/>
      <c r="BS110" s="931"/>
      <c r="BT110" s="931"/>
      <c r="BU110" s="931"/>
      <c r="BV110" s="931">
        <v>4527773</v>
      </c>
      <c r="BW110" s="931"/>
      <c r="BX110" s="931"/>
      <c r="BY110" s="931"/>
      <c r="BZ110" s="931"/>
      <c r="CA110" s="931">
        <v>4153384</v>
      </c>
      <c r="CB110" s="931"/>
      <c r="CC110" s="931"/>
      <c r="CD110" s="931"/>
      <c r="CE110" s="931"/>
      <c r="CF110" s="944">
        <v>122.1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1027476</v>
      </c>
      <c r="BR113" s="926"/>
      <c r="BS113" s="926"/>
      <c r="BT113" s="926"/>
      <c r="BU113" s="926"/>
      <c r="BV113" s="926">
        <v>1043571</v>
      </c>
      <c r="BW113" s="926"/>
      <c r="BX113" s="926"/>
      <c r="BY113" s="926"/>
      <c r="BZ113" s="926"/>
      <c r="CA113" s="926">
        <v>1317203</v>
      </c>
      <c r="CB113" s="926"/>
      <c r="CC113" s="926"/>
      <c r="CD113" s="926"/>
      <c r="CE113" s="926"/>
      <c r="CF113" s="920">
        <v>38.700000000000003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13287</v>
      </c>
      <c r="AB114" s="959"/>
      <c r="AC114" s="959"/>
      <c r="AD114" s="959"/>
      <c r="AE114" s="960"/>
      <c r="AF114" s="961">
        <v>51743</v>
      </c>
      <c r="AG114" s="959"/>
      <c r="AH114" s="959"/>
      <c r="AI114" s="959"/>
      <c r="AJ114" s="960"/>
      <c r="AK114" s="961">
        <v>86723</v>
      </c>
      <c r="AL114" s="959"/>
      <c r="AM114" s="959"/>
      <c r="AN114" s="959"/>
      <c r="AO114" s="960"/>
      <c r="AP114" s="962">
        <v>2.5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1031872</v>
      </c>
      <c r="BR114" s="926"/>
      <c r="BS114" s="926"/>
      <c r="BT114" s="926"/>
      <c r="BU114" s="926"/>
      <c r="BV114" s="926">
        <v>954010</v>
      </c>
      <c r="BW114" s="926"/>
      <c r="BX114" s="926"/>
      <c r="BY114" s="926"/>
      <c r="BZ114" s="926"/>
      <c r="CA114" s="926">
        <v>936875</v>
      </c>
      <c r="CB114" s="926"/>
      <c r="CC114" s="926"/>
      <c r="CD114" s="926"/>
      <c r="CE114" s="926"/>
      <c r="CF114" s="920">
        <v>27.5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15751</v>
      </c>
      <c r="AB115" s="938"/>
      <c r="AC115" s="938"/>
      <c r="AD115" s="938"/>
      <c r="AE115" s="939"/>
      <c r="AF115" s="940">
        <v>14503</v>
      </c>
      <c r="AG115" s="938"/>
      <c r="AH115" s="938"/>
      <c r="AI115" s="938"/>
      <c r="AJ115" s="939"/>
      <c r="AK115" s="940">
        <v>235</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643630</v>
      </c>
      <c r="AB117" s="979"/>
      <c r="AC117" s="979"/>
      <c r="AD117" s="979"/>
      <c r="AE117" s="980"/>
      <c r="AF117" s="981">
        <v>631849</v>
      </c>
      <c r="AG117" s="979"/>
      <c r="AH117" s="979"/>
      <c r="AI117" s="979"/>
      <c r="AJ117" s="980"/>
      <c r="AK117" s="981">
        <v>619721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6945526</v>
      </c>
      <c r="BR119" s="1000"/>
      <c r="BS119" s="1000"/>
      <c r="BT119" s="1000"/>
      <c r="BU119" s="1000"/>
      <c r="BV119" s="1000">
        <v>6525354</v>
      </c>
      <c r="BW119" s="1000"/>
      <c r="BX119" s="1000"/>
      <c r="BY119" s="1000"/>
      <c r="BZ119" s="1000"/>
      <c r="CA119" s="1000">
        <v>6407462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1264075</v>
      </c>
      <c r="BR120" s="931"/>
      <c r="BS120" s="931"/>
      <c r="BT120" s="931"/>
      <c r="BU120" s="931"/>
      <c r="BV120" s="931">
        <v>1533675</v>
      </c>
      <c r="BW120" s="931"/>
      <c r="BX120" s="931"/>
      <c r="BY120" s="931"/>
      <c r="BZ120" s="931"/>
      <c r="CA120" s="931">
        <v>1676979</v>
      </c>
      <c r="CB120" s="931"/>
      <c r="CC120" s="931"/>
      <c r="CD120" s="931"/>
      <c r="CE120" s="931"/>
      <c r="CF120" s="944">
        <v>49.3</v>
      </c>
      <c r="CG120" s="945"/>
      <c r="CH120" s="945"/>
      <c r="CI120" s="945"/>
      <c r="CJ120" s="945"/>
      <c r="CK120" s="1006" t="s">
        <v>445</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4453714</v>
      </c>
      <c r="BR122" s="1000"/>
      <c r="BS122" s="1000"/>
      <c r="BT122" s="1000"/>
      <c r="BU122" s="1000"/>
      <c r="BV122" s="1000">
        <v>4264855</v>
      </c>
      <c r="BW122" s="1000"/>
      <c r="BX122" s="1000"/>
      <c r="BY122" s="1000"/>
      <c r="BZ122" s="1000"/>
      <c r="CA122" s="1000">
        <v>4048015</v>
      </c>
      <c r="CB122" s="1000"/>
      <c r="CC122" s="1000"/>
      <c r="CD122" s="1000"/>
      <c r="CE122" s="1000"/>
      <c r="CF122" s="1017">
        <v>119</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5717789</v>
      </c>
      <c r="BR123" s="1064"/>
      <c r="BS123" s="1064"/>
      <c r="BT123" s="1064"/>
      <c r="BU123" s="1064"/>
      <c r="BV123" s="1064">
        <v>5798530</v>
      </c>
      <c r="BW123" s="1064"/>
      <c r="BX123" s="1064"/>
      <c r="BY123" s="1064"/>
      <c r="BZ123" s="1064"/>
      <c r="CA123" s="1064">
        <v>5724994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34.799999999999997</v>
      </c>
      <c r="BR124" s="1027"/>
      <c r="BS124" s="1027"/>
      <c r="BT124" s="1027"/>
      <c r="BU124" s="1027"/>
      <c r="BV124" s="1027">
        <v>21.4</v>
      </c>
      <c r="BW124" s="1027"/>
      <c r="BX124" s="1027"/>
      <c r="BY124" s="1027"/>
      <c r="BZ124" s="1027"/>
      <c r="CA124" s="1027">
        <v>20</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15751</v>
      </c>
      <c r="AB127" s="959"/>
      <c r="AC127" s="959"/>
      <c r="AD127" s="959"/>
      <c r="AE127" s="960"/>
      <c r="AF127" s="961">
        <v>14503</v>
      </c>
      <c r="AG127" s="959"/>
      <c r="AH127" s="959"/>
      <c r="AI127" s="959"/>
      <c r="AJ127" s="960"/>
      <c r="AK127" s="961">
        <v>235</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3903367</v>
      </c>
      <c r="AB129" s="959"/>
      <c r="AC129" s="959"/>
      <c r="AD129" s="959"/>
      <c r="AE129" s="960"/>
      <c r="AF129" s="961">
        <v>3761170</v>
      </c>
      <c r="AG129" s="959"/>
      <c r="AH129" s="959"/>
      <c r="AI129" s="959"/>
      <c r="AJ129" s="960"/>
      <c r="AK129" s="961">
        <v>3775532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385442</v>
      </c>
      <c r="AB130" s="959"/>
      <c r="AC130" s="959"/>
      <c r="AD130" s="959"/>
      <c r="AE130" s="960"/>
      <c r="AF130" s="961">
        <v>372407</v>
      </c>
      <c r="AG130" s="959"/>
      <c r="AH130" s="959"/>
      <c r="AI130" s="959"/>
      <c r="AJ130" s="960"/>
      <c r="AK130" s="961">
        <v>373554</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3517925</v>
      </c>
      <c r="AB131" s="986"/>
      <c r="AC131" s="986"/>
      <c r="AD131" s="986"/>
      <c r="AE131" s="987"/>
      <c r="AF131" s="985">
        <v>3388763</v>
      </c>
      <c r="AG131" s="986"/>
      <c r="AH131" s="986"/>
      <c r="AI131" s="986"/>
      <c r="AJ131" s="987"/>
      <c r="AK131" s="985">
        <v>3401978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7.3392127460000003</v>
      </c>
      <c r="AB132" s="1097"/>
      <c r="AC132" s="1097"/>
      <c r="AD132" s="1097"/>
      <c r="AE132" s="1098"/>
      <c r="AF132" s="1099">
        <v>7.6559499730000002</v>
      </c>
      <c r="AG132" s="1097"/>
      <c r="AH132" s="1097"/>
      <c r="AI132" s="1097"/>
      <c r="AJ132" s="1098"/>
      <c r="AK132" s="1099">
        <v>7.235996235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5.8</v>
      </c>
      <c r="AB133" s="1080"/>
      <c r="AC133" s="1080"/>
      <c r="AD133" s="1080"/>
      <c r="AE133" s="1081"/>
      <c r="AF133" s="1079">
        <v>6.7</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P2RGKZpD339E3qlMUOfxYzdUbUn02Gk2Us/vSY8hGCOPAWEcA1DA3d7Cqubv0G++MhAL7VPbR84+GygeueUHQ==" saltValue="XZ6hGeYSX2LwXBRchuc0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M/Tpw9bSQS9ata9jTsSqu/FtFfqRZXLjcEkkJnMAMiUkzX4oaBshk1y3bjqZdv0j4W2IuRvYCYPXAXkMtdfVg==" saltValue="YgBS2hMdI1TYCdy1tj+H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dOlCdVGvHcZoVFc0JpZ9hoVQVhZyqMIrVbF4QD8KYe3UZM/0kV+NSPN8Whr+V3iKPCiuQabX9FioY3J27QPxw==" saltValue="ivjeka43HWZ3i9CKR6K2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1043282</v>
      </c>
      <c r="AP9" s="281">
        <v>92285</v>
      </c>
      <c r="AQ9" s="282">
        <v>111034</v>
      </c>
      <c r="AR9" s="283">
        <v>-16.899999999999999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280587</v>
      </c>
      <c r="AP10" s="284">
        <v>24820</v>
      </c>
      <c r="AQ10" s="285">
        <v>15617</v>
      </c>
      <c r="AR10" s="286">
        <v>58.9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1538</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48761</v>
      </c>
      <c r="AP13" s="284">
        <v>4313</v>
      </c>
      <c r="AQ13" s="285">
        <v>4378</v>
      </c>
      <c r="AR13" s="286">
        <v>-1.5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24409</v>
      </c>
      <c r="AP14" s="284">
        <v>2159</v>
      </c>
      <c r="AQ14" s="285">
        <v>2499</v>
      </c>
      <c r="AR14" s="286">
        <v>-13.6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-71865</v>
      </c>
      <c r="AP15" s="284">
        <v>-6357</v>
      </c>
      <c r="AQ15" s="285">
        <v>-6867</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1325174</v>
      </c>
      <c r="AP16" s="284">
        <v>117220</v>
      </c>
      <c r="AQ16" s="285">
        <v>128199</v>
      </c>
      <c r="AR16" s="286">
        <v>-8.6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v>
      </c>
      <c r="AP21" s="298">
        <v>10.85</v>
      </c>
      <c r="AQ21" s="299">
        <v>-0.85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92.7</v>
      </c>
      <c r="AP22" s="303">
        <v>96.2</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532763</v>
      </c>
      <c r="AP32" s="312">
        <v>47126</v>
      </c>
      <c r="AQ32" s="313">
        <v>62185</v>
      </c>
      <c r="AR32" s="314">
        <v>-24.2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t="s">
        <v>486</v>
      </c>
      <c r="AP35" s="312" t="s">
        <v>486</v>
      </c>
      <c r="AQ35" s="313">
        <v>15497</v>
      </c>
      <c r="AR35" s="314" t="s">
        <v>486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86723</v>
      </c>
      <c r="AP36" s="312">
        <v>7671</v>
      </c>
      <c r="AQ36" s="313">
        <v>3842</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235</v>
      </c>
      <c r="AP37" s="312">
        <v>21</v>
      </c>
      <c r="AQ37" s="313">
        <v>306</v>
      </c>
      <c r="AR37" s="314">
        <v>-93.1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-2250</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-373554</v>
      </c>
      <c r="AP40" s="312">
        <v>-33043</v>
      </c>
      <c r="AQ40" s="313">
        <v>-52332</v>
      </c>
      <c r="AR40" s="314">
        <v>-36.9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246167</v>
      </c>
      <c r="AP41" s="312">
        <v>21775</v>
      </c>
      <c r="AQ41" s="313">
        <v>27253</v>
      </c>
      <c r="AR41" s="314">
        <v>-20.100000000000001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576565</v>
      </c>
      <c r="AN51" s="334">
        <v>47705</v>
      </c>
      <c r="AO51" s="335">
        <v>37.5</v>
      </c>
      <c r="AP51" s="336">
        <v>103390</v>
      </c>
      <c r="AQ51" s="337">
        <v>17.100000000000001</v>
      </c>
      <c r="AR51" s="338">
        <v>20.399999999999999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207713</v>
      </c>
      <c r="AN52" s="342">
        <v>17186</v>
      </c>
      <c r="AO52" s="343">
        <v>-2.5</v>
      </c>
      <c r="AP52" s="344">
        <v>51269</v>
      </c>
      <c r="AQ52" s="345">
        <v>4.5999999999999996</v>
      </c>
      <c r="AR52" s="346">
        <v>-7.1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734284</v>
      </c>
      <c r="AN53" s="334">
        <v>62138</v>
      </c>
      <c r="AO53" s="335">
        <v>30.3</v>
      </c>
      <c r="AP53" s="336">
        <v>117234</v>
      </c>
      <c r="AQ53" s="337">
        <v>13.4</v>
      </c>
      <c r="AR53" s="338">
        <v>16.899999999999999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381502</v>
      </c>
      <c r="AN54" s="342">
        <v>32284</v>
      </c>
      <c r="AO54" s="343">
        <v>87.9</v>
      </c>
      <c r="AP54" s="344">
        <v>59796</v>
      </c>
      <c r="AQ54" s="345">
        <v>16.600000000000001</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398746</v>
      </c>
      <c r="AN55" s="334">
        <v>34207</v>
      </c>
      <c r="AO55" s="335">
        <v>-44.9</v>
      </c>
      <c r="AP55" s="336">
        <v>97758</v>
      </c>
      <c r="AQ55" s="337">
        <v>-16.600000000000001</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156543</v>
      </c>
      <c r="AN56" s="342">
        <v>13429</v>
      </c>
      <c r="AO56" s="343">
        <v>-58.4</v>
      </c>
      <c r="AP56" s="344">
        <v>45946</v>
      </c>
      <c r="AQ56" s="345">
        <v>-23.2</v>
      </c>
      <c r="AR56" s="346">
        <v>-35.200000000000003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403590</v>
      </c>
      <c r="AN57" s="334">
        <v>35359</v>
      </c>
      <c r="AO57" s="335">
        <v>3.4</v>
      </c>
      <c r="AP57" s="336">
        <v>91338</v>
      </c>
      <c r="AQ57" s="337">
        <v>-6.6</v>
      </c>
      <c r="AR57" s="338">
        <v>10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185401</v>
      </c>
      <c r="AN58" s="342">
        <v>16243</v>
      </c>
      <c r="AO58" s="343">
        <v>21</v>
      </c>
      <c r="AP58" s="344">
        <v>43989</v>
      </c>
      <c r="AQ58" s="345">
        <v>-4.3</v>
      </c>
      <c r="AR58" s="346">
        <v>25.3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367522</v>
      </c>
      <c r="AN59" s="334">
        <v>32510</v>
      </c>
      <c r="AO59" s="335">
        <v>-8.1</v>
      </c>
      <c r="AP59" s="336">
        <v>103975</v>
      </c>
      <c r="AQ59" s="337">
        <v>13.8</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153932</v>
      </c>
      <c r="AN60" s="342">
        <v>13616</v>
      </c>
      <c r="AO60" s="343">
        <v>-16.2</v>
      </c>
      <c r="AP60" s="344">
        <v>52698</v>
      </c>
      <c r="AQ60" s="345">
        <v>19.8</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496141</v>
      </c>
      <c r="AN61" s="349">
        <v>42384</v>
      </c>
      <c r="AO61" s="350">
        <v>3.6</v>
      </c>
      <c r="AP61" s="351">
        <v>102739</v>
      </c>
      <c r="AQ61" s="352">
        <v>4.2</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217018</v>
      </c>
      <c r="AN62" s="342">
        <v>18552</v>
      </c>
      <c r="AO62" s="343">
        <v>6.4</v>
      </c>
      <c r="AP62" s="344">
        <v>50740</v>
      </c>
      <c r="AQ62" s="345">
        <v>2.7</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w0xpw089maGxuZDX7KX6u+8z/opkIcEfoayXtA2WP5F5i2hy5LlTMZo5WC4m3R/ZaFOSu5Fb4hcakFOggEGtg==" saltValue="QYRaacq2YQgUbazG7c6a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tiZ5cDCT3FonQHyJ8SOm5/JqnP69wZtIPRk3yWUBm50f8kWq508zkX+3lP5YitEj3UCzMOk+9X7Jn7NNbmzDMA==" saltValue="5mEj3JFIYPDkxqhwfSxN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QrzjpDtxe07dBQhLtKeCx1RjwbDMJyFd8K2BV97Q72jlZaGopUbvBtRD0e+y0qMfSU+ky8aNtnADiB15lKu7g==" saltValue="BwebGU04k0+lnHShfal6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17.48</v>
      </c>
      <c r="G47" s="12">
        <v>20.309999999999999</v>
      </c>
      <c r="H47" s="12">
        <v>32.380000000000003</v>
      </c>
      <c r="I47" s="12">
        <v>40.78</v>
      </c>
      <c r="J47" s="13">
        <v>44.42</v>
      </c>
    </row>
    <row r="48" spans="2:10" ht="57.75" customHeight="1" x14ac:dyDescent="0.15">
      <c r="B48" s="14"/>
      <c r="C48" s="1141" t="s">
        <v>4</v>
      </c>
      <c r="D48" s="1141"/>
      <c r="E48" s="1142"/>
      <c r="F48" s="15">
        <v>8.31</v>
      </c>
      <c r="G48" s="16">
        <v>10.94</v>
      </c>
      <c r="H48" s="16">
        <v>11.56</v>
      </c>
      <c r="I48" s="16">
        <v>11.19</v>
      </c>
      <c r="J48" s="17">
        <v>12.72</v>
      </c>
    </row>
    <row r="49" spans="2:10" ht="57.75" customHeight="1" thickBot="1" x14ac:dyDescent="0.2">
      <c r="B49" s="18"/>
      <c r="C49" s="1143" t="s">
        <v>5</v>
      </c>
      <c r="D49" s="1143"/>
      <c r="E49" s="1144"/>
      <c r="F49" s="19" t="s">
        <v>530</v>
      </c>
      <c r="G49" s="20" t="s">
        <v>531</v>
      </c>
      <c r="H49" s="20">
        <v>14.73</v>
      </c>
      <c r="I49" s="20">
        <v>6.36</v>
      </c>
      <c r="J49" s="21">
        <v>5.37</v>
      </c>
    </row>
    <row r="50" spans="2:10" x14ac:dyDescent="0.15"/>
  </sheetData>
  <sheetProtection algorithmName="SHA-512" hashValue="7zUGEzEjr+IFSkpWpJoK8GCNjpBwcQupfNxkz9fWi4EepTyp8jVa6Bx1ggE8lsp+gT9h4J3yayRzmohmLgYUEQ==" saltValue="ltyI5OAtVoup51KV902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8.31</v>
      </c>
      <c r="G34" s="33">
        <v>10.94</v>
      </c>
      <c r="H34" s="33">
        <v>11.56</v>
      </c>
      <c r="I34" s="33">
        <v>11.19</v>
      </c>
      <c r="J34" s="34">
        <v>12.72</v>
      </c>
      <c r="K34" s="22"/>
      <c r="L34" s="22"/>
      <c r="M34" s="22"/>
      <c r="N34" s="22"/>
      <c r="O34" s="22"/>
      <c r="P34" s="22"/>
    </row>
    <row r="35" spans="1:16" ht="39" customHeight="1" x14ac:dyDescent="0.15">
      <c r="A35" s="22"/>
      <c r="B35" s="35"/>
      <c r="C35" s="1145" t="s">
        <v>533</v>
      </c>
      <c r="D35" s="1146"/>
      <c r="E35" s="1147"/>
      <c r="F35" s="36">
        <v>20.56</v>
      </c>
      <c r="G35" s="37">
        <v>18.989999999999998</v>
      </c>
      <c r="H35" s="37">
        <v>15.22</v>
      </c>
      <c r="I35" s="37">
        <v>11.95</v>
      </c>
      <c r="J35" s="38">
        <v>10.99</v>
      </c>
      <c r="K35" s="22"/>
      <c r="L35" s="22"/>
      <c r="M35" s="22"/>
      <c r="N35" s="22"/>
      <c r="O35" s="22"/>
      <c r="P35" s="22"/>
    </row>
    <row r="36" spans="1:16" ht="39" customHeight="1" x14ac:dyDescent="0.15">
      <c r="A36" s="22"/>
      <c r="B36" s="35"/>
      <c r="C36" s="1145" t="s">
        <v>534</v>
      </c>
      <c r="D36" s="1146"/>
      <c r="E36" s="1147"/>
      <c r="F36" s="36">
        <v>1.24</v>
      </c>
      <c r="G36" s="37">
        <v>1.54</v>
      </c>
      <c r="H36" s="37">
        <v>0.97</v>
      </c>
      <c r="I36" s="37">
        <v>1.29</v>
      </c>
      <c r="J36" s="38">
        <v>1.23</v>
      </c>
      <c r="K36" s="22"/>
      <c r="L36" s="22"/>
      <c r="M36" s="22"/>
      <c r="N36" s="22"/>
      <c r="O36" s="22"/>
      <c r="P36" s="22"/>
    </row>
    <row r="37" spans="1:16" ht="39" customHeight="1" x14ac:dyDescent="0.15">
      <c r="A37" s="22"/>
      <c r="B37" s="35"/>
      <c r="C37" s="1145" t="s">
        <v>535</v>
      </c>
      <c r="D37" s="1146"/>
      <c r="E37" s="1147"/>
      <c r="F37" s="36">
        <v>0.56999999999999995</v>
      </c>
      <c r="G37" s="37">
        <v>0.56999999999999995</v>
      </c>
      <c r="H37" s="37">
        <v>0.56000000000000005</v>
      </c>
      <c r="I37" s="37">
        <v>0.26</v>
      </c>
      <c r="J37" s="38">
        <v>0.38</v>
      </c>
      <c r="K37" s="22"/>
      <c r="L37" s="22"/>
      <c r="M37" s="22"/>
      <c r="N37" s="22"/>
      <c r="O37" s="22"/>
      <c r="P37" s="22"/>
    </row>
    <row r="38" spans="1:16" ht="39" customHeight="1" x14ac:dyDescent="0.15">
      <c r="A38" s="22"/>
      <c r="B38" s="35"/>
      <c r="C38" s="1145" t="s">
        <v>536</v>
      </c>
      <c r="D38" s="1146"/>
      <c r="E38" s="1147"/>
      <c r="F38" s="36">
        <v>0.04</v>
      </c>
      <c r="G38" s="37">
        <v>0.08</v>
      </c>
      <c r="H38" s="37">
        <v>0.06</v>
      </c>
      <c r="I38" s="37">
        <v>7.0000000000000007E-2</v>
      </c>
      <c r="J38" s="38">
        <v>7.0000000000000007E-2</v>
      </c>
      <c r="K38" s="22"/>
      <c r="L38" s="22"/>
      <c r="M38" s="22"/>
      <c r="N38" s="22"/>
      <c r="O38" s="22"/>
      <c r="P38" s="22"/>
    </row>
    <row r="39" spans="1:16" ht="39" customHeight="1" x14ac:dyDescent="0.15">
      <c r="A39" s="22"/>
      <c r="B39" s="35"/>
      <c r="C39" s="1145" t="s">
        <v>537</v>
      </c>
      <c r="D39" s="1146"/>
      <c r="E39" s="1147"/>
      <c r="F39" s="36">
        <v>0.02</v>
      </c>
      <c r="G39" s="37">
        <v>0.01</v>
      </c>
      <c r="H39" s="37">
        <v>0.01</v>
      </c>
      <c r="I39" s="37">
        <v>0.01</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4YeyEFbWGTRXd7tVTKuL/UAtxwCZlfbBpD+YSjJHlKYRsMm7MlFNHnuqkUs4Etwvsmepxt/A5n8we6I3DkvUg==" saltValue="XIDKvKFaa/BJQXcFpaD0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530</v>
      </c>
      <c r="L45" s="60">
        <v>537</v>
      </c>
      <c r="M45" s="60">
        <v>615</v>
      </c>
      <c r="N45" s="60">
        <v>566</v>
      </c>
      <c r="O45" s="61">
        <v>533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t="s">
        <v>486</v>
      </c>
      <c r="L48" s="64" t="s">
        <v>486</v>
      </c>
      <c r="M48" s="64" t="s">
        <v>486</v>
      </c>
      <c r="N48" s="64" t="s">
        <v>486</v>
      </c>
      <c r="O48" s="65" t="s">
        <v>486</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7</v>
      </c>
      <c r="M49" s="64">
        <v>13</v>
      </c>
      <c r="N49" s="64">
        <v>52</v>
      </c>
      <c r="O49" s="65">
        <v>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17</v>
      </c>
      <c r="M50" s="64">
        <v>16</v>
      </c>
      <c r="N50" s="64">
        <v>15</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384</v>
      </c>
      <c r="L52" s="64">
        <v>386</v>
      </c>
      <c r="M52" s="64">
        <v>386</v>
      </c>
      <c r="N52" s="64">
        <v>373</v>
      </c>
      <c r="O52" s="65">
        <v>374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153</v>
      </c>
      <c r="L53" s="69">
        <v>175</v>
      </c>
      <c r="M53" s="69">
        <v>258</v>
      </c>
      <c r="N53" s="69">
        <v>260</v>
      </c>
      <c r="O53" s="70">
        <v>246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mCRJ8ODT4pticntgY0ZCa1HheAlPWeEjgnowfP0SKohqNxVX2qjsLX6JxLHeRj2BwsW9xU4xE9maZ9Elu0YSg==" saltValue="fHoFSFUultCL1AsiJcaP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s="96" customFormat="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5056</v>
      </c>
      <c r="J41" s="356">
        <v>5153</v>
      </c>
      <c r="K41" s="356">
        <v>4886</v>
      </c>
      <c r="L41" s="356">
        <v>4528</v>
      </c>
      <c r="M41" s="357">
        <v>4153</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t="s">
        <v>486</v>
      </c>
      <c r="J43" s="359" t="s">
        <v>486</v>
      </c>
      <c r="K43" s="359" t="s">
        <v>486</v>
      </c>
      <c r="L43" s="359" t="s">
        <v>486</v>
      </c>
      <c r="M43" s="360" t="s">
        <v>486</v>
      </c>
    </row>
    <row r="44" spans="2:13" ht="27.75" customHeight="1" x14ac:dyDescent="0.15">
      <c r="B44" s="1186"/>
      <c r="C44" s="1187"/>
      <c r="D44" s="106"/>
      <c r="E44" s="1192" t="s">
        <v>34</v>
      </c>
      <c r="F44" s="1192"/>
      <c r="G44" s="1192"/>
      <c r="H44" s="1193"/>
      <c r="I44" s="358">
        <v>943</v>
      </c>
      <c r="J44" s="359">
        <v>973</v>
      </c>
      <c r="K44" s="359">
        <v>1027</v>
      </c>
      <c r="L44" s="359">
        <v>1044</v>
      </c>
      <c r="M44" s="360">
        <v>1317</v>
      </c>
    </row>
    <row r="45" spans="2:13" ht="27.75" customHeight="1" x14ac:dyDescent="0.15">
      <c r="B45" s="1186"/>
      <c r="C45" s="1187"/>
      <c r="D45" s="106"/>
      <c r="E45" s="1192" t="s">
        <v>35</v>
      </c>
      <c r="F45" s="1192"/>
      <c r="G45" s="1192"/>
      <c r="H45" s="1193"/>
      <c r="I45" s="358">
        <v>1064</v>
      </c>
      <c r="J45" s="359">
        <v>1010</v>
      </c>
      <c r="K45" s="359">
        <v>1032</v>
      </c>
      <c r="L45" s="359">
        <v>954</v>
      </c>
      <c r="M45" s="360">
        <v>937</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610</v>
      </c>
      <c r="J50" s="359">
        <v>741</v>
      </c>
      <c r="K50" s="359">
        <v>1264</v>
      </c>
      <c r="L50" s="359">
        <v>1534</v>
      </c>
      <c r="M50" s="360">
        <v>1677</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4567</v>
      </c>
      <c r="J52" s="359">
        <v>4558</v>
      </c>
      <c r="K52" s="359">
        <v>4454</v>
      </c>
      <c r="L52" s="359">
        <v>4265</v>
      </c>
      <c r="M52" s="360">
        <v>4048</v>
      </c>
    </row>
    <row r="53" spans="2:13" ht="27.75" customHeight="1" thickBot="1" x14ac:dyDescent="0.2">
      <c r="B53" s="1199" t="s">
        <v>19</v>
      </c>
      <c r="C53" s="1200"/>
      <c r="D53" s="110"/>
      <c r="E53" s="1201" t="s">
        <v>44</v>
      </c>
      <c r="F53" s="1201"/>
      <c r="G53" s="1201"/>
      <c r="H53" s="1202"/>
      <c r="I53" s="361">
        <v>1886</v>
      </c>
      <c r="J53" s="362">
        <v>1838</v>
      </c>
      <c r="K53" s="362">
        <v>1228</v>
      </c>
      <c r="L53" s="362">
        <v>727</v>
      </c>
      <c r="M53" s="363">
        <v>682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tgu1zFycbiWdMRsOQBRhzKTB2JGdFSZKB1ns3hhR+1N7oFnvElQl7yV+bLrqu+lgVo4aKDNMsUgbc/0TtPRvA==" saltValue="CkXkRcWY9X3DBhRAyUO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1264</v>
      </c>
      <c r="G55" s="122">
        <v>1534</v>
      </c>
      <c r="H55" s="123">
        <v>1677</v>
      </c>
    </row>
    <row r="56" spans="2:8" ht="52.5" customHeight="1" x14ac:dyDescent="0.15">
      <c r="B56" s="124"/>
      <c r="C56" s="1213" t="s">
        <v>47</v>
      </c>
      <c r="D56" s="1213"/>
      <c r="E56" s="1214"/>
      <c r="F56" s="125" t="s">
        <v>486</v>
      </c>
      <c r="G56" s="125" t="s">
        <v>486</v>
      </c>
      <c r="H56" s="126" t="s">
        <v>486</v>
      </c>
    </row>
    <row r="57" spans="2:8" ht="53.25" customHeight="1" x14ac:dyDescent="0.15">
      <c r="B57" s="124"/>
      <c r="C57" s="1215" t="s">
        <v>48</v>
      </c>
      <c r="D57" s="1215"/>
      <c r="E57" s="1216"/>
      <c r="F57" s="127">
        <v>464</v>
      </c>
      <c r="G57" s="127">
        <v>667</v>
      </c>
      <c r="H57" s="128">
        <v>921</v>
      </c>
    </row>
    <row r="58" spans="2:8" ht="45.75" customHeight="1" x14ac:dyDescent="0.15">
      <c r="B58" s="129"/>
      <c r="C58" s="1203" t="s">
        <v>545</v>
      </c>
      <c r="D58" s="1204"/>
      <c r="E58" s="1205"/>
      <c r="F58" s="130">
        <v>371</v>
      </c>
      <c r="G58" s="130">
        <v>524</v>
      </c>
      <c r="H58" s="131">
        <v>697</v>
      </c>
    </row>
    <row r="59" spans="2:8" ht="45.75" customHeight="1" x14ac:dyDescent="0.15">
      <c r="B59" s="129"/>
      <c r="C59" s="1203" t="s">
        <v>546</v>
      </c>
      <c r="D59" s="1204"/>
      <c r="E59" s="1205"/>
      <c r="F59" s="130">
        <v>18</v>
      </c>
      <c r="G59" s="130">
        <v>68</v>
      </c>
      <c r="H59" s="131">
        <v>79</v>
      </c>
    </row>
    <row r="60" spans="2:8" ht="45.75" customHeight="1" x14ac:dyDescent="0.15">
      <c r="B60" s="129"/>
      <c r="C60" s="1203" t="s">
        <v>547</v>
      </c>
      <c r="D60" s="1204"/>
      <c r="E60" s="1205"/>
      <c r="F60" s="130">
        <v>0</v>
      </c>
      <c r="G60" s="130">
        <v>7</v>
      </c>
      <c r="H60" s="131">
        <v>57</v>
      </c>
    </row>
    <row r="61" spans="2:8" ht="45.75" customHeight="1" x14ac:dyDescent="0.15">
      <c r="B61" s="129"/>
      <c r="C61" s="1203" t="s">
        <v>548</v>
      </c>
      <c r="D61" s="1204"/>
      <c r="E61" s="1205"/>
      <c r="F61" s="130">
        <v>33</v>
      </c>
      <c r="G61" s="130">
        <v>33</v>
      </c>
      <c r="H61" s="131">
        <v>33</v>
      </c>
    </row>
    <row r="62" spans="2:8" ht="45.75" customHeight="1" thickBot="1" x14ac:dyDescent="0.2">
      <c r="B62" s="132"/>
      <c r="C62" s="1206" t="s">
        <v>549</v>
      </c>
      <c r="D62" s="1207"/>
      <c r="E62" s="1208"/>
      <c r="F62" s="133">
        <v>28</v>
      </c>
      <c r="G62" s="133">
        <v>28</v>
      </c>
      <c r="H62" s="134">
        <v>29</v>
      </c>
    </row>
    <row r="63" spans="2:8" ht="52.5" customHeight="1" thickBot="1" x14ac:dyDescent="0.2">
      <c r="B63" s="135"/>
      <c r="C63" s="1209" t="s">
        <v>49</v>
      </c>
      <c r="D63" s="1209"/>
      <c r="E63" s="1210"/>
      <c r="F63" s="136">
        <v>1728</v>
      </c>
      <c r="G63" s="136">
        <v>2201</v>
      </c>
      <c r="H63" s="137">
        <v>2598</v>
      </c>
    </row>
    <row r="64" spans="2:8" x14ac:dyDescent="0.15"/>
  </sheetData>
  <sheetProtection algorithmName="SHA-512" hashValue="uoT5rV78CZs3Rc//g4CRaC1kRgJeihInhZ4N8sx5WOXIMGufU3XcJkjAzkSCC9Ghk9h43ZMyO9OcbYF4X5VKRw==" saltValue="mRkuyclK0FMxJlBG7Cbj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47705</v>
      </c>
      <c r="E3" s="156"/>
      <c r="F3" s="157">
        <v>103390</v>
      </c>
      <c r="G3" s="158"/>
      <c r="H3" s="159"/>
    </row>
    <row r="4" spans="1:8" x14ac:dyDescent="0.15">
      <c r="A4" s="160"/>
      <c r="B4" s="161"/>
      <c r="C4" s="162"/>
      <c r="D4" s="163">
        <v>17186</v>
      </c>
      <c r="E4" s="164"/>
      <c r="F4" s="165">
        <v>51269</v>
      </c>
      <c r="G4" s="166"/>
      <c r="H4" s="167"/>
    </row>
    <row r="5" spans="1:8" x14ac:dyDescent="0.15">
      <c r="A5" s="148" t="s">
        <v>519</v>
      </c>
      <c r="B5" s="153"/>
      <c r="C5" s="154"/>
      <c r="D5" s="155">
        <v>62138</v>
      </c>
      <c r="E5" s="156"/>
      <c r="F5" s="157">
        <v>117234</v>
      </c>
      <c r="G5" s="158"/>
      <c r="H5" s="159"/>
    </row>
    <row r="6" spans="1:8" x14ac:dyDescent="0.15">
      <c r="A6" s="160"/>
      <c r="B6" s="161"/>
      <c r="C6" s="162"/>
      <c r="D6" s="163">
        <v>32284</v>
      </c>
      <c r="E6" s="164"/>
      <c r="F6" s="165">
        <v>59796</v>
      </c>
      <c r="G6" s="166"/>
      <c r="H6" s="167"/>
    </row>
    <row r="7" spans="1:8" x14ac:dyDescent="0.15">
      <c r="A7" s="148" t="s">
        <v>520</v>
      </c>
      <c r="B7" s="153"/>
      <c r="C7" s="154"/>
      <c r="D7" s="155">
        <v>34207</v>
      </c>
      <c r="E7" s="156"/>
      <c r="F7" s="157">
        <v>97758</v>
      </c>
      <c r="G7" s="158"/>
      <c r="H7" s="159"/>
    </row>
    <row r="8" spans="1:8" x14ac:dyDescent="0.15">
      <c r="A8" s="160"/>
      <c r="B8" s="161"/>
      <c r="C8" s="162"/>
      <c r="D8" s="163">
        <v>13429</v>
      </c>
      <c r="E8" s="164"/>
      <c r="F8" s="165">
        <v>45946</v>
      </c>
      <c r="G8" s="166"/>
      <c r="H8" s="167"/>
    </row>
    <row r="9" spans="1:8" x14ac:dyDescent="0.15">
      <c r="A9" s="148" t="s">
        <v>521</v>
      </c>
      <c r="B9" s="153"/>
      <c r="C9" s="154"/>
      <c r="D9" s="155">
        <v>35359</v>
      </c>
      <c r="E9" s="156"/>
      <c r="F9" s="157">
        <v>91338</v>
      </c>
      <c r="G9" s="158"/>
      <c r="H9" s="159"/>
    </row>
    <row r="10" spans="1:8" x14ac:dyDescent="0.15">
      <c r="A10" s="160"/>
      <c r="B10" s="161"/>
      <c r="C10" s="162"/>
      <c r="D10" s="163">
        <v>16243</v>
      </c>
      <c r="E10" s="164"/>
      <c r="F10" s="165">
        <v>43989</v>
      </c>
      <c r="G10" s="166"/>
      <c r="H10" s="167"/>
    </row>
    <row r="11" spans="1:8" x14ac:dyDescent="0.15">
      <c r="A11" s="148" t="s">
        <v>522</v>
      </c>
      <c r="B11" s="153"/>
      <c r="C11" s="154"/>
      <c r="D11" s="155">
        <v>32510</v>
      </c>
      <c r="E11" s="156"/>
      <c r="F11" s="157">
        <v>103975</v>
      </c>
      <c r="G11" s="158"/>
      <c r="H11" s="159"/>
    </row>
    <row r="12" spans="1:8" x14ac:dyDescent="0.15">
      <c r="A12" s="160"/>
      <c r="B12" s="161"/>
      <c r="C12" s="168"/>
      <c r="D12" s="163">
        <v>13616</v>
      </c>
      <c r="E12" s="164"/>
      <c r="F12" s="165">
        <v>52698</v>
      </c>
      <c r="G12" s="166"/>
      <c r="H12" s="167"/>
    </row>
    <row r="13" spans="1:8" x14ac:dyDescent="0.15">
      <c r="A13" s="148"/>
      <c r="B13" s="153"/>
      <c r="C13" s="169"/>
      <c r="D13" s="170">
        <v>42384</v>
      </c>
      <c r="E13" s="171"/>
      <c r="F13" s="172">
        <v>102739</v>
      </c>
      <c r="G13" s="173"/>
      <c r="H13" s="159"/>
    </row>
    <row r="14" spans="1:8" x14ac:dyDescent="0.15">
      <c r="A14" s="160"/>
      <c r="B14" s="161"/>
      <c r="C14" s="162"/>
      <c r="D14" s="163">
        <v>18552</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8.31</v>
      </c>
      <c r="C19" s="174">
        <f>ROUND(VALUE(SUBSTITUTE(実質収支比率等に係る経年分析!G$48,"▲","-")),2)</f>
        <v>10.94</v>
      </c>
      <c r="D19" s="174">
        <f>ROUND(VALUE(SUBSTITUTE(実質収支比率等に係る経年分析!H$48,"▲","-")),2)</f>
        <v>11.56</v>
      </c>
      <c r="E19" s="174">
        <f>ROUND(VALUE(SUBSTITUTE(実質収支比率等に係る経年分析!I$48,"▲","-")),2)</f>
        <v>11.19</v>
      </c>
      <c r="F19" s="174">
        <f>ROUND(VALUE(SUBSTITUTE(実質収支比率等に係る経年分析!J$48,"▲","-")),2)</f>
        <v>12.72</v>
      </c>
    </row>
    <row r="20" spans="1:11" x14ac:dyDescent="0.15">
      <c r="A20" s="174" t="s">
        <v>53</v>
      </c>
      <c r="B20" s="174">
        <f>ROUND(VALUE(SUBSTITUTE(実質収支比率等に係る経年分析!F$47,"▲","-")),2)</f>
        <v>17.48</v>
      </c>
      <c r="C20" s="174">
        <f>ROUND(VALUE(SUBSTITUTE(実質収支比率等に係る経年分析!G$47,"▲","-")),2)</f>
        <v>20.309999999999999</v>
      </c>
      <c r="D20" s="174">
        <f>ROUND(VALUE(SUBSTITUTE(実質収支比率等に係る経年分析!H$47,"▲","-")),2)</f>
        <v>32.380000000000003</v>
      </c>
      <c r="E20" s="174">
        <f>ROUND(VALUE(SUBSTITUTE(実質収支比率等に係る経年分析!I$47,"▲","-")),2)</f>
        <v>40.78</v>
      </c>
      <c r="F20" s="174">
        <f>ROUND(VALUE(SUBSTITUTE(実質収支比率等に係る経年分析!J$47,"▲","-")),2)</f>
        <v>44.42</v>
      </c>
    </row>
    <row r="21" spans="1:11" x14ac:dyDescent="0.15">
      <c r="A21" s="174" t="s">
        <v>54</v>
      </c>
      <c r="B21" s="174">
        <f>IF(ISNUMBER(VALUE(SUBSTITUTE(実質収支比率等に係る経年分析!F$49,"▲","-"))),ROUND(VALUE(SUBSTITUTE(実質収支比率等に係る経年分析!F$49,"▲","-")),2),NA())</f>
        <v>-6.26</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14.73</v>
      </c>
      <c r="E21" s="174">
        <f>IF(ISNUMBER(VALUE(SUBSTITUTE(実質収支比率等に係る経年分析!I$49,"▲","-"))),ROUND(VALUE(SUBSTITUTE(実質収支比率等に係る経年分析!I$49,"▲","-")),2),NA())</f>
        <v>6.36</v>
      </c>
      <c r="F21" s="174">
        <f>IF(ISNUMBER(VALUE(SUBSTITUTE(実質収支比率等に係る経年分析!J$49,"▲","-"))),ROUND(VALUE(SUBSTITUTE(実質収支比率等に係る経年分析!J$49,"▲","-")),2),NA())</f>
        <v>5.37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風力発電事業特別会計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18.989999999999998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384</v>
      </c>
      <c r="E42" s="176"/>
      <c r="F42" s="176"/>
      <c r="G42" s="176">
        <f>'実質公債費比率（分子）の構造'!L$52</f>
        <v>386</v>
      </c>
      <c r="H42" s="176"/>
      <c r="I42" s="176"/>
      <c r="J42" s="176">
        <f>'実質公債費比率（分子）の構造'!M$52</f>
        <v>386</v>
      </c>
      <c r="K42" s="176"/>
      <c r="L42" s="176"/>
      <c r="M42" s="176">
        <f>'実質公債費比率（分子）の構造'!N$52</f>
        <v>373</v>
      </c>
      <c r="N42" s="176"/>
      <c r="O42" s="176"/>
      <c r="P42" s="176">
        <f>'実質公債費比率（分子）の構造'!O$52</f>
        <v>374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17</v>
      </c>
      <c r="F44" s="176"/>
      <c r="G44" s="176"/>
      <c r="H44" s="176">
        <f>'実質公債費比率（分子）の構造'!M$50</f>
        <v>16</v>
      </c>
      <c r="I44" s="176"/>
      <c r="J44" s="176"/>
      <c r="K44" s="176">
        <f>'実質公債費比率（分子）の構造'!N$50</f>
        <v>15</v>
      </c>
      <c r="L44" s="176"/>
      <c r="M44" s="176"/>
      <c r="N44" s="176">
        <f>'実質公債費比率（分子）の構造'!O$50</f>
        <v>0</v>
      </c>
      <c r="O44" s="176"/>
      <c r="P44" s="176"/>
    </row>
    <row r="45" spans="1:16" x14ac:dyDescent="0.15">
      <c r="A45" s="176" t="s">
        <v>63</v>
      </c>
      <c r="B45" s="176">
        <f>'実質公債費比率（分子）の構造'!K$49</f>
        <v>6</v>
      </c>
      <c r="C45" s="176"/>
      <c r="D45" s="176"/>
      <c r="E45" s="176">
        <f>'実質公債費比率（分子）の構造'!L$49</f>
        <v>7</v>
      </c>
      <c r="F45" s="176"/>
      <c r="G45" s="176"/>
      <c r="H45" s="176">
        <f>'実質公債費比率（分子）の構造'!M$49</f>
        <v>13</v>
      </c>
      <c r="I45" s="176"/>
      <c r="J45" s="176"/>
      <c r="K45" s="176">
        <f>'実質公債費比率（分子）の構造'!N$49</f>
        <v>52</v>
      </c>
      <c r="L45" s="176"/>
      <c r="M45" s="176"/>
      <c r="N45" s="176">
        <f>'実質公債費比率（分子）の構造'!O$49</f>
        <v>87</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530</v>
      </c>
      <c r="C49" s="176"/>
      <c r="D49" s="176"/>
      <c r="E49" s="176">
        <f>'実質公債費比率（分子）の構造'!L$45</f>
        <v>537</v>
      </c>
      <c r="F49" s="176"/>
      <c r="G49" s="176"/>
      <c r="H49" s="176">
        <f>'実質公債費比率（分子）の構造'!M$45</f>
        <v>615</v>
      </c>
      <c r="I49" s="176"/>
      <c r="J49" s="176"/>
      <c r="K49" s="176">
        <f>'実質公債費比率（分子）の構造'!N$45</f>
        <v>566</v>
      </c>
      <c r="L49" s="176"/>
      <c r="M49" s="176"/>
      <c r="N49" s="176">
        <f>'実質公債費比率（分子）の構造'!O$45</f>
        <v>533</v>
      </c>
      <c r="O49" s="176"/>
      <c r="P49" s="176"/>
    </row>
    <row r="50" spans="1:16" x14ac:dyDescent="0.15">
      <c r="A50" s="176" t="s">
        <v>67</v>
      </c>
      <c r="B50" s="176" t="e">
        <f>NA()</f>
        <v>#N/A</v>
      </c>
      <c r="C50" s="176">
        <f>IF(ISNUMBER('実質公債費比率（分子）の構造'!K$53),'実質公債費比率（分子）の構造'!K$53,NA())</f>
        <v>153</v>
      </c>
      <c r="D50" s="176" t="e">
        <f>NA()</f>
        <v>#N/A</v>
      </c>
      <c r="E50" s="176" t="e">
        <f>NA()</f>
        <v>#N/A</v>
      </c>
      <c r="F50" s="176">
        <f>IF(ISNUMBER('実質公債費比率（分子）の構造'!L$53),'実質公債費比率（分子）の構造'!L$53,NA())</f>
        <v>175</v>
      </c>
      <c r="G50" s="176" t="e">
        <f>NA()</f>
        <v>#N/A</v>
      </c>
      <c r="H50" s="176" t="e">
        <f>NA()</f>
        <v>#N/A</v>
      </c>
      <c r="I50" s="176">
        <f>IF(ISNUMBER('実質公債費比率（分子）の構造'!M$53),'実質公債費比率（分子）の構造'!M$53,NA())</f>
        <v>258</v>
      </c>
      <c r="J50" s="176" t="e">
        <f>NA()</f>
        <v>#N/A</v>
      </c>
      <c r="K50" s="176" t="e">
        <f>NA()</f>
        <v>#N/A</v>
      </c>
      <c r="L50" s="176">
        <f>IF(ISNUMBER('実質公債費比率（分子）の構造'!N$53),'実質公債費比率（分子）の構造'!N$53,NA())</f>
        <v>260</v>
      </c>
      <c r="M50" s="176" t="e">
        <f>NA()</f>
        <v>#N/A</v>
      </c>
      <c r="N50" s="176" t="e">
        <f>NA()</f>
        <v>#N/A</v>
      </c>
      <c r="O50" s="176">
        <f>IF(ISNUMBER('実質公債費比率（分子）の構造'!O$53),'実質公債費比率（分子）の構造'!O$53,NA())</f>
        <v>246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4567</v>
      </c>
      <c r="E56" s="175"/>
      <c r="F56" s="175"/>
      <c r="G56" s="175">
        <f>'将来負担比率（分子）の構造'!J$52</f>
        <v>4558</v>
      </c>
      <c r="H56" s="175"/>
      <c r="I56" s="175"/>
      <c r="J56" s="175">
        <f>'将来負担比率（分子）の構造'!K$52</f>
        <v>4454</v>
      </c>
      <c r="K56" s="175"/>
      <c r="L56" s="175"/>
      <c r="M56" s="175">
        <f>'将来負担比率（分子）の構造'!L$52</f>
        <v>4265</v>
      </c>
      <c r="N56" s="175"/>
      <c r="O56" s="175"/>
      <c r="P56" s="175">
        <f>'将来負担比率（分子）の構造'!M$52</f>
        <v>4048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610</v>
      </c>
      <c r="E58" s="175"/>
      <c r="F58" s="175"/>
      <c r="G58" s="175">
        <f>'将来負担比率（分子）の構造'!J$50</f>
        <v>741</v>
      </c>
      <c r="H58" s="175"/>
      <c r="I58" s="175"/>
      <c r="J58" s="175">
        <f>'将来負担比率（分子）の構造'!K$50</f>
        <v>1264</v>
      </c>
      <c r="K58" s="175"/>
      <c r="L58" s="175"/>
      <c r="M58" s="175">
        <f>'将来負担比率（分子）の構造'!L$50</f>
        <v>1534</v>
      </c>
      <c r="N58" s="175"/>
      <c r="O58" s="175"/>
      <c r="P58" s="175">
        <f>'将来負担比率（分子）の構造'!M$50</f>
        <v>1677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1064</v>
      </c>
      <c r="C62" s="175"/>
      <c r="D62" s="175"/>
      <c r="E62" s="175">
        <f>'将来負担比率（分子）の構造'!J$45</f>
        <v>1010</v>
      </c>
      <c r="F62" s="175"/>
      <c r="G62" s="175"/>
      <c r="H62" s="175">
        <f>'将来負担比率（分子）の構造'!K$45</f>
        <v>1032</v>
      </c>
      <c r="I62" s="175"/>
      <c r="J62" s="175"/>
      <c r="K62" s="175">
        <f>'将来負担比率（分子）の構造'!L$45</f>
        <v>954</v>
      </c>
      <c r="L62" s="175"/>
      <c r="M62" s="175"/>
      <c r="N62" s="175">
        <f>'将来負担比率（分子）の構造'!M$45</f>
        <v>937</v>
      </c>
      <c r="O62" s="175"/>
      <c r="P62" s="175"/>
    </row>
    <row r="63" spans="1:16" x14ac:dyDescent="0.15">
      <c r="A63" s="175" t="s">
        <v>34</v>
      </c>
      <c r="B63" s="175">
        <f>'将来負担比率（分子）の構造'!I$44</f>
        <v>943</v>
      </c>
      <c r="C63" s="175"/>
      <c r="D63" s="175"/>
      <c r="E63" s="175">
        <f>'将来負担比率（分子）の構造'!J$44</f>
        <v>973</v>
      </c>
      <c r="F63" s="175"/>
      <c r="G63" s="175"/>
      <c r="H63" s="175">
        <f>'将来負担比率（分子）の構造'!K$44</f>
        <v>1027</v>
      </c>
      <c r="I63" s="175"/>
      <c r="J63" s="175"/>
      <c r="K63" s="175">
        <f>'将来負担比率（分子）の構造'!L$44</f>
        <v>1044</v>
      </c>
      <c r="L63" s="175"/>
      <c r="M63" s="175"/>
      <c r="N63" s="175">
        <f>'将来負担比率（分子）の構造'!M$44</f>
        <v>1317</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5056</v>
      </c>
      <c r="C66" s="175"/>
      <c r="D66" s="175"/>
      <c r="E66" s="175">
        <f>'将来負担比率（分子）の構造'!J$41</f>
        <v>5153</v>
      </c>
      <c r="F66" s="175"/>
      <c r="G66" s="175"/>
      <c r="H66" s="175">
        <f>'将来負担比率（分子）の構造'!K$41</f>
        <v>4886</v>
      </c>
      <c r="I66" s="175"/>
      <c r="J66" s="175"/>
      <c r="K66" s="175">
        <f>'将来負担比率（分子）の構造'!L$41</f>
        <v>4528</v>
      </c>
      <c r="L66" s="175"/>
      <c r="M66" s="175"/>
      <c r="N66" s="175">
        <f>'将来負担比率（分子）の構造'!M$41</f>
        <v>4153</v>
      </c>
      <c r="O66" s="175"/>
      <c r="P66" s="175"/>
    </row>
    <row r="67" spans="1:16" x14ac:dyDescent="0.15">
      <c r="A67" s="175" t="s">
        <v>71</v>
      </c>
      <c r="B67" s="175" t="e">
        <f>NA()</f>
        <v>#N/A</v>
      </c>
      <c r="C67" s="175">
        <f>IF(ISNUMBER('将来負担比率（分子）の構造'!I$53), IF('将来負担比率（分子）の構造'!I$53 &lt; 0, 0, '将来負担比率（分子）の構造'!I$53), NA())</f>
        <v>1886</v>
      </c>
      <c r="D67" s="175" t="e">
        <f>NA()</f>
        <v>#N/A</v>
      </c>
      <c r="E67" s="175" t="e">
        <f>NA()</f>
        <v>#N/A</v>
      </c>
      <c r="F67" s="175">
        <f>IF(ISNUMBER('将来負担比率（分子）の構造'!J$53), IF('将来負担比率（分子）の構造'!J$53 &lt; 0, 0, '将来負担比率（分子）の構造'!J$53), NA())</f>
        <v>1838</v>
      </c>
      <c r="G67" s="175" t="e">
        <f>NA()</f>
        <v>#N/A</v>
      </c>
      <c r="H67" s="175" t="e">
        <f>NA()</f>
        <v>#N/A</v>
      </c>
      <c r="I67" s="175">
        <f>IF(ISNUMBER('将来負担比率（分子）の構造'!K$53), IF('将来負担比率（分子）の構造'!K$53 &lt; 0, 0, '将来負担比率（分子）の構造'!K$53), NA())</f>
        <v>1228</v>
      </c>
      <c r="J67" s="175" t="e">
        <f>NA()</f>
        <v>#N/A</v>
      </c>
      <c r="K67" s="175" t="e">
        <f>NA()</f>
        <v>#N/A</v>
      </c>
      <c r="L67" s="175">
        <f>IF(ISNUMBER('将来負担比率（分子）の構造'!L$53), IF('将来負担比率（分子）の構造'!L$53 &lt; 0, 0, '将来負担比率（分子）の構造'!L$53), NA())</f>
        <v>727</v>
      </c>
      <c r="M67" s="175" t="e">
        <f>NA()</f>
        <v>#N/A</v>
      </c>
      <c r="N67" s="175" t="e">
        <f>NA()</f>
        <v>#N/A</v>
      </c>
      <c r="O67" s="175">
        <f>IF(ISNUMBER('将来負担比率（分子）の構造'!M$53), IF('将来負担比率（分子）の構造'!M$53 &lt; 0, 0, '将来負担比率（分子）の構造'!M$53), NA())</f>
        <v>682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1264</v>
      </c>
      <c r="C72" s="179">
        <f>基金残高に係る経年分析!G55</f>
        <v>1534</v>
      </c>
      <c r="D72" s="179">
        <f>基金残高に係る経年分析!H55</f>
        <v>1677</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464</v>
      </c>
      <c r="C74" s="179">
        <f>基金残高に係る経年分析!G57</f>
        <v>667</v>
      </c>
      <c r="D74" s="179">
        <f>基金残高に係る経年分析!H57</f>
        <v>921</v>
      </c>
    </row>
  </sheetData>
  <sheetProtection algorithmName="SHA-512" hashValue="0t8IUAx7FmHj8u3f/bsmZb4bqzeuPxDJ3y+Ih8E0CppqgUMrxAq9yct9Pl1q15FClxYNIXcAPxmcc6PAU2mQ/A==" saltValue="9v6MctT5yw75H7RYrkPH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東伊豆町役場(No0409034)</cp:lastModifiedBy>
  <cp:lastPrinted>2025-03-19T04:38:34Z</cp:lastPrinted>
  <dcterms:created xsi:type="dcterms:W3CDTF">2025-02-19T02:55:01Z</dcterms:created>
  <dcterms:modified xsi:type="dcterms:W3CDTF">2025-03-19T04:45:16Z</dcterms:modified>
  <cp:category/>
</cp:coreProperties>
</file>