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33_財政課\R6\02_財政係\04_調査／財政係\05_静岡県調査（第４四半期）\06_令和５年度財政状況資料集の作成等#5年保存\04_修正\02_回答\"/>
    </mc:Choice>
  </mc:AlternateContent>
  <bookViews>
    <workbookView xWindow="0" yWindow="0" windowWidth="15360" windowHeight="7620"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<sst xmlns="http://schemas.openxmlformats.org/spreadsheetml/2006/main" count="1071" uniqueCount="572">
  <si>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</si>
  <si>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</si>
  <si>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</si>
  <si>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</si>
  <si>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</si>
  <si>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</si>
  <si>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</si>
  <si>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</si>
  <si>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</si>
  <si>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</si>
  <si>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</si>
  <si>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</si>
  <si>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</si>
  <si>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</si>
  <si>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</si>
  <si>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</si>
  <si>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</si>
  <si>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</si>
  <si>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</si>
  <si>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</si>
  <si>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</si>
  <si>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</si>
  <si>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</si>
  <si>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</si>
  <si>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</si>
  <si>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</si>
  <si>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</si>
  <si>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</si>
  <si>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</si>
  <si>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</si>
  <si>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</si>
  <si>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</si>
  <si>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</si>
  <si>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</si>
  <si>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</si>
  <si>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</si>
  <si>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</si>
  <si>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</si>
  <si>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</si>
  <si>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</si>
  <si>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</si>
  <si>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</si>
  <si>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</si>
  <si>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</si>
  <si>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</si>
  <si>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</si>
  <si>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</si>
  <si>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</si>
  <si>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</si>
  <si>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</si>
  <si>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</si>
  <si>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</si>
  <si>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</si>
  <si>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</si>
  <si>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</si>
  <si>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</si>
  <si>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</si>
  <si>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</si>
  <si>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</si>
  <si>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</si>
  <si>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</si>
  <si>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</si>
  <si>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</si>
  <si>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</si>
  <si>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</si>
  <si>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</si>
  <si>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</si>
  <si>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</si>
  <si>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</si>
  <si>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</si>
  <si>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</si>
  <si>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</si>
  <si>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</si>
  <si>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</si>
  <si>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</si>
  <si>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</si>
  <si>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</si>
  <si>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</si>
  <si>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</si>
  <si>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</si>
  <si>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</si>
  <si>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</si>
  <si>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</si>
  <si>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</si>
  <si>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</si>
  <si>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</si>
  <si>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</si>
  <si>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</si>
  <si>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</si>
  <si>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</si>
  <si>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</si>
  <si>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</si>
  <si>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</si>
  <si>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</si>
  <si>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</si>
  <si>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</si>
  <si>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</si>
  <si>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</si>
  <si>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</si>
  <si>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</si>
  <si>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</si>
  <si>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</si>
  <si>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</si>
  <si>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</si>
  <si>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</si>
  <si>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</si>
  <si>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</si>
  <si>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</si>
  <si>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</si>
  <si>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</si>
  <si>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</si>
  <si>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</si>
  <si>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</si>
  <si>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</si>
  <si>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</si>
  <si>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</si>
  <si>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</si>
  <si>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</si>
  <si>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</si>
  <si>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</si>
  <si>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</si>
  <si>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</si>
  <si>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</si>
  <si>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</si>
  <si>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</si>
  <si>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</si>
  <si>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</si>
  <si>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</si>
  <si>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</si>
  <si>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</si>
  <si>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</si>
  <si>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</si>
  <si>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</si>
  <si>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</si>
  <si>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</si>
  <si>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</si>
  <si>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</si>
  <si>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</si>
  <si>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</si>
  <si>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</si>
  <si>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</si>
  <si>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</si>
  <si>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</si>
  <si>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</si>
  <si>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</si>
  <si>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</si>
  <si>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</si>
  <si>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</si>
  <si>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</si>
  <si>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</si>
  <si>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</si>
  <si>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</si>
  <si>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</si>
  <si>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</si>
  <si>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</si>
  <si>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</si>
  <si>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</si>
  <si>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</si>
  <si>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</si>
  <si>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</si>
  <si>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</si>
  <si>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</si>
  <si>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</si>
  <si>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</si>
  <si>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</si>
  <si>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</si>
  <si>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</si>
  <si>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</si>
  <si>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</si>
  <si>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</si>
  <si>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</si>
  <si>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</si>
  <si>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</si>
  <si>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</si>
  <si>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</si>
  <si>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</si>
  <si>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</si>
  <si>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</si>
  <si>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</si>
  <si>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</si>
  <si>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</si>
  <si>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</si>
  <si>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</si>
  <si>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</si>
  <si>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</si>
  <si>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</si>
  <si>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</si>
  <si>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</si>
  <si>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</si>
  <si>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</si>
  <si>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</si>
  <si>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</si>
  <si>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</si>
  <si>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</si>
  <si>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</si>
  <si>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</si>
  <si>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</si>
  <si>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</si>
  <si>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</si>
  <si>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</si>
  <si>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</si>
  <si>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</si>
  <si>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</si>
  <si>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</si>
  <si>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静岡県菊川市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</si>
  <si>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</si>
  <si>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</si>
  <si>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</si>
  <si>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</si>
  <si>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</si>
  <si>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</si>
  <si>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</si>
  <si>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</si>
  <si>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</si>
  <si>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</si>
  <si>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</si>
  <si>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</si>
  <si>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</si>
  <si>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</si>
  <si>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</si>
  <si>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</si>
  <si>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</si>
  <si>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</si>
  <si>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</si>
  <si>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</si>
  <si>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</si>
  <si>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</si>
  <si>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</si>
  <si>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</si>
  <si>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</si>
  <si>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</si>
  <si>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</si>
  <si>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</si>
  <si>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</si>
  <si>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</si>
  <si>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</si>
  <si>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</si>
  <si>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</si>
  <si>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</si>
  <si>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</si>
  <si>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</si>
  <si>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</si>
  <si>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</si>
  <si>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</si>
  <si>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</si>
  <si>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</si>
  <si>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</si>
  <si>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</si>
  <si>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</si>
  <si>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</si>
  <si>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</si>
  <si>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</si>
  <si>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</si>
  <si>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</si>
  <si>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</si>
  <si>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</si>
  <si>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</si>
  <si>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</si>
  <si>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</si>
  <si>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</si>
  <si>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</si>
  <si>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</si>
  <si>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</si>
  <si>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</si>
  <si>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</si>
  <si>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</si>
  <si>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</si>
  <si>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</si>
  <si>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</si>
  <si>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</si>
  <si>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</si>
  <si>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</si>
  <si>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</si>
  <si>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</si>
  <si>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</si>
  <si>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</si>
  <si>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</si>
  <si>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</si>
  <si>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</si>
  <si>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</si>
  <si>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</si>
  <si>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</si>
  <si>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</si>
  <si>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</si>
  <si>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</si>
  <si>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</si>
  <si>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</si>
  <si>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</si>
  <si>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</si>
  <si>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</si>
  <si>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</si>
  <si>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</si>
  <si>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</si>
  <si>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</si>
  <si>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</si>
  <si>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</si>
  <si>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</si>
  <si>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</si>
  <si>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</si>
  <si>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</si>
  <si>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</si>
  <si>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</si>
  <si>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</si>
  <si>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</si>
  <si>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</si>
  <si>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</si>
  <si>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</si>
  <si>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</si>
  <si>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</si>
  <si>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</si>
  <si>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</si>
  <si>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</si>
  <si>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</si>
  <si>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</si>
  <si>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</si>
  <si>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</si>
  <si>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</si>
  <si>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</si>
  <si>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</si>
  <si>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</si>
  <si>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</si>
  <si>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</si>
  <si>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</si>
  <si>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</si>
  <si>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</si>
  <si>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</si>
  <si>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</si>
  <si>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</si>
  <si>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</si>
  <si>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</si>
  <si>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</si>
  <si>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</si>
  <si>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</si>
  <si>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</si>
  <si>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</si>
  <si>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</si>
  <si>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</si>
  <si>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</si>
  <si>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</si>
  <si>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</si>
  <si>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</si>
  <si>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</si>
  <si>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</si>
  <si>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</si>
  <si>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</si>
  <si>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</si>
  <si>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</si>
  <si>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</si>
  <si>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</si>
  <si>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</si>
  <si>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</si>
  <si>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</si>
  <si>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</si>
  <si>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</si>
  <si>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</si>
  <si>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静岡県菊川市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</si>
  <si>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</si>
  <si>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</si>
  <si>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</si>
  <si>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</si>
  <si>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</si>
  <si>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</si>
  <si>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</si>
  <si>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</si>
  <si>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</si>
  <si>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</si>
  <si>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</si>
  <si>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</si>
  <si>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</si>
  <si>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</si>
  <si>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</si>
  <si>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</si>
  <si>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</si>
  <si>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</si>
  <si>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</si>
  <si>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</si>
  <si>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</si>
  <si>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</si>
  <si>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</si>
  <si>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</si>
  <si>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</si>
  <si>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</si>
  <si>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</si>
  <si>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</si>
  <si>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</si>
  <si>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</si>
  <si>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</si>
  <si>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</si>
  <si>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</si>
  <si>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</si>
  <si>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</si>
  <si>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</si>
  <si>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</si>
  <si>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</si>
  <si>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</si>
  <si>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</si>
  <si>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</si>
  <si>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</si>
  <si>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</si>
  <si>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</si>
  <si>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</si>
  <si>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</si>
  <si>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</si>
  <si>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</si>
  <si>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</si>
  <si>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</si>
  <si>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</si>
  <si>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</si>
  <si>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</si>
  <si>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</si>
  <si>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</si>
  <si>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</si>
  <si>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</si>
  <si>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</si>
  <si>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</si>
  <si>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</si>
  <si>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</si>
  <si>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</si>
  <si>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</si>
  <si>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</si>
  <si>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</si>
  <si>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</si>
  <si>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</si>
  <si>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</si>
  <si>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</si>
  <si>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</si>
  <si>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</si>
  <si>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</si>
  <si>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</si>
  <si>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</si>
  <si>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</si>
  <si>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</si>
  <si>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</si>
  <si>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</si>
  <si>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</si>
  <si>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</si>
  <si>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</si>
  <si>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</si>
  <si>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</si>
  <si>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</si>
  <si>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</si>
  <si>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</si>
  <si>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</si>
  <si>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</si>
  <si>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</si>
  <si>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</si>
  <si>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</si>
  <si>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</si>
  <si>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</si>
  <si>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</si>
  <si>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</si>
  <si>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</si>
  <si>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</si>
  <si>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</si>
  <si>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</si>
  <si>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</si>
  <si>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</si>
  <si>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</si>
  <si>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</si>
  <si>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</si>
  <si>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</si>
  <si>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</si>
  <si>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</si>
  <si>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</si>
  <si>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</si>
  <si>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</si>
  <si>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</si>
  <si>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</si>
  <si>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</si>
  <si>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</si>
  <si>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</si>
  <si>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</si>
  <si>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</si>
  <si>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</si>
  <si>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</si>
  <si>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</si>
  <si>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</si>
  <si>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</si>
  <si>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</si>
  <si>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</si>
  <si>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</si>
  <si>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</si>
  <si>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</si>
  <si>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</si>
  <si>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</si>
  <si>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</si>
  <si>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</si>
  <si>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</si>
  <si>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</si>
  <si>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</si>
  <si>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</si>
  <si>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</si>
  <si>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</si>
  <si>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</si>
  <si>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</si>
  <si>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</si>
  <si>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</si>
  <si>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</si>
  <si>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</si>
  <si>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</si>
  <si>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</si>
  <si>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</si>
  <si>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</si>
  <si>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</si>
  <si>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</si>
  <si>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</si>
  <si>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</si>
  <si>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</si>
  <si>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</si>
  <si>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</si>
  <si>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</si>
  <si>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</si>
  <si>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</si>
  <si>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</si>
  <si>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</si>
  <si>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</si>
  <si>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</si>
  <si>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</si>
  <si>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</si>
  <si>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</si>
  <si>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</si>
  <si>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</si>
  <si>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</si>
  <si>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</si>
  <si>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</si>
  <si>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</si>
  <si>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</si>
  <si>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</si>
  <si>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</si>
  <si>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</si>
  <si>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</si>
  <si>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</si>
  <si>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4.66</t>
  </si>
  <si>
    <t>▲ 3.57</t>
  </si>
  <si>
    <t>▲ 2.65</t>
  </si>
  <si>
    <t>▲ 4.75</t>
  </si>
  <si>
    <t>水道事業会計</t>
  </si>
  <si>
    <t>病院事業会計</t>
  </si>
  <si>
    <t>一般会計</t>
  </si>
  <si>
    <t>下水道事業会計</t>
  </si>
  <si>
    <t>介護保険特別会計</t>
  </si>
  <si>
    <t>後期高齢者医療特別会計</t>
  </si>
  <si>
    <t>国民健康保険特別会計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</si>
  <si>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</si>
  <si>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</si>
  <si>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</si>
  <si>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</si>
  <si>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</si>
  <si>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</si>
  <si>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</si>
  <si>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</si>
  <si>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</si>
  <si>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牧之原市菊川市学校組合</t>
  </si>
  <si>
    <t>小笠老人ホーム施設組合</t>
  </si>
  <si>
    <t>東遠広域施設組合</t>
  </si>
  <si>
    <t>静岡県市町総合事務組合</t>
  </si>
  <si>
    <t>東遠学園組合</t>
  </si>
  <si>
    <t>東遠地区聖苑組合</t>
  </si>
  <si>
    <t>中東遠看護専門学校組合</t>
  </si>
  <si>
    <t>掛川市・菊川市衛生施設組合</t>
  </si>
  <si>
    <t>静岡県後期高齢者医療広域連合</t>
  </si>
  <si>
    <t>静岡県後期高齢者医療広域連合（事業会計分）</t>
  </si>
  <si>
    <t>静岡地方税滞納整理機構</t>
  </si>
  <si>
    <t>東遠工業用水道企業団</t>
  </si>
  <si>
    <t>静岡県大井川広域水道企業団</t>
  </si>
  <si>
    <t>有限会社菊川市生活環境センター</t>
  </si>
  <si>
    <t>菊川市地域振興等基金</t>
    <phoneticPr fontId="5"/>
  </si>
  <si>
    <t>菊川市まちづくり基金</t>
    <phoneticPr fontId="2"/>
  </si>
  <si>
    <t>菊川市地域福祉基金</t>
    <phoneticPr fontId="2"/>
  </si>
  <si>
    <t>菊川市社会福祉基金</t>
    <phoneticPr fontId="2"/>
  </si>
  <si>
    <t>菊川市森林環境譲与税基金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</si>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</sst>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5E6B-4F42-8624-D6234430D6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78759</c:v>
                </c:pt>
                <c:pt idx="1">
                  <c:v>36914</c:v>
                </c:pt>
                <c:pt idx="2">
                  <c:v>52253</c:v>
                </c:pt>
                <c:pt idx="3">
                  <c:v>39992</c:v>
                </c:pt>
                <c:pt idx="4">
                  <c:v>56090</c:v>
                </c:pt>
              </c:numCache>
            </c:numRef>
          </c:val>
          <c:smooth val="0"/>
          <c:extLst>
            <c:ext xmlns:c16="http://schemas.microsoft.com/office/drawing/2014/chart" uri="{C3380CC4-5D6E-409C-BE32-E72D297353CC}">
              <c16:uniqueId val="{00000001-5E6B-4F42-8624-D6234430D6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4.22</c:v>
                </c:pt>
                <c:pt idx="1">
                  <c:v>3.11</c:v>
                </c:pt>
                <c:pt idx="2">
                  <c:v>5.45</c:v>
                </c:pt>
                <c:pt idx="3">
                  <c:v>5.17</c:v>
                </c:pt>
                <c:pt idx="4">
                  <c:v>3.72</c:v>
                </c:pt>
              </c:numCache>
            </c:numRef>
          </c:val>
          <c:extLst>
            <c:ext xmlns:c16="http://schemas.microsoft.com/office/drawing/2014/chart" uri="{C3380CC4-5D6E-409C-BE32-E72D297353CC}">
              <c16:uniqueId val="{00000000-2BDB-479B-8DCA-FBAE509D3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18.760000000000002</c:v>
                </c:pt>
                <c:pt idx="1">
                  <c:v>17.72</c:v>
                </c:pt>
                <c:pt idx="2">
                  <c:v>20.39</c:v>
                </c:pt>
                <c:pt idx="3">
                  <c:v>21.43</c:v>
                </c:pt>
                <c:pt idx="4">
                  <c:v>20.329999999999998</c:v>
                </c:pt>
              </c:numCache>
            </c:numRef>
          </c:val>
          <c:extLst>
            <c:ext xmlns:c16="http://schemas.microsoft.com/office/drawing/2014/chart" uri="{C3380CC4-5D6E-409C-BE32-E72D297353CC}">
              <c16:uniqueId val="{00000001-2BDB-479B-8DCA-FBAE509D3E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-4.66</c:v>
                </c:pt>
                <c:pt idx="1">
                  <c:v>-3.57</c:v>
                </c:pt>
                <c:pt idx="2">
                  <c:v>4.8</c:v>
                </c:pt>
                <c:pt idx="3">
                  <c:v>-2.65</c:v>
                </c:pt>
                <c:pt idx="4">
                  <c:v>-4.75</c:v>
                </c:pt>
              </c:numCache>
            </c:numRef>
          </c:val>
          <c:smooth val="0"/>
          <c:extLst>
            <c:ext xmlns:c16="http://schemas.microsoft.com/office/drawing/2014/chart" uri="{C3380CC4-5D6E-409C-BE32-E72D297353CC}">
              <c16:uniqueId val="{00000002-2BDB-479B-8DCA-FBAE509D3E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CD-47B6-9EDF-2C4C66412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CD-47B6-9EDF-2C4C664122F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CD-47B6-9EDF-2C4C664122F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0.74</c:v>
                </c:pt>
                <c:pt idx="2">
                  <c:v>#N/A</c:v>
                </c:pt>
                <c:pt idx="3">
                  <c:v>0.62</c:v>
                </c:pt>
                <c:pt idx="4">
                  <c:v>#N/A</c:v>
                </c:pt>
                <c:pt idx="5">
                  <c:v>0.14000000000000001</c:v>
                </c:pt>
                <c:pt idx="6">
                  <c:v>#N/A</c:v>
                </c:pt>
                <c:pt idx="7">
                  <c:v>0.28000000000000003</c:v>
                </c:pt>
                <c:pt idx="8">
                  <c:v>#N/A</c:v>
                </c:pt>
                <c:pt idx="9">
                  <c:v>0</c:v>
                </c:pt>
              </c:numCache>
            </c:numRef>
          </c:val>
          <c:extLst>
            <c:ext xmlns:c16="http://schemas.microsoft.com/office/drawing/2014/chart" uri="{C3380CC4-5D6E-409C-BE32-E72D297353CC}">
              <c16:uniqueId val="{00000003-EACD-47B6-9EDF-2C4C664122F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EACD-47B6-9EDF-2C4C664122F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0.52</c:v>
                </c:pt>
                <c:pt idx="2">
                  <c:v>#N/A</c:v>
                </c:pt>
                <c:pt idx="3">
                  <c:v>0.14000000000000001</c:v>
                </c:pt>
                <c:pt idx="4">
                  <c:v>#N/A</c:v>
                </c:pt>
                <c:pt idx="5">
                  <c:v>0.42</c:v>
                </c:pt>
                <c:pt idx="6">
                  <c:v>#N/A</c:v>
                </c:pt>
                <c:pt idx="7">
                  <c:v>0.77</c:v>
                </c:pt>
                <c:pt idx="8">
                  <c:v>#N/A</c:v>
                </c:pt>
                <c:pt idx="9">
                  <c:v>0.51</c:v>
                </c:pt>
              </c:numCache>
            </c:numRef>
          </c:val>
          <c:extLst>
            <c:ext xmlns:c16="http://schemas.microsoft.com/office/drawing/2014/chart" uri="{C3380CC4-5D6E-409C-BE32-E72D297353CC}">
              <c16:uniqueId val="{00000005-EACD-47B6-9EDF-2C4C664122F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0.72</c:v>
                </c:pt>
                <c:pt idx="4">
                  <c:v>#N/A</c:v>
                </c:pt>
                <c:pt idx="5">
                  <c:v>0.87</c:v>
                </c:pt>
                <c:pt idx="6">
                  <c:v>#N/A</c:v>
                </c:pt>
                <c:pt idx="7">
                  <c:v>1.03</c:v>
                </c:pt>
                <c:pt idx="8">
                  <c:v>#N/A</c:v>
                </c:pt>
                <c:pt idx="9">
                  <c:v>1.31</c:v>
                </c:pt>
              </c:numCache>
            </c:numRef>
          </c:val>
          <c:extLst>
            <c:ext xmlns:c16="http://schemas.microsoft.com/office/drawing/2014/chart" uri="{C3380CC4-5D6E-409C-BE32-E72D297353CC}">
              <c16:uniqueId val="{00000006-EACD-47B6-9EDF-2C4C664122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4.21</c:v>
                </c:pt>
                <c:pt idx="2">
                  <c:v>#N/A</c:v>
                </c:pt>
                <c:pt idx="3">
                  <c:v>3.11</c:v>
                </c:pt>
                <c:pt idx="4">
                  <c:v>#N/A</c:v>
                </c:pt>
                <c:pt idx="5">
                  <c:v>5.44</c:v>
                </c:pt>
                <c:pt idx="6">
                  <c:v>#N/A</c:v>
                </c:pt>
                <c:pt idx="7">
                  <c:v>5.17</c:v>
                </c:pt>
                <c:pt idx="8">
                  <c:v>#N/A</c:v>
                </c:pt>
                <c:pt idx="9">
                  <c:v>3.71</c:v>
                </c:pt>
              </c:numCache>
            </c:numRef>
          </c:val>
          <c:extLst>
            <c:ext xmlns:c16="http://schemas.microsoft.com/office/drawing/2014/chart" uri="{C3380CC4-5D6E-409C-BE32-E72D297353CC}">
              <c16:uniqueId val="{00000007-EACD-47B6-9EDF-2C4C664122F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0.96</c:v>
                </c:pt>
                <c:pt idx="2">
                  <c:v>#N/A</c:v>
                </c:pt>
                <c:pt idx="3">
                  <c:v>0</c:v>
                </c:pt>
                <c:pt idx="4">
                  <c:v>#N/A</c:v>
                </c:pt>
                <c:pt idx="5">
                  <c:v>3.23</c:v>
                </c:pt>
                <c:pt idx="6">
                  <c:v>#N/A</c:v>
                </c:pt>
                <c:pt idx="7">
                  <c:v>5.17</c:v>
                </c:pt>
                <c:pt idx="8">
                  <c:v>#N/A</c:v>
                </c:pt>
                <c:pt idx="9">
                  <c:v>4.24</c:v>
                </c:pt>
              </c:numCache>
            </c:numRef>
          </c:val>
          <c:extLst>
            <c:ext xmlns:c16="http://schemas.microsoft.com/office/drawing/2014/chart" uri="{C3380CC4-5D6E-409C-BE32-E72D297353CC}">
              <c16:uniqueId val="{00000008-EACD-47B6-9EDF-2C4C664122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7.78</c:v>
                </c:pt>
                <c:pt idx="2">
                  <c:v>#N/A</c:v>
                </c:pt>
                <c:pt idx="3">
                  <c:v>7.75</c:v>
                </c:pt>
                <c:pt idx="4">
                  <c:v>#N/A</c:v>
                </c:pt>
                <c:pt idx="5">
                  <c:v>7.46</c:v>
                </c:pt>
                <c:pt idx="6">
                  <c:v>#N/A</c:v>
                </c:pt>
                <c:pt idx="7">
                  <c:v>8.64</c:v>
                </c:pt>
                <c:pt idx="8">
                  <c:v>#N/A</c:v>
                </c:pt>
                <c:pt idx="9">
                  <c:v>8.4600000000000009</c:v>
                </c:pt>
              </c:numCache>
            </c:numRef>
          </c:val>
          <c:extLst>
            <c:ext xmlns:c16="http://schemas.microsoft.com/office/drawing/2014/chart" uri="{C3380CC4-5D6E-409C-BE32-E72D297353CC}">
              <c16:uniqueId val="{00000009-EACD-47B6-9EDF-2C4C664122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2089</c:v>
                </c:pt>
                <c:pt idx="5">
                  <c:v>2064</c:v>
                </c:pt>
                <c:pt idx="8">
                  <c:v>2116</c:v>
                </c:pt>
                <c:pt idx="11">
                  <c:v>2157</c:v>
                </c:pt>
                <c:pt idx="14">
                  <c:v>2170</c:v>
                </c:pt>
              </c:numCache>
            </c:numRef>
          </c:val>
          <c:extLst>
            <c:ext xmlns:c16="http://schemas.microsoft.com/office/drawing/2014/chart" uri="{C3380CC4-5D6E-409C-BE32-E72D297353CC}">
              <c16:uniqueId val="{00000000-80BD-44ED-9192-31CC682239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BD-44ED-9192-31CC682239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118</c:v>
                </c:pt>
                <c:pt idx="3">
                  <c:v>138</c:v>
                </c:pt>
                <c:pt idx="6">
                  <c:v>129</c:v>
                </c:pt>
                <c:pt idx="9">
                  <c:v>117</c:v>
                </c:pt>
                <c:pt idx="12">
                  <c:v>106</c:v>
                </c:pt>
              </c:numCache>
            </c:numRef>
          </c:val>
          <c:extLst>
            <c:ext xmlns:c16="http://schemas.microsoft.com/office/drawing/2014/chart" uri="{C3380CC4-5D6E-409C-BE32-E72D297353CC}">
              <c16:uniqueId val="{00000002-80BD-44ED-9192-31CC682239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213</c:v>
                </c:pt>
                <c:pt idx="3">
                  <c:v>77</c:v>
                </c:pt>
                <c:pt idx="6">
                  <c:v>38</c:v>
                </c:pt>
                <c:pt idx="9">
                  <c:v>38</c:v>
                </c:pt>
                <c:pt idx="12">
                  <c:v>38</c:v>
                </c:pt>
              </c:numCache>
            </c:numRef>
          </c:val>
          <c:extLst>
            <c:ext xmlns:c16="http://schemas.microsoft.com/office/drawing/2014/chart" uri="{C3380CC4-5D6E-409C-BE32-E72D297353CC}">
              <c16:uniqueId val="{00000003-80BD-44ED-9192-31CC682239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679</c:v>
                </c:pt>
                <c:pt idx="3">
                  <c:v>734</c:v>
                </c:pt>
                <c:pt idx="6">
                  <c:v>691</c:v>
                </c:pt>
                <c:pt idx="9">
                  <c:v>669</c:v>
                </c:pt>
                <c:pt idx="12">
                  <c:v>644</c:v>
                </c:pt>
              </c:numCache>
            </c:numRef>
          </c:val>
          <c:extLst>
            <c:ext xmlns:c16="http://schemas.microsoft.com/office/drawing/2014/chart" uri="{C3380CC4-5D6E-409C-BE32-E72D297353CC}">
              <c16:uniqueId val="{00000004-80BD-44ED-9192-31CC682239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BD-44ED-9192-31CC682239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BD-44ED-9192-31CC682239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2068</c:v>
                </c:pt>
                <c:pt idx="3">
                  <c:v>2065</c:v>
                </c:pt>
                <c:pt idx="6">
                  <c:v>2200</c:v>
                </c:pt>
                <c:pt idx="9">
                  <c:v>2324</c:v>
                </c:pt>
                <c:pt idx="12">
                  <c:v>2243</c:v>
                </c:pt>
              </c:numCache>
            </c:numRef>
          </c:val>
          <c:extLst>
            <c:ext xmlns:c16="http://schemas.microsoft.com/office/drawing/2014/chart" uri="{C3380CC4-5D6E-409C-BE32-E72D297353CC}">
              <c16:uniqueId val="{00000007-80BD-44ED-9192-31CC682239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989</c:v>
                </c:pt>
                <c:pt idx="2">
                  <c:v>#N/A</c:v>
                </c:pt>
                <c:pt idx="3">
                  <c:v>#N/A</c:v>
                </c:pt>
                <c:pt idx="4">
                  <c:v>950</c:v>
                </c:pt>
                <c:pt idx="5">
                  <c:v>#N/A</c:v>
                </c:pt>
                <c:pt idx="6">
                  <c:v>#N/A</c:v>
                </c:pt>
                <c:pt idx="7">
                  <c:v>942</c:v>
                </c:pt>
                <c:pt idx="8">
                  <c:v>#N/A</c:v>
                </c:pt>
                <c:pt idx="9">
                  <c:v>#N/A</c:v>
                </c:pt>
                <c:pt idx="10">
                  <c:v>991</c:v>
                </c:pt>
                <c:pt idx="11">
                  <c:v>#N/A</c:v>
                </c:pt>
                <c:pt idx="12">
                  <c:v>#N/A</c:v>
                </c:pt>
                <c:pt idx="13">
                  <c:v>861</c:v>
                </c:pt>
                <c:pt idx="14">
                  <c:v>#N/A</c:v>
                </c:pt>
              </c:numCache>
            </c:numRef>
          </c:val>
          <c:smooth val="0"/>
          <c:extLst>
            <c:ext xmlns:c16="http://schemas.microsoft.com/office/drawing/2014/chart" uri="{C3380CC4-5D6E-409C-BE32-E72D297353CC}">
              <c16:uniqueId val="{00000008-80BD-44ED-9192-31CC682239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19264</c:v>
                </c:pt>
                <c:pt idx="5">
                  <c:v>19271</c:v>
                </c:pt>
                <c:pt idx="8">
                  <c:v>18887</c:v>
                </c:pt>
                <c:pt idx="11">
                  <c:v>18706</c:v>
                </c:pt>
                <c:pt idx="14">
                  <c:v>18128</c:v>
                </c:pt>
              </c:numCache>
            </c:numRef>
          </c:val>
          <c:extLst>
            <c:ext xmlns:c16="http://schemas.microsoft.com/office/drawing/2014/chart" uri="{C3380CC4-5D6E-409C-BE32-E72D297353CC}">
              <c16:uniqueId val="{00000000-4481-46D1-A983-A1F61CE9A4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2537</c:v>
                </c:pt>
                <c:pt idx="5">
                  <c:v>2633</c:v>
                </c:pt>
                <c:pt idx="8">
                  <c:v>3106</c:v>
                </c:pt>
                <c:pt idx="11">
                  <c:v>3245</c:v>
                </c:pt>
                <c:pt idx="14">
                  <c:v>3819</c:v>
                </c:pt>
              </c:numCache>
            </c:numRef>
          </c:val>
          <c:extLst>
            <c:ext xmlns:c16="http://schemas.microsoft.com/office/drawing/2014/chart" uri="{C3380CC4-5D6E-409C-BE32-E72D297353CC}">
              <c16:uniqueId val="{00000001-4481-46D1-A983-A1F61CE9A4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3809</c:v>
                </c:pt>
                <c:pt idx="5">
                  <c:v>3750</c:v>
                </c:pt>
                <c:pt idx="8">
                  <c:v>4484</c:v>
                </c:pt>
                <c:pt idx="11">
                  <c:v>4535</c:v>
                </c:pt>
                <c:pt idx="14">
                  <c:v>4420</c:v>
                </c:pt>
              </c:numCache>
            </c:numRef>
          </c:val>
          <c:extLst>
            <c:ext xmlns:c16="http://schemas.microsoft.com/office/drawing/2014/chart" uri="{C3380CC4-5D6E-409C-BE32-E72D297353CC}">
              <c16:uniqueId val="{00000002-4481-46D1-A983-A1F61CE9A4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81-46D1-A983-A1F61CE9A4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81-46D1-A983-A1F61CE9A4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81-46D1-A983-A1F61CE9A4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254</c:v>
                </c:pt>
                <c:pt idx="3">
                  <c:v>76</c:v>
                </c:pt>
                <c:pt idx="6">
                  <c:v>27</c:v>
                </c:pt>
                <c:pt idx="9">
                  <c:v>0</c:v>
                </c:pt>
                <c:pt idx="12">
                  <c:v>0</c:v>
                </c:pt>
              </c:numCache>
            </c:numRef>
          </c:val>
          <c:extLst>
            <c:ext xmlns:c16="http://schemas.microsoft.com/office/drawing/2014/chart" uri="{C3380CC4-5D6E-409C-BE32-E72D297353CC}">
              <c16:uniqueId val="{00000006-4481-46D1-A983-A1F61CE9A4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332</c:v>
                </c:pt>
                <c:pt idx="3">
                  <c:v>258</c:v>
                </c:pt>
                <c:pt idx="6">
                  <c:v>219</c:v>
                </c:pt>
                <c:pt idx="9">
                  <c:v>182</c:v>
                </c:pt>
                <c:pt idx="12">
                  <c:v>144</c:v>
                </c:pt>
              </c:numCache>
            </c:numRef>
          </c:val>
          <c:extLst>
            <c:ext xmlns:c16="http://schemas.microsoft.com/office/drawing/2014/chart" uri="{C3380CC4-5D6E-409C-BE32-E72D297353CC}">
              <c16:uniqueId val="{00000007-4481-46D1-A983-A1F61CE9A4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6243</c:v>
                </c:pt>
                <c:pt idx="3">
                  <c:v>6788</c:v>
                </c:pt>
                <c:pt idx="6">
                  <c:v>6504</c:v>
                </c:pt>
                <c:pt idx="9">
                  <c:v>6680</c:v>
                </c:pt>
                <c:pt idx="12">
                  <c:v>6731</c:v>
                </c:pt>
              </c:numCache>
            </c:numRef>
          </c:val>
          <c:extLst>
            <c:ext xmlns:c16="http://schemas.microsoft.com/office/drawing/2014/chart" uri="{C3380CC4-5D6E-409C-BE32-E72D297353CC}">
              <c16:uniqueId val="{00000008-4481-46D1-A983-A1F61CE9A4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1215</c:v>
                </c:pt>
                <c:pt idx="3">
                  <c:v>1082</c:v>
                </c:pt>
                <c:pt idx="6">
                  <c:v>957</c:v>
                </c:pt>
                <c:pt idx="9">
                  <c:v>843</c:v>
                </c:pt>
                <c:pt idx="12">
                  <c:v>740</c:v>
                </c:pt>
              </c:numCache>
            </c:numRef>
          </c:val>
          <c:extLst>
            <c:ext xmlns:c16="http://schemas.microsoft.com/office/drawing/2014/chart" uri="{C3380CC4-5D6E-409C-BE32-E72D297353CC}">
              <c16:uniqueId val="{00000009-4481-46D1-A983-A1F61CE9A4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18407</c:v>
                </c:pt>
                <c:pt idx="3">
                  <c:v>18438</c:v>
                </c:pt>
                <c:pt idx="6">
                  <c:v>18079</c:v>
                </c:pt>
                <c:pt idx="9">
                  <c:v>17721</c:v>
                </c:pt>
                <c:pt idx="12">
                  <c:v>16731</c:v>
                </c:pt>
              </c:numCache>
            </c:numRef>
          </c:val>
          <c:extLst>
            <c:ext xmlns:c16="http://schemas.microsoft.com/office/drawing/2014/chart" uri="{C3380CC4-5D6E-409C-BE32-E72D297353CC}">
              <c16:uniqueId val="{0000000A-4481-46D1-A983-A1F61CE9A4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842</c:v>
                </c:pt>
                <c:pt idx="2">
                  <c:v>#N/A</c:v>
                </c:pt>
                <c:pt idx="3">
                  <c:v>#N/A</c:v>
                </c:pt>
                <c:pt idx="4">
                  <c:v>989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81-46D1-A983-A1F61CE9A4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2520</c:v>
                </c:pt>
                <c:pt idx="1">
                  <c:v>2595</c:v>
                </c:pt>
                <c:pt idx="2">
                  <c:v>2500</c:v>
                </c:pt>
              </c:numCache>
            </c:numRef>
          </c:val>
          <c:extLst>
            <c:ext xmlns:c16="http://schemas.microsoft.com/office/drawing/2014/chart" uri="{C3380CC4-5D6E-409C-BE32-E72D297353CC}">
              <c16:uniqueId val="{00000000-4991-47D7-A56E-14C26718AA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282</c:v>
                </c:pt>
                <c:pt idx="1">
                  <c:v>282</c:v>
                </c:pt>
                <c:pt idx="2">
                  <c:v>335</c:v>
                </c:pt>
              </c:numCache>
            </c:numRef>
          </c:val>
          <c:extLst>
            <c:ext xmlns:c16="http://schemas.microsoft.com/office/drawing/2014/chart" uri="{C3380CC4-5D6E-409C-BE32-E72D297353CC}">
              <c16:uniqueId val="{00000001-4991-47D7-A56E-14C26718AA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1683</c:v>
                </c:pt>
                <c:pt idx="1">
                  <c:v>2441</c:v>
                </c:pt>
                <c:pt idx="2">
                  <c:v>2368</c:v>
                </c:pt>
              </c:numCache>
            </c:numRef>
          </c:val>
          <c:extLst>
            <c:ext xmlns:c16="http://schemas.microsoft.com/office/drawing/2014/chart" uri="{C3380CC4-5D6E-409C-BE32-E72D297353CC}">
              <c16:uniqueId val="{00000002-4991-47D7-A56E-14C26718AA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47,541
43,586
94.19
21,720,902
21,197,821
457,365
12,300,267
16,730,520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主な要因として、令和５年度から償還が始まったことによる合併特例債償還費の増、普通交付税再算定による臨時財政対策債償還基金費の皆増等が挙げられる。また、基準財政収入額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主な要因として、算入方法の変更による地方消費税交付金の増、売上げの回復等による市町村民税法人割の増等が挙げられる。以上により、基準財政需要額と基準財政収入額の前年度比増加額の乖離がほとんどなかったため、単年度での財政力指数は前年度と同じ値となったが、３年間の平均で見ると、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158750</xdr:rowOff>
    </xdr:from>
    <xdr:to>
      <xdr:col>23</xdr:col>
      <xdr:colOff>133350</xdr:colOff>
      <xdr:row>44</xdr:row>
      <xdr:rowOff>44450</xdr:rowOff>
    </xdr:to>
    <xdr:cxnSp macro="">
      <xdr:nvCxnSpPr>
        <xdr:cNvPr id="62" name="直線コネクタ 61"/>
        <xdr:cNvCxnSpPr/>
      </xdr:nvCxnSpPr>
      <xdr:spPr>
        <a:xfrm flipV="1">
          <a:off x="4953000" y="650240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73677</xdr:rowOff>
    </xdr:from>
    <xdr:ext cx="762000" cy="259045"/>
    <xdr:sp macro="" textlink="">
      <xdr:nvSpPr>
        <xdr:cNvPr id="65"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158750</xdr:rowOff>
    </xdr:from>
    <xdr:to>
      <xdr:col>24</xdr:col>
      <xdr:colOff>12700</xdr:colOff>
      <xdr:row>37</xdr:row>
      <xdr:rowOff>158750</xdr:rowOff>
    </xdr:to>
    <xdr:cxnSp macro="">
      <xdr:nvCxnSpPr>
        <xdr:cNvPr id="66" name="直線コネクタ 65"/>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110490</xdr:rowOff>
    </xdr:from>
    <xdr:to>
      <xdr:col>23</xdr:col>
      <xdr:colOff>133350</xdr:colOff>
      <xdr:row>37</xdr:row>
      <xdr:rowOff>158750</xdr:rowOff>
    </xdr:to>
    <xdr:cxnSp macro="">
      <xdr:nvCxnSpPr>
        <xdr:cNvPr id="67" name="直線コネクタ 66"/>
        <xdr:cNvCxnSpPr/>
      </xdr:nvCxnSpPr>
      <xdr:spPr>
        <a:xfrm>
          <a:off x="4114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110490</xdr:rowOff>
    </xdr:to>
    <xdr:cxnSp macro="">
      <xdr:nvCxnSpPr>
        <xdr:cNvPr id="70" name="直線コネクタ 69"/>
        <xdr:cNvCxnSpPr/>
      </xdr:nvCxnSpPr>
      <xdr:spPr>
        <a:xfrm>
          <a:off x="3225800" y="6381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121920</xdr:rowOff>
    </xdr:from>
    <xdr:to>
      <xdr:col>19</xdr:col>
      <xdr:colOff>184150</xdr:colOff>
      <xdr:row>42</xdr:row>
      <xdr:rowOff>52070</xdr:rowOff>
    </xdr:to>
    <xdr:sp macro="" textlink="">
      <xdr:nvSpPr>
        <xdr:cNvPr id="71" name="フローチャート: 判断 70"/>
        <xdr:cNvSpPr/>
      </xdr:nvSpPr>
      <xdr:spPr>
        <a:xfrm>
          <a:off x="4064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36847</xdr:rowOff>
    </xdr:from>
    <xdr:ext cx="736600" cy="259045"/>
    <xdr:sp macro="" textlink="">
      <xdr:nvSpPr>
        <xdr:cNvPr id="72" name="テキスト ボックス 71"/>
        <xdr:cNvSpPr txBox="1"/>
      </xdr:nvSpPr>
      <xdr:spPr>
        <a:xfrm>
          <a:off x="3733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38100</xdr:rowOff>
    </xdr:to>
    <xdr:cxnSp macro="">
      <xdr:nvCxnSpPr>
        <xdr:cNvPr id="73" name="直線コネクタ 72"/>
        <xdr:cNvCxnSpPr/>
      </xdr:nvCxnSpPr>
      <xdr:spPr>
        <a:xfrm>
          <a:off x="2336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37</xdr:row>
      <xdr:rowOff>13970</xdr:rowOff>
    </xdr:to>
    <xdr:cxnSp macro="">
      <xdr:nvCxnSpPr>
        <xdr:cNvPr id="76" name="直線コネクタ 75"/>
        <xdr:cNvCxnSpPr/>
      </xdr:nvCxnSpPr>
      <xdr:spPr>
        <a:xfrm flipV="1">
          <a:off x="1447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7"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59690</xdr:rowOff>
    </xdr:from>
    <xdr:to>
      <xdr:col>19</xdr:col>
      <xdr:colOff>184150</xdr:colOff>
      <xdr:row>37</xdr:row>
      <xdr:rowOff>161290</xdr:rowOff>
    </xdr:to>
    <xdr:sp macro="" textlink="">
      <xdr:nvSpPr>
        <xdr:cNvPr id="88" name="楕円 87"/>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17</xdr:rowOff>
    </xdr:from>
    <xdr:ext cx="736600" cy="259045"/>
    <xdr:sp macro="" textlink="">
      <xdr:nvSpPr>
        <xdr:cNvPr id="89" name="テキスト ボックス 88"/>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110490</xdr:rowOff>
    </xdr:from>
    <xdr:to>
      <xdr:col>11</xdr:col>
      <xdr:colOff>82550</xdr:colOff>
      <xdr:row>37</xdr:row>
      <xdr:rowOff>40640</xdr:rowOff>
    </xdr:to>
    <xdr:sp macro="" textlink="">
      <xdr:nvSpPr>
        <xdr:cNvPr id="92" name="楕円 91"/>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50817</xdr:rowOff>
    </xdr:from>
    <xdr:ext cx="762000" cy="259045"/>
    <xdr:sp macro="" textlink="">
      <xdr:nvSpPr>
        <xdr:cNvPr id="93" name="テキスト ボックス 92"/>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人件費、扶助費等に充当した経常経費一般財源（歳出）は、前年度より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百万円の増となった。主な要因として、民生費のうち、社会福祉費、児童福祉費、生活保護費の扶助費が増加したこと、物価高騰等による物件費の増等が挙げられる。経常一般財源（歳入）は、前年度より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た。主な要因として、地方交付税等が増になったものの、地方税の減や臨時財政対策債の減等が挙げられる。以上により、歳出（分子）が大きく増え、歳入（分母）が減ったことから、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ポイント悪化した。今後もコロナ禍以前と同様の厳しい財政状況が続くものと見込まれるため、経常収支比率の改善に向けて、自主財源の確保、歳出削減に取り組んでいく。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3" name="直線コネクタ 122"/>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4"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5" name="直線コネクタ 124"/>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26"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27" name="直線コネクタ 126"/>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87884</xdr:rowOff>
    </xdr:to>
    <xdr:cxnSp macro="">
      <xdr:nvCxnSpPr>
        <xdr:cNvPr id="128" name="直線コネクタ 127"/>
        <xdr:cNvCxnSpPr/>
      </xdr:nvCxnSpPr>
      <xdr:spPr>
        <a:xfrm>
          <a:off x="4114800" y="105247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29"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0" name="フローチャート: 判断 129"/>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66294</xdr:rowOff>
    </xdr:to>
    <xdr:cxnSp macro="">
      <xdr:nvCxnSpPr>
        <xdr:cNvPr id="131" name="直線コネクタ 130"/>
        <xdr:cNvCxnSpPr/>
      </xdr:nvCxnSpPr>
      <xdr:spPr>
        <a:xfrm>
          <a:off x="3225800" y="1024483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2" name="フローチャート: 判断 131"/>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3" name="テキスト ボックス 132"/>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62</xdr:row>
      <xdr:rowOff>20320</xdr:rowOff>
    </xdr:to>
    <xdr:cxnSp macro="">
      <xdr:nvCxnSpPr>
        <xdr:cNvPr id="134" name="直線コネクタ 133"/>
        <xdr:cNvCxnSpPr/>
      </xdr:nvCxnSpPr>
      <xdr:spPr>
        <a:xfrm flipV="1">
          <a:off x="2336800" y="1024483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5" name="フローチャート: 判断 134"/>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36" name="テキスト ボックス 135"/>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20320</xdr:rowOff>
    </xdr:to>
    <xdr:cxnSp macro="">
      <xdr:nvCxnSpPr>
        <xdr:cNvPr id="137" name="直線コネクタ 136"/>
        <xdr:cNvCxnSpPr/>
      </xdr:nvCxnSpPr>
      <xdr:spPr>
        <a:xfrm>
          <a:off x="1447800" y="1059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8" name="フローチャート: 判断 137"/>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9" name="テキスト ボックス 138"/>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0" name="フローチャート: 判断 139"/>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1" name="テキスト ボックス 140"/>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7" name="楕円 146"/>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9161</xdr:rowOff>
    </xdr:from>
    <xdr:ext cx="762000" cy="259045"/>
    <xdr:sp macro="" textlink="">
      <xdr:nvSpPr>
        <xdr:cNvPr id="148"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49" name="楕円 148"/>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0" name="テキスト ボックス 149"/>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1" name="楕円 150"/>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2" name="テキスト ボックス 151"/>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4" name="テキスト ボックス 153"/>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5" name="楕円 154"/>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6" name="テキスト ボックス 155"/>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令和５年度は、デジタル田園都市国家構想交付金を活用した道路台帳電子化作業による増、人事院勧告に基づく行政職給与の引上げ及び期末勤勉手当それぞれ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支給割合の改定による増等があった一方、新型コロナウイルスワクチン集団接種対象者の減によるワクチン接種費委託料の減、臨時交付金を活用したプレミアム付商品券発行事業費の完了による減等により、人件費・物件費等は前年度より減となった。また、人口が減少したこともあり、人口１人当たりの人件費・物件費等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円の減となった。本市は、戸籍等窓口業務の民間委託、指定管理者制度の活用等により、人件費・物件費等の抑制を図っていることから、類似団体平均等と比較して、引き続き低い数値となった。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86" name="直線コネクタ 185"/>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87"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88" name="直線コネクタ 187"/>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89"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0" name="直線コネクタ 189"/>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34110</xdr:rowOff>
    </xdr:from>
    <xdr:to>
      <xdr:col>23</xdr:col>
      <xdr:colOff>133350</xdr:colOff>
      <xdr:row>82</xdr:row>
      <xdr:rowOff>40336</xdr:rowOff>
    </xdr:to>
    <xdr:cxnSp macro="">
      <xdr:nvCxnSpPr>
        <xdr:cNvPr id="191" name="直線コネクタ 190"/>
        <xdr:cNvCxnSpPr/>
      </xdr:nvCxnSpPr>
      <xdr:spPr>
        <a:xfrm flipV="1">
          <a:off x="4114800" y="14093010"/>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2" name="人件費・物件費等の状況平均値テキスト"/>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3" name="フローチャート: 判断 192"/>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152064</xdr:rowOff>
    </xdr:from>
    <xdr:to>
      <xdr:col>19</xdr:col>
      <xdr:colOff>133350</xdr:colOff>
      <xdr:row>82</xdr:row>
      <xdr:rowOff>40336</xdr:rowOff>
    </xdr:to>
    <xdr:cxnSp macro="">
      <xdr:nvCxnSpPr>
        <xdr:cNvPr id="194" name="直線コネクタ 193"/>
        <xdr:cNvCxnSpPr/>
      </xdr:nvCxnSpPr>
      <xdr:spPr>
        <a:xfrm>
          <a:off x="3225800" y="14039514"/>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5" name="フローチャート: 判断 194"/>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196" name="テキスト ボックス 195"/>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144559</xdr:rowOff>
    </xdr:from>
    <xdr:to>
      <xdr:col>15</xdr:col>
      <xdr:colOff>82550</xdr:colOff>
      <xdr:row>81</xdr:row>
      <xdr:rowOff>152064</xdr:rowOff>
    </xdr:to>
    <xdr:cxnSp macro="">
      <xdr:nvCxnSpPr>
        <xdr:cNvPr id="197" name="直線コネクタ 196"/>
        <xdr:cNvCxnSpPr/>
      </xdr:nvCxnSpPr>
      <xdr:spPr>
        <a:xfrm>
          <a:off x="2336800" y="1403200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198" name="フローチャート: 判断 197"/>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199" name="テキスト ボックス 198"/>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45690</xdr:rowOff>
    </xdr:from>
    <xdr:to>
      <xdr:col>11</xdr:col>
      <xdr:colOff>31750</xdr:colOff>
      <xdr:row>81</xdr:row>
      <xdr:rowOff>144559</xdr:rowOff>
    </xdr:to>
    <xdr:cxnSp macro="">
      <xdr:nvCxnSpPr>
        <xdr:cNvPr id="200" name="直線コネクタ 199"/>
        <xdr:cNvCxnSpPr/>
      </xdr:nvCxnSpPr>
      <xdr:spPr>
        <a:xfrm>
          <a:off x="1447800" y="13933140"/>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1" name="フローチャート: 判断 200"/>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2" name="テキスト ボックス 201"/>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3" name="フローチャート: 判断 202"/>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4" name="テキスト ボックス 203"/>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154760</xdr:rowOff>
    </xdr:from>
    <xdr:to>
      <xdr:col>23</xdr:col>
      <xdr:colOff>184150</xdr:colOff>
      <xdr:row>82</xdr:row>
      <xdr:rowOff>84910</xdr:rowOff>
    </xdr:to>
    <xdr:sp macro="" textlink="">
      <xdr:nvSpPr>
        <xdr:cNvPr id="210" name="楕円 209"/>
        <xdr:cNvSpPr/>
      </xdr:nvSpPr>
      <xdr:spPr>
        <a:xfrm>
          <a:off x="4902200" y="140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76037</xdr:rowOff>
    </xdr:from>
    <xdr:ext cx="762000" cy="259045"/>
    <xdr:sp macro="" textlink="">
      <xdr:nvSpPr>
        <xdr:cNvPr id="211" name="人件費・物件費等の状況該当値テキスト"/>
        <xdr:cNvSpPr txBox="1"/>
      </xdr:nvSpPr>
      <xdr:spPr>
        <a:xfrm>
          <a:off x="5041900" y="139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160986</xdr:rowOff>
    </xdr:from>
    <xdr:to>
      <xdr:col>19</xdr:col>
      <xdr:colOff>184150</xdr:colOff>
      <xdr:row>82</xdr:row>
      <xdr:rowOff>91136</xdr:rowOff>
    </xdr:to>
    <xdr:sp macro="" textlink="">
      <xdr:nvSpPr>
        <xdr:cNvPr id="212" name="楕円 211"/>
        <xdr:cNvSpPr/>
      </xdr:nvSpPr>
      <xdr:spPr>
        <a:xfrm>
          <a:off x="4064000" y="140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101313</xdr:rowOff>
    </xdr:from>
    <xdr:ext cx="736600" cy="259045"/>
    <xdr:sp macro="" textlink="">
      <xdr:nvSpPr>
        <xdr:cNvPr id="213" name="テキスト ボックス 212"/>
        <xdr:cNvSpPr txBox="1"/>
      </xdr:nvSpPr>
      <xdr:spPr>
        <a:xfrm>
          <a:off x="3733800" y="1381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101264</xdr:rowOff>
    </xdr:from>
    <xdr:to>
      <xdr:col>15</xdr:col>
      <xdr:colOff>133350</xdr:colOff>
      <xdr:row>82</xdr:row>
      <xdr:rowOff>31414</xdr:rowOff>
    </xdr:to>
    <xdr:sp macro="" textlink="">
      <xdr:nvSpPr>
        <xdr:cNvPr id="214" name="楕円 213"/>
        <xdr:cNvSpPr/>
      </xdr:nvSpPr>
      <xdr:spPr>
        <a:xfrm>
          <a:off x="3175000" y="139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41591</xdr:rowOff>
    </xdr:from>
    <xdr:ext cx="762000" cy="259045"/>
    <xdr:sp macro="" textlink="">
      <xdr:nvSpPr>
        <xdr:cNvPr id="215" name="テキスト ボックス 214"/>
        <xdr:cNvSpPr txBox="1"/>
      </xdr:nvSpPr>
      <xdr:spPr>
        <a:xfrm>
          <a:off x="2844800" y="1375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93759</xdr:rowOff>
    </xdr:from>
    <xdr:to>
      <xdr:col>11</xdr:col>
      <xdr:colOff>82550</xdr:colOff>
      <xdr:row>82</xdr:row>
      <xdr:rowOff>23909</xdr:rowOff>
    </xdr:to>
    <xdr:sp macro="" textlink="">
      <xdr:nvSpPr>
        <xdr:cNvPr id="216" name="楕円 215"/>
        <xdr:cNvSpPr/>
      </xdr:nvSpPr>
      <xdr:spPr>
        <a:xfrm>
          <a:off x="2286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34086</xdr:rowOff>
    </xdr:from>
    <xdr:ext cx="762000" cy="259045"/>
    <xdr:sp macro="" textlink="">
      <xdr:nvSpPr>
        <xdr:cNvPr id="217" name="テキスト ボックス 216"/>
        <xdr:cNvSpPr txBox="1"/>
      </xdr:nvSpPr>
      <xdr:spPr>
        <a:xfrm>
          <a:off x="1955800" y="1375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166340</xdr:rowOff>
    </xdr:from>
    <xdr:to>
      <xdr:col>7</xdr:col>
      <xdr:colOff>31750</xdr:colOff>
      <xdr:row>81</xdr:row>
      <xdr:rowOff>96490</xdr:rowOff>
    </xdr:to>
    <xdr:sp macro="" textlink="">
      <xdr:nvSpPr>
        <xdr:cNvPr id="218" name="楕円 217"/>
        <xdr:cNvSpPr/>
      </xdr:nvSpPr>
      <xdr:spPr>
        <a:xfrm>
          <a:off x="1397000" y="13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106667</xdr:rowOff>
    </xdr:from>
    <xdr:ext cx="762000" cy="259045"/>
    <xdr:sp macro="" textlink="">
      <xdr:nvSpPr>
        <xdr:cNvPr id="219" name="テキスト ボックス 218"/>
        <xdr:cNvSpPr txBox="1"/>
      </xdr:nvSpPr>
      <xdr:spPr>
        <a:xfrm>
          <a:off x="1066800" y="136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令和５年度は、職員構成の変動等により前年度より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主な要因としては、全職員数のうち若年層職員が多いことから、人事院勧告に伴う給与改定により平均給料月額が増加したことによる増、経験年数階層内で給料月額の高い職員が別階層に移動したこと及び給料月額の低い職員が当該階層へ移動したことによる減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本市は、依然として類似団体平均を上回っており、全国市平均と同数になっている。直近５か年度において、当該指数は継続して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を下回っていることから、適正な給与制度の運用になっているが、他団体の給与水準や国の給与制度を注視し、引き続き給与の適正化に努めていく。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48" name="直線コネクタ 247"/>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9"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0" name="直線コネクタ 249"/>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60325</xdr:rowOff>
    </xdr:to>
    <xdr:cxnSp macro="">
      <xdr:nvCxnSpPr>
        <xdr:cNvPr id="253" name="直線コネクタ 252"/>
        <xdr:cNvCxnSpPr/>
      </xdr:nvCxnSpPr>
      <xdr:spPr>
        <a:xfrm flipV="1">
          <a:off x="16179800" y="150473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4"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60325</xdr:rowOff>
    </xdr:to>
    <xdr:cxnSp macro="">
      <xdr:nvCxnSpPr>
        <xdr:cNvPr id="256" name="直線コネクタ 255"/>
        <xdr:cNvCxnSpPr/>
      </xdr:nvCxnSpPr>
      <xdr:spPr>
        <a:xfrm>
          <a:off x="15290800" y="151278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8" name="テキスト ボックス 257"/>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59" name="直線コネクタ 258"/>
        <xdr:cNvCxnSpPr/>
      </xdr:nvCxnSpPr>
      <xdr:spPr>
        <a:xfrm>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0" name="フローチャート: 判断 259"/>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1" name="テキスト ボックス 260"/>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20109</xdr:rowOff>
    </xdr:to>
    <xdr:cxnSp macro="">
      <xdr:nvCxnSpPr>
        <xdr:cNvPr id="262" name="直線コネクタ 261"/>
        <xdr:cNvCxnSpPr/>
      </xdr:nvCxnSpPr>
      <xdr:spPr>
        <a:xfrm>
          <a:off x="13512800" y="15107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3" name="フローチャート: 判断 262"/>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4" name="テキスト ボックス 263"/>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5" name="フローチャート: 判断 264"/>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6" name="テキスト ボックス 265"/>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4" name="楕円 273"/>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5" name="テキスト ボックス 274"/>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78" name="楕円 277"/>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79" name="テキスト ボックス 278"/>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年度に２町が合併したことから、適正な人員数管理を目的に、平成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年度を期間とした「菊川市定員適正化計画」を策定し、職員数の削減を実施した。また、平成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現在に至るまでは、「菊川市定員管理計画」による人員数管理を行っており、①組織機構の見直し、②事務事業の改善、③人材の育成、④多様な任用形態の活用、⑤民間委託・指定管理者制度の推進等を実施してきたこと、また保育所の統合による民営化の実施、清掃・環境保全といった部門の一部を一部事務組合に業務所管していることから、類似団体、全国平均、静岡県平均と比較して低い数値になっ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今後は、働き方改革・</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の推進といった業務の効率化等を推進しつつ、地方公務員法の改正による定年年齢の段階的な引き上げに伴う定員管理計画の見直しを図り、適正な定員管理に努めていく。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3" name="直線コネクタ 312"/>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4"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5" name="直線コネクタ 314"/>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16"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17" name="直線コネクタ 316"/>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22769</xdr:rowOff>
    </xdr:from>
    <xdr:to>
      <xdr:col>81</xdr:col>
      <xdr:colOff>44450</xdr:colOff>
      <xdr:row>59</xdr:row>
      <xdr:rowOff>48623</xdr:rowOff>
    </xdr:to>
    <xdr:cxnSp macro="">
      <xdr:nvCxnSpPr>
        <xdr:cNvPr id="318" name="直線コネクタ 317"/>
        <xdr:cNvCxnSpPr/>
      </xdr:nvCxnSpPr>
      <xdr:spPr>
        <a:xfrm>
          <a:off x="16179800" y="1013831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19" name="定員管理の状況平均値テキスト"/>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0" name="フローチャート: 判断 319"/>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22769</xdr:rowOff>
    </xdr:to>
    <xdr:cxnSp macro="">
      <xdr:nvCxnSpPr>
        <xdr:cNvPr id="321" name="直線コネクタ 320"/>
        <xdr:cNvCxnSpPr/>
      </xdr:nvCxnSpPr>
      <xdr:spPr>
        <a:xfrm>
          <a:off x="15290800" y="101262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2" name="フローチャート: 判断 321"/>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3" name="テキスト ボックス 322"/>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363</xdr:rowOff>
    </xdr:from>
    <xdr:to>
      <xdr:col>72</xdr:col>
      <xdr:colOff>203200</xdr:colOff>
      <xdr:row>59</xdr:row>
      <xdr:rowOff>10704</xdr:rowOff>
    </xdr:to>
    <xdr:cxnSp macro="">
      <xdr:nvCxnSpPr>
        <xdr:cNvPr id="324" name="直線コネクタ 323"/>
        <xdr:cNvCxnSpPr/>
      </xdr:nvCxnSpPr>
      <xdr:spPr>
        <a:xfrm>
          <a:off x="14401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5" name="フローチャート: 判断 324"/>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26" name="テキスト ボックス 325"/>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164919</xdr:rowOff>
    </xdr:from>
    <xdr:to>
      <xdr:col>68</xdr:col>
      <xdr:colOff>152400</xdr:colOff>
      <xdr:row>59</xdr:row>
      <xdr:rowOff>363</xdr:rowOff>
    </xdr:to>
    <xdr:cxnSp macro="">
      <xdr:nvCxnSpPr>
        <xdr:cNvPr id="327" name="直線コネクタ 326"/>
        <xdr:cNvCxnSpPr/>
      </xdr:nvCxnSpPr>
      <xdr:spPr>
        <a:xfrm>
          <a:off x="13512800" y="101090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28" name="フローチャート: 判断 327"/>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29" name="テキスト ボックス 328"/>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0" name="フローチャート: 判断 329"/>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1" name="テキスト ボックス 330"/>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37" name="楕円 336"/>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90550</xdr:rowOff>
    </xdr:from>
    <xdr:ext cx="762000" cy="259045"/>
    <xdr:sp macro="" textlink="">
      <xdr:nvSpPr>
        <xdr:cNvPr id="338" name="定員管理の状況該当値テキスト"/>
        <xdr:cNvSpPr txBox="1"/>
      </xdr:nvSpPr>
      <xdr:spPr>
        <a:xfrm>
          <a:off x="17106900" y="1003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143419</xdr:rowOff>
    </xdr:from>
    <xdr:to>
      <xdr:col>77</xdr:col>
      <xdr:colOff>95250</xdr:colOff>
      <xdr:row>59</xdr:row>
      <xdr:rowOff>73569</xdr:rowOff>
    </xdr:to>
    <xdr:sp macro="" textlink="">
      <xdr:nvSpPr>
        <xdr:cNvPr id="339" name="楕円 338"/>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83746</xdr:rowOff>
    </xdr:from>
    <xdr:ext cx="736600" cy="259045"/>
    <xdr:sp macro="" textlink="">
      <xdr:nvSpPr>
        <xdr:cNvPr id="340" name="テキスト ボックス 339"/>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41" name="楕円 340"/>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2" name="テキスト ボックス 341"/>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121013</xdr:rowOff>
    </xdr:from>
    <xdr:to>
      <xdr:col>68</xdr:col>
      <xdr:colOff>203200</xdr:colOff>
      <xdr:row>59</xdr:row>
      <xdr:rowOff>51163</xdr:rowOff>
    </xdr:to>
    <xdr:sp macro="" textlink="">
      <xdr:nvSpPr>
        <xdr:cNvPr id="343" name="楕円 342"/>
        <xdr:cNvSpPr/>
      </xdr:nvSpPr>
      <xdr:spPr>
        <a:xfrm>
          <a:off x="14351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61340</xdr:rowOff>
    </xdr:from>
    <xdr:ext cx="762000" cy="259045"/>
    <xdr:sp macro="" textlink="">
      <xdr:nvSpPr>
        <xdr:cNvPr id="344" name="テキスト ボックス 343"/>
        <xdr:cNvSpPr txBox="1"/>
      </xdr:nvSpPr>
      <xdr:spPr>
        <a:xfrm>
          <a:off x="14020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114119</xdr:rowOff>
    </xdr:from>
    <xdr:to>
      <xdr:col>64</xdr:col>
      <xdr:colOff>152400</xdr:colOff>
      <xdr:row>59</xdr:row>
      <xdr:rowOff>44269</xdr:rowOff>
    </xdr:to>
    <xdr:sp macro="" textlink="">
      <xdr:nvSpPr>
        <xdr:cNvPr id="345" name="楕円 344"/>
        <xdr:cNvSpPr/>
      </xdr:nvSpPr>
      <xdr:spPr>
        <a:xfrm>
          <a:off x="13462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54446</xdr:rowOff>
    </xdr:from>
    <xdr:ext cx="762000" cy="259045"/>
    <xdr:sp macro="" textlink="">
      <xdr:nvSpPr>
        <xdr:cNvPr id="346" name="テキスト ボックス 345"/>
        <xdr:cNvSpPr txBox="1"/>
      </xdr:nvSpPr>
      <xdr:spPr>
        <a:xfrm>
          <a:off x="13131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では、文化会館、図書館、総合保健福祉センター等といった社会基盤整備のために、集中的に起債の借入れを行ったことから、一定期間における起債償還額が多額となり、類似団体平均、全国平均、静岡県平均と比較して、実質公債費比率が高い水準となっ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は、令和４年度償還終了の元金償還額よりも令和５年度償還開始の元金償還額の方が減少した。標準財政規模については、臨時財政対策債発行可能額が減少傾向であるものの、市民税、各種譲与税・交付金の増等により、増加した。以上により、前年度は増加に転じていた単年度の実質公債費比率は減少した。３か年平均の当該比率についても減少し、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改善傾向が続いているが、後年度には公共施設の更新整備等が計画されており、数値が上昇する見込みがあることから、充当可能財源の確保が必要になる。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77" name="直線コネクタ 376"/>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8"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9" name="直線コネクタ 378"/>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0"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1" name="直線コネクタ 380"/>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162378</xdr:rowOff>
    </xdr:to>
    <xdr:cxnSp macro="">
      <xdr:nvCxnSpPr>
        <xdr:cNvPr id="382" name="直線コネクタ 381"/>
        <xdr:cNvCxnSpPr/>
      </xdr:nvCxnSpPr>
      <xdr:spPr>
        <a:xfrm flipV="1">
          <a:off x="16179800" y="71458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3"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4" name="フローチャート: 判断 383"/>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85" name="直線コネクタ 384"/>
        <xdr:cNvCxnSpPr/>
      </xdr:nvCxnSpPr>
      <xdr:spPr>
        <a:xfrm flipV="1">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6" name="フローチャート: 判断 385"/>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87" name="テキスト ボックス 386"/>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94343</xdr:rowOff>
    </xdr:to>
    <xdr:cxnSp macro="">
      <xdr:nvCxnSpPr>
        <xdr:cNvPr id="388" name="直線コネクタ 387"/>
        <xdr:cNvCxnSpPr/>
      </xdr:nvCxnSpPr>
      <xdr:spPr>
        <a:xfrm flipV="1">
          <a:off x="14401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9" name="フローチャート: 判断 388"/>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0" name="テキスト ボックス 389"/>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128815</xdr:rowOff>
    </xdr:to>
    <xdr:cxnSp macro="">
      <xdr:nvCxnSpPr>
        <xdr:cNvPr id="391" name="直線コネクタ 390"/>
        <xdr:cNvCxnSpPr/>
      </xdr:nvCxnSpPr>
      <xdr:spPr>
        <a:xfrm flipV="1">
          <a:off x="13512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2" name="フローチャート: 判断 391"/>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3" name="テキスト ボックス 392"/>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4" name="フローチャート: 判断 393"/>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395" name="テキスト ボックス 394"/>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1" name="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3" name="楕円 402"/>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4" name="テキスト ボックス 403"/>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07" name="楕円 406"/>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08" name="テキスト ボックス 407"/>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9" name="楕円 408"/>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0" name="テキスト ボックス 409"/>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本市では、原則交付税措置のある起債を活用することで、後年度の充当可能財源等を確保し、元金償還額以上に起債の借入れを行わないことにより、地方債の現在高を減少させている。また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完了等により公債費に準ずる債務負担行為に基づく支出予定額が減少した。充当可能財源等では、財政調整基金の取崩しがあり、充当可能財源等が減額したものの、将来負担額の減の方が大きかったことにより、前</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年度に引き続き、将来負担比率が算定されないこととなった。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以前から改善傾向が続き、結果として将来負担比率が算定されていないが、後年度には新規の大規模事業・老朽化した公共施設の更新等が控えていることから、計画的な基金積立てを行うなど、充当可能財源の確保等を図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39" name="直線コネクタ 438"/>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0"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1" name="直線コネクタ 440"/>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88335</xdr:rowOff>
    </xdr:from>
    <xdr:to>
      <xdr:col>68</xdr:col>
      <xdr:colOff>152400</xdr:colOff>
      <xdr:row>14</xdr:row>
      <xdr:rowOff>103082</xdr:rowOff>
    </xdr:to>
    <xdr:cxnSp macro="">
      <xdr:nvCxnSpPr>
        <xdr:cNvPr id="444" name="直線コネクタ 443"/>
        <xdr:cNvCxnSpPr/>
      </xdr:nvCxnSpPr>
      <xdr:spPr>
        <a:xfrm>
          <a:off x="13512800" y="2488635"/>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7" name="フローチャート: 判断 446"/>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48" name="テキスト ボックス 447"/>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49" name="フローチャート: 判断 448"/>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0" name="テキスト ボックス 449"/>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1" name="フローチャート: 判断 450"/>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28874</xdr:rowOff>
    </xdr:from>
    <xdr:ext cx="762000" cy="259045"/>
    <xdr:sp macro="" textlink="">
      <xdr:nvSpPr>
        <xdr:cNvPr id="452" name="テキスト ボックス 451"/>
        <xdr:cNvSpPr txBox="1"/>
      </xdr:nvSpPr>
      <xdr:spPr>
        <a:xfrm>
          <a:off x="14020800" y="26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3" name="フローチャート: 判断 452"/>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34236</xdr:rowOff>
    </xdr:from>
    <xdr:ext cx="762000" cy="259045"/>
    <xdr:sp macro="" textlink="">
      <xdr:nvSpPr>
        <xdr:cNvPr id="454" name="テキスト ボックス 453"/>
        <xdr:cNvSpPr txBox="1"/>
      </xdr:nvSpPr>
      <xdr:spPr>
        <a:xfrm>
          <a:off x="13131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52282</xdr:rowOff>
    </xdr:from>
    <xdr:to>
      <xdr:col>68</xdr:col>
      <xdr:colOff>203200</xdr:colOff>
      <xdr:row>14</xdr:row>
      <xdr:rowOff>153882</xdr:rowOff>
    </xdr:to>
    <xdr:sp macro="" textlink="">
      <xdr:nvSpPr>
        <xdr:cNvPr id="460" name="楕円 459"/>
        <xdr:cNvSpPr/>
      </xdr:nvSpPr>
      <xdr:spPr>
        <a:xfrm>
          <a:off x="14351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164059</xdr:rowOff>
    </xdr:from>
    <xdr:ext cx="762000" cy="259045"/>
    <xdr:sp macro="" textlink="">
      <xdr:nvSpPr>
        <xdr:cNvPr id="461" name="テキスト ボックス 460"/>
        <xdr:cNvSpPr txBox="1"/>
      </xdr:nvSpPr>
      <xdr:spPr>
        <a:xfrm>
          <a:off x="14020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37535</xdr:rowOff>
    </xdr:from>
    <xdr:to>
      <xdr:col>64</xdr:col>
      <xdr:colOff>152400</xdr:colOff>
      <xdr:row>14</xdr:row>
      <xdr:rowOff>139135</xdr:rowOff>
    </xdr:to>
    <xdr:sp macro="" textlink="">
      <xdr:nvSpPr>
        <xdr:cNvPr id="462" name="楕円 461"/>
        <xdr:cNvSpPr/>
      </xdr:nvSpPr>
      <xdr:spPr>
        <a:xfrm>
          <a:off x="13462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149312</xdr:rowOff>
    </xdr:from>
    <xdr:ext cx="762000" cy="259045"/>
    <xdr:sp macro="" textlink="">
      <xdr:nvSpPr>
        <xdr:cNvPr id="463" name="テキスト ボックス 462"/>
        <xdr:cNvSpPr txBox="1"/>
      </xdr:nvSpPr>
      <xdr:spPr>
        <a:xfrm>
          <a:off x="13131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47,541
43,586
94.19
21,720,902
21,197,821
457,365
12,300,267
16,730,520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投資的経費の増による事業費支弁人件費への振替額が増となったものの、人事院勧告に基づく行政職給与の引上げ（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％）及び期末勤勉手当それぞれ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月の支給割合の改定による増、会計年度任用職員（パートタイム）の増等により、人件費全体が前年度より増になったことにより人件費に係る経常収支比率は前年度より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34472</xdr:rowOff>
    </xdr:to>
    <xdr:cxnSp macro="">
      <xdr:nvCxnSpPr>
        <xdr:cNvPr id="68" name="直線コネクタ 67"/>
        <xdr:cNvCxnSpPr/>
      </xdr:nvCxnSpPr>
      <xdr:spPr>
        <a:xfrm>
          <a:off x="3987800" y="6108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107950</xdr:rowOff>
    </xdr:to>
    <xdr:cxnSp macro="">
      <xdr:nvCxnSpPr>
        <xdr:cNvPr id="71" name="直線コネクタ 70"/>
        <xdr:cNvCxnSpPr/>
      </xdr:nvCxnSpPr>
      <xdr:spPr>
        <a:xfrm>
          <a:off x="3098800" y="598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36</xdr:row>
      <xdr:rowOff>121557</xdr:rowOff>
    </xdr:to>
    <xdr:cxnSp macro="">
      <xdr:nvCxnSpPr>
        <xdr:cNvPr id="74" name="直線コネクタ 73"/>
        <xdr:cNvCxnSpPr/>
      </xdr:nvCxnSpPr>
      <xdr:spPr>
        <a:xfrm flipV="1">
          <a:off x="2209800" y="5988957"/>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36</xdr:row>
      <xdr:rowOff>121557</xdr:rowOff>
    </xdr:to>
    <xdr:cxnSp macro="">
      <xdr:nvCxnSpPr>
        <xdr:cNvPr id="77" name="直線コネクタ 76"/>
        <xdr:cNvCxnSpPr/>
      </xdr:nvCxnSpPr>
      <xdr:spPr>
        <a:xfrm>
          <a:off x="1320800" y="5978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臨時交付金を活用した地方単独事業の完了、新型コロナウイルスワクチン集団接種対象者の減によるワクチン接種費委託料の減等により物件費全体が前年度よりも減となったが、原油価格高騰等により需用費・委託料が増となり、物件費の経常経費充当一般財源等が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百万円の増になったことにより、物件費に係る経常収支比率は、前年度より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今後も物価高騰が続く見込みであるため、引き続き、民間委託の見直しや指定管理者制度の推進等により、経費の縮減に努めていく。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121557</xdr:rowOff>
    </xdr:to>
    <xdr:cxnSp macro="">
      <xdr:nvCxnSpPr>
        <xdr:cNvPr id="131" name="直線コネクタ 130"/>
        <xdr:cNvCxnSpPr/>
      </xdr:nvCxnSpPr>
      <xdr:spPr>
        <a:xfrm>
          <a:off x="15671800" y="2755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12700</xdr:rowOff>
    </xdr:to>
    <xdr:cxnSp macro="">
      <xdr:nvCxnSpPr>
        <xdr:cNvPr id="134" name="直線コネクタ 133"/>
        <xdr:cNvCxnSpPr/>
      </xdr:nvCxnSpPr>
      <xdr:spPr>
        <a:xfrm>
          <a:off x="14782800" y="25817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140607</xdr:rowOff>
    </xdr:to>
    <xdr:cxnSp macro="">
      <xdr:nvCxnSpPr>
        <xdr:cNvPr id="137" name="直線コネクタ 136"/>
        <xdr:cNvCxnSpPr/>
      </xdr:nvCxnSpPr>
      <xdr:spPr>
        <a:xfrm flipV="1">
          <a:off x="13893800" y="2581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40" name="直線コネクタ 139"/>
        <xdr:cNvCxnSpPr/>
      </xdr:nvCxnSpPr>
      <xdr:spPr>
        <a:xfrm flipV="1">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50" name="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51"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53" name="テキスト ボックス 15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4" name="楕円 153"/>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5" name="テキスト ボックス 154"/>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6" name="楕円 155"/>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7" name="テキスト ボックス 15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8" name="楕円 157"/>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9" name="テキスト ボックス 15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年に引き続き、扶助費に係る経常収支比率が類似団体平均を上回る傾向にある要因として、就労継続支援サービス、自立訓練サービス、共同生活援助サービス、放課後等デイサービス等各種サービスの利用者が増え、報酬改定等による当該サービスに係る給付費等も増えたこと等が挙げられる。扶助費に係る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ポイントの増で、経常的扶助費全般が上昇傾向であることから、資格審査等の適正化を促すことで、財政を圧迫する上昇傾向の軽減を図っていく。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50800</xdr:rowOff>
    </xdr:to>
    <xdr:cxnSp macro="">
      <xdr:nvCxnSpPr>
        <xdr:cNvPr id="192" name="直線コネクタ 191"/>
        <xdr:cNvCxnSpPr/>
      </xdr:nvCxnSpPr>
      <xdr:spPr>
        <a:xfrm>
          <a:off x="3987800" y="9690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50800</xdr:rowOff>
    </xdr:to>
    <xdr:cxnSp macro="">
      <xdr:nvCxnSpPr>
        <xdr:cNvPr id="198" name="直線コネクタ 197"/>
        <xdr:cNvCxnSpPr/>
      </xdr:nvCxnSpPr>
      <xdr:spPr>
        <a:xfrm flipV="1">
          <a:off x="2209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201" name="直線コネクタ 200"/>
        <xdr:cNvCxnSpPr/>
      </xdr:nvCxnSpPr>
      <xdr:spPr>
        <a:xfrm flipV="1">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6" name="テキスト ボックス 21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7" name="楕円 21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8" name="テキスト ボックス 21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国民健康保険、介護保険、後期高齢者医療といった特別会計への事務費、給付費等に対する繰出金全体が増えたことにより、経常経費充当一般財源等が前年度より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百万円の増となった。また、道路、橋梁等のインフラ施設、小中学校等の事業用資産において、老朽化による修繕等維持補修費の経常経費充当一般財源等が前年度より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百万円の増になったことにより、その他に係る経常収支比率は前年度より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55</xdr:row>
      <xdr:rowOff>158750</xdr:rowOff>
    </xdr:to>
    <xdr:cxnSp macro="">
      <xdr:nvCxnSpPr>
        <xdr:cNvPr id="253" name="直線コネクタ 252"/>
        <xdr:cNvCxnSpPr/>
      </xdr:nvCxnSpPr>
      <xdr:spPr>
        <a:xfrm>
          <a:off x="15671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95250</xdr:rowOff>
    </xdr:to>
    <xdr:cxnSp macro="">
      <xdr:nvCxnSpPr>
        <xdr:cNvPr id="256" name="直線コネクタ 255"/>
        <xdr:cNvCxnSpPr/>
      </xdr:nvCxnSpPr>
      <xdr:spPr>
        <a:xfrm>
          <a:off x="14782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12700</xdr:rowOff>
    </xdr:to>
    <xdr:cxnSp macro="">
      <xdr:nvCxnSpPr>
        <xdr:cNvPr id="259" name="直線コネクタ 258"/>
        <xdr:cNvCxnSpPr/>
      </xdr:nvCxnSpPr>
      <xdr:spPr>
        <a:xfrm flipV="1">
          <a:off x="13893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12700</xdr:rowOff>
    </xdr:to>
    <xdr:cxnSp macro="">
      <xdr:nvCxnSpPr>
        <xdr:cNvPr id="262" name="直線コネクタ 261"/>
        <xdr:cNvCxnSpPr/>
      </xdr:nvCxnSpPr>
      <xdr:spPr>
        <a:xfrm>
          <a:off x="13004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2" name="楕円 271"/>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3"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44450</xdr:rowOff>
    </xdr:from>
    <xdr:to>
      <xdr:col>78</xdr:col>
      <xdr:colOff>120650</xdr:colOff>
      <xdr:row>55</xdr:row>
      <xdr:rowOff>146050</xdr:rowOff>
    </xdr:to>
    <xdr:sp macro="" textlink="">
      <xdr:nvSpPr>
        <xdr:cNvPr id="274" name="楕円 273"/>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156227</xdr:rowOff>
    </xdr:from>
    <xdr:ext cx="736600" cy="259045"/>
    <xdr:sp macro="" textlink="">
      <xdr:nvSpPr>
        <xdr:cNvPr id="275" name="テキスト ボックス 274"/>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6" name="楕円 275"/>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7" name="テキスト ボックス 276"/>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新施設建設等による一部事務組合への負担金の増等、補助費等の経常経費充当一般財源等が前年度より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百万円の増になったことにより、補助費等に係る経常収支比率は、前年度より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経常収支比率が類似団体平均等と比較して高くなっている要因として、病院事業会計への多額な繰出金が挙げられる。引き続き、病院事業会計の財政健全化に注視し、他会計繰出金や各種補助金の見直しを実施し、経費の固定化を解消していきた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115570</xdr:rowOff>
    </xdr:to>
    <xdr:cxnSp macro="">
      <xdr:nvCxnSpPr>
        <xdr:cNvPr id="314" name="直線コネクタ 313"/>
        <xdr:cNvCxnSpPr/>
      </xdr:nvCxnSpPr>
      <xdr:spPr>
        <a:xfrm>
          <a:off x="15671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69850</xdr:rowOff>
    </xdr:to>
    <xdr:cxnSp macro="">
      <xdr:nvCxnSpPr>
        <xdr:cNvPr id="317" name="直線コネクタ 316"/>
        <xdr:cNvCxnSpPr/>
      </xdr:nvCxnSpPr>
      <xdr:spPr>
        <a:xfrm>
          <a:off x="14782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130810</xdr:rowOff>
    </xdr:to>
    <xdr:cxnSp macro="">
      <xdr:nvCxnSpPr>
        <xdr:cNvPr id="320" name="直線コネクタ 319"/>
        <xdr:cNvCxnSpPr/>
      </xdr:nvCxnSpPr>
      <xdr:spPr>
        <a:xfrm flipV="1">
          <a:off x="13893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38</xdr:row>
      <xdr:rowOff>43180</xdr:rowOff>
    </xdr:to>
    <xdr:cxnSp macro="">
      <xdr:nvCxnSpPr>
        <xdr:cNvPr id="323" name="直線コネクタ 322"/>
        <xdr:cNvCxnSpPr/>
      </xdr:nvCxnSpPr>
      <xdr:spPr>
        <a:xfrm flipV="1">
          <a:off x="13004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3" name="楕円 33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6" name="テキスト ボックス 33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9" name="楕円 338"/>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40" name="テキスト ボックス 339"/>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41" name="楕円 340"/>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78757</xdr:rowOff>
    </xdr:from>
    <xdr:ext cx="762000" cy="259045"/>
    <xdr:sp macro="" textlink="">
      <xdr:nvSpPr>
        <xdr:cNvPr id="342" name="テキスト ボックス 341"/>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令和２年度、３年度に借入れた臨時財政対策債、令和３年度、４年度に借入れた合併特例債等の元金償還が始まったものの、平成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年度に借入れした臨時財政対策債、平成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年度に借入れした道路整備事業の償還が終了したことにより公債費全体では減となったため、前年度比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後年度は、多額の起債の借入れを予定しているため、財源確保等に努めていく必要がある。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73" name="直線コネクタ 372"/>
        <xdr:cNvCxnSpPr/>
      </xdr:nvCxnSpPr>
      <xdr:spPr>
        <a:xfrm flipV="1">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170435</xdr:rowOff>
    </xdr:to>
    <xdr:cxnSp macro="">
      <xdr:nvCxnSpPr>
        <xdr:cNvPr id="376" name="直線コネクタ 375"/>
        <xdr:cNvCxnSpPr/>
      </xdr:nvCxnSpPr>
      <xdr:spPr>
        <a:xfrm>
          <a:off x="3098800" y="132257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88137</xdr:rowOff>
    </xdr:to>
    <xdr:cxnSp macro="">
      <xdr:nvCxnSpPr>
        <xdr:cNvPr id="379" name="直線コネクタ 378"/>
        <xdr:cNvCxnSpPr/>
      </xdr:nvCxnSpPr>
      <xdr:spPr>
        <a:xfrm flipV="1">
          <a:off x="2209800" y="132257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88137</xdr:rowOff>
    </xdr:to>
    <xdr:cxnSp macro="">
      <xdr:nvCxnSpPr>
        <xdr:cNvPr id="382" name="直線コネクタ 381"/>
        <xdr:cNvCxnSpPr/>
      </xdr:nvCxnSpPr>
      <xdr:spPr>
        <a:xfrm>
          <a:off x="1320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2" name="楕円 39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3"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95" name="テキスト ボックス 394"/>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8" name="楕円 397"/>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9" name="テキスト ボックス 39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公債費以外全体は前年度より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百万円の減になったものの、特に物件費・扶助費等の経常経費充当一般財源等が増えたことにより、公債費以外の経常経費充当一般財源等は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公債費以外で見ると、過去２年度は類似団体内平均値を下回っていたが、今年度は類似団体内平均値を上回っており、本市は全体的に経常収支比率が高いため、経常収支比率の改善に努めたい。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88137</xdr:rowOff>
    </xdr:to>
    <xdr:cxnSp macro="">
      <xdr:nvCxnSpPr>
        <xdr:cNvPr id="432" name="直線コネクタ 431"/>
        <xdr:cNvCxnSpPr/>
      </xdr:nvCxnSpPr>
      <xdr:spPr>
        <a:xfrm>
          <a:off x="15671800" y="130794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49276</xdr:rowOff>
    </xdr:to>
    <xdr:cxnSp macro="">
      <xdr:nvCxnSpPr>
        <xdr:cNvPr id="435" name="直線コネクタ 434"/>
        <xdr:cNvCxnSpPr/>
      </xdr:nvCxnSpPr>
      <xdr:spPr>
        <a:xfrm>
          <a:off x="14782800" y="128874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77</xdr:row>
      <xdr:rowOff>37846</xdr:rowOff>
    </xdr:to>
    <xdr:cxnSp macro="">
      <xdr:nvCxnSpPr>
        <xdr:cNvPr id="438" name="直線コネクタ 437"/>
        <xdr:cNvCxnSpPr/>
      </xdr:nvCxnSpPr>
      <xdr:spPr>
        <a:xfrm flipV="1">
          <a:off x="13893800" y="1288745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37846</xdr:rowOff>
    </xdr:to>
    <xdr:cxnSp macro="">
      <xdr:nvCxnSpPr>
        <xdr:cNvPr id="441" name="直線コネクタ 440"/>
        <xdr:cNvCxnSpPr/>
      </xdr:nvCxnSpPr>
      <xdr:spPr>
        <a:xfrm>
          <a:off x="13004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51" name="楕円 450"/>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2"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3" name="楕円 452"/>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4" name="テキスト ボックス 453"/>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5" name="楕円 454"/>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6" name="テキスト ボックス 455"/>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7" name="楕円 456"/>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8" name="テキスト ボックス 457"/>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9" name="楕円 45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0" name="テキスト ボックス 459"/>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96087</xdr:rowOff>
    </xdr:from>
    <xdr:to>
      <xdr:col>29</xdr:col>
      <xdr:colOff>127000</xdr:colOff>
      <xdr:row>19</xdr:row>
      <xdr:rowOff>145507</xdr:rowOff>
    </xdr:to>
    <xdr:cxnSp macro="">
      <xdr:nvCxnSpPr>
        <xdr:cNvPr id="54" name="直線コネクタ 53"/>
        <xdr:cNvCxnSpPr/>
      </xdr:nvCxnSpPr>
      <xdr:spPr bwMode="auto">
        <a:xfrm flipV="1">
          <a:off x="5003800" y="3401262"/>
          <a:ext cx="647700" cy="49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145507</xdr:rowOff>
    </xdr:from>
    <xdr:to>
      <xdr:col>26</xdr:col>
      <xdr:colOff>50800</xdr:colOff>
      <xdr:row>19</xdr:row>
      <xdr:rowOff>157580</xdr:rowOff>
    </xdr:to>
    <xdr:cxnSp macro="">
      <xdr:nvCxnSpPr>
        <xdr:cNvPr id="57" name="直線コネクタ 56"/>
        <xdr:cNvCxnSpPr/>
      </xdr:nvCxnSpPr>
      <xdr:spPr bwMode="auto">
        <a:xfrm flipV="1">
          <a:off x="4305300" y="3450682"/>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157580</xdr:rowOff>
    </xdr:from>
    <xdr:to>
      <xdr:col>22</xdr:col>
      <xdr:colOff>114300</xdr:colOff>
      <xdr:row>20</xdr:row>
      <xdr:rowOff>8933</xdr:rowOff>
    </xdr:to>
    <xdr:cxnSp macro="">
      <xdr:nvCxnSpPr>
        <xdr:cNvPr id="60" name="直線コネクタ 59"/>
        <xdr:cNvCxnSpPr/>
      </xdr:nvCxnSpPr>
      <xdr:spPr bwMode="auto">
        <a:xfrm flipV="1">
          <a:off x="3606800" y="3462755"/>
          <a:ext cx="698500" cy="2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8933</xdr:rowOff>
    </xdr:from>
    <xdr:to>
      <xdr:col>18</xdr:col>
      <xdr:colOff>177800</xdr:colOff>
      <xdr:row>20</xdr:row>
      <xdr:rowOff>29750</xdr:rowOff>
    </xdr:to>
    <xdr:cxnSp macro="">
      <xdr:nvCxnSpPr>
        <xdr:cNvPr id="63" name="直線コネクタ 62"/>
        <xdr:cNvCxnSpPr/>
      </xdr:nvCxnSpPr>
      <xdr:spPr bwMode="auto">
        <a:xfrm flipV="1">
          <a:off x="2908300" y="3485558"/>
          <a:ext cx="698500" cy="20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45287</xdr:rowOff>
    </xdr:from>
    <xdr:to>
      <xdr:col>29</xdr:col>
      <xdr:colOff>177800</xdr:colOff>
      <xdr:row>19</xdr:row>
      <xdr:rowOff>146887</xdr:rowOff>
    </xdr:to>
    <xdr:sp macro="" textlink="">
      <xdr:nvSpPr>
        <xdr:cNvPr id="73" name="楕円 72"/>
        <xdr:cNvSpPr/>
      </xdr:nvSpPr>
      <xdr:spPr bwMode="auto">
        <a:xfrm>
          <a:off x="5600700" y="335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125314</xdr:rowOff>
    </xdr:from>
    <xdr:ext cx="762000" cy="259045"/>
    <xdr:sp macro="" textlink="">
      <xdr:nvSpPr>
        <xdr:cNvPr id="74" name="人口1人当たり決算額の推移該当値テキスト130"/>
        <xdr:cNvSpPr txBox="1"/>
      </xdr:nvSpPr>
      <xdr:spPr>
        <a:xfrm>
          <a:off x="5740400" y="32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94707</xdr:rowOff>
    </xdr:from>
    <xdr:to>
      <xdr:col>26</xdr:col>
      <xdr:colOff>101600</xdr:colOff>
      <xdr:row>20</xdr:row>
      <xdr:rowOff>24857</xdr:rowOff>
    </xdr:to>
    <xdr:sp macro="" textlink="">
      <xdr:nvSpPr>
        <xdr:cNvPr id="75" name="楕円 74"/>
        <xdr:cNvSpPr/>
      </xdr:nvSpPr>
      <xdr:spPr bwMode="auto">
        <a:xfrm>
          <a:off x="4953000" y="339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9634</xdr:rowOff>
    </xdr:from>
    <xdr:ext cx="736600" cy="259045"/>
    <xdr:sp macro="" textlink="">
      <xdr:nvSpPr>
        <xdr:cNvPr id="76" name="テキスト ボックス 75"/>
        <xdr:cNvSpPr txBox="1"/>
      </xdr:nvSpPr>
      <xdr:spPr>
        <a:xfrm>
          <a:off x="4622800" y="348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106780</xdr:rowOff>
    </xdr:from>
    <xdr:to>
      <xdr:col>22</xdr:col>
      <xdr:colOff>165100</xdr:colOff>
      <xdr:row>20</xdr:row>
      <xdr:rowOff>36930</xdr:rowOff>
    </xdr:to>
    <xdr:sp macro="" textlink="">
      <xdr:nvSpPr>
        <xdr:cNvPr id="77" name="楕円 76"/>
        <xdr:cNvSpPr/>
      </xdr:nvSpPr>
      <xdr:spPr bwMode="auto">
        <a:xfrm>
          <a:off x="4254500" y="341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21707</xdr:rowOff>
    </xdr:from>
    <xdr:ext cx="762000" cy="259045"/>
    <xdr:sp macro="" textlink="">
      <xdr:nvSpPr>
        <xdr:cNvPr id="78" name="テキスト ボックス 77"/>
        <xdr:cNvSpPr txBox="1"/>
      </xdr:nvSpPr>
      <xdr:spPr>
        <a:xfrm>
          <a:off x="3924300" y="349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129583</xdr:rowOff>
    </xdr:from>
    <xdr:to>
      <xdr:col>19</xdr:col>
      <xdr:colOff>38100</xdr:colOff>
      <xdr:row>20</xdr:row>
      <xdr:rowOff>59733</xdr:rowOff>
    </xdr:to>
    <xdr:sp macro="" textlink="">
      <xdr:nvSpPr>
        <xdr:cNvPr id="79" name="楕円 78"/>
        <xdr:cNvSpPr/>
      </xdr:nvSpPr>
      <xdr:spPr bwMode="auto">
        <a:xfrm>
          <a:off x="3556000" y="343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44510</xdr:rowOff>
    </xdr:from>
    <xdr:ext cx="762000" cy="259045"/>
    <xdr:sp macro="" textlink="">
      <xdr:nvSpPr>
        <xdr:cNvPr id="80" name="テキスト ボックス 79"/>
        <xdr:cNvSpPr txBox="1"/>
      </xdr:nvSpPr>
      <xdr:spPr>
        <a:xfrm>
          <a:off x="3225800" y="35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150400</xdr:rowOff>
    </xdr:from>
    <xdr:to>
      <xdr:col>15</xdr:col>
      <xdr:colOff>101600</xdr:colOff>
      <xdr:row>20</xdr:row>
      <xdr:rowOff>80550</xdr:rowOff>
    </xdr:to>
    <xdr:sp macro="" textlink="">
      <xdr:nvSpPr>
        <xdr:cNvPr id="81" name="楕円 80"/>
        <xdr:cNvSpPr/>
      </xdr:nvSpPr>
      <xdr:spPr bwMode="auto">
        <a:xfrm>
          <a:off x="2857500" y="345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65327</xdr:rowOff>
    </xdr:from>
    <xdr:ext cx="762000" cy="259045"/>
    <xdr:sp macro="" textlink="">
      <xdr:nvSpPr>
        <xdr:cNvPr id="82" name="テキスト ボックス 81"/>
        <xdr:cNvSpPr txBox="1"/>
      </xdr:nvSpPr>
      <xdr:spPr>
        <a:xfrm>
          <a:off x="2527300" y="35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134250</xdr:rowOff>
    </xdr:from>
    <xdr:to>
      <xdr:col>29</xdr:col>
      <xdr:colOff>127000</xdr:colOff>
      <xdr:row>37</xdr:row>
      <xdr:rowOff>222326</xdr:rowOff>
    </xdr:to>
    <xdr:cxnSp macro="">
      <xdr:nvCxnSpPr>
        <xdr:cNvPr id="119" name="直線コネクタ 118"/>
        <xdr:cNvCxnSpPr/>
      </xdr:nvCxnSpPr>
      <xdr:spPr bwMode="auto">
        <a:xfrm>
          <a:off x="5003800" y="7258950"/>
          <a:ext cx="647700" cy="8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134250</xdr:rowOff>
    </xdr:from>
    <xdr:to>
      <xdr:col>26</xdr:col>
      <xdr:colOff>50800</xdr:colOff>
      <xdr:row>37</xdr:row>
      <xdr:rowOff>169552</xdr:rowOff>
    </xdr:to>
    <xdr:cxnSp macro="">
      <xdr:nvCxnSpPr>
        <xdr:cNvPr id="122" name="直線コネクタ 121"/>
        <xdr:cNvCxnSpPr/>
      </xdr:nvCxnSpPr>
      <xdr:spPr bwMode="auto">
        <a:xfrm flipV="1">
          <a:off x="4305300" y="7258950"/>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169552</xdr:rowOff>
    </xdr:from>
    <xdr:to>
      <xdr:col>22</xdr:col>
      <xdr:colOff>114300</xdr:colOff>
      <xdr:row>37</xdr:row>
      <xdr:rowOff>170173</xdr:rowOff>
    </xdr:to>
    <xdr:cxnSp macro="">
      <xdr:nvCxnSpPr>
        <xdr:cNvPr id="125" name="直線コネクタ 124"/>
        <xdr:cNvCxnSpPr/>
      </xdr:nvCxnSpPr>
      <xdr:spPr bwMode="auto">
        <a:xfrm flipV="1">
          <a:off x="3606800" y="7294252"/>
          <a:ext cx="698500" cy="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149109</xdr:rowOff>
    </xdr:from>
    <xdr:to>
      <xdr:col>18</xdr:col>
      <xdr:colOff>177800</xdr:colOff>
      <xdr:row>37</xdr:row>
      <xdr:rowOff>170173</xdr:rowOff>
    </xdr:to>
    <xdr:cxnSp macro="">
      <xdr:nvCxnSpPr>
        <xdr:cNvPr id="128" name="直線コネクタ 127"/>
        <xdr:cNvCxnSpPr/>
      </xdr:nvCxnSpPr>
      <xdr:spPr bwMode="auto">
        <a:xfrm>
          <a:off x="2908300" y="7273809"/>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171526</xdr:rowOff>
    </xdr:from>
    <xdr:to>
      <xdr:col>29</xdr:col>
      <xdr:colOff>177800</xdr:colOff>
      <xdr:row>37</xdr:row>
      <xdr:rowOff>273126</xdr:rowOff>
    </xdr:to>
    <xdr:sp macro="" textlink="">
      <xdr:nvSpPr>
        <xdr:cNvPr id="138" name="楕円 137"/>
        <xdr:cNvSpPr/>
      </xdr:nvSpPr>
      <xdr:spPr bwMode="auto">
        <a:xfrm>
          <a:off x="5600700" y="72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143603</xdr:rowOff>
    </xdr:from>
    <xdr:ext cx="762000" cy="259045"/>
    <xdr:sp macro="" textlink="">
      <xdr:nvSpPr>
        <xdr:cNvPr id="139" name="人口1人当たり決算額の推移該当値テキスト445"/>
        <xdr:cNvSpPr txBox="1"/>
      </xdr:nvSpPr>
      <xdr:spPr>
        <a:xfrm>
          <a:off x="5740400" y="726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83450</xdr:rowOff>
    </xdr:from>
    <xdr:to>
      <xdr:col>26</xdr:col>
      <xdr:colOff>101600</xdr:colOff>
      <xdr:row>37</xdr:row>
      <xdr:rowOff>185050</xdr:rowOff>
    </xdr:to>
    <xdr:sp macro="" textlink="">
      <xdr:nvSpPr>
        <xdr:cNvPr id="140" name="楕円 139"/>
        <xdr:cNvSpPr/>
      </xdr:nvSpPr>
      <xdr:spPr bwMode="auto">
        <a:xfrm>
          <a:off x="4953000" y="720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169827</xdr:rowOff>
    </xdr:from>
    <xdr:ext cx="736600" cy="259045"/>
    <xdr:sp macro="" textlink="">
      <xdr:nvSpPr>
        <xdr:cNvPr id="141" name="テキスト ボックス 140"/>
        <xdr:cNvSpPr txBox="1"/>
      </xdr:nvSpPr>
      <xdr:spPr>
        <a:xfrm>
          <a:off x="4622800" y="7294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118752</xdr:rowOff>
    </xdr:from>
    <xdr:to>
      <xdr:col>22</xdr:col>
      <xdr:colOff>165100</xdr:colOff>
      <xdr:row>37</xdr:row>
      <xdr:rowOff>220352</xdr:rowOff>
    </xdr:to>
    <xdr:sp macro="" textlink="">
      <xdr:nvSpPr>
        <xdr:cNvPr id="142" name="楕円 141"/>
        <xdr:cNvSpPr/>
      </xdr:nvSpPr>
      <xdr:spPr bwMode="auto">
        <a:xfrm>
          <a:off x="4254500" y="724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205129</xdr:rowOff>
    </xdr:from>
    <xdr:ext cx="762000" cy="259045"/>
    <xdr:sp macro="" textlink="">
      <xdr:nvSpPr>
        <xdr:cNvPr id="143" name="テキスト ボックス 142"/>
        <xdr:cNvSpPr txBox="1"/>
      </xdr:nvSpPr>
      <xdr:spPr>
        <a:xfrm>
          <a:off x="3924300" y="732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119373</xdr:rowOff>
    </xdr:from>
    <xdr:to>
      <xdr:col>19</xdr:col>
      <xdr:colOff>38100</xdr:colOff>
      <xdr:row>37</xdr:row>
      <xdr:rowOff>220973</xdr:rowOff>
    </xdr:to>
    <xdr:sp macro="" textlink="">
      <xdr:nvSpPr>
        <xdr:cNvPr id="144" name="楕円 143"/>
        <xdr:cNvSpPr/>
      </xdr:nvSpPr>
      <xdr:spPr bwMode="auto">
        <a:xfrm>
          <a:off x="3556000" y="724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205750</xdr:rowOff>
    </xdr:from>
    <xdr:ext cx="762000" cy="259045"/>
    <xdr:sp macro="" textlink="">
      <xdr:nvSpPr>
        <xdr:cNvPr id="145" name="テキスト ボックス 144"/>
        <xdr:cNvSpPr txBox="1"/>
      </xdr:nvSpPr>
      <xdr:spPr>
        <a:xfrm>
          <a:off x="3225800" y="733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98309</xdr:rowOff>
    </xdr:from>
    <xdr:to>
      <xdr:col>15</xdr:col>
      <xdr:colOff>101600</xdr:colOff>
      <xdr:row>37</xdr:row>
      <xdr:rowOff>199909</xdr:rowOff>
    </xdr:to>
    <xdr:sp macro="" textlink="">
      <xdr:nvSpPr>
        <xdr:cNvPr id="146" name="楕円 145"/>
        <xdr:cNvSpPr/>
      </xdr:nvSpPr>
      <xdr:spPr bwMode="auto">
        <a:xfrm>
          <a:off x="2857500" y="722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184686</xdr:rowOff>
    </xdr:from>
    <xdr:ext cx="762000" cy="259045"/>
    <xdr:sp macro="" textlink="">
      <xdr:nvSpPr>
        <xdr:cNvPr id="147" name="テキスト ボックス 146"/>
        <xdr:cNvSpPr txBox="1"/>
      </xdr:nvSpPr>
      <xdr:spPr>
        <a:xfrm>
          <a:off x="2527300" y="730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47,541
43,586
94.19
21,720,902
21,197,821
457,365
12,300,267
16,730,520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86284</xdr:rowOff>
    </xdr:from>
    <xdr:to>
      <xdr:col>24</xdr:col>
      <xdr:colOff>63500</xdr:colOff>
      <xdr:row>38</xdr:row>
      <xdr:rowOff>118542</xdr:rowOff>
    </xdr:to>
    <xdr:cxnSp macro="">
      <xdr:nvCxnSpPr>
        <xdr:cNvPr id="61" name="直線コネクタ 60"/>
        <xdr:cNvCxnSpPr/>
      </xdr:nvCxnSpPr>
      <xdr:spPr>
        <a:xfrm flipV="1">
          <a:off x="3797300" y="6601384"/>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118542</xdr:rowOff>
    </xdr:from>
    <xdr:to>
      <xdr:col>19</xdr:col>
      <xdr:colOff>177800</xdr:colOff>
      <xdr:row>38</xdr:row>
      <xdr:rowOff>130683</xdr:rowOff>
    </xdr:to>
    <xdr:cxnSp macro="">
      <xdr:nvCxnSpPr>
        <xdr:cNvPr id="64" name="直線コネクタ 63"/>
        <xdr:cNvCxnSpPr/>
      </xdr:nvCxnSpPr>
      <xdr:spPr>
        <a:xfrm flipV="1">
          <a:off x="2908300" y="6633642"/>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130683</xdr:rowOff>
    </xdr:from>
    <xdr:to>
      <xdr:col>15</xdr:col>
      <xdr:colOff>50800</xdr:colOff>
      <xdr:row>38</xdr:row>
      <xdr:rowOff>142773</xdr:rowOff>
    </xdr:to>
    <xdr:cxnSp macro="">
      <xdr:nvCxnSpPr>
        <xdr:cNvPr id="67" name="直線コネクタ 66"/>
        <xdr:cNvCxnSpPr/>
      </xdr:nvCxnSpPr>
      <xdr:spPr>
        <a:xfrm flipV="1">
          <a:off x="2019300" y="6645783"/>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142773</xdr:rowOff>
    </xdr:from>
    <xdr:to>
      <xdr:col>10</xdr:col>
      <xdr:colOff>114300</xdr:colOff>
      <xdr:row>39</xdr:row>
      <xdr:rowOff>112141</xdr:rowOff>
    </xdr:to>
    <xdr:cxnSp macro="">
      <xdr:nvCxnSpPr>
        <xdr:cNvPr id="70" name="直線コネクタ 69"/>
        <xdr:cNvCxnSpPr/>
      </xdr:nvCxnSpPr>
      <xdr:spPr>
        <a:xfrm flipV="1">
          <a:off x="1130300" y="6657873"/>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35484</xdr:rowOff>
    </xdr:from>
    <xdr:to>
      <xdr:col>24</xdr:col>
      <xdr:colOff>114300</xdr:colOff>
      <xdr:row>38</xdr:row>
      <xdr:rowOff>137084</xdr:rowOff>
    </xdr:to>
    <xdr:sp macro="" textlink="">
      <xdr:nvSpPr>
        <xdr:cNvPr id="80" name="楕円 79"/>
        <xdr:cNvSpPr/>
      </xdr:nvSpPr>
      <xdr:spPr>
        <a:xfrm>
          <a:off x="4584700" y="65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121861</xdr:rowOff>
    </xdr:from>
    <xdr:ext cx="534377" cy="259045"/>
    <xdr:sp macro="" textlink="">
      <xdr:nvSpPr>
        <xdr:cNvPr id="81" name="人件費該当値テキスト"/>
        <xdr:cNvSpPr txBox="1"/>
      </xdr:nvSpPr>
      <xdr:spPr>
        <a:xfrm>
          <a:off x="4686300" y="64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67742</xdr:rowOff>
    </xdr:from>
    <xdr:to>
      <xdr:col>20</xdr:col>
      <xdr:colOff>38100</xdr:colOff>
      <xdr:row>38</xdr:row>
      <xdr:rowOff>169342</xdr:rowOff>
    </xdr:to>
    <xdr:sp macro="" textlink="">
      <xdr:nvSpPr>
        <xdr:cNvPr id="82" name="楕円 81"/>
        <xdr:cNvSpPr/>
      </xdr:nvSpPr>
      <xdr:spPr>
        <a:xfrm>
          <a:off x="3746500" y="6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160469</xdr:rowOff>
    </xdr:from>
    <xdr:ext cx="534377" cy="259045"/>
    <xdr:sp macro="" textlink="">
      <xdr:nvSpPr>
        <xdr:cNvPr id="83" name="テキスト ボックス 82"/>
        <xdr:cNvSpPr txBox="1"/>
      </xdr:nvSpPr>
      <xdr:spPr>
        <a:xfrm>
          <a:off x="3530111" y="66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79883</xdr:rowOff>
    </xdr:from>
    <xdr:to>
      <xdr:col>15</xdr:col>
      <xdr:colOff>101600</xdr:colOff>
      <xdr:row>39</xdr:row>
      <xdr:rowOff>10033</xdr:rowOff>
    </xdr:to>
    <xdr:sp macro="" textlink="">
      <xdr:nvSpPr>
        <xdr:cNvPr id="84" name="楕円 83"/>
        <xdr:cNvSpPr/>
      </xdr:nvSpPr>
      <xdr:spPr>
        <a:xfrm>
          <a:off x="2857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1160</xdr:rowOff>
    </xdr:from>
    <xdr:ext cx="534377" cy="259045"/>
    <xdr:sp macro="" textlink="">
      <xdr:nvSpPr>
        <xdr:cNvPr id="85" name="テキスト ボックス 84"/>
        <xdr:cNvSpPr txBox="1"/>
      </xdr:nvSpPr>
      <xdr:spPr>
        <a:xfrm>
          <a:off x="2641111" y="66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91973</xdr:rowOff>
    </xdr:from>
    <xdr:to>
      <xdr:col>10</xdr:col>
      <xdr:colOff>165100</xdr:colOff>
      <xdr:row>39</xdr:row>
      <xdr:rowOff>22123</xdr:rowOff>
    </xdr:to>
    <xdr:sp macro="" textlink="">
      <xdr:nvSpPr>
        <xdr:cNvPr id="86" name="楕円 85"/>
        <xdr:cNvSpPr/>
      </xdr:nvSpPr>
      <xdr:spPr>
        <a:xfrm>
          <a:off x="1968500" y="66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13250</xdr:rowOff>
    </xdr:from>
    <xdr:ext cx="534377" cy="259045"/>
    <xdr:sp macro="" textlink="">
      <xdr:nvSpPr>
        <xdr:cNvPr id="87" name="テキスト ボックス 86"/>
        <xdr:cNvSpPr txBox="1"/>
      </xdr:nvSpPr>
      <xdr:spPr>
        <a:xfrm>
          <a:off x="1752111" y="66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61341</xdr:rowOff>
    </xdr:from>
    <xdr:to>
      <xdr:col>6</xdr:col>
      <xdr:colOff>38100</xdr:colOff>
      <xdr:row>39</xdr:row>
      <xdr:rowOff>162941</xdr:rowOff>
    </xdr:to>
    <xdr:sp macro="" textlink="">
      <xdr:nvSpPr>
        <xdr:cNvPr id="88" name="楕円 87"/>
        <xdr:cNvSpPr/>
      </xdr:nvSpPr>
      <xdr:spPr>
        <a:xfrm>
          <a:off x="1079500" y="67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154068</xdr:rowOff>
    </xdr:from>
    <xdr:ext cx="534377" cy="259045"/>
    <xdr:sp macro="" textlink="">
      <xdr:nvSpPr>
        <xdr:cNvPr id="89" name="テキスト ボックス 88"/>
        <xdr:cNvSpPr txBox="1"/>
      </xdr:nvSpPr>
      <xdr:spPr>
        <a:xfrm>
          <a:off x="863111" y="68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111760</xdr:rowOff>
    </xdr:from>
    <xdr:to>
      <xdr:col>24</xdr:col>
      <xdr:colOff>63500</xdr:colOff>
      <xdr:row>58</xdr:row>
      <xdr:rowOff>163449</xdr:rowOff>
    </xdr:to>
    <xdr:cxnSp macro="">
      <xdr:nvCxnSpPr>
        <xdr:cNvPr id="119" name="直線コネクタ 118"/>
        <xdr:cNvCxnSpPr/>
      </xdr:nvCxnSpPr>
      <xdr:spPr>
        <a:xfrm>
          <a:off x="3797300" y="10055860"/>
          <a:ext cx="8382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111760</xdr:rowOff>
    </xdr:from>
    <xdr:to>
      <xdr:col>19</xdr:col>
      <xdr:colOff>177800</xdr:colOff>
      <xdr:row>59</xdr:row>
      <xdr:rowOff>9131</xdr:rowOff>
    </xdr:to>
    <xdr:cxnSp macro="">
      <xdr:nvCxnSpPr>
        <xdr:cNvPr id="122" name="直線コネクタ 121"/>
        <xdr:cNvCxnSpPr/>
      </xdr:nvCxnSpPr>
      <xdr:spPr>
        <a:xfrm flipV="1">
          <a:off x="2908300" y="10055860"/>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9131</xdr:rowOff>
    </xdr:from>
    <xdr:to>
      <xdr:col>15</xdr:col>
      <xdr:colOff>50800</xdr:colOff>
      <xdr:row>59</xdr:row>
      <xdr:rowOff>13792</xdr:rowOff>
    </xdr:to>
    <xdr:cxnSp macro="">
      <xdr:nvCxnSpPr>
        <xdr:cNvPr id="125" name="直線コネクタ 124"/>
        <xdr:cNvCxnSpPr/>
      </xdr:nvCxnSpPr>
      <xdr:spPr>
        <a:xfrm flipV="1">
          <a:off x="2019300" y="10124681"/>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13792</xdr:rowOff>
    </xdr:from>
    <xdr:to>
      <xdr:col>10</xdr:col>
      <xdr:colOff>114300</xdr:colOff>
      <xdr:row>59</xdr:row>
      <xdr:rowOff>29388</xdr:rowOff>
    </xdr:to>
    <xdr:cxnSp macro="">
      <xdr:nvCxnSpPr>
        <xdr:cNvPr id="128" name="直線コネクタ 127"/>
        <xdr:cNvCxnSpPr/>
      </xdr:nvCxnSpPr>
      <xdr:spPr>
        <a:xfrm flipV="1">
          <a:off x="1130300" y="10129342"/>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112649</xdr:rowOff>
    </xdr:from>
    <xdr:to>
      <xdr:col>24</xdr:col>
      <xdr:colOff>114300</xdr:colOff>
      <xdr:row>59</xdr:row>
      <xdr:rowOff>42799</xdr:rowOff>
    </xdr:to>
    <xdr:sp macro="" textlink="">
      <xdr:nvSpPr>
        <xdr:cNvPr id="138" name="楕円 137"/>
        <xdr:cNvSpPr/>
      </xdr:nvSpPr>
      <xdr:spPr>
        <a:xfrm>
          <a:off x="4584700" y="100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27576</xdr:rowOff>
    </xdr:from>
    <xdr:ext cx="534377" cy="259045"/>
    <xdr:sp macro="" textlink="">
      <xdr:nvSpPr>
        <xdr:cNvPr id="139" name="物件費該当値テキスト"/>
        <xdr:cNvSpPr txBox="1"/>
      </xdr:nvSpPr>
      <xdr:spPr>
        <a:xfrm>
          <a:off x="4686300" y="99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60960</xdr:rowOff>
    </xdr:from>
    <xdr:to>
      <xdr:col>20</xdr:col>
      <xdr:colOff>38100</xdr:colOff>
      <xdr:row>58</xdr:row>
      <xdr:rowOff>162560</xdr:rowOff>
    </xdr:to>
    <xdr:sp macro="" textlink="">
      <xdr:nvSpPr>
        <xdr:cNvPr id="140" name="楕円 139"/>
        <xdr:cNvSpPr/>
      </xdr:nvSpPr>
      <xdr:spPr>
        <a:xfrm>
          <a:off x="3746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153687</xdr:rowOff>
    </xdr:from>
    <xdr:ext cx="534377" cy="259045"/>
    <xdr:sp macro="" textlink="">
      <xdr:nvSpPr>
        <xdr:cNvPr id="141" name="テキスト ボックス 140"/>
        <xdr:cNvSpPr txBox="1"/>
      </xdr:nvSpPr>
      <xdr:spPr>
        <a:xfrm>
          <a:off x="3530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129781</xdr:rowOff>
    </xdr:from>
    <xdr:to>
      <xdr:col>15</xdr:col>
      <xdr:colOff>101600</xdr:colOff>
      <xdr:row>59</xdr:row>
      <xdr:rowOff>59931</xdr:rowOff>
    </xdr:to>
    <xdr:sp macro="" textlink="">
      <xdr:nvSpPr>
        <xdr:cNvPr id="142" name="楕円 141"/>
        <xdr:cNvSpPr/>
      </xdr:nvSpPr>
      <xdr:spPr>
        <a:xfrm>
          <a:off x="2857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51058</xdr:rowOff>
    </xdr:from>
    <xdr:ext cx="534377" cy="259045"/>
    <xdr:sp macro="" textlink="">
      <xdr:nvSpPr>
        <xdr:cNvPr id="143" name="テキスト ボックス 142"/>
        <xdr:cNvSpPr txBox="1"/>
      </xdr:nvSpPr>
      <xdr:spPr>
        <a:xfrm>
          <a:off x="2641111" y="101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134442</xdr:rowOff>
    </xdr:from>
    <xdr:to>
      <xdr:col>10</xdr:col>
      <xdr:colOff>165100</xdr:colOff>
      <xdr:row>59</xdr:row>
      <xdr:rowOff>64592</xdr:rowOff>
    </xdr:to>
    <xdr:sp macro="" textlink="">
      <xdr:nvSpPr>
        <xdr:cNvPr id="144" name="楕円 143"/>
        <xdr:cNvSpPr/>
      </xdr:nvSpPr>
      <xdr:spPr>
        <a:xfrm>
          <a:off x="1968500" y="100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55719</xdr:rowOff>
    </xdr:from>
    <xdr:ext cx="534377" cy="259045"/>
    <xdr:sp macro="" textlink="">
      <xdr:nvSpPr>
        <xdr:cNvPr id="145" name="テキスト ボックス 144"/>
        <xdr:cNvSpPr txBox="1"/>
      </xdr:nvSpPr>
      <xdr:spPr>
        <a:xfrm>
          <a:off x="1752111" y="101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150038</xdr:rowOff>
    </xdr:from>
    <xdr:to>
      <xdr:col>6</xdr:col>
      <xdr:colOff>38100</xdr:colOff>
      <xdr:row>59</xdr:row>
      <xdr:rowOff>80188</xdr:rowOff>
    </xdr:to>
    <xdr:sp macro="" textlink="">
      <xdr:nvSpPr>
        <xdr:cNvPr id="146" name="楕円 145"/>
        <xdr:cNvSpPr/>
      </xdr:nvSpPr>
      <xdr:spPr>
        <a:xfrm>
          <a:off x="10795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71315</xdr:rowOff>
    </xdr:from>
    <xdr:ext cx="534377" cy="259045"/>
    <xdr:sp macro="" textlink="">
      <xdr:nvSpPr>
        <xdr:cNvPr id="147" name="テキスト ボックス 146"/>
        <xdr:cNvSpPr txBox="1"/>
      </xdr:nvSpPr>
      <xdr:spPr>
        <a:xfrm>
          <a:off x="863111" y="101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40869</xdr:rowOff>
    </xdr:from>
    <xdr:to>
      <xdr:col>24</xdr:col>
      <xdr:colOff>63500</xdr:colOff>
      <xdr:row>78</xdr:row>
      <xdr:rowOff>56451</xdr:rowOff>
    </xdr:to>
    <xdr:cxnSp macro="">
      <xdr:nvCxnSpPr>
        <xdr:cNvPr id="176" name="直線コネクタ 175"/>
        <xdr:cNvCxnSpPr/>
      </xdr:nvCxnSpPr>
      <xdr:spPr>
        <a:xfrm flipV="1">
          <a:off x="3797300" y="13413969"/>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56451</xdr:rowOff>
    </xdr:from>
    <xdr:to>
      <xdr:col>19</xdr:col>
      <xdr:colOff>177800</xdr:colOff>
      <xdr:row>78</xdr:row>
      <xdr:rowOff>108838</xdr:rowOff>
    </xdr:to>
    <xdr:cxnSp macro="">
      <xdr:nvCxnSpPr>
        <xdr:cNvPr id="179" name="直線コネクタ 178"/>
        <xdr:cNvCxnSpPr/>
      </xdr:nvCxnSpPr>
      <xdr:spPr>
        <a:xfrm flipV="1">
          <a:off x="2908300" y="1342955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82017</xdr:rowOff>
    </xdr:from>
    <xdr:to>
      <xdr:col>15</xdr:col>
      <xdr:colOff>50800</xdr:colOff>
      <xdr:row>78</xdr:row>
      <xdr:rowOff>108838</xdr:rowOff>
    </xdr:to>
    <xdr:cxnSp macro="">
      <xdr:nvCxnSpPr>
        <xdr:cNvPr id="182" name="直線コネクタ 181"/>
        <xdr:cNvCxnSpPr/>
      </xdr:nvCxnSpPr>
      <xdr:spPr>
        <a:xfrm>
          <a:off x="2019300" y="13455117"/>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82017</xdr:rowOff>
    </xdr:from>
    <xdr:to>
      <xdr:col>10</xdr:col>
      <xdr:colOff>114300</xdr:colOff>
      <xdr:row>78</xdr:row>
      <xdr:rowOff>122974</xdr:rowOff>
    </xdr:to>
    <xdr:cxnSp macro="">
      <xdr:nvCxnSpPr>
        <xdr:cNvPr id="185" name="直線コネクタ 184"/>
        <xdr:cNvCxnSpPr/>
      </xdr:nvCxnSpPr>
      <xdr:spPr>
        <a:xfrm flipV="1">
          <a:off x="1130300" y="13455117"/>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161519</xdr:rowOff>
    </xdr:from>
    <xdr:to>
      <xdr:col>24</xdr:col>
      <xdr:colOff>114300</xdr:colOff>
      <xdr:row>78</xdr:row>
      <xdr:rowOff>91669</xdr:rowOff>
    </xdr:to>
    <xdr:sp macro="" textlink="">
      <xdr:nvSpPr>
        <xdr:cNvPr id="195" name="楕円 194"/>
        <xdr:cNvSpPr/>
      </xdr:nvSpPr>
      <xdr:spPr>
        <a:xfrm>
          <a:off x="45847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76446</xdr:rowOff>
    </xdr:from>
    <xdr:ext cx="469744" cy="259045"/>
    <xdr:sp macro="" textlink="">
      <xdr:nvSpPr>
        <xdr:cNvPr id="196" name="維持補修費該当値テキスト"/>
        <xdr:cNvSpPr txBox="1"/>
      </xdr:nvSpPr>
      <xdr:spPr>
        <a:xfrm>
          <a:off x="4686300" y="132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5651</xdr:rowOff>
    </xdr:from>
    <xdr:to>
      <xdr:col>20</xdr:col>
      <xdr:colOff>38100</xdr:colOff>
      <xdr:row>78</xdr:row>
      <xdr:rowOff>107251</xdr:rowOff>
    </xdr:to>
    <xdr:sp macro="" textlink="">
      <xdr:nvSpPr>
        <xdr:cNvPr id="197" name="楕円 196"/>
        <xdr:cNvSpPr/>
      </xdr:nvSpPr>
      <xdr:spPr>
        <a:xfrm>
          <a:off x="3746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98378</xdr:rowOff>
    </xdr:from>
    <xdr:ext cx="469744" cy="259045"/>
    <xdr:sp macro="" textlink="">
      <xdr:nvSpPr>
        <xdr:cNvPr id="198" name="テキスト ボックス 197"/>
        <xdr:cNvSpPr txBox="1"/>
      </xdr:nvSpPr>
      <xdr:spPr>
        <a:xfrm>
          <a:off x="3562428" y="134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58038</xdr:rowOff>
    </xdr:from>
    <xdr:to>
      <xdr:col>15</xdr:col>
      <xdr:colOff>101600</xdr:colOff>
      <xdr:row>78</xdr:row>
      <xdr:rowOff>159638</xdr:rowOff>
    </xdr:to>
    <xdr:sp macro="" textlink="">
      <xdr:nvSpPr>
        <xdr:cNvPr id="199" name="楕円 198"/>
        <xdr:cNvSpPr/>
      </xdr:nvSpPr>
      <xdr:spPr>
        <a:xfrm>
          <a:off x="2857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150765</xdr:rowOff>
    </xdr:from>
    <xdr:ext cx="469744" cy="259045"/>
    <xdr:sp macro="" textlink="">
      <xdr:nvSpPr>
        <xdr:cNvPr id="200" name="テキスト ボックス 199"/>
        <xdr:cNvSpPr txBox="1"/>
      </xdr:nvSpPr>
      <xdr:spPr>
        <a:xfrm>
          <a:off x="2673428"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31217</xdr:rowOff>
    </xdr:from>
    <xdr:to>
      <xdr:col>10</xdr:col>
      <xdr:colOff>165100</xdr:colOff>
      <xdr:row>78</xdr:row>
      <xdr:rowOff>132817</xdr:rowOff>
    </xdr:to>
    <xdr:sp macro="" textlink="">
      <xdr:nvSpPr>
        <xdr:cNvPr id="201" name="楕円 200"/>
        <xdr:cNvSpPr/>
      </xdr:nvSpPr>
      <xdr:spPr>
        <a:xfrm>
          <a:off x="1968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123944</xdr:rowOff>
    </xdr:from>
    <xdr:ext cx="469744" cy="259045"/>
    <xdr:sp macro="" textlink="">
      <xdr:nvSpPr>
        <xdr:cNvPr id="202" name="テキスト ボックス 201"/>
        <xdr:cNvSpPr txBox="1"/>
      </xdr:nvSpPr>
      <xdr:spPr>
        <a:xfrm>
          <a:off x="1784428" y="134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72174</xdr:rowOff>
    </xdr:from>
    <xdr:to>
      <xdr:col>6</xdr:col>
      <xdr:colOff>38100</xdr:colOff>
      <xdr:row>79</xdr:row>
      <xdr:rowOff>2324</xdr:rowOff>
    </xdr:to>
    <xdr:sp macro="" textlink="">
      <xdr:nvSpPr>
        <xdr:cNvPr id="203" name="楕円 202"/>
        <xdr:cNvSpPr/>
      </xdr:nvSpPr>
      <xdr:spPr>
        <a:xfrm>
          <a:off x="1079500" y="134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164901</xdr:rowOff>
    </xdr:from>
    <xdr:ext cx="469744" cy="259045"/>
    <xdr:sp macro="" textlink="">
      <xdr:nvSpPr>
        <xdr:cNvPr id="204" name="テキスト ボックス 203"/>
        <xdr:cNvSpPr txBox="1"/>
      </xdr:nvSpPr>
      <xdr:spPr>
        <a:xfrm>
          <a:off x="895428" y="1353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63754</xdr:rowOff>
    </xdr:from>
    <xdr:to>
      <xdr:col>24</xdr:col>
      <xdr:colOff>63500</xdr:colOff>
      <xdr:row>97</xdr:row>
      <xdr:rowOff>38481</xdr:rowOff>
    </xdr:to>
    <xdr:cxnSp macro="">
      <xdr:nvCxnSpPr>
        <xdr:cNvPr id="234" name="直線コネクタ 233"/>
        <xdr:cNvCxnSpPr/>
      </xdr:nvCxnSpPr>
      <xdr:spPr>
        <a:xfrm flipV="1">
          <a:off x="3797300" y="16522954"/>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14390</xdr:rowOff>
    </xdr:from>
    <xdr:to>
      <xdr:col>19</xdr:col>
      <xdr:colOff>177800</xdr:colOff>
      <xdr:row>97</xdr:row>
      <xdr:rowOff>38481</xdr:rowOff>
    </xdr:to>
    <xdr:cxnSp macro="">
      <xdr:nvCxnSpPr>
        <xdr:cNvPr id="237" name="直線コネクタ 236"/>
        <xdr:cNvCxnSpPr/>
      </xdr:nvCxnSpPr>
      <xdr:spPr>
        <a:xfrm>
          <a:off x="2908300" y="16473590"/>
          <a:ext cx="889000" cy="1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14390</xdr:rowOff>
    </xdr:from>
    <xdr:to>
      <xdr:col>15</xdr:col>
      <xdr:colOff>50800</xdr:colOff>
      <xdr:row>97</xdr:row>
      <xdr:rowOff>125488</xdr:rowOff>
    </xdr:to>
    <xdr:cxnSp macro="">
      <xdr:nvCxnSpPr>
        <xdr:cNvPr id="240" name="直線コネクタ 239"/>
        <xdr:cNvCxnSpPr/>
      </xdr:nvCxnSpPr>
      <xdr:spPr>
        <a:xfrm flipV="1">
          <a:off x="2019300" y="16473590"/>
          <a:ext cx="889000" cy="28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125488</xdr:rowOff>
    </xdr:from>
    <xdr:to>
      <xdr:col>10</xdr:col>
      <xdr:colOff>114300</xdr:colOff>
      <xdr:row>98</xdr:row>
      <xdr:rowOff>19583</xdr:rowOff>
    </xdr:to>
    <xdr:cxnSp macro="">
      <xdr:nvCxnSpPr>
        <xdr:cNvPr id="243" name="直線コネクタ 242"/>
        <xdr:cNvCxnSpPr/>
      </xdr:nvCxnSpPr>
      <xdr:spPr>
        <a:xfrm flipV="1">
          <a:off x="1130300" y="16756138"/>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12954</xdr:rowOff>
    </xdr:from>
    <xdr:to>
      <xdr:col>24</xdr:col>
      <xdr:colOff>114300</xdr:colOff>
      <xdr:row>96</xdr:row>
      <xdr:rowOff>114554</xdr:rowOff>
    </xdr:to>
    <xdr:sp macro="" textlink="">
      <xdr:nvSpPr>
        <xdr:cNvPr id="253" name="楕円 252"/>
        <xdr:cNvSpPr/>
      </xdr:nvSpPr>
      <xdr:spPr>
        <a:xfrm>
          <a:off x="4584700" y="164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162831</xdr:rowOff>
    </xdr:from>
    <xdr:ext cx="534377" cy="259045"/>
    <xdr:sp macro="" textlink="">
      <xdr:nvSpPr>
        <xdr:cNvPr id="254" name="扶助費該当値テキスト"/>
        <xdr:cNvSpPr txBox="1"/>
      </xdr:nvSpPr>
      <xdr:spPr>
        <a:xfrm>
          <a:off x="4686300" y="164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159131</xdr:rowOff>
    </xdr:from>
    <xdr:to>
      <xdr:col>20</xdr:col>
      <xdr:colOff>38100</xdr:colOff>
      <xdr:row>97</xdr:row>
      <xdr:rowOff>89281</xdr:rowOff>
    </xdr:to>
    <xdr:sp macro="" textlink="">
      <xdr:nvSpPr>
        <xdr:cNvPr id="255" name="楕円 254"/>
        <xdr:cNvSpPr/>
      </xdr:nvSpPr>
      <xdr:spPr>
        <a:xfrm>
          <a:off x="3746500" y="166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80408</xdr:rowOff>
    </xdr:from>
    <xdr:ext cx="534377" cy="259045"/>
    <xdr:sp macro="" textlink="">
      <xdr:nvSpPr>
        <xdr:cNvPr id="256" name="テキスト ボックス 255"/>
        <xdr:cNvSpPr txBox="1"/>
      </xdr:nvSpPr>
      <xdr:spPr>
        <a:xfrm>
          <a:off x="3530111" y="167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135040</xdr:rowOff>
    </xdr:from>
    <xdr:to>
      <xdr:col>15</xdr:col>
      <xdr:colOff>101600</xdr:colOff>
      <xdr:row>96</xdr:row>
      <xdr:rowOff>65190</xdr:rowOff>
    </xdr:to>
    <xdr:sp macro="" textlink="">
      <xdr:nvSpPr>
        <xdr:cNvPr id="257" name="楕円 256"/>
        <xdr:cNvSpPr/>
      </xdr:nvSpPr>
      <xdr:spPr>
        <a:xfrm>
          <a:off x="2857500" y="16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56317</xdr:rowOff>
    </xdr:from>
    <xdr:ext cx="599010" cy="259045"/>
    <xdr:sp macro="" textlink="">
      <xdr:nvSpPr>
        <xdr:cNvPr id="258" name="テキスト ボックス 257"/>
        <xdr:cNvSpPr txBox="1"/>
      </xdr:nvSpPr>
      <xdr:spPr>
        <a:xfrm>
          <a:off x="2608795" y="165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74688</xdr:rowOff>
    </xdr:from>
    <xdr:to>
      <xdr:col>10</xdr:col>
      <xdr:colOff>165100</xdr:colOff>
      <xdr:row>98</xdr:row>
      <xdr:rowOff>4838</xdr:rowOff>
    </xdr:to>
    <xdr:sp macro="" textlink="">
      <xdr:nvSpPr>
        <xdr:cNvPr id="259" name="楕円 258"/>
        <xdr:cNvSpPr/>
      </xdr:nvSpPr>
      <xdr:spPr>
        <a:xfrm>
          <a:off x="1968500" y="16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167415</xdr:rowOff>
    </xdr:from>
    <xdr:ext cx="534377" cy="259045"/>
    <xdr:sp macro="" textlink="">
      <xdr:nvSpPr>
        <xdr:cNvPr id="260" name="テキスト ボックス 259"/>
        <xdr:cNvSpPr txBox="1"/>
      </xdr:nvSpPr>
      <xdr:spPr>
        <a:xfrm>
          <a:off x="1752111" y="167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140233</xdr:rowOff>
    </xdr:from>
    <xdr:to>
      <xdr:col>6</xdr:col>
      <xdr:colOff>38100</xdr:colOff>
      <xdr:row>98</xdr:row>
      <xdr:rowOff>70383</xdr:rowOff>
    </xdr:to>
    <xdr:sp macro="" textlink="">
      <xdr:nvSpPr>
        <xdr:cNvPr id="261" name="楕円 260"/>
        <xdr:cNvSpPr/>
      </xdr:nvSpPr>
      <xdr:spPr>
        <a:xfrm>
          <a:off x="1079500" y="167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61510</xdr:rowOff>
    </xdr:from>
    <xdr:ext cx="534377" cy="259045"/>
    <xdr:sp macro="" textlink="">
      <xdr:nvSpPr>
        <xdr:cNvPr id="262" name="テキスト ボックス 261"/>
        <xdr:cNvSpPr txBox="1"/>
      </xdr:nvSpPr>
      <xdr:spPr>
        <a:xfrm>
          <a:off x="863111" y="168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40945</xdr:rowOff>
    </xdr:from>
    <xdr:to>
      <xdr:col>55</xdr:col>
      <xdr:colOff>0</xdr:colOff>
      <xdr:row>38</xdr:row>
      <xdr:rowOff>52318</xdr:rowOff>
    </xdr:to>
    <xdr:cxnSp macro="">
      <xdr:nvCxnSpPr>
        <xdr:cNvPr id="296" name="直線コネクタ 295"/>
        <xdr:cNvCxnSpPr/>
      </xdr:nvCxnSpPr>
      <xdr:spPr>
        <a:xfrm>
          <a:off x="9639300" y="6556045"/>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125093</xdr:rowOff>
    </xdr:from>
    <xdr:ext cx="599010" cy="259045"/>
    <xdr:sp macro="" textlink="">
      <xdr:nvSpPr>
        <xdr:cNvPr id="297" name="補助費等平均値テキスト"/>
        <xdr:cNvSpPr txBox="1"/>
      </xdr:nvSpPr>
      <xdr:spPr>
        <a:xfrm>
          <a:off x="10528300" y="595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40945</xdr:rowOff>
    </xdr:from>
    <xdr:to>
      <xdr:col>50</xdr:col>
      <xdr:colOff>114300</xdr:colOff>
      <xdr:row>38</xdr:row>
      <xdr:rowOff>80359</xdr:rowOff>
    </xdr:to>
    <xdr:cxnSp macro="">
      <xdr:nvCxnSpPr>
        <xdr:cNvPr id="299" name="直線コネクタ 298"/>
        <xdr:cNvCxnSpPr/>
      </xdr:nvCxnSpPr>
      <xdr:spPr>
        <a:xfrm flipV="1">
          <a:off x="8750300" y="6556045"/>
          <a:ext cx="889000" cy="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145405</xdr:rowOff>
    </xdr:from>
    <xdr:to>
      <xdr:col>45</xdr:col>
      <xdr:colOff>177800</xdr:colOff>
      <xdr:row>38</xdr:row>
      <xdr:rowOff>80359</xdr:rowOff>
    </xdr:to>
    <xdr:cxnSp macro="">
      <xdr:nvCxnSpPr>
        <xdr:cNvPr id="302" name="直線コネクタ 301"/>
        <xdr:cNvCxnSpPr/>
      </xdr:nvCxnSpPr>
      <xdr:spPr>
        <a:xfrm>
          <a:off x="7861300" y="5631805"/>
          <a:ext cx="889000" cy="9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145405</xdr:rowOff>
    </xdr:from>
    <xdr:to>
      <xdr:col>41</xdr:col>
      <xdr:colOff>50800</xdr:colOff>
      <xdr:row>38</xdr:row>
      <xdr:rowOff>95342</xdr:rowOff>
    </xdr:to>
    <xdr:cxnSp macro="">
      <xdr:nvCxnSpPr>
        <xdr:cNvPr id="305" name="直線コネクタ 304"/>
        <xdr:cNvCxnSpPr/>
      </xdr:nvCxnSpPr>
      <xdr:spPr>
        <a:xfrm flipV="1">
          <a:off x="6972300" y="5631805"/>
          <a:ext cx="889000" cy="9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1518</xdr:rowOff>
    </xdr:from>
    <xdr:to>
      <xdr:col>55</xdr:col>
      <xdr:colOff>50800</xdr:colOff>
      <xdr:row>38</xdr:row>
      <xdr:rowOff>103118</xdr:rowOff>
    </xdr:to>
    <xdr:sp macro="" textlink="">
      <xdr:nvSpPr>
        <xdr:cNvPr id="315" name="楕円 314"/>
        <xdr:cNvSpPr/>
      </xdr:nvSpPr>
      <xdr:spPr>
        <a:xfrm>
          <a:off x="10426700" y="65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87895</xdr:rowOff>
    </xdr:from>
    <xdr:ext cx="534377" cy="259045"/>
    <xdr:sp macro="" textlink="">
      <xdr:nvSpPr>
        <xdr:cNvPr id="316" name="補助費等該当値テキスト"/>
        <xdr:cNvSpPr txBox="1"/>
      </xdr:nvSpPr>
      <xdr:spPr>
        <a:xfrm>
          <a:off x="10528300" y="64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161595</xdr:rowOff>
    </xdr:from>
    <xdr:to>
      <xdr:col>50</xdr:col>
      <xdr:colOff>165100</xdr:colOff>
      <xdr:row>38</xdr:row>
      <xdr:rowOff>91745</xdr:rowOff>
    </xdr:to>
    <xdr:sp macro="" textlink="">
      <xdr:nvSpPr>
        <xdr:cNvPr id="317" name="楕円 316"/>
        <xdr:cNvSpPr/>
      </xdr:nvSpPr>
      <xdr:spPr>
        <a:xfrm>
          <a:off x="9588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82872</xdr:rowOff>
    </xdr:from>
    <xdr:ext cx="534377" cy="259045"/>
    <xdr:sp macro="" textlink="">
      <xdr:nvSpPr>
        <xdr:cNvPr id="318" name="テキスト ボックス 317"/>
        <xdr:cNvSpPr txBox="1"/>
      </xdr:nvSpPr>
      <xdr:spPr>
        <a:xfrm>
          <a:off x="9372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29559</xdr:rowOff>
    </xdr:from>
    <xdr:to>
      <xdr:col>46</xdr:col>
      <xdr:colOff>38100</xdr:colOff>
      <xdr:row>38</xdr:row>
      <xdr:rowOff>131159</xdr:rowOff>
    </xdr:to>
    <xdr:sp macro="" textlink="">
      <xdr:nvSpPr>
        <xdr:cNvPr id="319" name="楕円 318"/>
        <xdr:cNvSpPr/>
      </xdr:nvSpPr>
      <xdr:spPr>
        <a:xfrm>
          <a:off x="8699500" y="65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122286</xdr:rowOff>
    </xdr:from>
    <xdr:ext cx="534377" cy="259045"/>
    <xdr:sp macro="" textlink="">
      <xdr:nvSpPr>
        <xdr:cNvPr id="320" name="テキスト ボックス 319"/>
        <xdr:cNvSpPr txBox="1"/>
      </xdr:nvSpPr>
      <xdr:spPr>
        <a:xfrm>
          <a:off x="8483111" y="66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94605</xdr:rowOff>
    </xdr:from>
    <xdr:to>
      <xdr:col>41</xdr:col>
      <xdr:colOff>101600</xdr:colOff>
      <xdr:row>33</xdr:row>
      <xdr:rowOff>24755</xdr:rowOff>
    </xdr:to>
    <xdr:sp macro="" textlink="">
      <xdr:nvSpPr>
        <xdr:cNvPr id="321" name="楕円 320"/>
        <xdr:cNvSpPr/>
      </xdr:nvSpPr>
      <xdr:spPr>
        <a:xfrm>
          <a:off x="7810500" y="5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15882</xdr:rowOff>
    </xdr:from>
    <xdr:ext cx="599010" cy="259045"/>
    <xdr:sp macro="" textlink="">
      <xdr:nvSpPr>
        <xdr:cNvPr id="322" name="テキスト ボックス 321"/>
        <xdr:cNvSpPr txBox="1"/>
      </xdr:nvSpPr>
      <xdr:spPr>
        <a:xfrm>
          <a:off x="7561795" y="567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44542</xdr:rowOff>
    </xdr:from>
    <xdr:to>
      <xdr:col>36</xdr:col>
      <xdr:colOff>165100</xdr:colOff>
      <xdr:row>38</xdr:row>
      <xdr:rowOff>146142</xdr:rowOff>
    </xdr:to>
    <xdr:sp macro="" textlink="">
      <xdr:nvSpPr>
        <xdr:cNvPr id="323" name="楕円 322"/>
        <xdr:cNvSpPr/>
      </xdr:nvSpPr>
      <xdr:spPr>
        <a:xfrm>
          <a:off x="6921500" y="65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137269</xdr:rowOff>
    </xdr:from>
    <xdr:ext cx="534377" cy="259045"/>
    <xdr:sp macro="" textlink="">
      <xdr:nvSpPr>
        <xdr:cNvPr id="324" name="テキスト ボックス 323"/>
        <xdr:cNvSpPr txBox="1"/>
      </xdr:nvSpPr>
      <xdr:spPr>
        <a:xfrm>
          <a:off x="6705111" y="66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54707</xdr:rowOff>
    </xdr:from>
    <xdr:to>
      <xdr:col>55</xdr:col>
      <xdr:colOff>0</xdr:colOff>
      <xdr:row>57</xdr:row>
      <xdr:rowOff>128307</xdr:rowOff>
    </xdr:to>
    <xdr:cxnSp macro="">
      <xdr:nvCxnSpPr>
        <xdr:cNvPr id="351" name="直線コネクタ 350"/>
        <xdr:cNvCxnSpPr/>
      </xdr:nvCxnSpPr>
      <xdr:spPr>
        <a:xfrm flipV="1">
          <a:off x="9639300" y="9827357"/>
          <a:ext cx="838200" cy="7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52"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72249</xdr:rowOff>
    </xdr:from>
    <xdr:to>
      <xdr:col>50</xdr:col>
      <xdr:colOff>114300</xdr:colOff>
      <xdr:row>57</xdr:row>
      <xdr:rowOff>128307</xdr:rowOff>
    </xdr:to>
    <xdr:cxnSp macro="">
      <xdr:nvCxnSpPr>
        <xdr:cNvPr id="354" name="直線コネクタ 353"/>
        <xdr:cNvCxnSpPr/>
      </xdr:nvCxnSpPr>
      <xdr:spPr>
        <a:xfrm>
          <a:off x="8750300" y="9844899"/>
          <a:ext cx="889000" cy="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72249</xdr:rowOff>
    </xdr:from>
    <xdr:to>
      <xdr:col>45</xdr:col>
      <xdr:colOff>177800</xdr:colOff>
      <xdr:row>57</xdr:row>
      <xdr:rowOff>142379</xdr:rowOff>
    </xdr:to>
    <xdr:cxnSp macro="">
      <xdr:nvCxnSpPr>
        <xdr:cNvPr id="357" name="直線コネクタ 356"/>
        <xdr:cNvCxnSpPr/>
      </xdr:nvCxnSpPr>
      <xdr:spPr>
        <a:xfrm flipV="1">
          <a:off x="7861300" y="9844899"/>
          <a:ext cx="889000" cy="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122514</xdr:rowOff>
    </xdr:from>
    <xdr:to>
      <xdr:col>41</xdr:col>
      <xdr:colOff>50800</xdr:colOff>
      <xdr:row>57</xdr:row>
      <xdr:rowOff>142379</xdr:rowOff>
    </xdr:to>
    <xdr:cxnSp macro="">
      <xdr:nvCxnSpPr>
        <xdr:cNvPr id="360" name="直線コネクタ 359"/>
        <xdr:cNvCxnSpPr/>
      </xdr:nvCxnSpPr>
      <xdr:spPr>
        <a:xfrm>
          <a:off x="6972300" y="9723714"/>
          <a:ext cx="889000" cy="19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3907</xdr:rowOff>
    </xdr:from>
    <xdr:to>
      <xdr:col>55</xdr:col>
      <xdr:colOff>50800</xdr:colOff>
      <xdr:row>57</xdr:row>
      <xdr:rowOff>105507</xdr:rowOff>
    </xdr:to>
    <xdr:sp macro="" textlink="">
      <xdr:nvSpPr>
        <xdr:cNvPr id="370" name="楕円 369"/>
        <xdr:cNvSpPr/>
      </xdr:nvSpPr>
      <xdr:spPr>
        <a:xfrm>
          <a:off x="10426700" y="97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90284</xdr:rowOff>
    </xdr:from>
    <xdr:ext cx="534377" cy="259045"/>
    <xdr:sp macro="" textlink="">
      <xdr:nvSpPr>
        <xdr:cNvPr id="371" name="普通建設事業費該当値テキスト"/>
        <xdr:cNvSpPr txBox="1"/>
      </xdr:nvSpPr>
      <xdr:spPr>
        <a:xfrm>
          <a:off x="10528300" y="969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77507</xdr:rowOff>
    </xdr:from>
    <xdr:to>
      <xdr:col>50</xdr:col>
      <xdr:colOff>165100</xdr:colOff>
      <xdr:row>58</xdr:row>
      <xdr:rowOff>7657</xdr:rowOff>
    </xdr:to>
    <xdr:sp macro="" textlink="">
      <xdr:nvSpPr>
        <xdr:cNvPr id="372" name="楕円 371"/>
        <xdr:cNvSpPr/>
      </xdr:nvSpPr>
      <xdr:spPr>
        <a:xfrm>
          <a:off x="9588500" y="98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170234</xdr:rowOff>
    </xdr:from>
    <xdr:ext cx="534377" cy="259045"/>
    <xdr:sp macro="" textlink="">
      <xdr:nvSpPr>
        <xdr:cNvPr id="373" name="テキスト ボックス 372"/>
        <xdr:cNvSpPr txBox="1"/>
      </xdr:nvSpPr>
      <xdr:spPr>
        <a:xfrm>
          <a:off x="9372111" y="99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21449</xdr:rowOff>
    </xdr:from>
    <xdr:to>
      <xdr:col>46</xdr:col>
      <xdr:colOff>38100</xdr:colOff>
      <xdr:row>57</xdr:row>
      <xdr:rowOff>123049</xdr:rowOff>
    </xdr:to>
    <xdr:sp macro="" textlink="">
      <xdr:nvSpPr>
        <xdr:cNvPr id="374" name="楕円 373"/>
        <xdr:cNvSpPr/>
      </xdr:nvSpPr>
      <xdr:spPr>
        <a:xfrm>
          <a:off x="8699500" y="97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114176</xdr:rowOff>
    </xdr:from>
    <xdr:ext cx="534377" cy="259045"/>
    <xdr:sp macro="" textlink="">
      <xdr:nvSpPr>
        <xdr:cNvPr id="375" name="テキスト ボックス 374"/>
        <xdr:cNvSpPr txBox="1"/>
      </xdr:nvSpPr>
      <xdr:spPr>
        <a:xfrm>
          <a:off x="8483111" y="98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91579</xdr:rowOff>
    </xdr:from>
    <xdr:to>
      <xdr:col>41</xdr:col>
      <xdr:colOff>101600</xdr:colOff>
      <xdr:row>58</xdr:row>
      <xdr:rowOff>21729</xdr:rowOff>
    </xdr:to>
    <xdr:sp macro="" textlink="">
      <xdr:nvSpPr>
        <xdr:cNvPr id="376" name="楕円 375"/>
        <xdr:cNvSpPr/>
      </xdr:nvSpPr>
      <xdr:spPr>
        <a:xfrm>
          <a:off x="7810500" y="98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12856</xdr:rowOff>
    </xdr:from>
    <xdr:ext cx="534377" cy="259045"/>
    <xdr:sp macro="" textlink="">
      <xdr:nvSpPr>
        <xdr:cNvPr id="377" name="テキスト ボックス 376"/>
        <xdr:cNvSpPr txBox="1"/>
      </xdr:nvSpPr>
      <xdr:spPr>
        <a:xfrm>
          <a:off x="7594111" y="99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71714</xdr:rowOff>
    </xdr:from>
    <xdr:to>
      <xdr:col>36</xdr:col>
      <xdr:colOff>165100</xdr:colOff>
      <xdr:row>57</xdr:row>
      <xdr:rowOff>1864</xdr:rowOff>
    </xdr:to>
    <xdr:sp macro="" textlink="">
      <xdr:nvSpPr>
        <xdr:cNvPr id="378" name="楕円 377"/>
        <xdr:cNvSpPr/>
      </xdr:nvSpPr>
      <xdr:spPr>
        <a:xfrm>
          <a:off x="6921500" y="96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164441</xdr:rowOff>
    </xdr:from>
    <xdr:ext cx="534377" cy="259045"/>
    <xdr:sp macro="" textlink="">
      <xdr:nvSpPr>
        <xdr:cNvPr id="379" name="テキスト ボックス 378"/>
        <xdr:cNvSpPr txBox="1"/>
      </xdr:nvSpPr>
      <xdr:spPr>
        <a:xfrm>
          <a:off x="6705111" y="97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69741</xdr:rowOff>
    </xdr:from>
    <xdr:to>
      <xdr:col>55</xdr:col>
      <xdr:colOff>0</xdr:colOff>
      <xdr:row>79</xdr:row>
      <xdr:rowOff>18107</xdr:rowOff>
    </xdr:to>
    <xdr:cxnSp macro="">
      <xdr:nvCxnSpPr>
        <xdr:cNvPr id="408" name="直線コネクタ 407"/>
        <xdr:cNvCxnSpPr/>
      </xdr:nvCxnSpPr>
      <xdr:spPr>
        <a:xfrm flipV="1">
          <a:off x="9639300" y="13442841"/>
          <a:ext cx="838200" cy="11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18107</xdr:rowOff>
    </xdr:from>
    <xdr:to>
      <xdr:col>50</xdr:col>
      <xdr:colOff>114300</xdr:colOff>
      <xdr:row>79</xdr:row>
      <xdr:rowOff>18870</xdr:rowOff>
    </xdr:to>
    <xdr:cxnSp macro="">
      <xdr:nvCxnSpPr>
        <xdr:cNvPr id="411" name="直線コネクタ 410"/>
        <xdr:cNvCxnSpPr/>
      </xdr:nvCxnSpPr>
      <xdr:spPr>
        <a:xfrm flipV="1">
          <a:off x="8750300" y="1356265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18870</xdr:rowOff>
    </xdr:from>
    <xdr:to>
      <xdr:col>45</xdr:col>
      <xdr:colOff>177800</xdr:colOff>
      <xdr:row>79</xdr:row>
      <xdr:rowOff>24616</xdr:rowOff>
    </xdr:to>
    <xdr:cxnSp macro="">
      <xdr:nvCxnSpPr>
        <xdr:cNvPr id="414" name="直線コネクタ 413"/>
        <xdr:cNvCxnSpPr/>
      </xdr:nvCxnSpPr>
      <xdr:spPr>
        <a:xfrm flipV="1">
          <a:off x="7861300" y="1356342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97287</xdr:rowOff>
    </xdr:from>
    <xdr:to>
      <xdr:col>41</xdr:col>
      <xdr:colOff>50800</xdr:colOff>
      <xdr:row>79</xdr:row>
      <xdr:rowOff>24616</xdr:rowOff>
    </xdr:to>
    <xdr:cxnSp macro="">
      <xdr:nvCxnSpPr>
        <xdr:cNvPr id="417" name="直線コネクタ 416"/>
        <xdr:cNvCxnSpPr/>
      </xdr:nvCxnSpPr>
      <xdr:spPr>
        <a:xfrm>
          <a:off x="6972300" y="13470387"/>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18941</xdr:rowOff>
    </xdr:from>
    <xdr:to>
      <xdr:col>55</xdr:col>
      <xdr:colOff>50800</xdr:colOff>
      <xdr:row>78</xdr:row>
      <xdr:rowOff>120541</xdr:rowOff>
    </xdr:to>
    <xdr:sp macro="" textlink="">
      <xdr:nvSpPr>
        <xdr:cNvPr id="427" name="楕円 426"/>
        <xdr:cNvSpPr/>
      </xdr:nvSpPr>
      <xdr:spPr>
        <a:xfrm>
          <a:off x="10426700" y="133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168818</xdr:rowOff>
    </xdr:from>
    <xdr:ext cx="534377" cy="259045"/>
    <xdr:sp macro="" textlink="">
      <xdr:nvSpPr>
        <xdr:cNvPr id="428" name="普通建設事業費 （ うち新規整備　）該当値テキスト"/>
        <xdr:cNvSpPr txBox="1"/>
      </xdr:nvSpPr>
      <xdr:spPr>
        <a:xfrm>
          <a:off x="10528300" y="133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138757</xdr:rowOff>
    </xdr:from>
    <xdr:to>
      <xdr:col>50</xdr:col>
      <xdr:colOff>165100</xdr:colOff>
      <xdr:row>79</xdr:row>
      <xdr:rowOff>68907</xdr:rowOff>
    </xdr:to>
    <xdr:sp macro="" textlink="">
      <xdr:nvSpPr>
        <xdr:cNvPr id="429" name="楕円 428"/>
        <xdr:cNvSpPr/>
      </xdr:nvSpPr>
      <xdr:spPr>
        <a:xfrm>
          <a:off x="95885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60034</xdr:rowOff>
    </xdr:from>
    <xdr:ext cx="469744" cy="259045"/>
    <xdr:sp macro="" textlink="">
      <xdr:nvSpPr>
        <xdr:cNvPr id="430" name="テキスト ボックス 429"/>
        <xdr:cNvSpPr txBox="1"/>
      </xdr:nvSpPr>
      <xdr:spPr>
        <a:xfrm>
          <a:off x="9404428" y="136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139520</xdr:rowOff>
    </xdr:from>
    <xdr:to>
      <xdr:col>46</xdr:col>
      <xdr:colOff>38100</xdr:colOff>
      <xdr:row>79</xdr:row>
      <xdr:rowOff>69670</xdr:rowOff>
    </xdr:to>
    <xdr:sp macro="" textlink="">
      <xdr:nvSpPr>
        <xdr:cNvPr id="431" name="楕円 430"/>
        <xdr:cNvSpPr/>
      </xdr:nvSpPr>
      <xdr:spPr>
        <a:xfrm>
          <a:off x="8699500" y="135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60797</xdr:rowOff>
    </xdr:from>
    <xdr:ext cx="469744" cy="259045"/>
    <xdr:sp macro="" textlink="">
      <xdr:nvSpPr>
        <xdr:cNvPr id="432" name="テキスト ボックス 431"/>
        <xdr:cNvSpPr txBox="1"/>
      </xdr:nvSpPr>
      <xdr:spPr>
        <a:xfrm>
          <a:off x="8515428" y="136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145266</xdr:rowOff>
    </xdr:from>
    <xdr:to>
      <xdr:col>41</xdr:col>
      <xdr:colOff>101600</xdr:colOff>
      <xdr:row>79</xdr:row>
      <xdr:rowOff>75416</xdr:rowOff>
    </xdr:to>
    <xdr:sp macro="" textlink="">
      <xdr:nvSpPr>
        <xdr:cNvPr id="433" name="楕円 432"/>
        <xdr:cNvSpPr/>
      </xdr:nvSpPr>
      <xdr:spPr>
        <a:xfrm>
          <a:off x="78105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66543</xdr:rowOff>
    </xdr:from>
    <xdr:ext cx="469744" cy="259045"/>
    <xdr:sp macro="" textlink="">
      <xdr:nvSpPr>
        <xdr:cNvPr id="434" name="テキスト ボックス 433"/>
        <xdr:cNvSpPr txBox="1"/>
      </xdr:nvSpPr>
      <xdr:spPr>
        <a:xfrm>
          <a:off x="7626428" y="1361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46487</xdr:rowOff>
    </xdr:from>
    <xdr:to>
      <xdr:col>36</xdr:col>
      <xdr:colOff>165100</xdr:colOff>
      <xdr:row>78</xdr:row>
      <xdr:rowOff>148087</xdr:rowOff>
    </xdr:to>
    <xdr:sp macro="" textlink="">
      <xdr:nvSpPr>
        <xdr:cNvPr id="435" name="楕円 434"/>
        <xdr:cNvSpPr/>
      </xdr:nvSpPr>
      <xdr:spPr>
        <a:xfrm>
          <a:off x="6921500" y="134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139214</xdr:rowOff>
    </xdr:from>
    <xdr:ext cx="534377" cy="259045"/>
    <xdr:sp macro="" textlink="">
      <xdr:nvSpPr>
        <xdr:cNvPr id="436" name="テキスト ボックス 435"/>
        <xdr:cNvSpPr txBox="1"/>
      </xdr:nvSpPr>
      <xdr:spPr>
        <a:xfrm>
          <a:off x="6705111" y="135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142954</xdr:rowOff>
    </xdr:from>
    <xdr:to>
      <xdr:col>55</xdr:col>
      <xdr:colOff>0</xdr:colOff>
      <xdr:row>97</xdr:row>
      <xdr:rowOff>163387</xdr:rowOff>
    </xdr:to>
    <xdr:cxnSp macro="">
      <xdr:nvCxnSpPr>
        <xdr:cNvPr id="467" name="直線コネクタ 466"/>
        <xdr:cNvCxnSpPr/>
      </xdr:nvCxnSpPr>
      <xdr:spPr>
        <a:xfrm>
          <a:off x="9639300" y="16773604"/>
          <a:ext cx="8382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8"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142954</xdr:rowOff>
    </xdr:from>
    <xdr:to>
      <xdr:col>50</xdr:col>
      <xdr:colOff>114300</xdr:colOff>
      <xdr:row>97</xdr:row>
      <xdr:rowOff>150357</xdr:rowOff>
    </xdr:to>
    <xdr:cxnSp macro="">
      <xdr:nvCxnSpPr>
        <xdr:cNvPr id="470" name="直線コネクタ 469"/>
        <xdr:cNvCxnSpPr/>
      </xdr:nvCxnSpPr>
      <xdr:spPr>
        <a:xfrm flipV="1">
          <a:off x="8750300" y="1677360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72" name="テキスト ボックス 471"/>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150357</xdr:rowOff>
    </xdr:from>
    <xdr:to>
      <xdr:col>45</xdr:col>
      <xdr:colOff>177800</xdr:colOff>
      <xdr:row>97</xdr:row>
      <xdr:rowOff>169146</xdr:rowOff>
    </xdr:to>
    <xdr:cxnSp macro="">
      <xdr:nvCxnSpPr>
        <xdr:cNvPr id="473" name="直線コネクタ 472"/>
        <xdr:cNvCxnSpPr/>
      </xdr:nvCxnSpPr>
      <xdr:spPr>
        <a:xfrm flipV="1">
          <a:off x="7861300" y="16781007"/>
          <a:ext cx="8890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5" name="テキスト ボックス 474"/>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129239</xdr:rowOff>
    </xdr:from>
    <xdr:to>
      <xdr:col>41</xdr:col>
      <xdr:colOff>50800</xdr:colOff>
      <xdr:row>97</xdr:row>
      <xdr:rowOff>169146</xdr:rowOff>
    </xdr:to>
    <xdr:cxnSp macro="">
      <xdr:nvCxnSpPr>
        <xdr:cNvPr id="476" name="直線コネクタ 475"/>
        <xdr:cNvCxnSpPr/>
      </xdr:nvCxnSpPr>
      <xdr:spPr>
        <a:xfrm>
          <a:off x="6972300" y="16588439"/>
          <a:ext cx="8890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8" name="テキスト ボックス 477"/>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112587</xdr:rowOff>
    </xdr:from>
    <xdr:to>
      <xdr:col>55</xdr:col>
      <xdr:colOff>50800</xdr:colOff>
      <xdr:row>98</xdr:row>
      <xdr:rowOff>42737</xdr:rowOff>
    </xdr:to>
    <xdr:sp macro="" textlink="">
      <xdr:nvSpPr>
        <xdr:cNvPr id="486" name="楕円 485"/>
        <xdr:cNvSpPr/>
      </xdr:nvSpPr>
      <xdr:spPr>
        <a:xfrm>
          <a:off x="10426700" y="167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91014</xdr:rowOff>
    </xdr:from>
    <xdr:ext cx="534377" cy="259045"/>
    <xdr:sp macro="" textlink="">
      <xdr:nvSpPr>
        <xdr:cNvPr id="487" name="普通建設事業費 （ うち更新整備　）該当値テキスト"/>
        <xdr:cNvSpPr txBox="1"/>
      </xdr:nvSpPr>
      <xdr:spPr>
        <a:xfrm>
          <a:off x="10528300" y="167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92154</xdr:rowOff>
    </xdr:from>
    <xdr:to>
      <xdr:col>50</xdr:col>
      <xdr:colOff>165100</xdr:colOff>
      <xdr:row>98</xdr:row>
      <xdr:rowOff>22304</xdr:rowOff>
    </xdr:to>
    <xdr:sp macro="" textlink="">
      <xdr:nvSpPr>
        <xdr:cNvPr id="488" name="楕円 487"/>
        <xdr:cNvSpPr/>
      </xdr:nvSpPr>
      <xdr:spPr>
        <a:xfrm>
          <a:off x="9588500" y="167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13431</xdr:rowOff>
    </xdr:from>
    <xdr:ext cx="534377" cy="259045"/>
    <xdr:sp macro="" textlink="">
      <xdr:nvSpPr>
        <xdr:cNvPr id="489" name="テキスト ボックス 488"/>
        <xdr:cNvSpPr txBox="1"/>
      </xdr:nvSpPr>
      <xdr:spPr>
        <a:xfrm>
          <a:off x="9372111" y="168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99557</xdr:rowOff>
    </xdr:from>
    <xdr:to>
      <xdr:col>46</xdr:col>
      <xdr:colOff>38100</xdr:colOff>
      <xdr:row>98</xdr:row>
      <xdr:rowOff>29707</xdr:rowOff>
    </xdr:to>
    <xdr:sp macro="" textlink="">
      <xdr:nvSpPr>
        <xdr:cNvPr id="490" name="楕円 489"/>
        <xdr:cNvSpPr/>
      </xdr:nvSpPr>
      <xdr:spPr>
        <a:xfrm>
          <a:off x="86995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20834</xdr:rowOff>
    </xdr:from>
    <xdr:ext cx="534377" cy="259045"/>
    <xdr:sp macro="" textlink="">
      <xdr:nvSpPr>
        <xdr:cNvPr id="491" name="テキスト ボックス 490"/>
        <xdr:cNvSpPr txBox="1"/>
      </xdr:nvSpPr>
      <xdr:spPr>
        <a:xfrm>
          <a:off x="8483111" y="16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118346</xdr:rowOff>
    </xdr:from>
    <xdr:to>
      <xdr:col>41</xdr:col>
      <xdr:colOff>101600</xdr:colOff>
      <xdr:row>98</xdr:row>
      <xdr:rowOff>48496</xdr:rowOff>
    </xdr:to>
    <xdr:sp macro="" textlink="">
      <xdr:nvSpPr>
        <xdr:cNvPr id="492" name="楕円 491"/>
        <xdr:cNvSpPr/>
      </xdr:nvSpPr>
      <xdr:spPr>
        <a:xfrm>
          <a:off x="7810500" y="16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39623</xdr:rowOff>
    </xdr:from>
    <xdr:ext cx="534377" cy="259045"/>
    <xdr:sp macro="" textlink="">
      <xdr:nvSpPr>
        <xdr:cNvPr id="493" name="テキスト ボックス 492"/>
        <xdr:cNvSpPr txBox="1"/>
      </xdr:nvSpPr>
      <xdr:spPr>
        <a:xfrm>
          <a:off x="7594111" y="16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78439</xdr:rowOff>
    </xdr:from>
    <xdr:to>
      <xdr:col>36</xdr:col>
      <xdr:colOff>165100</xdr:colOff>
      <xdr:row>97</xdr:row>
      <xdr:rowOff>8589</xdr:rowOff>
    </xdr:to>
    <xdr:sp macro="" textlink="">
      <xdr:nvSpPr>
        <xdr:cNvPr id="494" name="楕円 493"/>
        <xdr:cNvSpPr/>
      </xdr:nvSpPr>
      <xdr:spPr>
        <a:xfrm>
          <a:off x="6921500" y="165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171166</xdr:rowOff>
    </xdr:from>
    <xdr:ext cx="534377" cy="259045"/>
    <xdr:sp macro="" textlink="">
      <xdr:nvSpPr>
        <xdr:cNvPr id="495" name="テキスト ボックス 494"/>
        <xdr:cNvSpPr txBox="1"/>
      </xdr:nvSpPr>
      <xdr:spPr>
        <a:xfrm>
          <a:off x="6705111" y="166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153073</xdr:rowOff>
    </xdr:from>
    <xdr:to>
      <xdr:col>85</xdr:col>
      <xdr:colOff>127000</xdr:colOff>
      <xdr:row>37</xdr:row>
      <xdr:rowOff>117126</xdr:rowOff>
    </xdr:to>
    <xdr:cxnSp macro="">
      <xdr:nvCxnSpPr>
        <xdr:cNvPr id="520" name="直線コネクタ 519"/>
        <xdr:cNvCxnSpPr/>
      </xdr:nvCxnSpPr>
      <xdr:spPr>
        <a:xfrm>
          <a:off x="15481300" y="6325273"/>
          <a:ext cx="838200" cy="1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21" name="災害復旧事業費平均値テキスト"/>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153073</xdr:rowOff>
    </xdr:from>
    <xdr:to>
      <xdr:col>81</xdr:col>
      <xdr:colOff>50800</xdr:colOff>
      <xdr:row>37</xdr:row>
      <xdr:rowOff>160160</xdr:rowOff>
    </xdr:to>
    <xdr:cxnSp macro="">
      <xdr:nvCxnSpPr>
        <xdr:cNvPr id="523" name="直線コネクタ 522"/>
        <xdr:cNvCxnSpPr/>
      </xdr:nvCxnSpPr>
      <xdr:spPr>
        <a:xfrm flipV="1">
          <a:off x="14592300" y="6325273"/>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86894</xdr:rowOff>
    </xdr:from>
    <xdr:to>
      <xdr:col>76</xdr:col>
      <xdr:colOff>114300</xdr:colOff>
      <xdr:row>37</xdr:row>
      <xdr:rowOff>160160</xdr:rowOff>
    </xdr:to>
    <xdr:cxnSp macro="">
      <xdr:nvCxnSpPr>
        <xdr:cNvPr id="526" name="直線コネクタ 525"/>
        <xdr:cNvCxnSpPr/>
      </xdr:nvCxnSpPr>
      <xdr:spPr>
        <a:xfrm>
          <a:off x="13703300" y="6430544"/>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165017</xdr:rowOff>
    </xdr:from>
    <xdr:to>
      <xdr:col>71</xdr:col>
      <xdr:colOff>177800</xdr:colOff>
      <xdr:row>37</xdr:row>
      <xdr:rowOff>86894</xdr:rowOff>
    </xdr:to>
    <xdr:cxnSp macro="">
      <xdr:nvCxnSpPr>
        <xdr:cNvPr id="529" name="直線コネクタ 528"/>
        <xdr:cNvCxnSpPr/>
      </xdr:nvCxnSpPr>
      <xdr:spPr>
        <a:xfrm>
          <a:off x="12814300" y="6337217"/>
          <a:ext cx="889000" cy="9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66326</xdr:rowOff>
    </xdr:from>
    <xdr:to>
      <xdr:col>85</xdr:col>
      <xdr:colOff>177800</xdr:colOff>
      <xdr:row>37</xdr:row>
      <xdr:rowOff>167926</xdr:rowOff>
    </xdr:to>
    <xdr:sp macro="" textlink="">
      <xdr:nvSpPr>
        <xdr:cNvPr id="539" name="楕円 538"/>
        <xdr:cNvSpPr/>
      </xdr:nvSpPr>
      <xdr:spPr>
        <a:xfrm>
          <a:off x="16268700" y="64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152703</xdr:rowOff>
    </xdr:from>
    <xdr:ext cx="469744" cy="259045"/>
    <xdr:sp macro="" textlink="">
      <xdr:nvSpPr>
        <xdr:cNvPr id="540" name="災害復旧事業費該当値テキスト"/>
        <xdr:cNvSpPr txBox="1"/>
      </xdr:nvSpPr>
      <xdr:spPr>
        <a:xfrm>
          <a:off x="16370300" y="632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102273</xdr:rowOff>
    </xdr:from>
    <xdr:to>
      <xdr:col>81</xdr:col>
      <xdr:colOff>101600</xdr:colOff>
      <xdr:row>37</xdr:row>
      <xdr:rowOff>32423</xdr:rowOff>
    </xdr:to>
    <xdr:sp macro="" textlink="">
      <xdr:nvSpPr>
        <xdr:cNvPr id="541" name="楕円 540"/>
        <xdr:cNvSpPr/>
      </xdr:nvSpPr>
      <xdr:spPr>
        <a:xfrm>
          <a:off x="15430500" y="6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23550</xdr:rowOff>
    </xdr:from>
    <xdr:ext cx="469744" cy="259045"/>
    <xdr:sp macro="" textlink="">
      <xdr:nvSpPr>
        <xdr:cNvPr id="542" name="テキスト ボックス 541"/>
        <xdr:cNvSpPr txBox="1"/>
      </xdr:nvSpPr>
      <xdr:spPr>
        <a:xfrm>
          <a:off x="15246428" y="636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109360</xdr:rowOff>
    </xdr:from>
    <xdr:to>
      <xdr:col>76</xdr:col>
      <xdr:colOff>165100</xdr:colOff>
      <xdr:row>38</xdr:row>
      <xdr:rowOff>39509</xdr:rowOff>
    </xdr:to>
    <xdr:sp macro="" textlink="">
      <xdr:nvSpPr>
        <xdr:cNvPr id="543" name="楕円 542"/>
        <xdr:cNvSpPr/>
      </xdr:nvSpPr>
      <xdr:spPr>
        <a:xfrm>
          <a:off x="14541500" y="645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30637</xdr:rowOff>
    </xdr:from>
    <xdr:ext cx="378565" cy="259045"/>
    <xdr:sp macro="" textlink="">
      <xdr:nvSpPr>
        <xdr:cNvPr id="544" name="テキスト ボックス 543"/>
        <xdr:cNvSpPr txBox="1"/>
      </xdr:nvSpPr>
      <xdr:spPr>
        <a:xfrm>
          <a:off x="14403017" y="654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36094</xdr:rowOff>
    </xdr:from>
    <xdr:to>
      <xdr:col>72</xdr:col>
      <xdr:colOff>38100</xdr:colOff>
      <xdr:row>37</xdr:row>
      <xdr:rowOff>137694</xdr:rowOff>
    </xdr:to>
    <xdr:sp macro="" textlink="">
      <xdr:nvSpPr>
        <xdr:cNvPr id="545" name="楕円 544"/>
        <xdr:cNvSpPr/>
      </xdr:nvSpPr>
      <xdr:spPr>
        <a:xfrm>
          <a:off x="136525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128820</xdr:rowOff>
    </xdr:from>
    <xdr:ext cx="469744" cy="259045"/>
    <xdr:sp macro="" textlink="">
      <xdr:nvSpPr>
        <xdr:cNvPr id="546" name="テキスト ボックス 545"/>
        <xdr:cNvSpPr txBox="1"/>
      </xdr:nvSpPr>
      <xdr:spPr>
        <a:xfrm>
          <a:off x="13468428" y="64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114217</xdr:rowOff>
    </xdr:from>
    <xdr:to>
      <xdr:col>67</xdr:col>
      <xdr:colOff>101600</xdr:colOff>
      <xdr:row>37</xdr:row>
      <xdr:rowOff>44367</xdr:rowOff>
    </xdr:to>
    <xdr:sp macro="" textlink="">
      <xdr:nvSpPr>
        <xdr:cNvPr id="547" name="楕円 546"/>
        <xdr:cNvSpPr/>
      </xdr:nvSpPr>
      <xdr:spPr>
        <a:xfrm>
          <a:off x="12763500" y="62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35494</xdr:rowOff>
    </xdr:from>
    <xdr:ext cx="469744" cy="259045"/>
    <xdr:sp macro="" textlink="">
      <xdr:nvSpPr>
        <xdr:cNvPr id="548" name="テキスト ボックス 547"/>
        <xdr:cNvSpPr txBox="1"/>
      </xdr:nvSpPr>
      <xdr:spPr>
        <a:xfrm>
          <a:off x="12579428" y="637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72763</xdr:rowOff>
    </xdr:from>
    <xdr:to>
      <xdr:col>85</xdr:col>
      <xdr:colOff>127000</xdr:colOff>
      <xdr:row>77</xdr:row>
      <xdr:rowOff>94266</xdr:rowOff>
    </xdr:to>
    <xdr:cxnSp macro="">
      <xdr:nvCxnSpPr>
        <xdr:cNvPr id="631" name="直線コネクタ 630"/>
        <xdr:cNvCxnSpPr/>
      </xdr:nvCxnSpPr>
      <xdr:spPr>
        <a:xfrm>
          <a:off x="15481300" y="13274413"/>
          <a:ext cx="8382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72763</xdr:rowOff>
    </xdr:from>
    <xdr:to>
      <xdr:col>81</xdr:col>
      <xdr:colOff>50800</xdr:colOff>
      <xdr:row>77</xdr:row>
      <xdr:rowOff>111840</xdr:rowOff>
    </xdr:to>
    <xdr:cxnSp macro="">
      <xdr:nvCxnSpPr>
        <xdr:cNvPr id="634" name="直線コネクタ 633"/>
        <xdr:cNvCxnSpPr/>
      </xdr:nvCxnSpPr>
      <xdr:spPr>
        <a:xfrm flipV="1">
          <a:off x="14592300" y="13274413"/>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111840</xdr:rowOff>
    </xdr:from>
    <xdr:to>
      <xdr:col>76</xdr:col>
      <xdr:colOff>114300</xdr:colOff>
      <xdr:row>77</xdr:row>
      <xdr:rowOff>157417</xdr:rowOff>
    </xdr:to>
    <xdr:cxnSp macro="">
      <xdr:nvCxnSpPr>
        <xdr:cNvPr id="637" name="直線コネクタ 636"/>
        <xdr:cNvCxnSpPr/>
      </xdr:nvCxnSpPr>
      <xdr:spPr>
        <a:xfrm flipV="1">
          <a:off x="13703300" y="13313490"/>
          <a:ext cx="8890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157417</xdr:rowOff>
    </xdr:from>
    <xdr:to>
      <xdr:col>71</xdr:col>
      <xdr:colOff>177800</xdr:colOff>
      <xdr:row>77</xdr:row>
      <xdr:rowOff>160345</xdr:rowOff>
    </xdr:to>
    <xdr:cxnSp macro="">
      <xdr:nvCxnSpPr>
        <xdr:cNvPr id="640" name="直線コネクタ 639"/>
        <xdr:cNvCxnSpPr/>
      </xdr:nvCxnSpPr>
      <xdr:spPr>
        <a:xfrm flipV="1">
          <a:off x="12814300" y="1335906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43466</xdr:rowOff>
    </xdr:from>
    <xdr:to>
      <xdr:col>85</xdr:col>
      <xdr:colOff>177800</xdr:colOff>
      <xdr:row>77</xdr:row>
      <xdr:rowOff>145066</xdr:rowOff>
    </xdr:to>
    <xdr:sp macro="" textlink="">
      <xdr:nvSpPr>
        <xdr:cNvPr id="650" name="楕円 649"/>
        <xdr:cNvSpPr/>
      </xdr:nvSpPr>
      <xdr:spPr>
        <a:xfrm>
          <a:off x="16268700" y="132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21893</xdr:rowOff>
    </xdr:from>
    <xdr:ext cx="534377" cy="259045"/>
    <xdr:sp macro="" textlink="">
      <xdr:nvSpPr>
        <xdr:cNvPr id="651" name="公債費該当値テキスト"/>
        <xdr:cNvSpPr txBox="1"/>
      </xdr:nvSpPr>
      <xdr:spPr>
        <a:xfrm>
          <a:off x="16370300" y="132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21963</xdr:rowOff>
    </xdr:from>
    <xdr:to>
      <xdr:col>81</xdr:col>
      <xdr:colOff>101600</xdr:colOff>
      <xdr:row>77</xdr:row>
      <xdr:rowOff>123563</xdr:rowOff>
    </xdr:to>
    <xdr:sp macro="" textlink="">
      <xdr:nvSpPr>
        <xdr:cNvPr id="652" name="楕円 651"/>
        <xdr:cNvSpPr/>
      </xdr:nvSpPr>
      <xdr:spPr>
        <a:xfrm>
          <a:off x="15430500" y="132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114690</xdr:rowOff>
    </xdr:from>
    <xdr:ext cx="534377" cy="259045"/>
    <xdr:sp macro="" textlink="">
      <xdr:nvSpPr>
        <xdr:cNvPr id="653" name="テキスト ボックス 652"/>
        <xdr:cNvSpPr txBox="1"/>
      </xdr:nvSpPr>
      <xdr:spPr>
        <a:xfrm>
          <a:off x="15214111" y="133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61040</xdr:rowOff>
    </xdr:from>
    <xdr:to>
      <xdr:col>76</xdr:col>
      <xdr:colOff>165100</xdr:colOff>
      <xdr:row>77</xdr:row>
      <xdr:rowOff>162640</xdr:rowOff>
    </xdr:to>
    <xdr:sp macro="" textlink="">
      <xdr:nvSpPr>
        <xdr:cNvPr id="654" name="楕円 653"/>
        <xdr:cNvSpPr/>
      </xdr:nvSpPr>
      <xdr:spPr>
        <a:xfrm>
          <a:off x="14541500" y="132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153767</xdr:rowOff>
    </xdr:from>
    <xdr:ext cx="534377" cy="259045"/>
    <xdr:sp macro="" textlink="">
      <xdr:nvSpPr>
        <xdr:cNvPr id="655" name="テキスト ボックス 654"/>
        <xdr:cNvSpPr txBox="1"/>
      </xdr:nvSpPr>
      <xdr:spPr>
        <a:xfrm>
          <a:off x="14325111" y="133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106617</xdr:rowOff>
    </xdr:from>
    <xdr:to>
      <xdr:col>72</xdr:col>
      <xdr:colOff>38100</xdr:colOff>
      <xdr:row>78</xdr:row>
      <xdr:rowOff>36767</xdr:rowOff>
    </xdr:to>
    <xdr:sp macro="" textlink="">
      <xdr:nvSpPr>
        <xdr:cNvPr id="656" name="楕円 655"/>
        <xdr:cNvSpPr/>
      </xdr:nvSpPr>
      <xdr:spPr>
        <a:xfrm>
          <a:off x="13652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27894</xdr:rowOff>
    </xdr:from>
    <xdr:ext cx="534377" cy="259045"/>
    <xdr:sp macro="" textlink="">
      <xdr:nvSpPr>
        <xdr:cNvPr id="657" name="テキスト ボックス 656"/>
        <xdr:cNvSpPr txBox="1"/>
      </xdr:nvSpPr>
      <xdr:spPr>
        <a:xfrm>
          <a:off x="13436111" y="134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109545</xdr:rowOff>
    </xdr:from>
    <xdr:to>
      <xdr:col>67</xdr:col>
      <xdr:colOff>101600</xdr:colOff>
      <xdr:row>78</xdr:row>
      <xdr:rowOff>39695</xdr:rowOff>
    </xdr:to>
    <xdr:sp macro="" textlink="">
      <xdr:nvSpPr>
        <xdr:cNvPr id="658" name="楕円 657"/>
        <xdr:cNvSpPr/>
      </xdr:nvSpPr>
      <xdr:spPr>
        <a:xfrm>
          <a:off x="12763500" y="13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30822</xdr:rowOff>
    </xdr:from>
    <xdr:ext cx="534377" cy="259045"/>
    <xdr:sp macro="" textlink="">
      <xdr:nvSpPr>
        <xdr:cNvPr id="659" name="テキスト ボックス 658"/>
        <xdr:cNvSpPr txBox="1"/>
      </xdr:nvSpPr>
      <xdr:spPr>
        <a:xfrm>
          <a:off x="12547111" y="134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91095</xdr:rowOff>
    </xdr:from>
    <xdr:to>
      <xdr:col>85</xdr:col>
      <xdr:colOff>127000</xdr:colOff>
      <xdr:row>99</xdr:row>
      <xdr:rowOff>83638</xdr:rowOff>
    </xdr:to>
    <xdr:cxnSp macro="">
      <xdr:nvCxnSpPr>
        <xdr:cNvPr id="690" name="直線コネクタ 689"/>
        <xdr:cNvCxnSpPr/>
      </xdr:nvCxnSpPr>
      <xdr:spPr>
        <a:xfrm>
          <a:off x="15481300" y="16893195"/>
          <a:ext cx="838200" cy="16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91" name="積立金平均値テキスト"/>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91095</xdr:rowOff>
    </xdr:from>
    <xdr:to>
      <xdr:col>81</xdr:col>
      <xdr:colOff>50800</xdr:colOff>
      <xdr:row>98</xdr:row>
      <xdr:rowOff>141627</xdr:rowOff>
    </xdr:to>
    <xdr:cxnSp macro="">
      <xdr:nvCxnSpPr>
        <xdr:cNvPr id="693" name="直線コネクタ 692"/>
        <xdr:cNvCxnSpPr/>
      </xdr:nvCxnSpPr>
      <xdr:spPr>
        <a:xfrm flipV="1">
          <a:off x="14592300" y="16893195"/>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5" name="テキスト ボックス 694"/>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108294</xdr:rowOff>
    </xdr:from>
    <xdr:to>
      <xdr:col>76</xdr:col>
      <xdr:colOff>114300</xdr:colOff>
      <xdr:row>98</xdr:row>
      <xdr:rowOff>141627</xdr:rowOff>
    </xdr:to>
    <xdr:cxnSp macro="">
      <xdr:nvCxnSpPr>
        <xdr:cNvPr id="696" name="直線コネクタ 695"/>
        <xdr:cNvCxnSpPr/>
      </xdr:nvCxnSpPr>
      <xdr:spPr>
        <a:xfrm>
          <a:off x="13703300" y="16910394"/>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8" name="テキスト ボックス 697"/>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108294</xdr:rowOff>
    </xdr:from>
    <xdr:to>
      <xdr:col>71</xdr:col>
      <xdr:colOff>177800</xdr:colOff>
      <xdr:row>99</xdr:row>
      <xdr:rowOff>78043</xdr:rowOff>
    </xdr:to>
    <xdr:cxnSp macro="">
      <xdr:nvCxnSpPr>
        <xdr:cNvPr id="699" name="直線コネクタ 698"/>
        <xdr:cNvCxnSpPr/>
      </xdr:nvCxnSpPr>
      <xdr:spPr>
        <a:xfrm flipV="1">
          <a:off x="12814300" y="16910394"/>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701" name="テキスト ボックス 700"/>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703" name="テキスト ボックス 702"/>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32838</xdr:rowOff>
    </xdr:from>
    <xdr:to>
      <xdr:col>85</xdr:col>
      <xdr:colOff>177800</xdr:colOff>
      <xdr:row>99</xdr:row>
      <xdr:rowOff>134438</xdr:rowOff>
    </xdr:to>
    <xdr:sp macro="" textlink="">
      <xdr:nvSpPr>
        <xdr:cNvPr id="709" name="楕円 708"/>
        <xdr:cNvSpPr/>
      </xdr:nvSpPr>
      <xdr:spPr>
        <a:xfrm>
          <a:off x="16268700" y="17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119215</xdr:rowOff>
    </xdr:from>
    <xdr:ext cx="469744" cy="259045"/>
    <xdr:sp macro="" textlink="">
      <xdr:nvSpPr>
        <xdr:cNvPr id="710" name="積立金該当値テキスト"/>
        <xdr:cNvSpPr txBox="1"/>
      </xdr:nvSpPr>
      <xdr:spPr>
        <a:xfrm>
          <a:off x="163703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40295</xdr:rowOff>
    </xdr:from>
    <xdr:to>
      <xdr:col>81</xdr:col>
      <xdr:colOff>101600</xdr:colOff>
      <xdr:row>98</xdr:row>
      <xdr:rowOff>141895</xdr:rowOff>
    </xdr:to>
    <xdr:sp macro="" textlink="">
      <xdr:nvSpPr>
        <xdr:cNvPr id="711" name="楕円 710"/>
        <xdr:cNvSpPr/>
      </xdr:nvSpPr>
      <xdr:spPr>
        <a:xfrm>
          <a:off x="15430500" y="168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133022</xdr:rowOff>
    </xdr:from>
    <xdr:ext cx="534377" cy="259045"/>
    <xdr:sp macro="" textlink="">
      <xdr:nvSpPr>
        <xdr:cNvPr id="712" name="テキスト ボックス 711"/>
        <xdr:cNvSpPr txBox="1"/>
      </xdr:nvSpPr>
      <xdr:spPr>
        <a:xfrm>
          <a:off x="15214111" y="169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90827</xdr:rowOff>
    </xdr:from>
    <xdr:to>
      <xdr:col>76</xdr:col>
      <xdr:colOff>165100</xdr:colOff>
      <xdr:row>99</xdr:row>
      <xdr:rowOff>20977</xdr:rowOff>
    </xdr:to>
    <xdr:sp macro="" textlink="">
      <xdr:nvSpPr>
        <xdr:cNvPr id="713" name="楕円 712"/>
        <xdr:cNvSpPr/>
      </xdr:nvSpPr>
      <xdr:spPr>
        <a:xfrm>
          <a:off x="14541500" y="16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12104</xdr:rowOff>
    </xdr:from>
    <xdr:ext cx="534377" cy="259045"/>
    <xdr:sp macro="" textlink="">
      <xdr:nvSpPr>
        <xdr:cNvPr id="714" name="テキスト ボックス 713"/>
        <xdr:cNvSpPr txBox="1"/>
      </xdr:nvSpPr>
      <xdr:spPr>
        <a:xfrm>
          <a:off x="14325111" y="169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57494</xdr:rowOff>
    </xdr:from>
    <xdr:to>
      <xdr:col>72</xdr:col>
      <xdr:colOff>38100</xdr:colOff>
      <xdr:row>98</xdr:row>
      <xdr:rowOff>159094</xdr:rowOff>
    </xdr:to>
    <xdr:sp macro="" textlink="">
      <xdr:nvSpPr>
        <xdr:cNvPr id="715" name="楕円 714"/>
        <xdr:cNvSpPr/>
      </xdr:nvSpPr>
      <xdr:spPr>
        <a:xfrm>
          <a:off x="13652500" y="16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150221</xdr:rowOff>
    </xdr:from>
    <xdr:ext cx="534377" cy="259045"/>
    <xdr:sp macro="" textlink="">
      <xdr:nvSpPr>
        <xdr:cNvPr id="716" name="テキスト ボックス 715"/>
        <xdr:cNvSpPr txBox="1"/>
      </xdr:nvSpPr>
      <xdr:spPr>
        <a:xfrm>
          <a:off x="13436111" y="16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27243</xdr:rowOff>
    </xdr:from>
    <xdr:to>
      <xdr:col>67</xdr:col>
      <xdr:colOff>101600</xdr:colOff>
      <xdr:row>99</xdr:row>
      <xdr:rowOff>128843</xdr:rowOff>
    </xdr:to>
    <xdr:sp macro="" textlink="">
      <xdr:nvSpPr>
        <xdr:cNvPr id="717" name="楕円 716"/>
        <xdr:cNvSpPr/>
      </xdr:nvSpPr>
      <xdr:spPr>
        <a:xfrm>
          <a:off x="12763500" y="170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119970</xdr:rowOff>
    </xdr:from>
    <xdr:ext cx="469744" cy="259045"/>
    <xdr:sp macro="" textlink="">
      <xdr:nvSpPr>
        <xdr:cNvPr id="718" name="テキスト ボックス 717"/>
        <xdr:cNvSpPr txBox="1"/>
      </xdr:nvSpPr>
      <xdr:spPr>
        <a:xfrm>
          <a:off x="12579428" y="1709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138786</xdr:rowOff>
    </xdr:from>
    <xdr:to>
      <xdr:col>116</xdr:col>
      <xdr:colOff>63500</xdr:colOff>
      <xdr:row>37</xdr:row>
      <xdr:rowOff>19045</xdr:rowOff>
    </xdr:to>
    <xdr:cxnSp macro="">
      <xdr:nvCxnSpPr>
        <xdr:cNvPr id="745" name="直線コネクタ 744"/>
        <xdr:cNvCxnSpPr/>
      </xdr:nvCxnSpPr>
      <xdr:spPr>
        <a:xfrm>
          <a:off x="21323300" y="6310986"/>
          <a:ext cx="8382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130739</xdr:rowOff>
    </xdr:from>
    <xdr:to>
      <xdr:col>111</xdr:col>
      <xdr:colOff>177800</xdr:colOff>
      <xdr:row>36</xdr:row>
      <xdr:rowOff>138786</xdr:rowOff>
    </xdr:to>
    <xdr:cxnSp macro="">
      <xdr:nvCxnSpPr>
        <xdr:cNvPr id="748" name="直線コネクタ 747"/>
        <xdr:cNvCxnSpPr/>
      </xdr:nvCxnSpPr>
      <xdr:spPr>
        <a:xfrm>
          <a:off x="20434300" y="630293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130739</xdr:rowOff>
    </xdr:from>
    <xdr:to>
      <xdr:col>107</xdr:col>
      <xdr:colOff>50800</xdr:colOff>
      <xdr:row>36</xdr:row>
      <xdr:rowOff>137871</xdr:rowOff>
    </xdr:to>
    <xdr:cxnSp macro="">
      <xdr:nvCxnSpPr>
        <xdr:cNvPr id="751" name="直線コネクタ 750"/>
        <xdr:cNvCxnSpPr/>
      </xdr:nvCxnSpPr>
      <xdr:spPr>
        <a:xfrm flipV="1">
          <a:off x="19545300" y="6302939"/>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137871</xdr:rowOff>
    </xdr:from>
    <xdr:to>
      <xdr:col>102</xdr:col>
      <xdr:colOff>114300</xdr:colOff>
      <xdr:row>37</xdr:row>
      <xdr:rowOff>6198</xdr:rowOff>
    </xdr:to>
    <xdr:cxnSp macro="">
      <xdr:nvCxnSpPr>
        <xdr:cNvPr id="754" name="直線コネクタ 753"/>
        <xdr:cNvCxnSpPr/>
      </xdr:nvCxnSpPr>
      <xdr:spPr>
        <a:xfrm flipV="1">
          <a:off x="18656300" y="631007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139695</xdr:rowOff>
    </xdr:from>
    <xdr:to>
      <xdr:col>116</xdr:col>
      <xdr:colOff>114300</xdr:colOff>
      <xdr:row>37</xdr:row>
      <xdr:rowOff>69845</xdr:rowOff>
    </xdr:to>
    <xdr:sp macro="" textlink="">
      <xdr:nvSpPr>
        <xdr:cNvPr id="764" name="楕円 763"/>
        <xdr:cNvSpPr/>
      </xdr:nvSpPr>
      <xdr:spPr>
        <a:xfrm>
          <a:off x="22110700" y="63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162572</xdr:rowOff>
    </xdr:from>
    <xdr:ext cx="469744" cy="259045"/>
    <xdr:sp macro="" textlink="">
      <xdr:nvSpPr>
        <xdr:cNvPr id="765" name="投資及び出資金該当値テキスト"/>
        <xdr:cNvSpPr txBox="1"/>
      </xdr:nvSpPr>
      <xdr:spPr>
        <a:xfrm>
          <a:off x="22212300" y="61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87986</xdr:rowOff>
    </xdr:from>
    <xdr:to>
      <xdr:col>112</xdr:col>
      <xdr:colOff>38100</xdr:colOff>
      <xdr:row>37</xdr:row>
      <xdr:rowOff>18136</xdr:rowOff>
    </xdr:to>
    <xdr:sp macro="" textlink="">
      <xdr:nvSpPr>
        <xdr:cNvPr id="766" name="楕円 765"/>
        <xdr:cNvSpPr/>
      </xdr:nvSpPr>
      <xdr:spPr>
        <a:xfrm>
          <a:off x="21272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67" name="テキスト ボックス 766"/>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79939</xdr:rowOff>
    </xdr:from>
    <xdr:to>
      <xdr:col>107</xdr:col>
      <xdr:colOff>101600</xdr:colOff>
      <xdr:row>37</xdr:row>
      <xdr:rowOff>10089</xdr:rowOff>
    </xdr:to>
    <xdr:sp macro="" textlink="">
      <xdr:nvSpPr>
        <xdr:cNvPr id="768" name="楕円 767"/>
        <xdr:cNvSpPr/>
      </xdr:nvSpPr>
      <xdr:spPr>
        <a:xfrm>
          <a:off x="20383500" y="62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26616</xdr:rowOff>
    </xdr:from>
    <xdr:ext cx="469744" cy="259045"/>
    <xdr:sp macro="" textlink="">
      <xdr:nvSpPr>
        <xdr:cNvPr id="769" name="テキスト ボックス 768"/>
        <xdr:cNvSpPr txBox="1"/>
      </xdr:nvSpPr>
      <xdr:spPr>
        <a:xfrm>
          <a:off x="20199428" y="60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87071</xdr:rowOff>
    </xdr:from>
    <xdr:to>
      <xdr:col>102</xdr:col>
      <xdr:colOff>165100</xdr:colOff>
      <xdr:row>37</xdr:row>
      <xdr:rowOff>17221</xdr:rowOff>
    </xdr:to>
    <xdr:sp macro="" textlink="">
      <xdr:nvSpPr>
        <xdr:cNvPr id="770" name="楕円 769"/>
        <xdr:cNvSpPr/>
      </xdr:nvSpPr>
      <xdr:spPr>
        <a:xfrm>
          <a:off x="19494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33748</xdr:rowOff>
    </xdr:from>
    <xdr:ext cx="469744" cy="259045"/>
    <xdr:sp macro="" textlink="">
      <xdr:nvSpPr>
        <xdr:cNvPr id="771" name="テキスト ボックス 770"/>
        <xdr:cNvSpPr txBox="1"/>
      </xdr:nvSpPr>
      <xdr:spPr>
        <a:xfrm>
          <a:off x="19310428" y="60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126848</xdr:rowOff>
    </xdr:from>
    <xdr:to>
      <xdr:col>98</xdr:col>
      <xdr:colOff>38100</xdr:colOff>
      <xdr:row>37</xdr:row>
      <xdr:rowOff>56998</xdr:rowOff>
    </xdr:to>
    <xdr:sp macro="" textlink="">
      <xdr:nvSpPr>
        <xdr:cNvPr id="772" name="楕円 771"/>
        <xdr:cNvSpPr/>
      </xdr:nvSpPr>
      <xdr:spPr>
        <a:xfrm>
          <a:off x="18605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73525</xdr:rowOff>
    </xdr:from>
    <xdr:ext cx="469744" cy="259045"/>
    <xdr:sp macro="" textlink="">
      <xdr:nvSpPr>
        <xdr:cNvPr id="773" name="テキスト ボックス 772"/>
        <xdr:cNvSpPr txBox="1"/>
      </xdr:nvSpPr>
      <xdr:spPr>
        <a:xfrm>
          <a:off x="18421428" y="60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98770</xdr:rowOff>
    </xdr:from>
    <xdr:to>
      <xdr:col>116</xdr:col>
      <xdr:colOff>63500</xdr:colOff>
      <xdr:row>53</xdr:row>
      <xdr:rowOff>142857</xdr:rowOff>
    </xdr:to>
    <xdr:cxnSp macro="">
      <xdr:nvCxnSpPr>
        <xdr:cNvPr id="804" name="直線コネクタ 803"/>
        <xdr:cNvCxnSpPr/>
      </xdr:nvCxnSpPr>
      <xdr:spPr>
        <a:xfrm flipV="1">
          <a:off x="21323300" y="91856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105084</xdr:rowOff>
    </xdr:from>
    <xdr:to>
      <xdr:col>111</xdr:col>
      <xdr:colOff>177800</xdr:colOff>
      <xdr:row>53</xdr:row>
      <xdr:rowOff>142857</xdr:rowOff>
    </xdr:to>
    <xdr:cxnSp macro="">
      <xdr:nvCxnSpPr>
        <xdr:cNvPr id="807" name="直線コネクタ 806"/>
        <xdr:cNvCxnSpPr/>
      </xdr:nvCxnSpPr>
      <xdr:spPr>
        <a:xfrm>
          <a:off x="20434300" y="9191934"/>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91041</xdr:rowOff>
    </xdr:from>
    <xdr:to>
      <xdr:col>107</xdr:col>
      <xdr:colOff>50800</xdr:colOff>
      <xdr:row>53</xdr:row>
      <xdr:rowOff>105084</xdr:rowOff>
    </xdr:to>
    <xdr:cxnSp macro="">
      <xdr:nvCxnSpPr>
        <xdr:cNvPr id="810" name="直線コネクタ 809"/>
        <xdr:cNvCxnSpPr/>
      </xdr:nvCxnSpPr>
      <xdr:spPr>
        <a:xfrm>
          <a:off x="19545300" y="917789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91041</xdr:rowOff>
    </xdr:from>
    <xdr:to>
      <xdr:col>102</xdr:col>
      <xdr:colOff>114300</xdr:colOff>
      <xdr:row>53</xdr:row>
      <xdr:rowOff>134039</xdr:rowOff>
    </xdr:to>
    <xdr:cxnSp macro="">
      <xdr:nvCxnSpPr>
        <xdr:cNvPr id="813" name="直線コネクタ 812"/>
        <xdr:cNvCxnSpPr/>
      </xdr:nvCxnSpPr>
      <xdr:spPr>
        <a:xfrm flipV="1">
          <a:off x="18656300" y="9177891"/>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47970</xdr:rowOff>
    </xdr:from>
    <xdr:to>
      <xdr:col>116</xdr:col>
      <xdr:colOff>114300</xdr:colOff>
      <xdr:row>53</xdr:row>
      <xdr:rowOff>149570</xdr:rowOff>
    </xdr:to>
    <xdr:sp macro="" textlink="">
      <xdr:nvSpPr>
        <xdr:cNvPr id="823" name="楕円 822"/>
        <xdr:cNvSpPr/>
      </xdr:nvSpPr>
      <xdr:spPr>
        <a:xfrm>
          <a:off x="22110700" y="91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70847</xdr:rowOff>
    </xdr:from>
    <xdr:ext cx="469744" cy="259045"/>
    <xdr:sp macro="" textlink="">
      <xdr:nvSpPr>
        <xdr:cNvPr id="824" name="貸付金該当値テキスト"/>
        <xdr:cNvSpPr txBox="1"/>
      </xdr:nvSpPr>
      <xdr:spPr>
        <a:xfrm>
          <a:off x="22212300" y="89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92057</xdr:rowOff>
    </xdr:from>
    <xdr:to>
      <xdr:col>112</xdr:col>
      <xdr:colOff>38100</xdr:colOff>
      <xdr:row>54</xdr:row>
      <xdr:rowOff>22207</xdr:rowOff>
    </xdr:to>
    <xdr:sp macro="" textlink="">
      <xdr:nvSpPr>
        <xdr:cNvPr id="825" name="楕円 824"/>
        <xdr:cNvSpPr/>
      </xdr:nvSpPr>
      <xdr:spPr>
        <a:xfrm>
          <a:off x="21272500" y="91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38734</xdr:rowOff>
    </xdr:from>
    <xdr:ext cx="469744" cy="259045"/>
    <xdr:sp macro="" textlink="">
      <xdr:nvSpPr>
        <xdr:cNvPr id="826" name="テキスト ボックス 825"/>
        <xdr:cNvSpPr txBox="1"/>
      </xdr:nvSpPr>
      <xdr:spPr>
        <a:xfrm>
          <a:off x="21088428" y="89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54284</xdr:rowOff>
    </xdr:from>
    <xdr:to>
      <xdr:col>107</xdr:col>
      <xdr:colOff>101600</xdr:colOff>
      <xdr:row>53</xdr:row>
      <xdr:rowOff>155884</xdr:rowOff>
    </xdr:to>
    <xdr:sp macro="" textlink="">
      <xdr:nvSpPr>
        <xdr:cNvPr id="827" name="楕円 826"/>
        <xdr:cNvSpPr/>
      </xdr:nvSpPr>
      <xdr:spPr>
        <a:xfrm>
          <a:off x="20383500" y="91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961</xdr:rowOff>
    </xdr:from>
    <xdr:ext cx="469744" cy="259045"/>
    <xdr:sp macro="" textlink="">
      <xdr:nvSpPr>
        <xdr:cNvPr id="828" name="テキスト ボックス 827"/>
        <xdr:cNvSpPr txBox="1"/>
      </xdr:nvSpPr>
      <xdr:spPr>
        <a:xfrm>
          <a:off x="20199428" y="89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40241</xdr:rowOff>
    </xdr:from>
    <xdr:to>
      <xdr:col>102</xdr:col>
      <xdr:colOff>165100</xdr:colOff>
      <xdr:row>53</xdr:row>
      <xdr:rowOff>141841</xdr:rowOff>
    </xdr:to>
    <xdr:sp macro="" textlink="">
      <xdr:nvSpPr>
        <xdr:cNvPr id="829" name="楕円 828"/>
        <xdr:cNvSpPr/>
      </xdr:nvSpPr>
      <xdr:spPr>
        <a:xfrm>
          <a:off x="19494500" y="91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158368</xdr:rowOff>
    </xdr:from>
    <xdr:ext cx="469744" cy="259045"/>
    <xdr:sp macro="" textlink="">
      <xdr:nvSpPr>
        <xdr:cNvPr id="830" name="テキスト ボックス 829"/>
        <xdr:cNvSpPr txBox="1"/>
      </xdr:nvSpPr>
      <xdr:spPr>
        <a:xfrm>
          <a:off x="19310428" y="89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83239</xdr:rowOff>
    </xdr:from>
    <xdr:to>
      <xdr:col>98</xdr:col>
      <xdr:colOff>38100</xdr:colOff>
      <xdr:row>54</xdr:row>
      <xdr:rowOff>13389</xdr:rowOff>
    </xdr:to>
    <xdr:sp macro="" textlink="">
      <xdr:nvSpPr>
        <xdr:cNvPr id="831" name="楕円 830"/>
        <xdr:cNvSpPr/>
      </xdr:nvSpPr>
      <xdr:spPr>
        <a:xfrm>
          <a:off x="18605500" y="91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29916</xdr:rowOff>
    </xdr:from>
    <xdr:ext cx="469744" cy="259045"/>
    <xdr:sp macro="" textlink="">
      <xdr:nvSpPr>
        <xdr:cNvPr id="832" name="テキスト ボックス 831"/>
        <xdr:cNvSpPr txBox="1"/>
      </xdr:nvSpPr>
      <xdr:spPr>
        <a:xfrm>
          <a:off x="18421428" y="89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46413</xdr:rowOff>
    </xdr:from>
    <xdr:to>
      <xdr:col>116</xdr:col>
      <xdr:colOff>63500</xdr:colOff>
      <xdr:row>78</xdr:row>
      <xdr:rowOff>63633</xdr:rowOff>
    </xdr:to>
    <xdr:cxnSp macro="">
      <xdr:nvCxnSpPr>
        <xdr:cNvPr id="862" name="直線コネクタ 861"/>
        <xdr:cNvCxnSpPr/>
      </xdr:nvCxnSpPr>
      <xdr:spPr>
        <a:xfrm flipV="1">
          <a:off x="21323300" y="13419513"/>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63" name="繰出金平均値テキスト"/>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55918</xdr:rowOff>
    </xdr:from>
    <xdr:to>
      <xdr:col>111</xdr:col>
      <xdr:colOff>177800</xdr:colOff>
      <xdr:row>78</xdr:row>
      <xdr:rowOff>63633</xdr:rowOff>
    </xdr:to>
    <xdr:cxnSp macro="">
      <xdr:nvCxnSpPr>
        <xdr:cNvPr id="865" name="直線コネクタ 864"/>
        <xdr:cNvCxnSpPr/>
      </xdr:nvCxnSpPr>
      <xdr:spPr>
        <a:xfrm>
          <a:off x="20434300" y="13429018"/>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7" name="テキスト ボックス 866"/>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55918</xdr:rowOff>
    </xdr:from>
    <xdr:to>
      <xdr:col>107</xdr:col>
      <xdr:colOff>50800</xdr:colOff>
      <xdr:row>78</xdr:row>
      <xdr:rowOff>76721</xdr:rowOff>
    </xdr:to>
    <xdr:cxnSp macro="">
      <xdr:nvCxnSpPr>
        <xdr:cNvPr id="868" name="直線コネクタ 867"/>
        <xdr:cNvCxnSpPr/>
      </xdr:nvCxnSpPr>
      <xdr:spPr>
        <a:xfrm flipV="1">
          <a:off x="19545300" y="1342901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70" name="テキスト ボックス 869"/>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76721</xdr:rowOff>
    </xdr:from>
    <xdr:to>
      <xdr:col>102</xdr:col>
      <xdr:colOff>114300</xdr:colOff>
      <xdr:row>78</xdr:row>
      <xdr:rowOff>95008</xdr:rowOff>
    </xdr:to>
    <xdr:cxnSp macro="">
      <xdr:nvCxnSpPr>
        <xdr:cNvPr id="871" name="直線コネクタ 870"/>
        <xdr:cNvCxnSpPr/>
      </xdr:nvCxnSpPr>
      <xdr:spPr>
        <a:xfrm flipV="1">
          <a:off x="18656300" y="1344982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73" name="テキスト ボックス 872"/>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5" name="テキスト ボックス 874"/>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167063</xdr:rowOff>
    </xdr:from>
    <xdr:to>
      <xdr:col>116</xdr:col>
      <xdr:colOff>114300</xdr:colOff>
      <xdr:row>78</xdr:row>
      <xdr:rowOff>97213</xdr:rowOff>
    </xdr:to>
    <xdr:sp macro="" textlink="">
      <xdr:nvSpPr>
        <xdr:cNvPr id="881" name="楕円 880"/>
        <xdr:cNvSpPr/>
      </xdr:nvSpPr>
      <xdr:spPr>
        <a:xfrm>
          <a:off x="22110700" y="133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81990</xdr:rowOff>
    </xdr:from>
    <xdr:ext cx="534377" cy="259045"/>
    <xdr:sp macro="" textlink="">
      <xdr:nvSpPr>
        <xdr:cNvPr id="882" name="繰出金該当値テキスト"/>
        <xdr:cNvSpPr txBox="1"/>
      </xdr:nvSpPr>
      <xdr:spPr>
        <a:xfrm>
          <a:off x="22212300" y="132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12833</xdr:rowOff>
    </xdr:from>
    <xdr:to>
      <xdr:col>112</xdr:col>
      <xdr:colOff>38100</xdr:colOff>
      <xdr:row>78</xdr:row>
      <xdr:rowOff>114433</xdr:rowOff>
    </xdr:to>
    <xdr:sp macro="" textlink="">
      <xdr:nvSpPr>
        <xdr:cNvPr id="883" name="楕円 882"/>
        <xdr:cNvSpPr/>
      </xdr:nvSpPr>
      <xdr:spPr>
        <a:xfrm>
          <a:off x="21272500" y="13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105560</xdr:rowOff>
    </xdr:from>
    <xdr:ext cx="534377" cy="259045"/>
    <xdr:sp macro="" textlink="">
      <xdr:nvSpPr>
        <xdr:cNvPr id="884" name="テキスト ボックス 883"/>
        <xdr:cNvSpPr txBox="1"/>
      </xdr:nvSpPr>
      <xdr:spPr>
        <a:xfrm>
          <a:off x="21056111" y="134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5118</xdr:rowOff>
    </xdr:from>
    <xdr:to>
      <xdr:col>107</xdr:col>
      <xdr:colOff>101600</xdr:colOff>
      <xdr:row>78</xdr:row>
      <xdr:rowOff>106718</xdr:rowOff>
    </xdr:to>
    <xdr:sp macro="" textlink="">
      <xdr:nvSpPr>
        <xdr:cNvPr id="885" name="楕円 884"/>
        <xdr:cNvSpPr/>
      </xdr:nvSpPr>
      <xdr:spPr>
        <a:xfrm>
          <a:off x="20383500" y="133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97845</xdr:rowOff>
    </xdr:from>
    <xdr:ext cx="534377" cy="259045"/>
    <xdr:sp macro="" textlink="">
      <xdr:nvSpPr>
        <xdr:cNvPr id="886" name="テキスト ボックス 885"/>
        <xdr:cNvSpPr txBox="1"/>
      </xdr:nvSpPr>
      <xdr:spPr>
        <a:xfrm>
          <a:off x="20167111" y="134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25921</xdr:rowOff>
    </xdr:from>
    <xdr:to>
      <xdr:col>102</xdr:col>
      <xdr:colOff>165100</xdr:colOff>
      <xdr:row>78</xdr:row>
      <xdr:rowOff>127521</xdr:rowOff>
    </xdr:to>
    <xdr:sp macro="" textlink="">
      <xdr:nvSpPr>
        <xdr:cNvPr id="887" name="楕円 886"/>
        <xdr:cNvSpPr/>
      </xdr:nvSpPr>
      <xdr:spPr>
        <a:xfrm>
          <a:off x="19494500" y="133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118648</xdr:rowOff>
    </xdr:from>
    <xdr:ext cx="534377" cy="259045"/>
    <xdr:sp macro="" textlink="">
      <xdr:nvSpPr>
        <xdr:cNvPr id="888" name="テキスト ボックス 887"/>
        <xdr:cNvSpPr txBox="1"/>
      </xdr:nvSpPr>
      <xdr:spPr>
        <a:xfrm>
          <a:off x="19278111" y="134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44208</xdr:rowOff>
    </xdr:from>
    <xdr:to>
      <xdr:col>98</xdr:col>
      <xdr:colOff>38100</xdr:colOff>
      <xdr:row>78</xdr:row>
      <xdr:rowOff>145808</xdr:rowOff>
    </xdr:to>
    <xdr:sp macro="" textlink="">
      <xdr:nvSpPr>
        <xdr:cNvPr id="889" name="楕円 888"/>
        <xdr:cNvSpPr/>
      </xdr:nvSpPr>
      <xdr:spPr>
        <a:xfrm>
          <a:off x="186055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136935</xdr:rowOff>
    </xdr:from>
    <xdr:ext cx="534377" cy="259045"/>
    <xdr:sp macro="" textlink="">
      <xdr:nvSpPr>
        <xdr:cNvPr id="890" name="テキスト ボックス 889"/>
        <xdr:cNvSpPr txBox="1"/>
      </xdr:nvSpPr>
      <xdr:spPr>
        <a:xfrm>
          <a:off x="18389111" y="135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64,130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新型コロナウイルスワクチン集団接種対象者の減によるワクチン接種費委託料の減、臨時交付金を活用したプレミアム付商品券発行事業費の完了による減等により物件費が減少し、住民一人当たりの物件費も減少し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98,980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国庫補助事業として実施した子育て世帯への特別給付金に係る事業分の増額について、他団体と同様の動きを見せている。それ以外については、就労継続支援サービス、自立訓練サービス、共同生活援助サービス、放課後等デイサービス等各種サービスの利用者が増えたことによる給付費の増加、感染症流行によるこども医療費の増加等により、人口は減少しているものの扶助費は増加しているため、住民一人当たりの扶助費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56,090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駅南北自由通路整備事業の本格化に伴う工事委託料の増等により前年度よりも増加となった。厳しい財政状況により、公共施設の更新等積極的な投資ができておらず、類似団体内では比較的低くなっているが、後年度において、大規模な事業が控えていることから、適切な財源確保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普通交付税再算定による減債基金への積立て（臨時財政対策債償還基金費分）を実施したものの、前年度に合併特例債を原資とした地域振興等基金への積立てを実施したことにより、前年度より減少した。また、本市は、後年度に向けた計画的な基金の積立てを実施していないことから、類似団体平均・全国平均と比較して低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47,541
43,586
94.19
21,720,902
21,197,821
457,365
12,300,267
16,730,520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52451</xdr:rowOff>
    </xdr:from>
    <xdr:to>
      <xdr:col>24</xdr:col>
      <xdr:colOff>63500</xdr:colOff>
      <xdr:row>37</xdr:row>
      <xdr:rowOff>167322</xdr:rowOff>
    </xdr:to>
    <xdr:cxnSp macro="">
      <xdr:nvCxnSpPr>
        <xdr:cNvPr id="61" name="直線コネクタ 60"/>
        <xdr:cNvCxnSpPr/>
      </xdr:nvCxnSpPr>
      <xdr:spPr>
        <a:xfrm>
          <a:off x="3797300" y="6396101"/>
          <a:ext cx="8382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52451</xdr:rowOff>
    </xdr:from>
    <xdr:to>
      <xdr:col>19</xdr:col>
      <xdr:colOff>177800</xdr:colOff>
      <xdr:row>38</xdr:row>
      <xdr:rowOff>6541</xdr:rowOff>
    </xdr:to>
    <xdr:cxnSp macro="">
      <xdr:nvCxnSpPr>
        <xdr:cNvPr id="64" name="直線コネクタ 63"/>
        <xdr:cNvCxnSpPr/>
      </xdr:nvCxnSpPr>
      <xdr:spPr>
        <a:xfrm flipV="1">
          <a:off x="2908300" y="6396101"/>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153797</xdr:rowOff>
    </xdr:from>
    <xdr:to>
      <xdr:col>15</xdr:col>
      <xdr:colOff>50800</xdr:colOff>
      <xdr:row>38</xdr:row>
      <xdr:rowOff>6541</xdr:rowOff>
    </xdr:to>
    <xdr:cxnSp macro="">
      <xdr:nvCxnSpPr>
        <xdr:cNvPr id="67" name="直線コネクタ 66"/>
        <xdr:cNvCxnSpPr/>
      </xdr:nvCxnSpPr>
      <xdr:spPr>
        <a:xfrm>
          <a:off x="2019300" y="649744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153797</xdr:rowOff>
    </xdr:from>
    <xdr:to>
      <xdr:col>10</xdr:col>
      <xdr:colOff>114300</xdr:colOff>
      <xdr:row>37</xdr:row>
      <xdr:rowOff>158750</xdr:rowOff>
    </xdr:to>
    <xdr:cxnSp macro="">
      <xdr:nvCxnSpPr>
        <xdr:cNvPr id="70" name="直線コネクタ 69"/>
        <xdr:cNvCxnSpPr/>
      </xdr:nvCxnSpPr>
      <xdr:spPr>
        <a:xfrm flipV="1">
          <a:off x="1130300" y="64974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116522</xdr:rowOff>
    </xdr:from>
    <xdr:to>
      <xdr:col>24</xdr:col>
      <xdr:colOff>114300</xdr:colOff>
      <xdr:row>38</xdr:row>
      <xdr:rowOff>46672</xdr:rowOff>
    </xdr:to>
    <xdr:sp macro="" textlink="">
      <xdr:nvSpPr>
        <xdr:cNvPr id="80" name="楕円 79"/>
        <xdr:cNvSpPr/>
      </xdr:nvSpPr>
      <xdr:spPr>
        <a:xfrm>
          <a:off x="4584700" y="64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31449</xdr:rowOff>
    </xdr:from>
    <xdr:ext cx="469744" cy="259045"/>
    <xdr:sp macro="" textlink="">
      <xdr:nvSpPr>
        <xdr:cNvPr id="81" name="議会費該当値テキスト"/>
        <xdr:cNvSpPr txBox="1"/>
      </xdr:nvSpPr>
      <xdr:spPr>
        <a:xfrm>
          <a:off x="4686300" y="63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xdr:rowOff>
    </xdr:from>
    <xdr:to>
      <xdr:col>20</xdr:col>
      <xdr:colOff>38100</xdr:colOff>
      <xdr:row>37</xdr:row>
      <xdr:rowOff>103251</xdr:rowOff>
    </xdr:to>
    <xdr:sp macro="" textlink="">
      <xdr:nvSpPr>
        <xdr:cNvPr id="82" name="楕円 81"/>
        <xdr:cNvSpPr/>
      </xdr:nvSpPr>
      <xdr:spPr>
        <a:xfrm>
          <a:off x="3746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94378</xdr:rowOff>
    </xdr:from>
    <xdr:ext cx="469744" cy="259045"/>
    <xdr:sp macro="" textlink="">
      <xdr:nvSpPr>
        <xdr:cNvPr id="83" name="テキスト ボックス 82"/>
        <xdr:cNvSpPr txBox="1"/>
      </xdr:nvSpPr>
      <xdr:spPr>
        <a:xfrm>
          <a:off x="3562428"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127191</xdr:rowOff>
    </xdr:from>
    <xdr:to>
      <xdr:col>15</xdr:col>
      <xdr:colOff>101600</xdr:colOff>
      <xdr:row>38</xdr:row>
      <xdr:rowOff>57341</xdr:rowOff>
    </xdr:to>
    <xdr:sp macro="" textlink="">
      <xdr:nvSpPr>
        <xdr:cNvPr id="84" name="楕円 83"/>
        <xdr:cNvSpPr/>
      </xdr:nvSpPr>
      <xdr:spPr>
        <a:xfrm>
          <a:off x="2857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48468</xdr:rowOff>
    </xdr:from>
    <xdr:ext cx="469744" cy="259045"/>
    <xdr:sp macro="" textlink="">
      <xdr:nvSpPr>
        <xdr:cNvPr id="85" name="テキスト ボックス 84"/>
        <xdr:cNvSpPr txBox="1"/>
      </xdr:nvSpPr>
      <xdr:spPr>
        <a:xfrm>
          <a:off x="2673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102997</xdr:rowOff>
    </xdr:from>
    <xdr:to>
      <xdr:col>10</xdr:col>
      <xdr:colOff>165100</xdr:colOff>
      <xdr:row>38</xdr:row>
      <xdr:rowOff>33147</xdr:rowOff>
    </xdr:to>
    <xdr:sp macro="" textlink="">
      <xdr:nvSpPr>
        <xdr:cNvPr id="86" name="楕円 85"/>
        <xdr:cNvSpPr/>
      </xdr:nvSpPr>
      <xdr:spPr>
        <a:xfrm>
          <a:off x="196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24274</xdr:rowOff>
    </xdr:from>
    <xdr:ext cx="469744" cy="259045"/>
    <xdr:sp macro="" textlink="">
      <xdr:nvSpPr>
        <xdr:cNvPr id="87" name="テキスト ボックス 86"/>
        <xdr:cNvSpPr txBox="1"/>
      </xdr:nvSpPr>
      <xdr:spPr>
        <a:xfrm>
          <a:off x="1784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107950</xdr:rowOff>
    </xdr:from>
    <xdr:to>
      <xdr:col>6</xdr:col>
      <xdr:colOff>38100</xdr:colOff>
      <xdr:row>38</xdr:row>
      <xdr:rowOff>38100</xdr:rowOff>
    </xdr:to>
    <xdr:sp macro="" textlink="">
      <xdr:nvSpPr>
        <xdr:cNvPr id="88" name="楕円 87"/>
        <xdr:cNvSpPr/>
      </xdr:nvSpPr>
      <xdr:spPr>
        <a:xfrm>
          <a:off x="107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29227</xdr:rowOff>
    </xdr:from>
    <xdr:ext cx="469744" cy="259045"/>
    <xdr:sp macro="" textlink="">
      <xdr:nvSpPr>
        <xdr:cNvPr id="89" name="テキスト ボックス 88"/>
        <xdr:cNvSpPr txBox="1"/>
      </xdr:nvSpPr>
      <xdr:spPr>
        <a:xfrm>
          <a:off x="895428"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27709</xdr:rowOff>
    </xdr:from>
    <xdr:to>
      <xdr:col>24</xdr:col>
      <xdr:colOff>63500</xdr:colOff>
      <xdr:row>57</xdr:row>
      <xdr:rowOff>97039</xdr:rowOff>
    </xdr:to>
    <xdr:cxnSp macro="">
      <xdr:nvCxnSpPr>
        <xdr:cNvPr id="116" name="直線コネクタ 115"/>
        <xdr:cNvCxnSpPr/>
      </xdr:nvCxnSpPr>
      <xdr:spPr>
        <a:xfrm>
          <a:off x="3797300" y="9800359"/>
          <a:ext cx="8382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27709</xdr:rowOff>
    </xdr:from>
    <xdr:to>
      <xdr:col>19</xdr:col>
      <xdr:colOff>177800</xdr:colOff>
      <xdr:row>57</xdr:row>
      <xdr:rowOff>67494</xdr:rowOff>
    </xdr:to>
    <xdr:cxnSp macro="">
      <xdr:nvCxnSpPr>
        <xdr:cNvPr id="119" name="直線コネクタ 118"/>
        <xdr:cNvCxnSpPr/>
      </xdr:nvCxnSpPr>
      <xdr:spPr>
        <a:xfrm flipV="1">
          <a:off x="2908300" y="9800359"/>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113969</xdr:rowOff>
    </xdr:from>
    <xdr:to>
      <xdr:col>15</xdr:col>
      <xdr:colOff>50800</xdr:colOff>
      <xdr:row>57</xdr:row>
      <xdr:rowOff>67494</xdr:rowOff>
    </xdr:to>
    <xdr:cxnSp macro="">
      <xdr:nvCxnSpPr>
        <xdr:cNvPr id="122" name="直線コネクタ 121"/>
        <xdr:cNvCxnSpPr/>
      </xdr:nvCxnSpPr>
      <xdr:spPr>
        <a:xfrm>
          <a:off x="2019300" y="9372269"/>
          <a:ext cx="889000" cy="4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113969</xdr:rowOff>
    </xdr:from>
    <xdr:to>
      <xdr:col>10</xdr:col>
      <xdr:colOff>114300</xdr:colOff>
      <xdr:row>57</xdr:row>
      <xdr:rowOff>68152</xdr:rowOff>
    </xdr:to>
    <xdr:cxnSp macro="">
      <xdr:nvCxnSpPr>
        <xdr:cNvPr id="125" name="直線コネクタ 124"/>
        <xdr:cNvCxnSpPr/>
      </xdr:nvCxnSpPr>
      <xdr:spPr>
        <a:xfrm flipV="1">
          <a:off x="1130300" y="9372269"/>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46239</xdr:rowOff>
    </xdr:from>
    <xdr:to>
      <xdr:col>24</xdr:col>
      <xdr:colOff>114300</xdr:colOff>
      <xdr:row>57</xdr:row>
      <xdr:rowOff>147839</xdr:rowOff>
    </xdr:to>
    <xdr:sp macro="" textlink="">
      <xdr:nvSpPr>
        <xdr:cNvPr id="135" name="楕円 134"/>
        <xdr:cNvSpPr/>
      </xdr:nvSpPr>
      <xdr:spPr>
        <a:xfrm>
          <a:off x="4584700" y="98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132616</xdr:rowOff>
    </xdr:from>
    <xdr:ext cx="534377" cy="259045"/>
    <xdr:sp macro="" textlink="">
      <xdr:nvSpPr>
        <xdr:cNvPr id="136" name="総務費該当値テキスト"/>
        <xdr:cNvSpPr txBox="1"/>
      </xdr:nvSpPr>
      <xdr:spPr>
        <a:xfrm>
          <a:off x="4686300" y="97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148359</xdr:rowOff>
    </xdr:from>
    <xdr:to>
      <xdr:col>20</xdr:col>
      <xdr:colOff>38100</xdr:colOff>
      <xdr:row>57</xdr:row>
      <xdr:rowOff>78509</xdr:rowOff>
    </xdr:to>
    <xdr:sp macro="" textlink="">
      <xdr:nvSpPr>
        <xdr:cNvPr id="137" name="楕円 136"/>
        <xdr:cNvSpPr/>
      </xdr:nvSpPr>
      <xdr:spPr>
        <a:xfrm>
          <a:off x="37465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69636</xdr:rowOff>
    </xdr:from>
    <xdr:ext cx="534377" cy="259045"/>
    <xdr:sp macro="" textlink="">
      <xdr:nvSpPr>
        <xdr:cNvPr id="138" name="テキスト ボックス 137"/>
        <xdr:cNvSpPr txBox="1"/>
      </xdr:nvSpPr>
      <xdr:spPr>
        <a:xfrm>
          <a:off x="3530111" y="98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16694</xdr:rowOff>
    </xdr:from>
    <xdr:to>
      <xdr:col>15</xdr:col>
      <xdr:colOff>101600</xdr:colOff>
      <xdr:row>57</xdr:row>
      <xdr:rowOff>118294</xdr:rowOff>
    </xdr:to>
    <xdr:sp macro="" textlink="">
      <xdr:nvSpPr>
        <xdr:cNvPr id="139" name="楕円 138"/>
        <xdr:cNvSpPr/>
      </xdr:nvSpPr>
      <xdr:spPr>
        <a:xfrm>
          <a:off x="2857500" y="9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109421</xdr:rowOff>
    </xdr:from>
    <xdr:ext cx="534377" cy="259045"/>
    <xdr:sp macro="" textlink="">
      <xdr:nvSpPr>
        <xdr:cNvPr id="140" name="テキスト ボックス 139"/>
        <xdr:cNvSpPr txBox="1"/>
      </xdr:nvSpPr>
      <xdr:spPr>
        <a:xfrm>
          <a:off x="2641111" y="9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63169</xdr:rowOff>
    </xdr:from>
    <xdr:to>
      <xdr:col>10</xdr:col>
      <xdr:colOff>165100</xdr:colOff>
      <xdr:row>54</xdr:row>
      <xdr:rowOff>164769</xdr:rowOff>
    </xdr:to>
    <xdr:sp macro="" textlink="">
      <xdr:nvSpPr>
        <xdr:cNvPr id="141" name="楕円 140"/>
        <xdr:cNvSpPr/>
      </xdr:nvSpPr>
      <xdr:spPr>
        <a:xfrm>
          <a:off x="1968500" y="93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155896</xdr:rowOff>
    </xdr:from>
    <xdr:ext cx="599010" cy="259045"/>
    <xdr:sp macro="" textlink="">
      <xdr:nvSpPr>
        <xdr:cNvPr id="142" name="テキスト ボックス 141"/>
        <xdr:cNvSpPr txBox="1"/>
      </xdr:nvSpPr>
      <xdr:spPr>
        <a:xfrm>
          <a:off x="1719795" y="94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17352</xdr:rowOff>
    </xdr:from>
    <xdr:to>
      <xdr:col>6</xdr:col>
      <xdr:colOff>38100</xdr:colOff>
      <xdr:row>57</xdr:row>
      <xdr:rowOff>118952</xdr:rowOff>
    </xdr:to>
    <xdr:sp macro="" textlink="">
      <xdr:nvSpPr>
        <xdr:cNvPr id="143" name="楕円 142"/>
        <xdr:cNvSpPr/>
      </xdr:nvSpPr>
      <xdr:spPr>
        <a:xfrm>
          <a:off x="1079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110079</xdr:rowOff>
    </xdr:from>
    <xdr:ext cx="534377" cy="259045"/>
    <xdr:sp macro="" textlink="">
      <xdr:nvSpPr>
        <xdr:cNvPr id="144" name="テキスト ボックス 143"/>
        <xdr:cNvSpPr txBox="1"/>
      </xdr:nvSpPr>
      <xdr:spPr>
        <a:xfrm>
          <a:off x="863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95900</xdr:rowOff>
    </xdr:from>
    <xdr:to>
      <xdr:col>24</xdr:col>
      <xdr:colOff>62865</xdr:colOff>
      <xdr:row>77</xdr:row>
      <xdr:rowOff>100381</xdr:rowOff>
    </xdr:to>
    <xdr:cxnSp macro="">
      <xdr:nvCxnSpPr>
        <xdr:cNvPr id="169" name="直線コネクタ 168"/>
        <xdr:cNvCxnSpPr/>
      </xdr:nvCxnSpPr>
      <xdr:spPr>
        <a:xfrm flipV="1">
          <a:off x="4633595" y="12268850"/>
          <a:ext cx="1270" cy="103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104208</xdr:rowOff>
    </xdr:from>
    <xdr:ext cx="599010" cy="259045"/>
    <xdr:sp macro="" textlink="">
      <xdr:nvSpPr>
        <xdr:cNvPr id="170" name="民生費最小値テキスト"/>
        <xdr:cNvSpPr txBox="1"/>
      </xdr:nvSpPr>
      <xdr:spPr>
        <a:xfrm>
          <a:off x="4686300" y="133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100381</xdr:rowOff>
    </xdr:from>
    <xdr:to>
      <xdr:col>24</xdr:col>
      <xdr:colOff>152400</xdr:colOff>
      <xdr:row>77</xdr:row>
      <xdr:rowOff>100381</xdr:rowOff>
    </xdr:to>
    <xdr:cxnSp macro="">
      <xdr:nvCxnSpPr>
        <xdr:cNvPr id="171" name="直線コネクタ 170"/>
        <xdr:cNvCxnSpPr/>
      </xdr:nvCxnSpPr>
      <xdr:spPr>
        <a:xfrm>
          <a:off x="4546600" y="1330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42577</xdr:rowOff>
    </xdr:from>
    <xdr:ext cx="599010" cy="259045"/>
    <xdr:sp macro="" textlink="">
      <xdr:nvSpPr>
        <xdr:cNvPr id="172" name="民生費最大値テキスト"/>
        <xdr:cNvSpPr txBox="1"/>
      </xdr:nvSpPr>
      <xdr:spPr>
        <a:xfrm>
          <a:off x="4686300" y="1204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95900</xdr:rowOff>
    </xdr:from>
    <xdr:to>
      <xdr:col>24</xdr:col>
      <xdr:colOff>152400</xdr:colOff>
      <xdr:row>71</xdr:row>
      <xdr:rowOff>95900</xdr:rowOff>
    </xdr:to>
    <xdr:cxnSp macro="">
      <xdr:nvCxnSpPr>
        <xdr:cNvPr id="173" name="直線コネクタ 172"/>
        <xdr:cNvCxnSpPr/>
      </xdr:nvCxnSpPr>
      <xdr:spPr>
        <a:xfrm>
          <a:off x="4546600" y="1226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100381</xdr:rowOff>
    </xdr:from>
    <xdr:to>
      <xdr:col>24</xdr:col>
      <xdr:colOff>63500</xdr:colOff>
      <xdr:row>78</xdr:row>
      <xdr:rowOff>15456</xdr:rowOff>
    </xdr:to>
    <xdr:cxnSp macro="">
      <xdr:nvCxnSpPr>
        <xdr:cNvPr id="174" name="直線コネクタ 173"/>
        <xdr:cNvCxnSpPr/>
      </xdr:nvCxnSpPr>
      <xdr:spPr>
        <a:xfrm flipV="1">
          <a:off x="3797300" y="13302031"/>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124472</xdr:rowOff>
    </xdr:from>
    <xdr:ext cx="599010" cy="259045"/>
    <xdr:sp macro="" textlink="">
      <xdr:nvSpPr>
        <xdr:cNvPr id="175" name="民生費平均値テキスト"/>
        <xdr:cNvSpPr txBox="1"/>
      </xdr:nvSpPr>
      <xdr:spPr>
        <a:xfrm>
          <a:off x="4686300" y="1264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101595</xdr:rowOff>
    </xdr:from>
    <xdr:to>
      <xdr:col>24</xdr:col>
      <xdr:colOff>114300</xdr:colOff>
      <xdr:row>75</xdr:row>
      <xdr:rowOff>31745</xdr:rowOff>
    </xdr:to>
    <xdr:sp macro="" textlink="">
      <xdr:nvSpPr>
        <xdr:cNvPr id="176" name="フローチャート: 判断 175"/>
        <xdr:cNvSpPr/>
      </xdr:nvSpPr>
      <xdr:spPr>
        <a:xfrm>
          <a:off x="4584700" y="127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42652</xdr:rowOff>
    </xdr:from>
    <xdr:to>
      <xdr:col>19</xdr:col>
      <xdr:colOff>177800</xdr:colOff>
      <xdr:row>78</xdr:row>
      <xdr:rowOff>15456</xdr:rowOff>
    </xdr:to>
    <xdr:cxnSp macro="">
      <xdr:nvCxnSpPr>
        <xdr:cNvPr id="177" name="直線コネクタ 176"/>
        <xdr:cNvCxnSpPr/>
      </xdr:nvCxnSpPr>
      <xdr:spPr>
        <a:xfrm>
          <a:off x="2908300" y="13244302"/>
          <a:ext cx="889000" cy="1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24892</xdr:rowOff>
    </xdr:from>
    <xdr:to>
      <xdr:col>20</xdr:col>
      <xdr:colOff>38100</xdr:colOff>
      <xdr:row>75</xdr:row>
      <xdr:rowOff>126492</xdr:rowOff>
    </xdr:to>
    <xdr:sp macro="" textlink="">
      <xdr:nvSpPr>
        <xdr:cNvPr id="178" name="フローチャート: 判断 177"/>
        <xdr:cNvSpPr/>
      </xdr:nvSpPr>
      <xdr:spPr>
        <a:xfrm>
          <a:off x="3746500" y="128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143019</xdr:rowOff>
    </xdr:from>
    <xdr:ext cx="599010" cy="259045"/>
    <xdr:sp macro="" textlink="">
      <xdr:nvSpPr>
        <xdr:cNvPr id="179" name="テキスト ボックス 178"/>
        <xdr:cNvSpPr txBox="1"/>
      </xdr:nvSpPr>
      <xdr:spPr>
        <a:xfrm>
          <a:off x="3497795" y="126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42652</xdr:rowOff>
    </xdr:from>
    <xdr:to>
      <xdr:col>15</xdr:col>
      <xdr:colOff>50800</xdr:colOff>
      <xdr:row>78</xdr:row>
      <xdr:rowOff>73323</xdr:rowOff>
    </xdr:to>
    <xdr:cxnSp macro="">
      <xdr:nvCxnSpPr>
        <xdr:cNvPr id="180" name="直線コネクタ 179"/>
        <xdr:cNvCxnSpPr/>
      </xdr:nvCxnSpPr>
      <xdr:spPr>
        <a:xfrm flipV="1">
          <a:off x="2019300" y="13244302"/>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118687</xdr:rowOff>
    </xdr:from>
    <xdr:to>
      <xdr:col>15</xdr:col>
      <xdr:colOff>101600</xdr:colOff>
      <xdr:row>75</xdr:row>
      <xdr:rowOff>48837</xdr:rowOff>
    </xdr:to>
    <xdr:sp macro="" textlink="">
      <xdr:nvSpPr>
        <xdr:cNvPr id="181" name="フローチャート: 判断 180"/>
        <xdr:cNvSpPr/>
      </xdr:nvSpPr>
      <xdr:spPr>
        <a:xfrm>
          <a:off x="2857500" y="128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65364</xdr:rowOff>
    </xdr:from>
    <xdr:ext cx="599010" cy="259045"/>
    <xdr:sp macro="" textlink="">
      <xdr:nvSpPr>
        <xdr:cNvPr id="182" name="テキスト ボックス 181"/>
        <xdr:cNvSpPr txBox="1"/>
      </xdr:nvSpPr>
      <xdr:spPr>
        <a:xfrm>
          <a:off x="2608795" y="125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73323</xdr:rowOff>
    </xdr:from>
    <xdr:to>
      <xdr:col>10</xdr:col>
      <xdr:colOff>114300</xdr:colOff>
      <xdr:row>78</xdr:row>
      <xdr:rowOff>101028</xdr:rowOff>
    </xdr:to>
    <xdr:cxnSp macro="">
      <xdr:nvCxnSpPr>
        <xdr:cNvPr id="183" name="直線コネクタ 182"/>
        <xdr:cNvCxnSpPr/>
      </xdr:nvCxnSpPr>
      <xdr:spPr>
        <a:xfrm flipV="1">
          <a:off x="1130300" y="1344642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68052</xdr:rowOff>
    </xdr:from>
    <xdr:to>
      <xdr:col>10</xdr:col>
      <xdr:colOff>165100</xdr:colOff>
      <xdr:row>75</xdr:row>
      <xdr:rowOff>169652</xdr:rowOff>
    </xdr:to>
    <xdr:sp macro="" textlink="">
      <xdr:nvSpPr>
        <xdr:cNvPr id="184" name="フローチャート: 判断 183"/>
        <xdr:cNvSpPr/>
      </xdr:nvSpPr>
      <xdr:spPr>
        <a:xfrm>
          <a:off x="1968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14729</xdr:rowOff>
    </xdr:from>
    <xdr:ext cx="599010" cy="259045"/>
    <xdr:sp macro="" textlink="">
      <xdr:nvSpPr>
        <xdr:cNvPr id="185" name="テキスト ボックス 184"/>
        <xdr:cNvSpPr txBox="1"/>
      </xdr:nvSpPr>
      <xdr:spPr>
        <a:xfrm>
          <a:off x="1719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118664</xdr:rowOff>
    </xdr:from>
    <xdr:to>
      <xdr:col>6</xdr:col>
      <xdr:colOff>38100</xdr:colOff>
      <xdr:row>76</xdr:row>
      <xdr:rowOff>48814</xdr:rowOff>
    </xdr:to>
    <xdr:sp macro="" textlink="">
      <xdr:nvSpPr>
        <xdr:cNvPr id="186" name="フローチャート: 判断 185"/>
        <xdr:cNvSpPr/>
      </xdr:nvSpPr>
      <xdr:spPr>
        <a:xfrm>
          <a:off x="1079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65341</xdr:rowOff>
    </xdr:from>
    <xdr:ext cx="599010" cy="259045"/>
    <xdr:sp macro="" textlink="">
      <xdr:nvSpPr>
        <xdr:cNvPr id="187" name="テキスト ボックス 186"/>
        <xdr:cNvSpPr txBox="1"/>
      </xdr:nvSpPr>
      <xdr:spPr>
        <a:xfrm>
          <a:off x="830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49581</xdr:rowOff>
    </xdr:from>
    <xdr:to>
      <xdr:col>24</xdr:col>
      <xdr:colOff>114300</xdr:colOff>
      <xdr:row>77</xdr:row>
      <xdr:rowOff>151181</xdr:rowOff>
    </xdr:to>
    <xdr:sp macro="" textlink="">
      <xdr:nvSpPr>
        <xdr:cNvPr id="193" name="楕円 192"/>
        <xdr:cNvSpPr/>
      </xdr:nvSpPr>
      <xdr:spPr>
        <a:xfrm>
          <a:off x="45847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135958</xdr:rowOff>
    </xdr:from>
    <xdr:ext cx="599010" cy="259045"/>
    <xdr:sp macro="" textlink="">
      <xdr:nvSpPr>
        <xdr:cNvPr id="194" name="民生費該当値テキスト"/>
        <xdr:cNvSpPr txBox="1"/>
      </xdr:nvSpPr>
      <xdr:spPr>
        <a:xfrm>
          <a:off x="4686300" y="1316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195" name="楕円 194"/>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57383</xdr:rowOff>
    </xdr:from>
    <xdr:ext cx="599010" cy="259045"/>
    <xdr:sp macro="" textlink="">
      <xdr:nvSpPr>
        <xdr:cNvPr id="196" name="テキスト ボックス 195"/>
        <xdr:cNvSpPr txBox="1"/>
      </xdr:nvSpPr>
      <xdr:spPr>
        <a:xfrm>
          <a:off x="3497795" y="134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163302</xdr:rowOff>
    </xdr:from>
    <xdr:to>
      <xdr:col>15</xdr:col>
      <xdr:colOff>101600</xdr:colOff>
      <xdr:row>77</xdr:row>
      <xdr:rowOff>93452</xdr:rowOff>
    </xdr:to>
    <xdr:sp macro="" textlink="">
      <xdr:nvSpPr>
        <xdr:cNvPr id="197" name="楕円 196"/>
        <xdr:cNvSpPr/>
      </xdr:nvSpPr>
      <xdr:spPr>
        <a:xfrm>
          <a:off x="2857500" y="131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84579</xdr:rowOff>
    </xdr:from>
    <xdr:ext cx="599010" cy="259045"/>
    <xdr:sp macro="" textlink="">
      <xdr:nvSpPr>
        <xdr:cNvPr id="198" name="テキスト ボックス 197"/>
        <xdr:cNvSpPr txBox="1"/>
      </xdr:nvSpPr>
      <xdr:spPr>
        <a:xfrm>
          <a:off x="2608795" y="1328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22523</xdr:rowOff>
    </xdr:from>
    <xdr:to>
      <xdr:col>10</xdr:col>
      <xdr:colOff>165100</xdr:colOff>
      <xdr:row>78</xdr:row>
      <xdr:rowOff>124123</xdr:rowOff>
    </xdr:to>
    <xdr:sp macro="" textlink="">
      <xdr:nvSpPr>
        <xdr:cNvPr id="199" name="楕円 198"/>
        <xdr:cNvSpPr/>
      </xdr:nvSpPr>
      <xdr:spPr>
        <a:xfrm>
          <a:off x="1968500" y="133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115250</xdr:rowOff>
    </xdr:from>
    <xdr:ext cx="599010" cy="259045"/>
    <xdr:sp macro="" textlink="">
      <xdr:nvSpPr>
        <xdr:cNvPr id="200" name="テキスト ボックス 199"/>
        <xdr:cNvSpPr txBox="1"/>
      </xdr:nvSpPr>
      <xdr:spPr>
        <a:xfrm>
          <a:off x="1719795" y="1348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50228</xdr:rowOff>
    </xdr:from>
    <xdr:to>
      <xdr:col>6</xdr:col>
      <xdr:colOff>38100</xdr:colOff>
      <xdr:row>78</xdr:row>
      <xdr:rowOff>151828</xdr:rowOff>
    </xdr:to>
    <xdr:sp macro="" textlink="">
      <xdr:nvSpPr>
        <xdr:cNvPr id="201" name="楕円 200"/>
        <xdr:cNvSpPr/>
      </xdr:nvSpPr>
      <xdr:spPr>
        <a:xfrm>
          <a:off x="1079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142955</xdr:rowOff>
    </xdr:from>
    <xdr:ext cx="599010" cy="259045"/>
    <xdr:sp macro="" textlink="">
      <xdr:nvSpPr>
        <xdr:cNvPr id="202" name="テキスト ボックス 201"/>
        <xdr:cNvSpPr txBox="1"/>
      </xdr:nvSpPr>
      <xdr:spPr>
        <a:xfrm>
          <a:off x="830795" y="135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7" name="直線コネクタ 226"/>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28"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29" name="直線コネクタ 228"/>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0"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1" name="直線コネクタ 230"/>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16047</xdr:rowOff>
    </xdr:from>
    <xdr:to>
      <xdr:col>24</xdr:col>
      <xdr:colOff>63500</xdr:colOff>
      <xdr:row>94</xdr:row>
      <xdr:rowOff>50146</xdr:rowOff>
    </xdr:to>
    <xdr:cxnSp macro="">
      <xdr:nvCxnSpPr>
        <xdr:cNvPr id="232" name="直線コネクタ 231"/>
        <xdr:cNvCxnSpPr/>
      </xdr:nvCxnSpPr>
      <xdr:spPr>
        <a:xfrm>
          <a:off x="3797300" y="16132347"/>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3" name="衛生費平均値テキスト"/>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4" name="フローチャート: 判断 233"/>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16047</xdr:rowOff>
    </xdr:from>
    <xdr:to>
      <xdr:col>19</xdr:col>
      <xdr:colOff>177800</xdr:colOff>
      <xdr:row>94</xdr:row>
      <xdr:rowOff>53880</xdr:rowOff>
    </xdr:to>
    <xdr:cxnSp macro="">
      <xdr:nvCxnSpPr>
        <xdr:cNvPr id="235" name="直線コネクタ 234"/>
        <xdr:cNvCxnSpPr/>
      </xdr:nvCxnSpPr>
      <xdr:spPr>
        <a:xfrm flipV="1">
          <a:off x="2908300" y="1613234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6" name="フローチャート: 判断 235"/>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7" name="テキスト ボックス 236"/>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53880</xdr:rowOff>
    </xdr:from>
    <xdr:to>
      <xdr:col>15</xdr:col>
      <xdr:colOff>50800</xdr:colOff>
      <xdr:row>95</xdr:row>
      <xdr:rowOff>61213</xdr:rowOff>
    </xdr:to>
    <xdr:cxnSp macro="">
      <xdr:nvCxnSpPr>
        <xdr:cNvPr id="238" name="直線コネクタ 237"/>
        <xdr:cNvCxnSpPr/>
      </xdr:nvCxnSpPr>
      <xdr:spPr>
        <a:xfrm flipV="1">
          <a:off x="2019300" y="16170180"/>
          <a:ext cx="889000" cy="17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39" name="フローチャート: 判断 238"/>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0" name="テキスト ボックス 239"/>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61213</xdr:rowOff>
    </xdr:from>
    <xdr:to>
      <xdr:col>10</xdr:col>
      <xdr:colOff>114300</xdr:colOff>
      <xdr:row>95</xdr:row>
      <xdr:rowOff>64396</xdr:rowOff>
    </xdr:to>
    <xdr:cxnSp macro="">
      <xdr:nvCxnSpPr>
        <xdr:cNvPr id="241" name="直線コネクタ 240"/>
        <xdr:cNvCxnSpPr/>
      </xdr:nvCxnSpPr>
      <xdr:spPr>
        <a:xfrm flipV="1">
          <a:off x="1130300" y="1634896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2" name="フローチャート: 判断 241"/>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3" name="テキスト ボックス 242"/>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4" name="フローチャート: 判断 243"/>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5" name="テキスト ボックス 244"/>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170796</xdr:rowOff>
    </xdr:from>
    <xdr:to>
      <xdr:col>24</xdr:col>
      <xdr:colOff>114300</xdr:colOff>
      <xdr:row>94</xdr:row>
      <xdr:rowOff>100946</xdr:rowOff>
    </xdr:to>
    <xdr:sp macro="" textlink="">
      <xdr:nvSpPr>
        <xdr:cNvPr id="251" name="楕円 250"/>
        <xdr:cNvSpPr/>
      </xdr:nvSpPr>
      <xdr:spPr>
        <a:xfrm>
          <a:off x="4584700" y="161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22223</xdr:rowOff>
    </xdr:from>
    <xdr:ext cx="534377" cy="259045"/>
    <xdr:sp macro="" textlink="">
      <xdr:nvSpPr>
        <xdr:cNvPr id="252" name="衛生費該当値テキスト"/>
        <xdr:cNvSpPr txBox="1"/>
      </xdr:nvSpPr>
      <xdr:spPr>
        <a:xfrm>
          <a:off x="4686300" y="159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136697</xdr:rowOff>
    </xdr:from>
    <xdr:to>
      <xdr:col>20</xdr:col>
      <xdr:colOff>38100</xdr:colOff>
      <xdr:row>94</xdr:row>
      <xdr:rowOff>66847</xdr:rowOff>
    </xdr:to>
    <xdr:sp macro="" textlink="">
      <xdr:nvSpPr>
        <xdr:cNvPr id="253" name="楕円 252"/>
        <xdr:cNvSpPr/>
      </xdr:nvSpPr>
      <xdr:spPr>
        <a:xfrm>
          <a:off x="3746500" y="160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83374</xdr:rowOff>
    </xdr:from>
    <xdr:ext cx="534377" cy="259045"/>
    <xdr:sp macro="" textlink="">
      <xdr:nvSpPr>
        <xdr:cNvPr id="254" name="テキスト ボックス 253"/>
        <xdr:cNvSpPr txBox="1"/>
      </xdr:nvSpPr>
      <xdr:spPr>
        <a:xfrm>
          <a:off x="3530111" y="1585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3080</xdr:rowOff>
    </xdr:from>
    <xdr:to>
      <xdr:col>15</xdr:col>
      <xdr:colOff>101600</xdr:colOff>
      <xdr:row>94</xdr:row>
      <xdr:rowOff>104680</xdr:rowOff>
    </xdr:to>
    <xdr:sp macro="" textlink="">
      <xdr:nvSpPr>
        <xdr:cNvPr id="255" name="楕円 254"/>
        <xdr:cNvSpPr/>
      </xdr:nvSpPr>
      <xdr:spPr>
        <a:xfrm>
          <a:off x="2857500" y="161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121207</xdr:rowOff>
    </xdr:from>
    <xdr:ext cx="534377" cy="259045"/>
    <xdr:sp macro="" textlink="">
      <xdr:nvSpPr>
        <xdr:cNvPr id="256" name="テキスト ボックス 255"/>
        <xdr:cNvSpPr txBox="1"/>
      </xdr:nvSpPr>
      <xdr:spPr>
        <a:xfrm>
          <a:off x="2641111" y="158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10413</xdr:rowOff>
    </xdr:from>
    <xdr:to>
      <xdr:col>10</xdr:col>
      <xdr:colOff>165100</xdr:colOff>
      <xdr:row>95</xdr:row>
      <xdr:rowOff>112013</xdr:rowOff>
    </xdr:to>
    <xdr:sp macro="" textlink="">
      <xdr:nvSpPr>
        <xdr:cNvPr id="257" name="楕円 256"/>
        <xdr:cNvSpPr/>
      </xdr:nvSpPr>
      <xdr:spPr>
        <a:xfrm>
          <a:off x="1968500" y="162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58" name="テキスト ボックス 257"/>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13596</xdr:rowOff>
    </xdr:from>
    <xdr:to>
      <xdr:col>6</xdr:col>
      <xdr:colOff>38100</xdr:colOff>
      <xdr:row>95</xdr:row>
      <xdr:rowOff>115196</xdr:rowOff>
    </xdr:to>
    <xdr:sp macro="" textlink="">
      <xdr:nvSpPr>
        <xdr:cNvPr id="259" name="楕円 258"/>
        <xdr:cNvSpPr/>
      </xdr:nvSpPr>
      <xdr:spPr>
        <a:xfrm>
          <a:off x="1079500" y="163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131723</xdr:rowOff>
    </xdr:from>
    <xdr:ext cx="534377" cy="259045"/>
    <xdr:sp macro="" textlink="">
      <xdr:nvSpPr>
        <xdr:cNvPr id="260" name="テキスト ボックス 259"/>
        <xdr:cNvSpPr txBox="1"/>
      </xdr:nvSpPr>
      <xdr:spPr>
        <a:xfrm>
          <a:off x="863111" y="160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6" name="直線コネクタ 285"/>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89"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0" name="直線コネクタ 289"/>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76019</xdr:rowOff>
    </xdr:from>
    <xdr:to>
      <xdr:col>55</xdr:col>
      <xdr:colOff>0</xdr:colOff>
      <xdr:row>30</xdr:row>
      <xdr:rowOff>142313</xdr:rowOff>
    </xdr:to>
    <xdr:cxnSp macro="">
      <xdr:nvCxnSpPr>
        <xdr:cNvPr id="291" name="直線コネクタ 290"/>
        <xdr:cNvCxnSpPr/>
      </xdr:nvCxnSpPr>
      <xdr:spPr>
        <a:xfrm flipV="1">
          <a:off x="9639300" y="5219519"/>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2" name="労働費平均値テキスト"/>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3" name="フローチャート: 判断 292"/>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85979</xdr:rowOff>
    </xdr:from>
    <xdr:to>
      <xdr:col>50</xdr:col>
      <xdr:colOff>114300</xdr:colOff>
      <xdr:row>30</xdr:row>
      <xdr:rowOff>142313</xdr:rowOff>
    </xdr:to>
    <xdr:cxnSp macro="">
      <xdr:nvCxnSpPr>
        <xdr:cNvPr id="294" name="直線コネクタ 293"/>
        <xdr:cNvCxnSpPr/>
      </xdr:nvCxnSpPr>
      <xdr:spPr>
        <a:xfrm>
          <a:off x="8750300" y="5229479"/>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6" name="テキスト ボックス 295"/>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65079</xdr:rowOff>
    </xdr:from>
    <xdr:to>
      <xdr:col>45</xdr:col>
      <xdr:colOff>177800</xdr:colOff>
      <xdr:row>30</xdr:row>
      <xdr:rowOff>85979</xdr:rowOff>
    </xdr:to>
    <xdr:cxnSp macro="">
      <xdr:nvCxnSpPr>
        <xdr:cNvPr id="297" name="直線コネクタ 296"/>
        <xdr:cNvCxnSpPr/>
      </xdr:nvCxnSpPr>
      <xdr:spPr>
        <a:xfrm>
          <a:off x="7861300" y="520857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298" name="フローチャート: 判断 297"/>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299" name="テキスト ボックス 298"/>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65079</xdr:rowOff>
    </xdr:from>
    <xdr:to>
      <xdr:col>41</xdr:col>
      <xdr:colOff>50800</xdr:colOff>
      <xdr:row>30</xdr:row>
      <xdr:rowOff>129250</xdr:rowOff>
    </xdr:to>
    <xdr:cxnSp macro="">
      <xdr:nvCxnSpPr>
        <xdr:cNvPr id="300" name="直線コネクタ 299"/>
        <xdr:cNvCxnSpPr/>
      </xdr:nvCxnSpPr>
      <xdr:spPr>
        <a:xfrm flipV="1">
          <a:off x="6972300" y="5208579"/>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1" name="フローチャート: 判断 300"/>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2" name="テキスト ボックス 301"/>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3" name="フローチャート: 判断 302"/>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04" name="テキスト ボックス 303"/>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25219</xdr:rowOff>
    </xdr:from>
    <xdr:to>
      <xdr:col>55</xdr:col>
      <xdr:colOff>50800</xdr:colOff>
      <xdr:row>30</xdr:row>
      <xdr:rowOff>126819</xdr:rowOff>
    </xdr:to>
    <xdr:sp macro="" textlink="">
      <xdr:nvSpPr>
        <xdr:cNvPr id="310" name="楕円 309"/>
        <xdr:cNvSpPr/>
      </xdr:nvSpPr>
      <xdr:spPr>
        <a:xfrm>
          <a:off x="10426700" y="51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149696</xdr:rowOff>
    </xdr:from>
    <xdr:ext cx="469744" cy="259045"/>
    <xdr:sp macro="" textlink="">
      <xdr:nvSpPr>
        <xdr:cNvPr id="311" name="労働費該当値テキスト"/>
        <xdr:cNvSpPr txBox="1"/>
      </xdr:nvSpPr>
      <xdr:spPr>
        <a:xfrm>
          <a:off x="10528300" y="512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91513</xdr:rowOff>
    </xdr:from>
    <xdr:to>
      <xdr:col>50</xdr:col>
      <xdr:colOff>165100</xdr:colOff>
      <xdr:row>31</xdr:row>
      <xdr:rowOff>21663</xdr:rowOff>
    </xdr:to>
    <xdr:sp macro="" textlink="">
      <xdr:nvSpPr>
        <xdr:cNvPr id="312" name="楕円 311"/>
        <xdr:cNvSpPr/>
      </xdr:nvSpPr>
      <xdr:spPr>
        <a:xfrm>
          <a:off x="9588500" y="52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38190</xdr:rowOff>
    </xdr:from>
    <xdr:ext cx="469744" cy="259045"/>
    <xdr:sp macro="" textlink="">
      <xdr:nvSpPr>
        <xdr:cNvPr id="313" name="テキスト ボックス 312"/>
        <xdr:cNvSpPr txBox="1"/>
      </xdr:nvSpPr>
      <xdr:spPr>
        <a:xfrm>
          <a:off x="9404428" y="50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35179</xdr:rowOff>
    </xdr:from>
    <xdr:to>
      <xdr:col>46</xdr:col>
      <xdr:colOff>38100</xdr:colOff>
      <xdr:row>30</xdr:row>
      <xdr:rowOff>136779</xdr:rowOff>
    </xdr:to>
    <xdr:sp macro="" textlink="">
      <xdr:nvSpPr>
        <xdr:cNvPr id="314" name="楕円 313"/>
        <xdr:cNvSpPr/>
      </xdr:nvSpPr>
      <xdr:spPr>
        <a:xfrm>
          <a:off x="8699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153306</xdr:rowOff>
    </xdr:from>
    <xdr:ext cx="469744" cy="259045"/>
    <xdr:sp macro="" textlink="">
      <xdr:nvSpPr>
        <xdr:cNvPr id="315" name="テキスト ボックス 314"/>
        <xdr:cNvSpPr txBox="1"/>
      </xdr:nvSpPr>
      <xdr:spPr>
        <a:xfrm>
          <a:off x="8515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14279</xdr:rowOff>
    </xdr:from>
    <xdr:to>
      <xdr:col>41</xdr:col>
      <xdr:colOff>101600</xdr:colOff>
      <xdr:row>30</xdr:row>
      <xdr:rowOff>115879</xdr:rowOff>
    </xdr:to>
    <xdr:sp macro="" textlink="">
      <xdr:nvSpPr>
        <xdr:cNvPr id="316" name="楕円 315"/>
        <xdr:cNvSpPr/>
      </xdr:nvSpPr>
      <xdr:spPr>
        <a:xfrm>
          <a:off x="7810500" y="5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132406</xdr:rowOff>
    </xdr:from>
    <xdr:ext cx="469744" cy="259045"/>
    <xdr:sp macro="" textlink="">
      <xdr:nvSpPr>
        <xdr:cNvPr id="317" name="テキスト ボックス 316"/>
        <xdr:cNvSpPr txBox="1"/>
      </xdr:nvSpPr>
      <xdr:spPr>
        <a:xfrm>
          <a:off x="7626428" y="49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78450</xdr:rowOff>
    </xdr:from>
    <xdr:to>
      <xdr:col>36</xdr:col>
      <xdr:colOff>165100</xdr:colOff>
      <xdr:row>31</xdr:row>
      <xdr:rowOff>8600</xdr:rowOff>
    </xdr:to>
    <xdr:sp macro="" textlink="">
      <xdr:nvSpPr>
        <xdr:cNvPr id="318" name="楕円 317"/>
        <xdr:cNvSpPr/>
      </xdr:nvSpPr>
      <xdr:spPr>
        <a:xfrm>
          <a:off x="6921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25127</xdr:rowOff>
    </xdr:from>
    <xdr:ext cx="469744" cy="259045"/>
    <xdr:sp macro="" textlink="">
      <xdr:nvSpPr>
        <xdr:cNvPr id="319" name="テキスト ボックス 318"/>
        <xdr:cNvSpPr txBox="1"/>
      </xdr:nvSpPr>
      <xdr:spPr>
        <a:xfrm>
          <a:off x="6737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3" name="直線コネクタ 342"/>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4"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5" name="直線コネクタ 344"/>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6"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7" name="直線コネクタ 346"/>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102800</xdr:rowOff>
    </xdr:from>
    <xdr:to>
      <xdr:col>55</xdr:col>
      <xdr:colOff>0</xdr:colOff>
      <xdr:row>58</xdr:row>
      <xdr:rowOff>33839</xdr:rowOff>
    </xdr:to>
    <xdr:cxnSp macro="">
      <xdr:nvCxnSpPr>
        <xdr:cNvPr id="348" name="直線コネクタ 347"/>
        <xdr:cNvCxnSpPr/>
      </xdr:nvCxnSpPr>
      <xdr:spPr>
        <a:xfrm flipV="1">
          <a:off x="9639300" y="9875450"/>
          <a:ext cx="8382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49" name="農林水産業費平均値テキスト"/>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0" name="フローチャート: 判断 349"/>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46127</xdr:rowOff>
    </xdr:from>
    <xdr:to>
      <xdr:col>50</xdr:col>
      <xdr:colOff>114300</xdr:colOff>
      <xdr:row>58</xdr:row>
      <xdr:rowOff>33839</xdr:rowOff>
    </xdr:to>
    <xdr:cxnSp macro="">
      <xdr:nvCxnSpPr>
        <xdr:cNvPr id="351" name="直線コネクタ 350"/>
        <xdr:cNvCxnSpPr/>
      </xdr:nvCxnSpPr>
      <xdr:spPr>
        <a:xfrm>
          <a:off x="8750300" y="9818777"/>
          <a:ext cx="889000" cy="1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2" name="フローチャート: 判断 351"/>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3" name="テキスト ボックス 352"/>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46127</xdr:rowOff>
    </xdr:from>
    <xdr:to>
      <xdr:col>45</xdr:col>
      <xdr:colOff>177800</xdr:colOff>
      <xdr:row>58</xdr:row>
      <xdr:rowOff>901</xdr:rowOff>
    </xdr:to>
    <xdr:cxnSp macro="">
      <xdr:nvCxnSpPr>
        <xdr:cNvPr id="354" name="直線コネクタ 353"/>
        <xdr:cNvCxnSpPr/>
      </xdr:nvCxnSpPr>
      <xdr:spPr>
        <a:xfrm flipV="1">
          <a:off x="7861300" y="9818777"/>
          <a:ext cx="8890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5" name="フローチャート: 判断 354"/>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6" name="テキスト ボックス 355"/>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42240</xdr:rowOff>
    </xdr:from>
    <xdr:to>
      <xdr:col>41</xdr:col>
      <xdr:colOff>50800</xdr:colOff>
      <xdr:row>58</xdr:row>
      <xdr:rowOff>901</xdr:rowOff>
    </xdr:to>
    <xdr:cxnSp macro="">
      <xdr:nvCxnSpPr>
        <xdr:cNvPr id="357" name="直線コネクタ 356"/>
        <xdr:cNvCxnSpPr/>
      </xdr:nvCxnSpPr>
      <xdr:spPr>
        <a:xfrm>
          <a:off x="6972300" y="9814890"/>
          <a:ext cx="889000" cy="1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58" name="フローチャート: 判断 357"/>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59" name="テキスト ボックス 358"/>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0" name="フローチャート: 判断 359"/>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1" name="テキスト ボックス 360"/>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52000</xdr:rowOff>
    </xdr:from>
    <xdr:to>
      <xdr:col>55</xdr:col>
      <xdr:colOff>50800</xdr:colOff>
      <xdr:row>57</xdr:row>
      <xdr:rowOff>153600</xdr:rowOff>
    </xdr:to>
    <xdr:sp macro="" textlink="">
      <xdr:nvSpPr>
        <xdr:cNvPr id="367" name="楕円 366"/>
        <xdr:cNvSpPr/>
      </xdr:nvSpPr>
      <xdr:spPr>
        <a:xfrm>
          <a:off x="10426700" y="98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138377</xdr:rowOff>
    </xdr:from>
    <xdr:ext cx="534377" cy="259045"/>
    <xdr:sp macro="" textlink="">
      <xdr:nvSpPr>
        <xdr:cNvPr id="368" name="農林水産業費該当値テキスト"/>
        <xdr:cNvSpPr txBox="1"/>
      </xdr:nvSpPr>
      <xdr:spPr>
        <a:xfrm>
          <a:off x="10528300" y="97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154489</xdr:rowOff>
    </xdr:from>
    <xdr:to>
      <xdr:col>50</xdr:col>
      <xdr:colOff>165100</xdr:colOff>
      <xdr:row>58</xdr:row>
      <xdr:rowOff>84639</xdr:rowOff>
    </xdr:to>
    <xdr:sp macro="" textlink="">
      <xdr:nvSpPr>
        <xdr:cNvPr id="369" name="楕円 368"/>
        <xdr:cNvSpPr/>
      </xdr:nvSpPr>
      <xdr:spPr>
        <a:xfrm>
          <a:off x="9588500" y="99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75766</xdr:rowOff>
    </xdr:from>
    <xdr:ext cx="469744" cy="259045"/>
    <xdr:sp macro="" textlink="">
      <xdr:nvSpPr>
        <xdr:cNvPr id="370" name="テキスト ボックス 369"/>
        <xdr:cNvSpPr txBox="1"/>
      </xdr:nvSpPr>
      <xdr:spPr>
        <a:xfrm>
          <a:off x="9404428" y="100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166777</xdr:rowOff>
    </xdr:from>
    <xdr:to>
      <xdr:col>46</xdr:col>
      <xdr:colOff>38100</xdr:colOff>
      <xdr:row>57</xdr:row>
      <xdr:rowOff>96927</xdr:rowOff>
    </xdr:to>
    <xdr:sp macro="" textlink="">
      <xdr:nvSpPr>
        <xdr:cNvPr id="371" name="楕円 370"/>
        <xdr:cNvSpPr/>
      </xdr:nvSpPr>
      <xdr:spPr>
        <a:xfrm>
          <a:off x="8699500" y="9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88054</xdr:rowOff>
    </xdr:from>
    <xdr:ext cx="534377" cy="259045"/>
    <xdr:sp macro="" textlink="">
      <xdr:nvSpPr>
        <xdr:cNvPr id="372" name="テキスト ボックス 371"/>
        <xdr:cNvSpPr txBox="1"/>
      </xdr:nvSpPr>
      <xdr:spPr>
        <a:xfrm>
          <a:off x="8483111" y="98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121551</xdr:rowOff>
    </xdr:from>
    <xdr:to>
      <xdr:col>41</xdr:col>
      <xdr:colOff>101600</xdr:colOff>
      <xdr:row>58</xdr:row>
      <xdr:rowOff>51701</xdr:rowOff>
    </xdr:to>
    <xdr:sp macro="" textlink="">
      <xdr:nvSpPr>
        <xdr:cNvPr id="373" name="楕円 372"/>
        <xdr:cNvSpPr/>
      </xdr:nvSpPr>
      <xdr:spPr>
        <a:xfrm>
          <a:off x="7810500" y="98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42828</xdr:rowOff>
    </xdr:from>
    <xdr:ext cx="534377" cy="259045"/>
    <xdr:sp macro="" textlink="">
      <xdr:nvSpPr>
        <xdr:cNvPr id="374" name="テキスト ボックス 373"/>
        <xdr:cNvSpPr txBox="1"/>
      </xdr:nvSpPr>
      <xdr:spPr>
        <a:xfrm>
          <a:off x="7594111" y="99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162890</xdr:rowOff>
    </xdr:from>
    <xdr:to>
      <xdr:col>36</xdr:col>
      <xdr:colOff>165100</xdr:colOff>
      <xdr:row>57</xdr:row>
      <xdr:rowOff>93040</xdr:rowOff>
    </xdr:to>
    <xdr:sp macro="" textlink="">
      <xdr:nvSpPr>
        <xdr:cNvPr id="375" name="楕円 374"/>
        <xdr:cNvSpPr/>
      </xdr:nvSpPr>
      <xdr:spPr>
        <a:xfrm>
          <a:off x="6921500" y="97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84167</xdr:rowOff>
    </xdr:from>
    <xdr:ext cx="534377" cy="259045"/>
    <xdr:sp macro="" textlink="">
      <xdr:nvSpPr>
        <xdr:cNvPr id="376" name="テキスト ボックス 375"/>
        <xdr:cNvSpPr txBox="1"/>
      </xdr:nvSpPr>
      <xdr:spPr>
        <a:xfrm>
          <a:off x="6705111" y="98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0" name="直線コネクタ 399"/>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1"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2" name="直線コネクタ 401"/>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3"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4" name="直線コネクタ 403"/>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136058</xdr:rowOff>
    </xdr:from>
    <xdr:to>
      <xdr:col>55</xdr:col>
      <xdr:colOff>0</xdr:colOff>
      <xdr:row>79</xdr:row>
      <xdr:rowOff>2845</xdr:rowOff>
    </xdr:to>
    <xdr:cxnSp macro="">
      <xdr:nvCxnSpPr>
        <xdr:cNvPr id="405" name="直線コネクタ 404"/>
        <xdr:cNvCxnSpPr/>
      </xdr:nvCxnSpPr>
      <xdr:spPr>
        <a:xfrm>
          <a:off x="9639300" y="13509158"/>
          <a:ext cx="838200" cy="3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6"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7" name="フローチャート: 判断 406"/>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136058</xdr:rowOff>
    </xdr:from>
    <xdr:to>
      <xdr:col>50</xdr:col>
      <xdr:colOff>114300</xdr:colOff>
      <xdr:row>78</xdr:row>
      <xdr:rowOff>138534</xdr:rowOff>
    </xdr:to>
    <xdr:cxnSp macro="">
      <xdr:nvCxnSpPr>
        <xdr:cNvPr id="408" name="直線コネクタ 407"/>
        <xdr:cNvCxnSpPr/>
      </xdr:nvCxnSpPr>
      <xdr:spPr>
        <a:xfrm flipV="1">
          <a:off x="8750300" y="1350915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09" name="フローチャート: 判断 408"/>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0" name="テキスト ボックス 409"/>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138534</xdr:rowOff>
    </xdr:from>
    <xdr:to>
      <xdr:col>45</xdr:col>
      <xdr:colOff>177800</xdr:colOff>
      <xdr:row>78</xdr:row>
      <xdr:rowOff>152867</xdr:rowOff>
    </xdr:to>
    <xdr:cxnSp macro="">
      <xdr:nvCxnSpPr>
        <xdr:cNvPr id="411" name="直線コネクタ 410"/>
        <xdr:cNvCxnSpPr/>
      </xdr:nvCxnSpPr>
      <xdr:spPr>
        <a:xfrm flipV="1">
          <a:off x="7861300" y="13511634"/>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2" name="フローチャート: 判断 411"/>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3" name="テキスト ボックス 412"/>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152867</xdr:rowOff>
    </xdr:from>
    <xdr:to>
      <xdr:col>41</xdr:col>
      <xdr:colOff>50800</xdr:colOff>
      <xdr:row>79</xdr:row>
      <xdr:rowOff>3226</xdr:rowOff>
    </xdr:to>
    <xdr:cxnSp macro="">
      <xdr:nvCxnSpPr>
        <xdr:cNvPr id="414" name="直線コネクタ 413"/>
        <xdr:cNvCxnSpPr/>
      </xdr:nvCxnSpPr>
      <xdr:spPr>
        <a:xfrm flipV="1">
          <a:off x="6972300" y="1352596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5" name="フローチャート: 判断 414"/>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6" name="テキスト ボックス 415"/>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7" name="フローチャート: 判断 416"/>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18" name="テキスト ボックス 417"/>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123495</xdr:rowOff>
    </xdr:from>
    <xdr:to>
      <xdr:col>55</xdr:col>
      <xdr:colOff>50800</xdr:colOff>
      <xdr:row>79</xdr:row>
      <xdr:rowOff>53645</xdr:rowOff>
    </xdr:to>
    <xdr:sp macro="" textlink="">
      <xdr:nvSpPr>
        <xdr:cNvPr id="424" name="楕円 423"/>
        <xdr:cNvSpPr/>
      </xdr:nvSpPr>
      <xdr:spPr>
        <a:xfrm>
          <a:off x="104267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38422</xdr:rowOff>
    </xdr:from>
    <xdr:ext cx="469744" cy="259045"/>
    <xdr:sp macro="" textlink="">
      <xdr:nvSpPr>
        <xdr:cNvPr id="425" name="商工費該当値テキスト"/>
        <xdr:cNvSpPr txBox="1"/>
      </xdr:nvSpPr>
      <xdr:spPr>
        <a:xfrm>
          <a:off x="10528300" y="134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85258</xdr:rowOff>
    </xdr:from>
    <xdr:to>
      <xdr:col>50</xdr:col>
      <xdr:colOff>165100</xdr:colOff>
      <xdr:row>79</xdr:row>
      <xdr:rowOff>15408</xdr:rowOff>
    </xdr:to>
    <xdr:sp macro="" textlink="">
      <xdr:nvSpPr>
        <xdr:cNvPr id="426" name="楕円 425"/>
        <xdr:cNvSpPr/>
      </xdr:nvSpPr>
      <xdr:spPr>
        <a:xfrm>
          <a:off x="9588500" y="13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6535</xdr:rowOff>
    </xdr:from>
    <xdr:ext cx="534377" cy="259045"/>
    <xdr:sp macro="" textlink="">
      <xdr:nvSpPr>
        <xdr:cNvPr id="427" name="テキスト ボックス 426"/>
        <xdr:cNvSpPr txBox="1"/>
      </xdr:nvSpPr>
      <xdr:spPr>
        <a:xfrm>
          <a:off x="9372111" y="135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87734</xdr:rowOff>
    </xdr:from>
    <xdr:to>
      <xdr:col>46</xdr:col>
      <xdr:colOff>38100</xdr:colOff>
      <xdr:row>79</xdr:row>
      <xdr:rowOff>17884</xdr:rowOff>
    </xdr:to>
    <xdr:sp macro="" textlink="">
      <xdr:nvSpPr>
        <xdr:cNvPr id="428" name="楕円 427"/>
        <xdr:cNvSpPr/>
      </xdr:nvSpPr>
      <xdr:spPr>
        <a:xfrm>
          <a:off x="8699500" y="134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9011</xdr:rowOff>
    </xdr:from>
    <xdr:ext cx="534377" cy="259045"/>
    <xdr:sp macro="" textlink="">
      <xdr:nvSpPr>
        <xdr:cNvPr id="429" name="テキスト ボックス 428"/>
        <xdr:cNvSpPr txBox="1"/>
      </xdr:nvSpPr>
      <xdr:spPr>
        <a:xfrm>
          <a:off x="8483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102067</xdr:rowOff>
    </xdr:from>
    <xdr:to>
      <xdr:col>41</xdr:col>
      <xdr:colOff>101600</xdr:colOff>
      <xdr:row>79</xdr:row>
      <xdr:rowOff>32217</xdr:rowOff>
    </xdr:to>
    <xdr:sp macro="" textlink="">
      <xdr:nvSpPr>
        <xdr:cNvPr id="430" name="楕円 429"/>
        <xdr:cNvSpPr/>
      </xdr:nvSpPr>
      <xdr:spPr>
        <a:xfrm>
          <a:off x="7810500" y="134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23344</xdr:rowOff>
    </xdr:from>
    <xdr:ext cx="469744" cy="259045"/>
    <xdr:sp macro="" textlink="">
      <xdr:nvSpPr>
        <xdr:cNvPr id="431" name="テキスト ボックス 430"/>
        <xdr:cNvSpPr txBox="1"/>
      </xdr:nvSpPr>
      <xdr:spPr>
        <a:xfrm>
          <a:off x="7626428" y="135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123876</xdr:rowOff>
    </xdr:from>
    <xdr:to>
      <xdr:col>36</xdr:col>
      <xdr:colOff>165100</xdr:colOff>
      <xdr:row>79</xdr:row>
      <xdr:rowOff>54026</xdr:rowOff>
    </xdr:to>
    <xdr:sp macro="" textlink="">
      <xdr:nvSpPr>
        <xdr:cNvPr id="432" name="楕円 431"/>
        <xdr:cNvSpPr/>
      </xdr:nvSpPr>
      <xdr:spPr>
        <a:xfrm>
          <a:off x="6921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45153</xdr:rowOff>
    </xdr:from>
    <xdr:ext cx="469744" cy="259045"/>
    <xdr:sp macro="" textlink="">
      <xdr:nvSpPr>
        <xdr:cNvPr id="433" name="テキスト ボックス 432"/>
        <xdr:cNvSpPr txBox="1"/>
      </xdr:nvSpPr>
      <xdr:spPr>
        <a:xfrm>
          <a:off x="6737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46" name="テキスト ボックス 445"/>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156930</xdr:rowOff>
    </xdr:from>
    <xdr:to>
      <xdr:col>54</xdr:col>
      <xdr:colOff>189865</xdr:colOff>
      <xdr:row>98</xdr:row>
      <xdr:rowOff>92580</xdr:rowOff>
    </xdr:to>
    <xdr:cxnSp macro="">
      <xdr:nvCxnSpPr>
        <xdr:cNvPr id="462" name="直線コネクタ 461"/>
        <xdr:cNvCxnSpPr/>
      </xdr:nvCxnSpPr>
      <xdr:spPr>
        <a:xfrm flipV="1">
          <a:off x="10475595" y="15587430"/>
          <a:ext cx="1270" cy="130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96407</xdr:rowOff>
    </xdr:from>
    <xdr:ext cx="534377" cy="259045"/>
    <xdr:sp macro="" textlink="">
      <xdr:nvSpPr>
        <xdr:cNvPr id="463" name="土木費最小値テキスト"/>
        <xdr:cNvSpPr txBox="1"/>
      </xdr:nvSpPr>
      <xdr:spPr>
        <a:xfrm>
          <a:off x="10528300" y="1689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92580</xdr:rowOff>
    </xdr:from>
    <xdr:to>
      <xdr:col>55</xdr:col>
      <xdr:colOff>88900</xdr:colOff>
      <xdr:row>98</xdr:row>
      <xdr:rowOff>92580</xdr:rowOff>
    </xdr:to>
    <xdr:cxnSp macro="">
      <xdr:nvCxnSpPr>
        <xdr:cNvPr id="464" name="直線コネクタ 463"/>
        <xdr:cNvCxnSpPr/>
      </xdr:nvCxnSpPr>
      <xdr:spPr>
        <a:xfrm>
          <a:off x="10388600" y="168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103607</xdr:rowOff>
    </xdr:from>
    <xdr:ext cx="599010" cy="259045"/>
    <xdr:sp macro="" textlink="">
      <xdr:nvSpPr>
        <xdr:cNvPr id="465" name="土木費最大値テキスト"/>
        <xdr:cNvSpPr txBox="1"/>
      </xdr:nvSpPr>
      <xdr:spPr>
        <a:xfrm>
          <a:off x="10528300" y="1536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156930</xdr:rowOff>
    </xdr:from>
    <xdr:to>
      <xdr:col>55</xdr:col>
      <xdr:colOff>88900</xdr:colOff>
      <xdr:row>90</xdr:row>
      <xdr:rowOff>156930</xdr:rowOff>
    </xdr:to>
    <xdr:cxnSp macro="">
      <xdr:nvCxnSpPr>
        <xdr:cNvPr id="466" name="直線コネクタ 465"/>
        <xdr:cNvCxnSpPr/>
      </xdr:nvCxnSpPr>
      <xdr:spPr>
        <a:xfrm>
          <a:off x="10388600" y="1558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101381</xdr:rowOff>
    </xdr:from>
    <xdr:to>
      <xdr:col>55</xdr:col>
      <xdr:colOff>0</xdr:colOff>
      <xdr:row>98</xdr:row>
      <xdr:rowOff>135657</xdr:rowOff>
    </xdr:to>
    <xdr:cxnSp macro="">
      <xdr:nvCxnSpPr>
        <xdr:cNvPr id="467" name="直線コネクタ 466"/>
        <xdr:cNvCxnSpPr/>
      </xdr:nvCxnSpPr>
      <xdr:spPr>
        <a:xfrm flipV="1">
          <a:off x="9639300" y="16732031"/>
          <a:ext cx="838200" cy="20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10107</xdr:rowOff>
    </xdr:from>
    <xdr:ext cx="534377" cy="259045"/>
    <xdr:sp macro="" textlink="">
      <xdr:nvSpPr>
        <xdr:cNvPr id="468" name="土木費平均値テキスト"/>
        <xdr:cNvSpPr txBox="1"/>
      </xdr:nvSpPr>
      <xdr:spPr>
        <a:xfrm>
          <a:off x="10528300" y="1629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158680</xdr:rowOff>
    </xdr:from>
    <xdr:to>
      <xdr:col>55</xdr:col>
      <xdr:colOff>50800</xdr:colOff>
      <xdr:row>96</xdr:row>
      <xdr:rowOff>88830</xdr:rowOff>
    </xdr:to>
    <xdr:sp macro="" textlink="">
      <xdr:nvSpPr>
        <xdr:cNvPr id="469" name="フローチャート: 判断 468"/>
        <xdr:cNvSpPr/>
      </xdr:nvSpPr>
      <xdr:spPr>
        <a:xfrm>
          <a:off x="10426700" y="164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135657</xdr:rowOff>
    </xdr:from>
    <xdr:to>
      <xdr:col>50</xdr:col>
      <xdr:colOff>114300</xdr:colOff>
      <xdr:row>98</xdr:row>
      <xdr:rowOff>145186</xdr:rowOff>
    </xdr:to>
    <xdr:cxnSp macro="">
      <xdr:nvCxnSpPr>
        <xdr:cNvPr id="470" name="直線コネクタ 469"/>
        <xdr:cNvCxnSpPr/>
      </xdr:nvCxnSpPr>
      <xdr:spPr>
        <a:xfrm flipV="1">
          <a:off x="8750300" y="16937757"/>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150079</xdr:rowOff>
    </xdr:from>
    <xdr:to>
      <xdr:col>50</xdr:col>
      <xdr:colOff>165100</xdr:colOff>
      <xdr:row>96</xdr:row>
      <xdr:rowOff>80229</xdr:rowOff>
    </xdr:to>
    <xdr:sp macro="" textlink="">
      <xdr:nvSpPr>
        <xdr:cNvPr id="471" name="フローチャート: 判断 470"/>
        <xdr:cNvSpPr/>
      </xdr:nvSpPr>
      <xdr:spPr>
        <a:xfrm>
          <a:off x="9588500" y="1643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96756</xdr:rowOff>
    </xdr:from>
    <xdr:ext cx="534377" cy="259045"/>
    <xdr:sp macro="" textlink="">
      <xdr:nvSpPr>
        <xdr:cNvPr id="472" name="テキスト ボックス 471"/>
        <xdr:cNvSpPr txBox="1"/>
      </xdr:nvSpPr>
      <xdr:spPr>
        <a:xfrm>
          <a:off x="9372111" y="1621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129141</xdr:rowOff>
    </xdr:from>
    <xdr:to>
      <xdr:col>45</xdr:col>
      <xdr:colOff>177800</xdr:colOff>
      <xdr:row>98</xdr:row>
      <xdr:rowOff>145186</xdr:rowOff>
    </xdr:to>
    <xdr:cxnSp macro="">
      <xdr:nvCxnSpPr>
        <xdr:cNvPr id="473" name="直線コネクタ 472"/>
        <xdr:cNvCxnSpPr/>
      </xdr:nvCxnSpPr>
      <xdr:spPr>
        <a:xfrm>
          <a:off x="7861300" y="16931241"/>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24292</xdr:rowOff>
    </xdr:from>
    <xdr:to>
      <xdr:col>46</xdr:col>
      <xdr:colOff>38100</xdr:colOff>
      <xdr:row>96</xdr:row>
      <xdr:rowOff>125892</xdr:rowOff>
    </xdr:to>
    <xdr:sp macro="" textlink="">
      <xdr:nvSpPr>
        <xdr:cNvPr id="474" name="フローチャート: 判断 473"/>
        <xdr:cNvSpPr/>
      </xdr:nvSpPr>
      <xdr:spPr>
        <a:xfrm>
          <a:off x="8699500" y="1648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142419</xdr:rowOff>
    </xdr:from>
    <xdr:ext cx="534377" cy="259045"/>
    <xdr:sp macro="" textlink="">
      <xdr:nvSpPr>
        <xdr:cNvPr id="475" name="テキスト ボックス 474"/>
        <xdr:cNvSpPr txBox="1"/>
      </xdr:nvSpPr>
      <xdr:spPr>
        <a:xfrm>
          <a:off x="8483111" y="162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82307</xdr:rowOff>
    </xdr:from>
    <xdr:to>
      <xdr:col>41</xdr:col>
      <xdr:colOff>50800</xdr:colOff>
      <xdr:row>98</xdr:row>
      <xdr:rowOff>129141</xdr:rowOff>
    </xdr:to>
    <xdr:cxnSp macro="">
      <xdr:nvCxnSpPr>
        <xdr:cNvPr id="476" name="直線コネクタ 475"/>
        <xdr:cNvCxnSpPr/>
      </xdr:nvCxnSpPr>
      <xdr:spPr>
        <a:xfrm>
          <a:off x="6972300" y="16884407"/>
          <a:ext cx="889000" cy="4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104801</xdr:rowOff>
    </xdr:from>
    <xdr:to>
      <xdr:col>41</xdr:col>
      <xdr:colOff>101600</xdr:colOff>
      <xdr:row>94</xdr:row>
      <xdr:rowOff>34951</xdr:rowOff>
    </xdr:to>
    <xdr:sp macro="" textlink="">
      <xdr:nvSpPr>
        <xdr:cNvPr id="477" name="フローチャート: 判断 476"/>
        <xdr:cNvSpPr/>
      </xdr:nvSpPr>
      <xdr:spPr>
        <a:xfrm>
          <a:off x="7810500" y="1604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51478</xdr:rowOff>
    </xdr:from>
    <xdr:ext cx="534377" cy="259045"/>
    <xdr:sp macro="" textlink="">
      <xdr:nvSpPr>
        <xdr:cNvPr id="478" name="テキスト ボックス 477"/>
        <xdr:cNvSpPr txBox="1"/>
      </xdr:nvSpPr>
      <xdr:spPr>
        <a:xfrm>
          <a:off x="7594111" y="1582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62511</xdr:rowOff>
    </xdr:from>
    <xdr:to>
      <xdr:col>36</xdr:col>
      <xdr:colOff>165100</xdr:colOff>
      <xdr:row>94</xdr:row>
      <xdr:rowOff>164111</xdr:rowOff>
    </xdr:to>
    <xdr:sp macro="" textlink="">
      <xdr:nvSpPr>
        <xdr:cNvPr id="479" name="フローチャート: 判断 478"/>
        <xdr:cNvSpPr/>
      </xdr:nvSpPr>
      <xdr:spPr>
        <a:xfrm>
          <a:off x="6921500" y="1617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9188</xdr:rowOff>
    </xdr:from>
    <xdr:ext cx="534377" cy="259045"/>
    <xdr:sp macro="" textlink="">
      <xdr:nvSpPr>
        <xdr:cNvPr id="480" name="テキスト ボックス 479"/>
        <xdr:cNvSpPr txBox="1"/>
      </xdr:nvSpPr>
      <xdr:spPr>
        <a:xfrm>
          <a:off x="6705111" y="159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50581</xdr:rowOff>
    </xdr:from>
    <xdr:to>
      <xdr:col>55</xdr:col>
      <xdr:colOff>50800</xdr:colOff>
      <xdr:row>97</xdr:row>
      <xdr:rowOff>152181</xdr:rowOff>
    </xdr:to>
    <xdr:sp macro="" textlink="">
      <xdr:nvSpPr>
        <xdr:cNvPr id="486" name="楕円 485"/>
        <xdr:cNvSpPr/>
      </xdr:nvSpPr>
      <xdr:spPr>
        <a:xfrm>
          <a:off x="10426700" y="166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29008</xdr:rowOff>
    </xdr:from>
    <xdr:ext cx="534377" cy="259045"/>
    <xdr:sp macro="" textlink="">
      <xdr:nvSpPr>
        <xdr:cNvPr id="487" name="土木費該当値テキスト"/>
        <xdr:cNvSpPr txBox="1"/>
      </xdr:nvSpPr>
      <xdr:spPr>
        <a:xfrm>
          <a:off x="10528300" y="166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84857</xdr:rowOff>
    </xdr:from>
    <xdr:to>
      <xdr:col>50</xdr:col>
      <xdr:colOff>165100</xdr:colOff>
      <xdr:row>99</xdr:row>
      <xdr:rowOff>15007</xdr:rowOff>
    </xdr:to>
    <xdr:sp macro="" textlink="">
      <xdr:nvSpPr>
        <xdr:cNvPr id="488" name="楕円 487"/>
        <xdr:cNvSpPr/>
      </xdr:nvSpPr>
      <xdr:spPr>
        <a:xfrm>
          <a:off x="9588500" y="16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6134</xdr:rowOff>
    </xdr:from>
    <xdr:ext cx="534377" cy="259045"/>
    <xdr:sp macro="" textlink="">
      <xdr:nvSpPr>
        <xdr:cNvPr id="489" name="テキスト ボックス 488"/>
        <xdr:cNvSpPr txBox="1"/>
      </xdr:nvSpPr>
      <xdr:spPr>
        <a:xfrm>
          <a:off x="9372111" y="169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94386</xdr:rowOff>
    </xdr:from>
    <xdr:to>
      <xdr:col>46</xdr:col>
      <xdr:colOff>38100</xdr:colOff>
      <xdr:row>99</xdr:row>
      <xdr:rowOff>24536</xdr:rowOff>
    </xdr:to>
    <xdr:sp macro="" textlink="">
      <xdr:nvSpPr>
        <xdr:cNvPr id="490" name="楕円 489"/>
        <xdr:cNvSpPr/>
      </xdr:nvSpPr>
      <xdr:spPr>
        <a:xfrm>
          <a:off x="8699500" y="168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15663</xdr:rowOff>
    </xdr:from>
    <xdr:ext cx="534377" cy="259045"/>
    <xdr:sp macro="" textlink="">
      <xdr:nvSpPr>
        <xdr:cNvPr id="491" name="テキスト ボックス 490"/>
        <xdr:cNvSpPr txBox="1"/>
      </xdr:nvSpPr>
      <xdr:spPr>
        <a:xfrm>
          <a:off x="8483111" y="16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78341</xdr:rowOff>
    </xdr:from>
    <xdr:to>
      <xdr:col>41</xdr:col>
      <xdr:colOff>101600</xdr:colOff>
      <xdr:row>99</xdr:row>
      <xdr:rowOff>8491</xdr:rowOff>
    </xdr:to>
    <xdr:sp macro="" textlink="">
      <xdr:nvSpPr>
        <xdr:cNvPr id="492" name="楕円 491"/>
        <xdr:cNvSpPr/>
      </xdr:nvSpPr>
      <xdr:spPr>
        <a:xfrm>
          <a:off x="7810500" y="168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171068</xdr:rowOff>
    </xdr:from>
    <xdr:ext cx="534377" cy="259045"/>
    <xdr:sp macro="" textlink="">
      <xdr:nvSpPr>
        <xdr:cNvPr id="493" name="テキスト ボックス 492"/>
        <xdr:cNvSpPr txBox="1"/>
      </xdr:nvSpPr>
      <xdr:spPr>
        <a:xfrm>
          <a:off x="7594111" y="169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31507</xdr:rowOff>
    </xdr:from>
    <xdr:to>
      <xdr:col>36</xdr:col>
      <xdr:colOff>165100</xdr:colOff>
      <xdr:row>98</xdr:row>
      <xdr:rowOff>133107</xdr:rowOff>
    </xdr:to>
    <xdr:sp macro="" textlink="">
      <xdr:nvSpPr>
        <xdr:cNvPr id="494" name="楕円 493"/>
        <xdr:cNvSpPr/>
      </xdr:nvSpPr>
      <xdr:spPr>
        <a:xfrm>
          <a:off x="6921500" y="168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124234</xdr:rowOff>
    </xdr:from>
    <xdr:ext cx="534377" cy="259045"/>
    <xdr:sp macro="" textlink="">
      <xdr:nvSpPr>
        <xdr:cNvPr id="495" name="テキスト ボックス 494"/>
        <xdr:cNvSpPr txBox="1"/>
      </xdr:nvSpPr>
      <xdr:spPr>
        <a:xfrm>
          <a:off x="6705111" y="1692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144425</xdr:rowOff>
    </xdr:from>
    <xdr:to>
      <xdr:col>85</xdr:col>
      <xdr:colOff>127000</xdr:colOff>
      <xdr:row>37</xdr:row>
      <xdr:rowOff>169075</xdr:rowOff>
    </xdr:to>
    <xdr:cxnSp macro="">
      <xdr:nvCxnSpPr>
        <xdr:cNvPr id="525" name="直線コネクタ 524"/>
        <xdr:cNvCxnSpPr/>
      </xdr:nvCxnSpPr>
      <xdr:spPr>
        <a:xfrm flipV="1">
          <a:off x="15481300" y="6488075"/>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145110</xdr:rowOff>
    </xdr:from>
    <xdr:to>
      <xdr:col>81</xdr:col>
      <xdr:colOff>50800</xdr:colOff>
      <xdr:row>37</xdr:row>
      <xdr:rowOff>169075</xdr:rowOff>
    </xdr:to>
    <xdr:cxnSp macro="">
      <xdr:nvCxnSpPr>
        <xdr:cNvPr id="528" name="直線コネクタ 527"/>
        <xdr:cNvCxnSpPr/>
      </xdr:nvCxnSpPr>
      <xdr:spPr>
        <a:xfrm>
          <a:off x="14592300" y="6488760"/>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145110</xdr:rowOff>
    </xdr:from>
    <xdr:to>
      <xdr:col>76</xdr:col>
      <xdr:colOff>114300</xdr:colOff>
      <xdr:row>38</xdr:row>
      <xdr:rowOff>32601</xdr:rowOff>
    </xdr:to>
    <xdr:cxnSp macro="">
      <xdr:nvCxnSpPr>
        <xdr:cNvPr id="531" name="直線コネクタ 530"/>
        <xdr:cNvCxnSpPr/>
      </xdr:nvCxnSpPr>
      <xdr:spPr>
        <a:xfrm flipV="1">
          <a:off x="13703300" y="6488760"/>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19380</xdr:rowOff>
    </xdr:from>
    <xdr:to>
      <xdr:col>71</xdr:col>
      <xdr:colOff>177800</xdr:colOff>
      <xdr:row>38</xdr:row>
      <xdr:rowOff>32601</xdr:rowOff>
    </xdr:to>
    <xdr:cxnSp macro="">
      <xdr:nvCxnSpPr>
        <xdr:cNvPr id="534" name="直線コネクタ 533"/>
        <xdr:cNvCxnSpPr/>
      </xdr:nvCxnSpPr>
      <xdr:spPr>
        <a:xfrm>
          <a:off x="12814300" y="653448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93625</xdr:rowOff>
    </xdr:from>
    <xdr:to>
      <xdr:col>85</xdr:col>
      <xdr:colOff>177800</xdr:colOff>
      <xdr:row>38</xdr:row>
      <xdr:rowOff>23775</xdr:rowOff>
    </xdr:to>
    <xdr:sp macro="" textlink="">
      <xdr:nvSpPr>
        <xdr:cNvPr id="544" name="楕円 543"/>
        <xdr:cNvSpPr/>
      </xdr:nvSpPr>
      <xdr:spPr>
        <a:xfrm>
          <a:off x="16268700" y="64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8552</xdr:rowOff>
    </xdr:from>
    <xdr:ext cx="534377" cy="259045"/>
    <xdr:sp macro="" textlink="">
      <xdr:nvSpPr>
        <xdr:cNvPr id="545" name="消防費該当値テキスト"/>
        <xdr:cNvSpPr txBox="1"/>
      </xdr:nvSpPr>
      <xdr:spPr>
        <a:xfrm>
          <a:off x="16370300" y="63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118275</xdr:rowOff>
    </xdr:from>
    <xdr:to>
      <xdr:col>81</xdr:col>
      <xdr:colOff>101600</xdr:colOff>
      <xdr:row>38</xdr:row>
      <xdr:rowOff>48425</xdr:rowOff>
    </xdr:to>
    <xdr:sp macro="" textlink="">
      <xdr:nvSpPr>
        <xdr:cNvPr id="546" name="楕円 545"/>
        <xdr:cNvSpPr/>
      </xdr:nvSpPr>
      <xdr:spPr>
        <a:xfrm>
          <a:off x="154305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39552</xdr:rowOff>
    </xdr:from>
    <xdr:ext cx="534377" cy="259045"/>
    <xdr:sp macro="" textlink="">
      <xdr:nvSpPr>
        <xdr:cNvPr id="547" name="テキスト ボックス 546"/>
        <xdr:cNvSpPr txBox="1"/>
      </xdr:nvSpPr>
      <xdr:spPr>
        <a:xfrm>
          <a:off x="15214111" y="65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94310</xdr:rowOff>
    </xdr:from>
    <xdr:to>
      <xdr:col>76</xdr:col>
      <xdr:colOff>165100</xdr:colOff>
      <xdr:row>38</xdr:row>
      <xdr:rowOff>24461</xdr:rowOff>
    </xdr:to>
    <xdr:sp macro="" textlink="">
      <xdr:nvSpPr>
        <xdr:cNvPr id="548" name="楕円 547"/>
        <xdr:cNvSpPr/>
      </xdr:nvSpPr>
      <xdr:spPr>
        <a:xfrm>
          <a:off x="14541500" y="64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15588</xdr:rowOff>
    </xdr:from>
    <xdr:ext cx="534377" cy="259045"/>
    <xdr:sp macro="" textlink="">
      <xdr:nvSpPr>
        <xdr:cNvPr id="549" name="テキスト ボックス 548"/>
        <xdr:cNvSpPr txBox="1"/>
      </xdr:nvSpPr>
      <xdr:spPr>
        <a:xfrm>
          <a:off x="14325111" y="65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153251</xdr:rowOff>
    </xdr:from>
    <xdr:to>
      <xdr:col>72</xdr:col>
      <xdr:colOff>38100</xdr:colOff>
      <xdr:row>38</xdr:row>
      <xdr:rowOff>83401</xdr:rowOff>
    </xdr:to>
    <xdr:sp macro="" textlink="">
      <xdr:nvSpPr>
        <xdr:cNvPr id="550" name="楕円 549"/>
        <xdr:cNvSpPr/>
      </xdr:nvSpPr>
      <xdr:spPr>
        <a:xfrm>
          <a:off x="13652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74528</xdr:rowOff>
    </xdr:from>
    <xdr:ext cx="534377" cy="259045"/>
    <xdr:sp macro="" textlink="">
      <xdr:nvSpPr>
        <xdr:cNvPr id="551" name="テキスト ボックス 550"/>
        <xdr:cNvSpPr txBox="1"/>
      </xdr:nvSpPr>
      <xdr:spPr>
        <a:xfrm>
          <a:off x="13436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52" name="楕円 551"/>
        <xdr:cNvSpPr/>
      </xdr:nvSpPr>
      <xdr:spPr>
        <a:xfrm>
          <a:off x="12763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61307</xdr:rowOff>
    </xdr:from>
    <xdr:ext cx="534377" cy="259045"/>
    <xdr:sp macro="" textlink="">
      <xdr:nvSpPr>
        <xdr:cNvPr id="553" name="テキスト ボックス 552"/>
        <xdr:cNvSpPr txBox="1"/>
      </xdr:nvSpPr>
      <xdr:spPr>
        <a:xfrm>
          <a:off x="12547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75709</xdr:rowOff>
    </xdr:from>
    <xdr:to>
      <xdr:col>85</xdr:col>
      <xdr:colOff>127000</xdr:colOff>
      <xdr:row>58</xdr:row>
      <xdr:rowOff>88673</xdr:rowOff>
    </xdr:to>
    <xdr:cxnSp macro="">
      <xdr:nvCxnSpPr>
        <xdr:cNvPr id="585" name="直線コネクタ 584"/>
        <xdr:cNvCxnSpPr/>
      </xdr:nvCxnSpPr>
      <xdr:spPr>
        <a:xfrm flipV="1">
          <a:off x="15481300" y="10019809"/>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88673</xdr:rowOff>
    </xdr:from>
    <xdr:to>
      <xdr:col>81</xdr:col>
      <xdr:colOff>50800</xdr:colOff>
      <xdr:row>58</xdr:row>
      <xdr:rowOff>151783</xdr:rowOff>
    </xdr:to>
    <xdr:cxnSp macro="">
      <xdr:nvCxnSpPr>
        <xdr:cNvPr id="588" name="直線コネクタ 587"/>
        <xdr:cNvCxnSpPr/>
      </xdr:nvCxnSpPr>
      <xdr:spPr>
        <a:xfrm flipV="1">
          <a:off x="14592300" y="10032773"/>
          <a:ext cx="8890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34838</xdr:rowOff>
    </xdr:from>
    <xdr:to>
      <xdr:col>76</xdr:col>
      <xdr:colOff>114300</xdr:colOff>
      <xdr:row>58</xdr:row>
      <xdr:rowOff>151783</xdr:rowOff>
    </xdr:to>
    <xdr:cxnSp macro="">
      <xdr:nvCxnSpPr>
        <xdr:cNvPr id="591" name="直線コネクタ 590"/>
        <xdr:cNvCxnSpPr/>
      </xdr:nvCxnSpPr>
      <xdr:spPr>
        <a:xfrm>
          <a:off x="13703300" y="9978938"/>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133446</xdr:rowOff>
    </xdr:from>
    <xdr:to>
      <xdr:col>71</xdr:col>
      <xdr:colOff>177800</xdr:colOff>
      <xdr:row>58</xdr:row>
      <xdr:rowOff>34838</xdr:rowOff>
    </xdr:to>
    <xdr:cxnSp macro="">
      <xdr:nvCxnSpPr>
        <xdr:cNvPr id="594" name="直線コネクタ 593"/>
        <xdr:cNvCxnSpPr/>
      </xdr:nvCxnSpPr>
      <xdr:spPr>
        <a:xfrm>
          <a:off x="12814300" y="9906096"/>
          <a:ext cx="889000" cy="7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24909</xdr:rowOff>
    </xdr:from>
    <xdr:to>
      <xdr:col>85</xdr:col>
      <xdr:colOff>177800</xdr:colOff>
      <xdr:row>58</xdr:row>
      <xdr:rowOff>126509</xdr:rowOff>
    </xdr:to>
    <xdr:sp macro="" textlink="">
      <xdr:nvSpPr>
        <xdr:cNvPr id="604" name="楕円 603"/>
        <xdr:cNvSpPr/>
      </xdr:nvSpPr>
      <xdr:spPr>
        <a:xfrm>
          <a:off x="16268700" y="99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3336</xdr:rowOff>
    </xdr:from>
    <xdr:ext cx="534377" cy="259045"/>
    <xdr:sp macro="" textlink="">
      <xdr:nvSpPr>
        <xdr:cNvPr id="605" name="教育費該当値テキスト"/>
        <xdr:cNvSpPr txBox="1"/>
      </xdr:nvSpPr>
      <xdr:spPr>
        <a:xfrm>
          <a:off x="16370300" y="99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37873</xdr:rowOff>
    </xdr:from>
    <xdr:to>
      <xdr:col>81</xdr:col>
      <xdr:colOff>101600</xdr:colOff>
      <xdr:row>58</xdr:row>
      <xdr:rowOff>139473</xdr:rowOff>
    </xdr:to>
    <xdr:sp macro="" textlink="">
      <xdr:nvSpPr>
        <xdr:cNvPr id="606" name="楕円 605"/>
        <xdr:cNvSpPr/>
      </xdr:nvSpPr>
      <xdr:spPr>
        <a:xfrm>
          <a:off x="15430500" y="99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130600</xdr:rowOff>
    </xdr:from>
    <xdr:ext cx="534377" cy="259045"/>
    <xdr:sp macro="" textlink="">
      <xdr:nvSpPr>
        <xdr:cNvPr id="607" name="テキスト ボックス 606"/>
        <xdr:cNvSpPr txBox="1"/>
      </xdr:nvSpPr>
      <xdr:spPr>
        <a:xfrm>
          <a:off x="15214111" y="100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100983</xdr:rowOff>
    </xdr:from>
    <xdr:to>
      <xdr:col>76</xdr:col>
      <xdr:colOff>165100</xdr:colOff>
      <xdr:row>59</xdr:row>
      <xdr:rowOff>31133</xdr:rowOff>
    </xdr:to>
    <xdr:sp macro="" textlink="">
      <xdr:nvSpPr>
        <xdr:cNvPr id="608" name="楕円 607"/>
        <xdr:cNvSpPr/>
      </xdr:nvSpPr>
      <xdr:spPr>
        <a:xfrm>
          <a:off x="14541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22260</xdr:rowOff>
    </xdr:from>
    <xdr:ext cx="534377" cy="259045"/>
    <xdr:sp macro="" textlink="">
      <xdr:nvSpPr>
        <xdr:cNvPr id="609" name="テキスト ボックス 608"/>
        <xdr:cNvSpPr txBox="1"/>
      </xdr:nvSpPr>
      <xdr:spPr>
        <a:xfrm>
          <a:off x="14325111" y="101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155488</xdr:rowOff>
    </xdr:from>
    <xdr:to>
      <xdr:col>72</xdr:col>
      <xdr:colOff>38100</xdr:colOff>
      <xdr:row>58</xdr:row>
      <xdr:rowOff>85638</xdr:rowOff>
    </xdr:to>
    <xdr:sp macro="" textlink="">
      <xdr:nvSpPr>
        <xdr:cNvPr id="610" name="楕円 609"/>
        <xdr:cNvSpPr/>
      </xdr:nvSpPr>
      <xdr:spPr>
        <a:xfrm>
          <a:off x="13652500" y="99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76765</xdr:rowOff>
    </xdr:from>
    <xdr:ext cx="534377" cy="259045"/>
    <xdr:sp macro="" textlink="">
      <xdr:nvSpPr>
        <xdr:cNvPr id="611" name="テキスト ボックス 610"/>
        <xdr:cNvSpPr txBox="1"/>
      </xdr:nvSpPr>
      <xdr:spPr>
        <a:xfrm>
          <a:off x="13436111" y="100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82646</xdr:rowOff>
    </xdr:from>
    <xdr:to>
      <xdr:col>67</xdr:col>
      <xdr:colOff>101600</xdr:colOff>
      <xdr:row>58</xdr:row>
      <xdr:rowOff>12796</xdr:rowOff>
    </xdr:to>
    <xdr:sp macro="" textlink="">
      <xdr:nvSpPr>
        <xdr:cNvPr id="612" name="楕円 611"/>
        <xdr:cNvSpPr/>
      </xdr:nvSpPr>
      <xdr:spPr>
        <a:xfrm>
          <a:off x="12763500" y="9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3923</xdr:rowOff>
    </xdr:from>
    <xdr:ext cx="534377" cy="259045"/>
    <xdr:sp macro="" textlink="">
      <xdr:nvSpPr>
        <xdr:cNvPr id="613" name="テキスト ボックス 612"/>
        <xdr:cNvSpPr txBox="1"/>
      </xdr:nvSpPr>
      <xdr:spPr>
        <a:xfrm>
          <a:off x="12547111" y="99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153073</xdr:rowOff>
    </xdr:from>
    <xdr:to>
      <xdr:col>85</xdr:col>
      <xdr:colOff>127000</xdr:colOff>
      <xdr:row>77</xdr:row>
      <xdr:rowOff>117126</xdr:rowOff>
    </xdr:to>
    <xdr:cxnSp macro="">
      <xdr:nvCxnSpPr>
        <xdr:cNvPr id="638" name="直線コネクタ 637"/>
        <xdr:cNvCxnSpPr/>
      </xdr:nvCxnSpPr>
      <xdr:spPr>
        <a:xfrm>
          <a:off x="15481300" y="13183273"/>
          <a:ext cx="838200" cy="1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153073</xdr:rowOff>
    </xdr:from>
    <xdr:to>
      <xdr:col>81</xdr:col>
      <xdr:colOff>50800</xdr:colOff>
      <xdr:row>77</xdr:row>
      <xdr:rowOff>160159</xdr:rowOff>
    </xdr:to>
    <xdr:cxnSp macro="">
      <xdr:nvCxnSpPr>
        <xdr:cNvPr id="641" name="直線コネクタ 640"/>
        <xdr:cNvCxnSpPr/>
      </xdr:nvCxnSpPr>
      <xdr:spPr>
        <a:xfrm flipV="1">
          <a:off x="14592300" y="13183273"/>
          <a:ext cx="8890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86894</xdr:rowOff>
    </xdr:from>
    <xdr:to>
      <xdr:col>76</xdr:col>
      <xdr:colOff>114300</xdr:colOff>
      <xdr:row>77</xdr:row>
      <xdr:rowOff>160159</xdr:rowOff>
    </xdr:to>
    <xdr:cxnSp macro="">
      <xdr:nvCxnSpPr>
        <xdr:cNvPr id="644" name="直線コネクタ 643"/>
        <xdr:cNvCxnSpPr/>
      </xdr:nvCxnSpPr>
      <xdr:spPr>
        <a:xfrm>
          <a:off x="13703300" y="13288544"/>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165018</xdr:rowOff>
    </xdr:from>
    <xdr:to>
      <xdr:col>71</xdr:col>
      <xdr:colOff>177800</xdr:colOff>
      <xdr:row>77</xdr:row>
      <xdr:rowOff>86894</xdr:rowOff>
    </xdr:to>
    <xdr:cxnSp macro="">
      <xdr:nvCxnSpPr>
        <xdr:cNvPr id="647" name="直線コネクタ 646"/>
        <xdr:cNvCxnSpPr/>
      </xdr:nvCxnSpPr>
      <xdr:spPr>
        <a:xfrm>
          <a:off x="12814300" y="13195218"/>
          <a:ext cx="889000" cy="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66326</xdr:rowOff>
    </xdr:from>
    <xdr:to>
      <xdr:col>85</xdr:col>
      <xdr:colOff>177800</xdr:colOff>
      <xdr:row>77</xdr:row>
      <xdr:rowOff>167926</xdr:rowOff>
    </xdr:to>
    <xdr:sp macro="" textlink="">
      <xdr:nvSpPr>
        <xdr:cNvPr id="657" name="楕円 656"/>
        <xdr:cNvSpPr/>
      </xdr:nvSpPr>
      <xdr:spPr>
        <a:xfrm>
          <a:off x="16268700" y="132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152703</xdr:rowOff>
    </xdr:from>
    <xdr:ext cx="469744" cy="259045"/>
    <xdr:sp macro="" textlink="">
      <xdr:nvSpPr>
        <xdr:cNvPr id="658" name="災害復旧費該当値テキスト"/>
        <xdr:cNvSpPr txBox="1"/>
      </xdr:nvSpPr>
      <xdr:spPr>
        <a:xfrm>
          <a:off x="16370300" y="1318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102273</xdr:rowOff>
    </xdr:from>
    <xdr:to>
      <xdr:col>81</xdr:col>
      <xdr:colOff>101600</xdr:colOff>
      <xdr:row>77</xdr:row>
      <xdr:rowOff>32423</xdr:rowOff>
    </xdr:to>
    <xdr:sp macro="" textlink="">
      <xdr:nvSpPr>
        <xdr:cNvPr id="659" name="楕円 658"/>
        <xdr:cNvSpPr/>
      </xdr:nvSpPr>
      <xdr:spPr>
        <a:xfrm>
          <a:off x="15430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23550</xdr:rowOff>
    </xdr:from>
    <xdr:ext cx="469744" cy="259045"/>
    <xdr:sp macro="" textlink="">
      <xdr:nvSpPr>
        <xdr:cNvPr id="660" name="テキスト ボックス 659"/>
        <xdr:cNvSpPr txBox="1"/>
      </xdr:nvSpPr>
      <xdr:spPr>
        <a:xfrm>
          <a:off x="15246428" y="132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109359</xdr:rowOff>
    </xdr:from>
    <xdr:to>
      <xdr:col>76</xdr:col>
      <xdr:colOff>165100</xdr:colOff>
      <xdr:row>78</xdr:row>
      <xdr:rowOff>39509</xdr:rowOff>
    </xdr:to>
    <xdr:sp macro="" textlink="">
      <xdr:nvSpPr>
        <xdr:cNvPr id="661" name="楕円 660"/>
        <xdr:cNvSpPr/>
      </xdr:nvSpPr>
      <xdr:spPr>
        <a:xfrm>
          <a:off x="14541500" y="13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30636</xdr:rowOff>
    </xdr:from>
    <xdr:ext cx="378565" cy="259045"/>
    <xdr:sp macro="" textlink="">
      <xdr:nvSpPr>
        <xdr:cNvPr id="662" name="テキスト ボックス 661"/>
        <xdr:cNvSpPr txBox="1"/>
      </xdr:nvSpPr>
      <xdr:spPr>
        <a:xfrm>
          <a:off x="14403017" y="1340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36094</xdr:rowOff>
    </xdr:from>
    <xdr:to>
      <xdr:col>72</xdr:col>
      <xdr:colOff>38100</xdr:colOff>
      <xdr:row>77</xdr:row>
      <xdr:rowOff>137694</xdr:rowOff>
    </xdr:to>
    <xdr:sp macro="" textlink="">
      <xdr:nvSpPr>
        <xdr:cNvPr id="663" name="楕円 662"/>
        <xdr:cNvSpPr/>
      </xdr:nvSpPr>
      <xdr:spPr>
        <a:xfrm>
          <a:off x="13652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128821</xdr:rowOff>
    </xdr:from>
    <xdr:ext cx="469744" cy="259045"/>
    <xdr:sp macro="" textlink="">
      <xdr:nvSpPr>
        <xdr:cNvPr id="664" name="テキスト ボックス 663"/>
        <xdr:cNvSpPr txBox="1"/>
      </xdr:nvSpPr>
      <xdr:spPr>
        <a:xfrm>
          <a:off x="13468428" y="1333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114218</xdr:rowOff>
    </xdr:from>
    <xdr:to>
      <xdr:col>67</xdr:col>
      <xdr:colOff>101600</xdr:colOff>
      <xdr:row>77</xdr:row>
      <xdr:rowOff>44368</xdr:rowOff>
    </xdr:to>
    <xdr:sp macro="" textlink="">
      <xdr:nvSpPr>
        <xdr:cNvPr id="665" name="楕円 664"/>
        <xdr:cNvSpPr/>
      </xdr:nvSpPr>
      <xdr:spPr>
        <a:xfrm>
          <a:off x="12763500" y="131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35495</xdr:rowOff>
    </xdr:from>
    <xdr:ext cx="469744" cy="259045"/>
    <xdr:sp macro="" textlink="">
      <xdr:nvSpPr>
        <xdr:cNvPr id="666" name="テキスト ボックス 665"/>
        <xdr:cNvSpPr txBox="1"/>
      </xdr:nvSpPr>
      <xdr:spPr>
        <a:xfrm>
          <a:off x="12579428" y="132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72763</xdr:rowOff>
    </xdr:from>
    <xdr:to>
      <xdr:col>85</xdr:col>
      <xdr:colOff>127000</xdr:colOff>
      <xdr:row>97</xdr:row>
      <xdr:rowOff>94266</xdr:rowOff>
    </xdr:to>
    <xdr:cxnSp macro="">
      <xdr:nvCxnSpPr>
        <xdr:cNvPr id="700" name="直線コネクタ 699"/>
        <xdr:cNvCxnSpPr/>
      </xdr:nvCxnSpPr>
      <xdr:spPr>
        <a:xfrm>
          <a:off x="15481300" y="16703413"/>
          <a:ext cx="8382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72763</xdr:rowOff>
    </xdr:from>
    <xdr:to>
      <xdr:col>81</xdr:col>
      <xdr:colOff>50800</xdr:colOff>
      <xdr:row>97</xdr:row>
      <xdr:rowOff>111840</xdr:rowOff>
    </xdr:to>
    <xdr:cxnSp macro="">
      <xdr:nvCxnSpPr>
        <xdr:cNvPr id="703" name="直線コネクタ 702"/>
        <xdr:cNvCxnSpPr/>
      </xdr:nvCxnSpPr>
      <xdr:spPr>
        <a:xfrm flipV="1">
          <a:off x="14592300" y="16703413"/>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111840</xdr:rowOff>
    </xdr:from>
    <xdr:to>
      <xdr:col>76</xdr:col>
      <xdr:colOff>114300</xdr:colOff>
      <xdr:row>97</xdr:row>
      <xdr:rowOff>157417</xdr:rowOff>
    </xdr:to>
    <xdr:cxnSp macro="">
      <xdr:nvCxnSpPr>
        <xdr:cNvPr id="706" name="直線コネクタ 705"/>
        <xdr:cNvCxnSpPr/>
      </xdr:nvCxnSpPr>
      <xdr:spPr>
        <a:xfrm flipV="1">
          <a:off x="13703300" y="16742490"/>
          <a:ext cx="889000" cy="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157417</xdr:rowOff>
    </xdr:from>
    <xdr:to>
      <xdr:col>71</xdr:col>
      <xdr:colOff>177800</xdr:colOff>
      <xdr:row>97</xdr:row>
      <xdr:rowOff>160345</xdr:rowOff>
    </xdr:to>
    <xdr:cxnSp macro="">
      <xdr:nvCxnSpPr>
        <xdr:cNvPr id="709" name="直線コネクタ 708"/>
        <xdr:cNvCxnSpPr/>
      </xdr:nvCxnSpPr>
      <xdr:spPr>
        <a:xfrm flipV="1">
          <a:off x="12814300" y="1678806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43466</xdr:rowOff>
    </xdr:from>
    <xdr:to>
      <xdr:col>85</xdr:col>
      <xdr:colOff>177800</xdr:colOff>
      <xdr:row>97</xdr:row>
      <xdr:rowOff>145066</xdr:rowOff>
    </xdr:to>
    <xdr:sp macro="" textlink="">
      <xdr:nvSpPr>
        <xdr:cNvPr id="719" name="楕円 718"/>
        <xdr:cNvSpPr/>
      </xdr:nvSpPr>
      <xdr:spPr>
        <a:xfrm>
          <a:off x="16268700" y="166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21893</xdr:rowOff>
    </xdr:from>
    <xdr:ext cx="534377" cy="259045"/>
    <xdr:sp macro="" textlink="">
      <xdr:nvSpPr>
        <xdr:cNvPr id="720" name="公債費該当値テキスト"/>
        <xdr:cNvSpPr txBox="1"/>
      </xdr:nvSpPr>
      <xdr:spPr>
        <a:xfrm>
          <a:off x="16370300" y="166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21963</xdr:rowOff>
    </xdr:from>
    <xdr:to>
      <xdr:col>81</xdr:col>
      <xdr:colOff>101600</xdr:colOff>
      <xdr:row>97</xdr:row>
      <xdr:rowOff>123563</xdr:rowOff>
    </xdr:to>
    <xdr:sp macro="" textlink="">
      <xdr:nvSpPr>
        <xdr:cNvPr id="721" name="楕円 720"/>
        <xdr:cNvSpPr/>
      </xdr:nvSpPr>
      <xdr:spPr>
        <a:xfrm>
          <a:off x="15430500" y="166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114690</xdr:rowOff>
    </xdr:from>
    <xdr:ext cx="534377" cy="259045"/>
    <xdr:sp macro="" textlink="">
      <xdr:nvSpPr>
        <xdr:cNvPr id="722" name="テキスト ボックス 721"/>
        <xdr:cNvSpPr txBox="1"/>
      </xdr:nvSpPr>
      <xdr:spPr>
        <a:xfrm>
          <a:off x="15214111" y="167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61040</xdr:rowOff>
    </xdr:from>
    <xdr:to>
      <xdr:col>76</xdr:col>
      <xdr:colOff>165100</xdr:colOff>
      <xdr:row>97</xdr:row>
      <xdr:rowOff>162640</xdr:rowOff>
    </xdr:to>
    <xdr:sp macro="" textlink="">
      <xdr:nvSpPr>
        <xdr:cNvPr id="723" name="楕円 722"/>
        <xdr:cNvSpPr/>
      </xdr:nvSpPr>
      <xdr:spPr>
        <a:xfrm>
          <a:off x="14541500" y="166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153767</xdr:rowOff>
    </xdr:from>
    <xdr:ext cx="534377" cy="259045"/>
    <xdr:sp macro="" textlink="">
      <xdr:nvSpPr>
        <xdr:cNvPr id="724" name="テキスト ボックス 723"/>
        <xdr:cNvSpPr txBox="1"/>
      </xdr:nvSpPr>
      <xdr:spPr>
        <a:xfrm>
          <a:off x="14325111" y="167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106617</xdr:rowOff>
    </xdr:from>
    <xdr:to>
      <xdr:col>72</xdr:col>
      <xdr:colOff>38100</xdr:colOff>
      <xdr:row>98</xdr:row>
      <xdr:rowOff>36767</xdr:rowOff>
    </xdr:to>
    <xdr:sp macro="" textlink="">
      <xdr:nvSpPr>
        <xdr:cNvPr id="725" name="楕円 724"/>
        <xdr:cNvSpPr/>
      </xdr:nvSpPr>
      <xdr:spPr>
        <a:xfrm>
          <a:off x="13652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27894</xdr:rowOff>
    </xdr:from>
    <xdr:ext cx="534377" cy="259045"/>
    <xdr:sp macro="" textlink="">
      <xdr:nvSpPr>
        <xdr:cNvPr id="726" name="テキスト ボックス 725"/>
        <xdr:cNvSpPr txBox="1"/>
      </xdr:nvSpPr>
      <xdr:spPr>
        <a:xfrm>
          <a:off x="13436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109545</xdr:rowOff>
    </xdr:from>
    <xdr:to>
      <xdr:col>67</xdr:col>
      <xdr:colOff>101600</xdr:colOff>
      <xdr:row>98</xdr:row>
      <xdr:rowOff>39695</xdr:rowOff>
    </xdr:to>
    <xdr:sp macro="" textlink="">
      <xdr:nvSpPr>
        <xdr:cNvPr id="727" name="楕円 726"/>
        <xdr:cNvSpPr/>
      </xdr:nvSpPr>
      <xdr:spPr>
        <a:xfrm>
          <a:off x="12763500" y="167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30822</xdr:rowOff>
    </xdr:from>
    <xdr:ext cx="534377" cy="259045"/>
    <xdr:sp macro="" textlink="">
      <xdr:nvSpPr>
        <xdr:cNvPr id="728" name="テキスト ボックス 727"/>
        <xdr:cNvSpPr txBox="1"/>
      </xdr:nvSpPr>
      <xdr:spPr>
        <a:xfrm>
          <a:off x="12547111" y="168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総務費は、本市全体の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％を占め、合併特例債を財源とした地域振興等基金への積立てを実施しなかったことにより、前年度より住民一人当たり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15,164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民生費は、本市全体の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最も高い科目となっている。訓練等給付費、障害児通所支援費、生活保護費等が増加しているが、国庫補助事業として実施した子育て世帯への特別給付金事業の増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衛生費は、本市全体の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％を占め、２番目に高い科目となっている。新型コロナウイルスワクチン集団接種対象者の減によるワクチン接種費委託料の減等により、前年度より住民一人当たり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円の減となっている。一方で不採算部門を担う公立病院に対して大きな金額を繰り出していることから、類似団体平均等と比較して高い数値となっている。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労働費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働費は、住民一人当たりの金額が類似団体平均等よりも突出しているが、これは、労働者福祉対策事業として実施する勤労者住宅建設資金貸付金及び勤労者教育資金貸付金が大きな要因であり、当年度中での償還となるため、実質的には歳入歳出でプラスマイナス０円とな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農林水産業費は、産地生産基盤パワーアップ事業の実施等により、前年度より住民一人当たり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商工費は、臨時交付金を活用したプレミアム付商品券発行事業の完了等により、前年度より住民一人当たり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土木費は、社会資本整備総合交付金事業市道赤土高橋線の事業を進めたこと、駅南北自由通路整備事業の本格化に伴う工事委託料の増等により、前年度より住民一人当たり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14,399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円の増となっている。引き続き、財源確保を図っていく。</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消防費は、消防ポンプ車購入事業、中東遠消防指令センターの整備による運営経費負担金の増等により、前年度より住民一人当たり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教育費は、小学校３校、中学校３校の校内ネットワークを更新したことによる増、認定こども園利用者増による教育標準時間認定施設型給付費の増等により、前年度より住民一人当たり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円の増となっている。小中学校の大規模改造は計画的に進められたものの、老朽化による設備改修等の課題が散見されている。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災害復旧費は、前年度より台風や突発的な大雨による被害が少なかったことから、前年度より住民一人当たり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年度に借入れした臨時財政対策債、平成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年度に借入れした道路整備事業の償還が終了したことから、前年度より住民一人当たり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一方、地方債現在高は徐々に減少しており、これは本市の長期財政計画に掲げている「毎年度の発行合計額が当該年度の地方債元金償還額を下回るよう努める」を実施したことによるものであり、今後も継続することで地方債残高の減少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標準財政規模については、臨時財政対策債発行可能額が減となったが標準税収入額等合計及び普通交付税の増により、前年度より</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188</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財政調整基金残高については、前年度の決算余剰金の積立てによる増、物価高騰による特別な財政需要に起因する財源不足等に対応するための減（△</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416</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百万円）等により、前年度より</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95</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3.7</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実質収支額については、前年度より歳入総額が増加（</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百万円）したものの、歳出総額が増加（</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+228</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百万円）したことにより、全体では</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170</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a:t>
          </a:r>
          <a:r>
            <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27.0</a:t>
          </a: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以上のことから分母である標準財政規模が増額し、分子である財政調整基金残高及び実質収支額が減額したことから、それぞれの基準財政規模比は減少した。</a:t>
          </a:r>
          <a:endParaRPr kumimoji="1" lang="en-US" altLang="ja-JP"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1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今後は財政調整基金の多額の取崩しを前提としたコロナ禍前と同様の厳しい財政運営が予想されるため、財源確保や事務事業の見直し等による歳出削減をし、健全な財政運営に努めていく。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標準財政規模については、臨時財政対策債発行可能額が減となったが標準税収入額等合計及び普通交付税の増により、前年度より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188</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一般会計では、歳入総額・歳出総額ともに前年度より増加したが、民生費、農林水産業費、土木費の増により、形式収支が前年度より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202</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27.9</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％）となったが、翌年度に繰り越すべき財源が減ったことから、実質収支が前年度より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169</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27.0</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公営企業会計</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会計では、水道・病院・下水道の３事業において資金不足は生じておらず、連結実質赤字は算定されなかった。剰余額が減少した水道事業会計及び病事業会計のうち、病院事業会計は、令和５年度から整形外科の診療体制の充実により入院患者が増加し、病床利用率を上昇させることができたものの、新型コロナウイルス感染症対策に係る補助金収入の減少等により、標準財政規模に対する黒字額比率は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0.93</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特別会計</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では、被保険者数の減少傾向が続いているものの、医療給付費の一人当たりの給付額の増等により、歳出総額が増加したことから実質収支額が減少し、標準財政規模に対する黒字額比率は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0.28</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た。介護保険特別会計では、被保険者数の増加により歳入総額が増加し、保険給付費の給付額の増等により、歳出総額が増加したことから実質収支額が減少し、標準財政規模に対する黒字額比率は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0.26</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た。後期高齢者医療特別会計では、会計の性質上、実質収支額の大きな変動はなく、標準財政規模に対する黒字額比率は、例年横ばいとなっているが、令和５年度は被保険者数が増加したことにより、歳出総額が増加したことから実質収支額が増加し、当該数値は前年度より</a:t>
          </a:r>
          <a:r>
            <a:rPr kumimoji="1" lang="en-US" altLang="ja-JP"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0.01</a:t>
          </a:r>
          <a:r>
            <a:rPr kumimoji="1" lang="ja-JP" altLang="en-US" sz="102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ポイントの増となった。土地取得特別会計では、新たな用地取得等がなく、歳入歳出が同額であることから、標準財政規模に対する黒字額比率に変動はない。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令和５年度に償還開始した元金償還額よりも令和４年度に償還終了した元金償還額の方が多いことから、前年度より</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各会計の地方債の償還に充てたとされる繰入金の減等により、前年度より</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組合等が起こした地方債の元利償還金に対する負担金等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起債の償還が進み、負担金等が逓減しているが、後年度に大規模な施設整備計画があり、増加が予想される。</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債務負担行為に基づく支出額</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過去の土地改良事業等に係る起債の償還が一部終了したこと等により減少傾向にある。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交付税措置額のうち、事業費補正は起債が減ったことにより減となったものの、算入公債費では有利な起債の償還が始まったことにより、交付税措置額全体では増加となった。特定財源及び繰上償還額の減等により、前年度より</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地方債の現在高</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本市では、長期財政計画において、「原則交付税措置のある起債を活用することで、後年度の充当可能財源等を確保すること」、「元金償還額以上に起債の借入れを行わないことで、地方債の現在高を減少させること」の２点を方策として掲げており、令和５年度においても、同方策を継続したことで、地方債の現在高が前年度より</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990</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債務負担行為に基づく支出予定額</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過去に実施した国及び県営土地改良事業に係る償還が進んでいること等により逓減している。</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組合等負担等見込額</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一部事務組合の起債の償還が進んでいること等から逓減している。</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職員数及び退職手当支給予定額は増えているが、退職手当組合に積み立てている負担金の累計額及び運用益相当額の増により、令和４年度から算定されていない。今後、退職手当組合に対する負担金が調整される予定であるため、再び算定され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について、前年度の決算余剰金の積立てにより増となったものの、物価高騰による特別な財政需要に起因する財源不足等に対応するための減等により、財政調整基金が減となった。また、基準財政需要額算入見込額は地方交付税措置のある地方債残高の減等により、充当可能財源等は前年度より</a:t>
          </a:r>
          <a:r>
            <a:rPr kumimoji="1" lang="en-US" altLang="ja-JP"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119</a:t>
          </a: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6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について、将来負担額及び充当可能財源等が減となり、将来負担額の減の方が大きかったことにより、前年度に引き続きマイナスになったが、今後は大規模な普通建設事業が見込まれ、その財源として地方債、その他特定目的基金の取崩しが見込まれることから、将来負担比率の分子が算定され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本市一般会計においては、令和５年度時点で、菊川市財政調整基金、菊川市減債基金のほか、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基金を設置している。内訳は、菊川市地域振興等基金、菊川市まちづくり基金、菊川市地域福祉基金、菊川市社会福祉基金、菊川市環境保全基金、菊川市ふるさと・水と土基金、菊川市災害対策基金、菊川市緊急地震対策基金、菊川市教育振興基金、菊川市発電施設周辺地域整備事業に係る施設維持基金及び森林環境譲与税基金（令和５年度新設）（菊川市新型コロナウイルス感染症対策利子補給基金は令和５年度廃止）であり、財政調整基金、減債基金その他特定目的基金の詳細な増減要因は、下段のとおりだが、基金全体を見ると、目的達成のための取崩しにより前年度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５年度は、様々な要因により各種基金への積立て（国の補正予算における普通交付税の再算定による追加交付分（臨時財政対策債償還基金費）の減債基金への積立て、森林環境譲与税の一部を森林環境譲与税基金への積立て）を行った。今後は、大規模事業の実施による財源として基金の取崩しが想定されるとともに、突発的な災害等に対応するために、基金を一定水準保っていく必要があることから、基金の確実かつ効率的な運用（</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基金の効率的な運用方法として「債券運用」を令和５年度から実施）を図っていく。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その他特定目的基金の主なもの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・菊川市地域振興等基金：市民の連帯の強化又は地域振興等に要する経費の財源に充てる。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・菊川市まちづくり基金：まちづくりを推進するために行う施設の整備に必要な経費の財源に充てる。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・菊川市地域福祉基金：地域福祉の向上に必要な財源を積み立てる。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各基金の預金利子を各基金（約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千円）に、森林環境譲与税の一部を菊川市森林環境譲与税基金（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千円）に積み立てた。また、菊川市まちづくり基金から駅南北自由通路整備事業に係る分（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77,777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菊川市まちづくり基金はまちづくりを推進するために行う施設の整備に係る取崩し（令和６年度約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117,713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千円）を、菊川市地域振興等基金は文化会館整備に要する経費に係る取崩し（令和６年度約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59,048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千円）、菊川市森林環境譲与税基金は森林整備に要する経費に係る取崩し（令和６年度約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令和５年度末の財政調整基金の残高は、前年度の決算余剰金の積立てによる増（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百万円）、物価高騰による特別な財政需要に起因する財源不足等に対応するための減（▲</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百万円）等により、合計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と同様に、事業規模の縮小や事業実施方法の変更等による財源確保に努めていくが、物価高騰等による需用費・委託料の増に対応するための取崩しが必要となる。今後も、自主財源の確保、行財政改革による歳出削減に、より一層努め、災害等不測の事態にも対応できるよう、一定水準の維持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５年度末の減債基金の残高は、令和５年度中に預金利子を積み立てたことによる増（６千円）、令和５年度普通交付税再算定により臨時財政対策債償還に充てるために減債基金に積み立てたことによる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百万円）、令和３年度普通交付税再算定により当該基金に積み立てた一部について、臨時財政対策債償還に充てるために取り崩したことによる減（８百万円）により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市は満期一括償還地方債を有していないため、当該地方債の償還に資する減債基金の積立てを予定していないが、令和３年度及び５年度に積み立てた分を後年度の臨時財政対策債償還に充当するため、減債基金の残高は計画的に減少する見込みとなっている（令和６年度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45,907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21720902</v>
      </c>
      <c r="BO4" s="449"/>
      <c r="BP4" s="449"/>
      <c r="BQ4" s="449"/>
      <c r="BR4" s="449"/>
      <c r="BS4" s="449"/>
      <c r="BT4" s="449"/>
      <c r="BU4" s="450"/>
      <c r="BV4" s="448">
        <v>21699270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21197821</v>
      </c>
      <c r="BO5" s="420"/>
      <c r="BP5" s="420"/>
      <c r="BQ5" s="420"/>
      <c r="BR5" s="420"/>
      <c r="BS5" s="420"/>
      <c r="BT5" s="420"/>
      <c r="BU5" s="421"/>
      <c r="BV5" s="419">
        <v>20973984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89.4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523081</v>
      </c>
      <c r="BO6" s="420"/>
      <c r="BP6" s="420"/>
      <c r="BQ6" s="420"/>
      <c r="BR6" s="420"/>
      <c r="BS6" s="420"/>
      <c r="BT6" s="420"/>
      <c r="BU6" s="421"/>
      <c r="BV6" s="419">
        <v>725286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94.4</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65716</v>
      </c>
      <c r="BO7" s="420"/>
      <c r="BP7" s="420"/>
      <c r="BQ7" s="420"/>
      <c r="BR7" s="420"/>
      <c r="BS7" s="420"/>
      <c r="BT7" s="420"/>
      <c r="BU7" s="421"/>
      <c r="BV7" s="419">
        <v>98579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12300267</v>
      </c>
      <c r="CU7" s="420"/>
      <c r="CV7" s="420"/>
      <c r="CW7" s="420"/>
      <c r="CX7" s="420"/>
      <c r="CY7" s="420"/>
      <c r="CZ7" s="420"/>
      <c r="DA7" s="421"/>
      <c r="DB7" s="419">
        <v>12112112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457365</v>
      </c>
      <c r="BO8" s="420"/>
      <c r="BP8" s="420"/>
      <c r="BQ8" s="420"/>
      <c r="BR8" s="420"/>
      <c r="BS8" s="420"/>
      <c r="BT8" s="420"/>
      <c r="BU8" s="421"/>
      <c r="BV8" s="419">
        <v>626707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47789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-169342</v>
      </c>
      <c r="BO9" s="420"/>
      <c r="BP9" s="420"/>
      <c r="BQ9" s="420"/>
      <c r="BR9" s="420"/>
      <c r="BS9" s="420"/>
      <c r="BT9" s="420"/>
      <c r="BU9" s="421"/>
      <c r="BV9" s="419">
        <v>-46765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15.9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46763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765</v>
      </c>
      <c r="BO10" s="420"/>
      <c r="BP10" s="420"/>
      <c r="BQ10" s="420"/>
      <c r="BR10" s="420"/>
      <c r="BS10" s="420"/>
      <c r="BT10" s="420"/>
      <c r="BU10" s="421"/>
      <c r="BV10" s="419">
        <v>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47541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415675</v>
      </c>
      <c r="BO12" s="420"/>
      <c r="BP12" s="420"/>
      <c r="BQ12" s="420"/>
      <c r="BR12" s="420"/>
      <c r="BS12" s="420"/>
      <c r="BT12" s="420"/>
      <c r="BU12" s="421"/>
      <c r="BV12" s="419">
        <v>274598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43586</v>
      </c>
      <c r="S13" s="507"/>
      <c r="T13" s="507"/>
      <c r="U13" s="507"/>
      <c r="V13" s="508"/>
      <c r="W13" s="509" t="s">
        <v>131</v>
      </c>
      <c r="X13" s="405"/>
      <c r="Y13" s="405"/>
      <c r="Z13" s="405"/>
      <c r="AA13" s="405"/>
      <c r="AB13" s="406"/>
      <c r="AC13" s="372">
        <v>2074</v>
      </c>
      <c r="AD13" s="373"/>
      <c r="AE13" s="373"/>
      <c r="AF13" s="373"/>
      <c r="AG13" s="374"/>
      <c r="AH13" s="372">
        <v>2519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-584252</v>
      </c>
      <c r="BO13" s="420"/>
      <c r="BP13" s="420"/>
      <c r="BQ13" s="420"/>
      <c r="BR13" s="420"/>
      <c r="BS13" s="420"/>
      <c r="BT13" s="420"/>
      <c r="BU13" s="421"/>
      <c r="BV13" s="419">
        <v>-321333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9.3000000000000007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47738</v>
      </c>
      <c r="S14" s="507"/>
      <c r="T14" s="507"/>
      <c r="U14" s="507"/>
      <c r="V14" s="508"/>
      <c r="W14" s="510"/>
      <c r="X14" s="408"/>
      <c r="Y14" s="408"/>
      <c r="Z14" s="408"/>
      <c r="AA14" s="408"/>
      <c r="AB14" s="409"/>
      <c r="AC14" s="499">
        <v>8.3000000000000007</v>
      </c>
      <c r="AD14" s="500"/>
      <c r="AE14" s="500"/>
      <c r="AF14" s="500"/>
      <c r="AG14" s="501"/>
      <c r="AH14" s="499">
        <v>10.1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44016</v>
      </c>
      <c r="S15" s="507"/>
      <c r="T15" s="507"/>
      <c r="U15" s="507"/>
      <c r="V15" s="508"/>
      <c r="W15" s="509" t="s">
        <v>137</v>
      </c>
      <c r="X15" s="405"/>
      <c r="Y15" s="405"/>
      <c r="Z15" s="405"/>
      <c r="AA15" s="405"/>
      <c r="AB15" s="406"/>
      <c r="AC15" s="372">
        <v>10562</v>
      </c>
      <c r="AD15" s="373"/>
      <c r="AE15" s="373"/>
      <c r="AF15" s="373"/>
      <c r="AG15" s="374"/>
      <c r="AH15" s="372">
        <v>10512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7233961</v>
      </c>
      <c r="BO15" s="449"/>
      <c r="BP15" s="449"/>
      <c r="BQ15" s="449"/>
      <c r="BR15" s="449"/>
      <c r="BS15" s="449"/>
      <c r="BT15" s="449"/>
      <c r="BU15" s="450"/>
      <c r="BV15" s="448">
        <v>7001041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42.2</v>
      </c>
      <c r="AD16" s="500"/>
      <c r="AE16" s="500"/>
      <c r="AF16" s="500"/>
      <c r="AG16" s="501"/>
      <c r="AH16" s="499">
        <v>42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10296228</v>
      </c>
      <c r="BO16" s="420"/>
      <c r="BP16" s="420"/>
      <c r="BQ16" s="420"/>
      <c r="BR16" s="420"/>
      <c r="BS16" s="420"/>
      <c r="BT16" s="420"/>
      <c r="BU16" s="421"/>
      <c r="BV16" s="419">
        <v>9952462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12384</v>
      </c>
      <c r="AD17" s="373"/>
      <c r="AE17" s="373"/>
      <c r="AF17" s="373"/>
      <c r="AG17" s="374"/>
      <c r="AH17" s="372">
        <v>11968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9109404</v>
      </c>
      <c r="BO17" s="420"/>
      <c r="BP17" s="420"/>
      <c r="BQ17" s="420"/>
      <c r="BR17" s="420"/>
      <c r="BS17" s="420"/>
      <c r="BT17" s="420"/>
      <c r="BU17" s="421"/>
      <c r="BV17" s="419">
        <v>8805352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94.19</v>
      </c>
      <c r="M18" s="472"/>
      <c r="N18" s="472"/>
      <c r="O18" s="472"/>
      <c r="P18" s="472"/>
      <c r="Q18" s="472"/>
      <c r="R18" s="473"/>
      <c r="S18" s="473"/>
      <c r="T18" s="473"/>
      <c r="U18" s="473"/>
      <c r="V18" s="474"/>
      <c r="W18" s="490"/>
      <c r="X18" s="491"/>
      <c r="Y18" s="491"/>
      <c r="Z18" s="491"/>
      <c r="AA18" s="491"/>
      <c r="AB18" s="515"/>
      <c r="AC18" s="389">
        <v>49.5</v>
      </c>
      <c r="AD18" s="390"/>
      <c r="AE18" s="390"/>
      <c r="AF18" s="390"/>
      <c r="AG18" s="475"/>
      <c r="AH18" s="389">
        <v>47.9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11525665</v>
      </c>
      <c r="BO18" s="420"/>
      <c r="BP18" s="420"/>
      <c r="BQ18" s="420"/>
      <c r="BR18" s="420"/>
      <c r="BS18" s="420"/>
      <c r="BT18" s="420"/>
      <c r="BU18" s="421"/>
      <c r="BV18" s="419">
        <v>11136210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14716462</v>
      </c>
      <c r="BO19" s="420"/>
      <c r="BP19" s="420"/>
      <c r="BQ19" s="420"/>
      <c r="BR19" s="420"/>
      <c r="BS19" s="420"/>
      <c r="BT19" s="420"/>
      <c r="BU19" s="421"/>
      <c r="BV19" s="419">
        <v>14600802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17759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16730520</v>
      </c>
      <c r="BO22" s="449"/>
      <c r="BP22" s="449"/>
      <c r="BQ22" s="449"/>
      <c r="BR22" s="449"/>
      <c r="BS22" s="449"/>
      <c r="BT22" s="449"/>
      <c r="BU22" s="450"/>
      <c r="BV22" s="448">
        <v>17721387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12263942</v>
      </c>
      <c r="BO23" s="420"/>
      <c r="BP23" s="420"/>
      <c r="BQ23" s="420"/>
      <c r="BR23" s="420"/>
      <c r="BS23" s="420"/>
      <c r="BT23" s="420"/>
      <c r="BU23" s="421"/>
      <c r="BV23" s="419">
        <v>13136247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8300</v>
      </c>
      <c r="R24" s="373"/>
      <c r="S24" s="373"/>
      <c r="T24" s="373"/>
      <c r="U24" s="373"/>
      <c r="V24" s="374"/>
      <c r="W24" s="462"/>
      <c r="X24" s="399"/>
      <c r="Y24" s="400"/>
      <c r="Z24" s="375" t="s">
        <v>162</v>
      </c>
      <c r="AA24" s="376"/>
      <c r="AB24" s="376"/>
      <c r="AC24" s="376"/>
      <c r="AD24" s="376"/>
      <c r="AE24" s="376"/>
      <c r="AF24" s="376"/>
      <c r="AG24" s="377"/>
      <c r="AH24" s="372">
        <v>326</v>
      </c>
      <c r="AI24" s="373"/>
      <c r="AJ24" s="373"/>
      <c r="AK24" s="373"/>
      <c r="AL24" s="374"/>
      <c r="AM24" s="372">
        <v>965938</v>
      </c>
      <c r="AN24" s="373"/>
      <c r="AO24" s="373"/>
      <c r="AP24" s="373"/>
      <c r="AQ24" s="373"/>
      <c r="AR24" s="374"/>
      <c r="AS24" s="372">
        <v>2963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10457970</v>
      </c>
      <c r="BO24" s="420"/>
      <c r="BP24" s="420"/>
      <c r="BQ24" s="420"/>
      <c r="BR24" s="420"/>
      <c r="BS24" s="420"/>
      <c r="BT24" s="420"/>
      <c r="BU24" s="421"/>
      <c r="BV24" s="419">
        <v>10759748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6600</v>
      </c>
      <c r="R25" s="373"/>
      <c r="S25" s="373"/>
      <c r="T25" s="373"/>
      <c r="U25" s="373"/>
      <c r="V25" s="374"/>
      <c r="W25" s="462"/>
      <c r="X25" s="399"/>
      <c r="Y25" s="400"/>
      <c r="Z25" s="375" t="s">
        <v>165</v>
      </c>
      <c r="AA25" s="376"/>
      <c r="AB25" s="376"/>
      <c r="AC25" s="376"/>
      <c r="AD25" s="376"/>
      <c r="AE25" s="376"/>
      <c r="AF25" s="376"/>
      <c r="AG25" s="377"/>
      <c r="AH25" s="372">
        <v>63</v>
      </c>
      <c r="AI25" s="373"/>
      <c r="AJ25" s="373"/>
      <c r="AK25" s="373"/>
      <c r="AL25" s="374"/>
      <c r="AM25" s="372">
        <v>183267</v>
      </c>
      <c r="AN25" s="373"/>
      <c r="AO25" s="373"/>
      <c r="AP25" s="373"/>
      <c r="AQ25" s="373"/>
      <c r="AR25" s="374"/>
      <c r="AS25" s="372">
        <v>2909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7183732</v>
      </c>
      <c r="BO25" s="449"/>
      <c r="BP25" s="449"/>
      <c r="BQ25" s="449"/>
      <c r="BR25" s="449"/>
      <c r="BS25" s="449"/>
      <c r="BT25" s="449"/>
      <c r="BU25" s="450"/>
      <c r="BV25" s="448">
        <v>6860386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3950</v>
      </c>
      <c r="R27" s="373"/>
      <c r="S27" s="373"/>
      <c r="T27" s="373"/>
      <c r="U27" s="373"/>
      <c r="V27" s="374"/>
      <c r="W27" s="462"/>
      <c r="X27" s="399"/>
      <c r="Y27" s="400"/>
      <c r="Z27" s="375" t="s">
        <v>172</v>
      </c>
      <c r="AA27" s="376"/>
      <c r="AB27" s="376"/>
      <c r="AC27" s="376"/>
      <c r="AD27" s="376"/>
      <c r="AE27" s="376"/>
      <c r="AF27" s="376"/>
      <c r="AG27" s="377"/>
      <c r="AH27" s="372">
        <v>23</v>
      </c>
      <c r="AI27" s="373"/>
      <c r="AJ27" s="373"/>
      <c r="AK27" s="373"/>
      <c r="AL27" s="374"/>
      <c r="AM27" s="372">
        <v>73305</v>
      </c>
      <c r="AN27" s="373"/>
      <c r="AO27" s="373"/>
      <c r="AP27" s="373"/>
      <c r="AQ27" s="373"/>
      <c r="AR27" s="374"/>
      <c r="AS27" s="372">
        <v>3187</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38585</v>
      </c>
      <c r="BO27" s="454"/>
      <c r="BP27" s="454"/>
      <c r="BQ27" s="454"/>
      <c r="BR27" s="454"/>
      <c r="BS27" s="454"/>
      <c r="BT27" s="454"/>
      <c r="BU27" s="455"/>
      <c r="BV27" s="453">
        <v>38584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3200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2500483</v>
      </c>
      <c r="BO28" s="449"/>
      <c r="BP28" s="449"/>
      <c r="BQ28" s="449"/>
      <c r="BR28" s="449"/>
      <c r="BS28" s="449"/>
      <c r="BT28" s="449"/>
      <c r="BU28" s="450"/>
      <c r="BV28" s="448">
        <v>2595393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15</v>
      </c>
      <c r="M29" s="373"/>
      <c r="N29" s="373"/>
      <c r="O29" s="373"/>
      <c r="P29" s="374"/>
      <c r="Q29" s="372">
        <v>3000</v>
      </c>
      <c r="R29" s="373"/>
      <c r="S29" s="373"/>
      <c r="T29" s="373"/>
      <c r="U29" s="373"/>
      <c r="V29" s="374"/>
      <c r="W29" s="463"/>
      <c r="X29" s="464"/>
      <c r="Y29" s="465"/>
      <c r="Z29" s="375" t="s">
        <v>178</v>
      </c>
      <c r="AA29" s="376"/>
      <c r="AB29" s="376"/>
      <c r="AC29" s="376"/>
      <c r="AD29" s="376"/>
      <c r="AE29" s="376"/>
      <c r="AF29" s="376"/>
      <c r="AG29" s="377"/>
      <c r="AH29" s="372">
        <v>349</v>
      </c>
      <c r="AI29" s="373"/>
      <c r="AJ29" s="373"/>
      <c r="AK29" s="373"/>
      <c r="AL29" s="374"/>
      <c r="AM29" s="372">
        <v>1039243</v>
      </c>
      <c r="AN29" s="373"/>
      <c r="AO29" s="373"/>
      <c r="AP29" s="373"/>
      <c r="AQ29" s="373"/>
      <c r="AR29" s="374"/>
      <c r="AS29" s="372">
        <v>2978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335119</v>
      </c>
      <c r="BO29" s="420"/>
      <c r="BP29" s="420"/>
      <c r="BQ29" s="420"/>
      <c r="BR29" s="420"/>
      <c r="BS29" s="420"/>
      <c r="BT29" s="420"/>
      <c r="BU29" s="421"/>
      <c r="BV29" s="419">
        <v>282145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2368222</v>
      </c>
      <c r="BO30" s="454"/>
      <c r="BP30" s="454"/>
      <c r="BQ30" s="454"/>
      <c r="BR30" s="454"/>
      <c r="BS30" s="454"/>
      <c r="BT30" s="454"/>
      <c r="BU30" s="455"/>
      <c r="BV30" s="453">
        <v>2440971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牧之原市菊川市学校組合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有限会社菊川市生活環境センター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小笠老人ホーム施設組合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東遠広域施設組合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静岡県市町総合事務組合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東遠学園組合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東遠地区聖苑組合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中東遠看護専門学校組合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掛川市・菊川市衛生施設組合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静岡県後期高齢者医療広域連合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静岡県後期高齢者医療広域連合（事業会計分）</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hFQOREMx/ClqxF+tCyMdx6uF9W5CWO79maqxtZfy+kxq0F/XtkW2MSBNia6IMG+Sak4tcMzocqqXlK2rJaO2w==" saltValue="HYKoZmdZcf18X6cbSCRM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7529129</v>
      </c>
      <c r="S5" s="677"/>
      <c r="T5" s="677"/>
      <c r="U5" s="677"/>
      <c r="V5" s="677"/>
      <c r="W5" s="677"/>
      <c r="X5" s="677"/>
      <c r="Y5" s="702"/>
      <c r="Z5" s="715">
        <v>34.700000000000003</v>
      </c>
      <c r="AA5" s="715"/>
      <c r="AB5" s="715"/>
      <c r="AC5" s="715"/>
      <c r="AD5" s="716">
        <v>7184206</v>
      </c>
      <c r="AE5" s="716"/>
      <c r="AF5" s="716"/>
      <c r="AG5" s="716"/>
      <c r="AH5" s="716"/>
      <c r="AI5" s="716"/>
      <c r="AJ5" s="716"/>
      <c r="AK5" s="716"/>
      <c r="AL5" s="703">
        <v>58.8</v>
      </c>
      <c r="AM5" s="685"/>
      <c r="AN5" s="685"/>
      <c r="AO5" s="704"/>
      <c r="AP5" s="679" t="s">
        <v>217</v>
      </c>
      <c r="AQ5" s="680"/>
      <c r="AR5" s="680"/>
      <c r="AS5" s="680"/>
      <c r="AT5" s="680"/>
      <c r="AU5" s="680"/>
      <c r="AV5" s="680"/>
      <c r="AW5" s="680"/>
      <c r="AX5" s="680"/>
      <c r="AY5" s="680"/>
      <c r="AZ5" s="680"/>
      <c r="BA5" s="680"/>
      <c r="BB5" s="680"/>
      <c r="BC5" s="680"/>
      <c r="BD5" s="680"/>
      <c r="BE5" s="680"/>
      <c r="BF5" s="681"/>
      <c r="BG5" s="621">
        <v>7184206</v>
      </c>
      <c r="BH5" s="622"/>
      <c r="BI5" s="622"/>
      <c r="BJ5" s="622"/>
      <c r="BK5" s="622"/>
      <c r="BL5" s="622"/>
      <c r="BM5" s="622"/>
      <c r="BN5" s="623"/>
      <c r="BO5" s="659">
        <v>95.4</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295765</v>
      </c>
      <c r="S6" s="622"/>
      <c r="T6" s="622"/>
      <c r="U6" s="622"/>
      <c r="V6" s="622"/>
      <c r="W6" s="622"/>
      <c r="X6" s="622"/>
      <c r="Y6" s="623"/>
      <c r="Z6" s="659">
        <v>1.4</v>
      </c>
      <c r="AA6" s="659"/>
      <c r="AB6" s="659"/>
      <c r="AC6" s="659"/>
      <c r="AD6" s="660">
        <v>295765</v>
      </c>
      <c r="AE6" s="660"/>
      <c r="AF6" s="660"/>
      <c r="AG6" s="660"/>
      <c r="AH6" s="660"/>
      <c r="AI6" s="660"/>
      <c r="AJ6" s="660"/>
      <c r="AK6" s="660"/>
      <c r="AL6" s="624">
        <v>2.4</v>
      </c>
      <c r="AM6" s="625"/>
      <c r="AN6" s="625"/>
      <c r="AO6" s="661"/>
      <c r="AP6" s="618" t="s">
        <v>222</v>
      </c>
      <c r="AQ6" s="619"/>
      <c r="AR6" s="619"/>
      <c r="AS6" s="619"/>
      <c r="AT6" s="619"/>
      <c r="AU6" s="619"/>
      <c r="AV6" s="619"/>
      <c r="AW6" s="619"/>
      <c r="AX6" s="619"/>
      <c r="AY6" s="619"/>
      <c r="AZ6" s="619"/>
      <c r="BA6" s="619"/>
      <c r="BB6" s="619"/>
      <c r="BC6" s="619"/>
      <c r="BD6" s="619"/>
      <c r="BE6" s="619"/>
      <c r="BF6" s="620"/>
      <c r="BG6" s="621">
        <v>7184206</v>
      </c>
      <c r="BH6" s="622"/>
      <c r="BI6" s="622"/>
      <c r="BJ6" s="622"/>
      <c r="BK6" s="622"/>
      <c r="BL6" s="622"/>
      <c r="BM6" s="622"/>
      <c r="BN6" s="623"/>
      <c r="BO6" s="659">
        <v>95.4</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150011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150011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2709</v>
      </c>
      <c r="S7" s="622"/>
      <c r="T7" s="622"/>
      <c r="U7" s="622"/>
      <c r="V7" s="622"/>
      <c r="W7" s="622"/>
      <c r="X7" s="622"/>
      <c r="Y7" s="623"/>
      <c r="Z7" s="659">
        <v>0</v>
      </c>
      <c r="AA7" s="659"/>
      <c r="AB7" s="659"/>
      <c r="AC7" s="659"/>
      <c r="AD7" s="660">
        <v>2709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2911302</v>
      </c>
      <c r="BH7" s="622"/>
      <c r="BI7" s="622"/>
      <c r="BJ7" s="622"/>
      <c r="BK7" s="622"/>
      <c r="BL7" s="622"/>
      <c r="BM7" s="622"/>
      <c r="BN7" s="623"/>
      <c r="BO7" s="659">
        <v>38.700000000000003</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2226387</v>
      </c>
      <c r="CS7" s="622"/>
      <c r="CT7" s="622"/>
      <c r="CU7" s="622"/>
      <c r="CV7" s="622"/>
      <c r="CW7" s="622"/>
      <c r="CX7" s="622"/>
      <c r="CY7" s="623"/>
      <c r="CZ7" s="659">
        <v>10.5</v>
      </c>
      <c r="DA7" s="659"/>
      <c r="DB7" s="659"/>
      <c r="DC7" s="659"/>
      <c r="DD7" s="627">
        <v>245802</v>
      </c>
      <c r="DE7" s="622"/>
      <c r="DF7" s="622"/>
      <c r="DG7" s="622"/>
      <c r="DH7" s="622"/>
      <c r="DI7" s="622"/>
      <c r="DJ7" s="622"/>
      <c r="DK7" s="622"/>
      <c r="DL7" s="622"/>
      <c r="DM7" s="622"/>
      <c r="DN7" s="622"/>
      <c r="DO7" s="622"/>
      <c r="DP7" s="623"/>
      <c r="DQ7" s="627">
        <v>1859812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42029</v>
      </c>
      <c r="S8" s="622"/>
      <c r="T8" s="622"/>
      <c r="U8" s="622"/>
      <c r="V8" s="622"/>
      <c r="W8" s="622"/>
      <c r="X8" s="622"/>
      <c r="Y8" s="623"/>
      <c r="Z8" s="659">
        <v>0.2</v>
      </c>
      <c r="AA8" s="659"/>
      <c r="AB8" s="659"/>
      <c r="AC8" s="659"/>
      <c r="AD8" s="660">
        <v>42029</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93268</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6544504</v>
      </c>
      <c r="CS8" s="622"/>
      <c r="CT8" s="622"/>
      <c r="CU8" s="622"/>
      <c r="CV8" s="622"/>
      <c r="CW8" s="622"/>
      <c r="CX8" s="622"/>
      <c r="CY8" s="623"/>
      <c r="CZ8" s="659">
        <v>30.9</v>
      </c>
      <c r="DA8" s="659"/>
      <c r="DB8" s="659"/>
      <c r="DC8" s="659"/>
      <c r="DD8" s="627">
        <v>73801</v>
      </c>
      <c r="DE8" s="622"/>
      <c r="DF8" s="622"/>
      <c r="DG8" s="622"/>
      <c r="DH8" s="622"/>
      <c r="DI8" s="622"/>
      <c r="DJ8" s="622"/>
      <c r="DK8" s="622"/>
      <c r="DL8" s="622"/>
      <c r="DM8" s="622"/>
      <c r="DN8" s="622"/>
      <c r="DO8" s="622"/>
      <c r="DP8" s="623"/>
      <c r="DQ8" s="627">
        <v>3411481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68098</v>
      </c>
      <c r="S9" s="622"/>
      <c r="T9" s="622"/>
      <c r="U9" s="622"/>
      <c r="V9" s="622"/>
      <c r="W9" s="622"/>
      <c r="X9" s="622"/>
      <c r="Y9" s="623"/>
      <c r="Z9" s="659">
        <v>0.3</v>
      </c>
      <c r="AA9" s="659"/>
      <c r="AB9" s="659"/>
      <c r="AC9" s="659"/>
      <c r="AD9" s="660">
        <v>68098</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2447280</v>
      </c>
      <c r="BH9" s="622"/>
      <c r="BI9" s="622"/>
      <c r="BJ9" s="622"/>
      <c r="BK9" s="622"/>
      <c r="BL9" s="622"/>
      <c r="BM9" s="622"/>
      <c r="BN9" s="623"/>
      <c r="BO9" s="659">
        <v>32.5</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3075938</v>
      </c>
      <c r="CS9" s="622"/>
      <c r="CT9" s="622"/>
      <c r="CU9" s="622"/>
      <c r="CV9" s="622"/>
      <c r="CW9" s="622"/>
      <c r="CX9" s="622"/>
      <c r="CY9" s="623"/>
      <c r="CZ9" s="659">
        <v>14.5</v>
      </c>
      <c r="DA9" s="659"/>
      <c r="DB9" s="659"/>
      <c r="DC9" s="659"/>
      <c r="DD9" s="627">
        <v>49443</v>
      </c>
      <c r="DE9" s="622"/>
      <c r="DF9" s="622"/>
      <c r="DG9" s="622"/>
      <c r="DH9" s="622"/>
      <c r="DI9" s="622"/>
      <c r="DJ9" s="622"/>
      <c r="DK9" s="622"/>
      <c r="DL9" s="622"/>
      <c r="DM9" s="622"/>
      <c r="DN9" s="622"/>
      <c r="DO9" s="622"/>
      <c r="DP9" s="623"/>
      <c r="DQ9" s="627">
        <v>2674887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124986</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455909</v>
      </c>
      <c r="CS10" s="622"/>
      <c r="CT10" s="622"/>
      <c r="CU10" s="622"/>
      <c r="CV10" s="622"/>
      <c r="CW10" s="622"/>
      <c r="CX10" s="622"/>
      <c r="CY10" s="623"/>
      <c r="CZ10" s="659">
        <v>2.2000000000000002</v>
      </c>
      <c r="DA10" s="659"/>
      <c r="DB10" s="659"/>
      <c r="DC10" s="659"/>
      <c r="DD10" s="627" t="s">
        <v>122</v>
      </c>
      <c r="DE10" s="622"/>
      <c r="DF10" s="622"/>
      <c r="DG10" s="622"/>
      <c r="DH10" s="622"/>
      <c r="DI10" s="622"/>
      <c r="DJ10" s="622"/>
      <c r="DK10" s="622"/>
      <c r="DL10" s="622"/>
      <c r="DM10" s="622"/>
      <c r="DN10" s="622"/>
      <c r="DO10" s="622"/>
      <c r="DP10" s="623"/>
      <c r="DQ10" s="627">
        <v>5859</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1193300</v>
      </c>
      <c r="S11" s="622"/>
      <c r="T11" s="622"/>
      <c r="U11" s="622"/>
      <c r="V11" s="622"/>
      <c r="W11" s="622"/>
      <c r="X11" s="622"/>
      <c r="Y11" s="623"/>
      <c r="Z11" s="624">
        <v>5.5</v>
      </c>
      <c r="AA11" s="625"/>
      <c r="AB11" s="625"/>
      <c r="AC11" s="626"/>
      <c r="AD11" s="627">
        <v>1193300</v>
      </c>
      <c r="AE11" s="622"/>
      <c r="AF11" s="622"/>
      <c r="AG11" s="622"/>
      <c r="AH11" s="622"/>
      <c r="AI11" s="622"/>
      <c r="AJ11" s="622"/>
      <c r="AK11" s="623"/>
      <c r="AL11" s="624">
        <v>9.8000000000000007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245768</v>
      </c>
      <c r="BH11" s="622"/>
      <c r="BI11" s="622"/>
      <c r="BJ11" s="622"/>
      <c r="BK11" s="622"/>
      <c r="BL11" s="622"/>
      <c r="BM11" s="622"/>
      <c r="BN11" s="623"/>
      <c r="BO11" s="659">
        <v>3.3</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710112</v>
      </c>
      <c r="CS11" s="622"/>
      <c r="CT11" s="622"/>
      <c r="CU11" s="622"/>
      <c r="CV11" s="622"/>
      <c r="CW11" s="622"/>
      <c r="CX11" s="622"/>
      <c r="CY11" s="623"/>
      <c r="CZ11" s="659">
        <v>3.3</v>
      </c>
      <c r="DA11" s="659"/>
      <c r="DB11" s="659"/>
      <c r="DC11" s="659"/>
      <c r="DD11" s="627">
        <v>415580</v>
      </c>
      <c r="DE11" s="622"/>
      <c r="DF11" s="622"/>
      <c r="DG11" s="622"/>
      <c r="DH11" s="622"/>
      <c r="DI11" s="622"/>
      <c r="DJ11" s="622"/>
      <c r="DK11" s="622"/>
      <c r="DL11" s="622"/>
      <c r="DM11" s="622"/>
      <c r="DN11" s="622"/>
      <c r="DO11" s="622"/>
      <c r="DP11" s="623"/>
      <c r="DQ11" s="627">
        <v>346637</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52112</v>
      </c>
      <c r="S12" s="622"/>
      <c r="T12" s="622"/>
      <c r="U12" s="622"/>
      <c r="V12" s="622"/>
      <c r="W12" s="622"/>
      <c r="X12" s="622"/>
      <c r="Y12" s="623"/>
      <c r="Z12" s="659">
        <v>0.2</v>
      </c>
      <c r="AA12" s="659"/>
      <c r="AB12" s="659"/>
      <c r="AC12" s="659"/>
      <c r="AD12" s="660">
        <v>52112</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3772222</v>
      </c>
      <c r="BH12" s="622"/>
      <c r="BI12" s="622"/>
      <c r="BJ12" s="622"/>
      <c r="BK12" s="622"/>
      <c r="BL12" s="622"/>
      <c r="BM12" s="622"/>
      <c r="BN12" s="623"/>
      <c r="BO12" s="659">
        <v>50.1</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259559</v>
      </c>
      <c r="CS12" s="622"/>
      <c r="CT12" s="622"/>
      <c r="CU12" s="622"/>
      <c r="CV12" s="622"/>
      <c r="CW12" s="622"/>
      <c r="CX12" s="622"/>
      <c r="CY12" s="623"/>
      <c r="CZ12" s="659">
        <v>1.2</v>
      </c>
      <c r="DA12" s="659"/>
      <c r="DB12" s="659"/>
      <c r="DC12" s="659"/>
      <c r="DD12" s="627">
        <v>50315</v>
      </c>
      <c r="DE12" s="622"/>
      <c r="DF12" s="622"/>
      <c r="DG12" s="622"/>
      <c r="DH12" s="622"/>
      <c r="DI12" s="622"/>
      <c r="DJ12" s="622"/>
      <c r="DK12" s="622"/>
      <c r="DL12" s="622"/>
      <c r="DM12" s="622"/>
      <c r="DN12" s="622"/>
      <c r="DO12" s="622"/>
      <c r="DP12" s="623"/>
      <c r="DQ12" s="627">
        <v>151489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3769926</v>
      </c>
      <c r="BH13" s="622"/>
      <c r="BI13" s="622"/>
      <c r="BJ13" s="622"/>
      <c r="BK13" s="622"/>
      <c r="BL13" s="622"/>
      <c r="BM13" s="622"/>
      <c r="BN13" s="623"/>
      <c r="BO13" s="659">
        <v>50.1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2219297</v>
      </c>
      <c r="CS13" s="622"/>
      <c r="CT13" s="622"/>
      <c r="CU13" s="622"/>
      <c r="CV13" s="622"/>
      <c r="CW13" s="622"/>
      <c r="CX13" s="622"/>
      <c r="CY13" s="623"/>
      <c r="CZ13" s="659">
        <v>10.5</v>
      </c>
      <c r="DA13" s="659"/>
      <c r="DB13" s="659"/>
      <c r="DC13" s="659"/>
      <c r="DD13" s="627">
        <v>1354520</v>
      </c>
      <c r="DE13" s="622"/>
      <c r="DF13" s="622"/>
      <c r="DG13" s="622"/>
      <c r="DH13" s="622"/>
      <c r="DI13" s="622"/>
      <c r="DJ13" s="622"/>
      <c r="DK13" s="622"/>
      <c r="DL13" s="622"/>
      <c r="DM13" s="622"/>
      <c r="DN13" s="622"/>
      <c r="DO13" s="622"/>
      <c r="DP13" s="623"/>
      <c r="DQ13" s="627">
        <v>951125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3934</v>
      </c>
      <c r="S14" s="622"/>
      <c r="T14" s="622"/>
      <c r="U14" s="622"/>
      <c r="V14" s="622"/>
      <c r="W14" s="622"/>
      <c r="X14" s="622"/>
      <c r="Y14" s="623"/>
      <c r="Z14" s="659">
        <v>0</v>
      </c>
      <c r="AA14" s="659"/>
      <c r="AB14" s="659"/>
      <c r="AC14" s="659"/>
      <c r="AD14" s="660">
        <v>3934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193966</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778533</v>
      </c>
      <c r="CS14" s="622"/>
      <c r="CT14" s="622"/>
      <c r="CU14" s="622"/>
      <c r="CV14" s="622"/>
      <c r="CW14" s="622"/>
      <c r="CX14" s="622"/>
      <c r="CY14" s="623"/>
      <c r="CZ14" s="659">
        <v>3.7</v>
      </c>
      <c r="DA14" s="659"/>
      <c r="DB14" s="659"/>
      <c r="DC14" s="659"/>
      <c r="DD14" s="627">
        <v>62938</v>
      </c>
      <c r="DE14" s="622"/>
      <c r="DF14" s="622"/>
      <c r="DG14" s="622"/>
      <c r="DH14" s="622"/>
      <c r="DI14" s="622"/>
      <c r="DJ14" s="622"/>
      <c r="DK14" s="622"/>
      <c r="DL14" s="622"/>
      <c r="DM14" s="622"/>
      <c r="DN14" s="622"/>
      <c r="DO14" s="622"/>
      <c r="DP14" s="623"/>
      <c r="DQ14" s="627">
        <v>682486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306716</v>
      </c>
      <c r="BH15" s="622"/>
      <c r="BI15" s="622"/>
      <c r="BJ15" s="622"/>
      <c r="BK15" s="622"/>
      <c r="BL15" s="622"/>
      <c r="BM15" s="622"/>
      <c r="BN15" s="623"/>
      <c r="BO15" s="659">
        <v>4.0999999999999996</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2468275</v>
      </c>
      <c r="CS15" s="622"/>
      <c r="CT15" s="622"/>
      <c r="CU15" s="622"/>
      <c r="CV15" s="622"/>
      <c r="CW15" s="622"/>
      <c r="CX15" s="622"/>
      <c r="CY15" s="623"/>
      <c r="CZ15" s="659">
        <v>11.6</v>
      </c>
      <c r="DA15" s="659"/>
      <c r="DB15" s="659"/>
      <c r="DC15" s="659"/>
      <c r="DD15" s="627">
        <v>414169</v>
      </c>
      <c r="DE15" s="622"/>
      <c r="DF15" s="622"/>
      <c r="DG15" s="622"/>
      <c r="DH15" s="622"/>
      <c r="DI15" s="622"/>
      <c r="DJ15" s="622"/>
      <c r="DK15" s="622"/>
      <c r="DL15" s="622"/>
      <c r="DM15" s="622"/>
      <c r="DN15" s="622"/>
      <c r="DO15" s="622"/>
      <c r="DP15" s="623"/>
      <c r="DQ15" s="627">
        <v>1728532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45369</v>
      </c>
      <c r="S16" s="622"/>
      <c r="T16" s="622"/>
      <c r="U16" s="622"/>
      <c r="V16" s="622"/>
      <c r="W16" s="622"/>
      <c r="X16" s="622"/>
      <c r="Y16" s="623"/>
      <c r="Z16" s="659">
        <v>0.2</v>
      </c>
      <c r="AA16" s="659"/>
      <c r="AB16" s="659"/>
      <c r="AC16" s="659"/>
      <c r="AD16" s="660">
        <v>45369</v>
      </c>
      <c r="AE16" s="660"/>
      <c r="AF16" s="660"/>
      <c r="AG16" s="660"/>
      <c r="AH16" s="660"/>
      <c r="AI16" s="660"/>
      <c r="AJ16" s="660"/>
      <c r="AK16" s="660"/>
      <c r="AL16" s="624">
        <v>0.4</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66302</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7759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115451</v>
      </c>
      <c r="S17" s="622"/>
      <c r="T17" s="622"/>
      <c r="U17" s="622"/>
      <c r="V17" s="622"/>
      <c r="W17" s="622"/>
      <c r="X17" s="622"/>
      <c r="Y17" s="623"/>
      <c r="Z17" s="659">
        <v>0.5</v>
      </c>
      <c r="AA17" s="659"/>
      <c r="AB17" s="659"/>
      <c r="AC17" s="659"/>
      <c r="AD17" s="660">
        <v>115451</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2242994</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2223303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79863</v>
      </c>
      <c r="S18" s="622"/>
      <c r="T18" s="622"/>
      <c r="U18" s="622"/>
      <c r="V18" s="622"/>
      <c r="W18" s="622"/>
      <c r="X18" s="622"/>
      <c r="Y18" s="623"/>
      <c r="Z18" s="659">
        <v>0.4</v>
      </c>
      <c r="AA18" s="659"/>
      <c r="AB18" s="659"/>
      <c r="AC18" s="659"/>
      <c r="AD18" s="660">
        <v>79863</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65896</v>
      </c>
      <c r="S19" s="622"/>
      <c r="T19" s="622"/>
      <c r="U19" s="622"/>
      <c r="V19" s="622"/>
      <c r="W19" s="622"/>
      <c r="X19" s="622"/>
      <c r="Y19" s="623"/>
      <c r="Z19" s="659">
        <v>0.3</v>
      </c>
      <c r="AA19" s="659"/>
      <c r="AB19" s="659"/>
      <c r="AC19" s="659"/>
      <c r="AD19" s="660">
        <v>65896</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344923</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13967</v>
      </c>
      <c r="S20" s="622"/>
      <c r="T20" s="622"/>
      <c r="U20" s="622"/>
      <c r="V20" s="622"/>
      <c r="W20" s="622"/>
      <c r="X20" s="622"/>
      <c r="Y20" s="623"/>
      <c r="Z20" s="659">
        <v>0.1</v>
      </c>
      <c r="AA20" s="659"/>
      <c r="AB20" s="659"/>
      <c r="AC20" s="659"/>
      <c r="AD20" s="660">
        <v>13967</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344923</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21197821</v>
      </c>
      <c r="CS20" s="622"/>
      <c r="CT20" s="622"/>
      <c r="CU20" s="622"/>
      <c r="CV20" s="622"/>
      <c r="CW20" s="622"/>
      <c r="CX20" s="622"/>
      <c r="CY20" s="623"/>
      <c r="CZ20" s="659">
        <v>100</v>
      </c>
      <c r="DA20" s="659"/>
      <c r="DB20" s="659"/>
      <c r="DC20" s="659"/>
      <c r="DD20" s="627">
        <v>2666568</v>
      </c>
      <c r="DE20" s="622"/>
      <c r="DF20" s="622"/>
      <c r="DG20" s="622"/>
      <c r="DH20" s="622"/>
      <c r="DI20" s="622"/>
      <c r="DJ20" s="622"/>
      <c r="DK20" s="622"/>
      <c r="DL20" s="622"/>
      <c r="DM20" s="622"/>
      <c r="DN20" s="622"/>
      <c r="DO20" s="622"/>
      <c r="DP20" s="623"/>
      <c r="DQ20" s="627">
        <v>14193381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3476610</v>
      </c>
      <c r="S21" s="622"/>
      <c r="T21" s="622"/>
      <c r="U21" s="622"/>
      <c r="V21" s="622"/>
      <c r="W21" s="622"/>
      <c r="X21" s="622"/>
      <c r="Y21" s="623"/>
      <c r="Z21" s="659">
        <v>16</v>
      </c>
      <c r="AA21" s="659"/>
      <c r="AB21" s="659"/>
      <c r="AC21" s="659"/>
      <c r="AD21" s="660">
        <v>3062267</v>
      </c>
      <c r="AE21" s="660"/>
      <c r="AF21" s="660"/>
      <c r="AG21" s="660"/>
      <c r="AH21" s="660"/>
      <c r="AI21" s="660"/>
      <c r="AJ21" s="660"/>
      <c r="AK21" s="660"/>
      <c r="AL21" s="624">
        <v>25.1</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3062267</v>
      </c>
      <c r="S22" s="622"/>
      <c r="T22" s="622"/>
      <c r="U22" s="622"/>
      <c r="V22" s="622"/>
      <c r="W22" s="622"/>
      <c r="X22" s="622"/>
      <c r="Y22" s="623"/>
      <c r="Z22" s="659">
        <v>14.1</v>
      </c>
      <c r="AA22" s="659"/>
      <c r="AB22" s="659"/>
      <c r="AC22" s="659"/>
      <c r="AD22" s="660">
        <v>3062267</v>
      </c>
      <c r="AE22" s="660"/>
      <c r="AF22" s="660"/>
      <c r="AG22" s="660"/>
      <c r="AH22" s="660"/>
      <c r="AI22" s="660"/>
      <c r="AJ22" s="660"/>
      <c r="AK22" s="660"/>
      <c r="AL22" s="624">
        <v>25.1</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414343</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344923</v>
      </c>
      <c r="BH23" s="622"/>
      <c r="BI23" s="622"/>
      <c r="BJ23" s="622"/>
      <c r="BK23" s="622"/>
      <c r="BL23" s="622"/>
      <c r="BM23" s="622"/>
      <c r="BN23" s="623"/>
      <c r="BO23" s="659">
        <v>4.5999999999999996</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10286253</v>
      </c>
      <c r="CS24" s="677"/>
      <c r="CT24" s="677"/>
      <c r="CU24" s="677"/>
      <c r="CV24" s="677"/>
      <c r="CW24" s="677"/>
      <c r="CX24" s="677"/>
      <c r="CY24" s="702"/>
      <c r="CZ24" s="703">
        <v>48.5</v>
      </c>
      <c r="DA24" s="685"/>
      <c r="DB24" s="685"/>
      <c r="DC24" s="705"/>
      <c r="DD24" s="701">
        <v>7090168</v>
      </c>
      <c r="DE24" s="677"/>
      <c r="DF24" s="677"/>
      <c r="DG24" s="677"/>
      <c r="DH24" s="677"/>
      <c r="DI24" s="677"/>
      <c r="DJ24" s="677"/>
      <c r="DK24" s="702"/>
      <c r="DL24" s="701">
        <v>6460643</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12904369</v>
      </c>
      <c r="S25" s="622"/>
      <c r="T25" s="622"/>
      <c r="U25" s="622"/>
      <c r="V25" s="622"/>
      <c r="W25" s="622"/>
      <c r="X25" s="622"/>
      <c r="Y25" s="623"/>
      <c r="Z25" s="659">
        <v>59.4</v>
      </c>
      <c r="AA25" s="659"/>
      <c r="AB25" s="659"/>
      <c r="AC25" s="659"/>
      <c r="AD25" s="660">
        <v>12145103</v>
      </c>
      <c r="AE25" s="660"/>
      <c r="AF25" s="660"/>
      <c r="AG25" s="660"/>
      <c r="AH25" s="660"/>
      <c r="AI25" s="660"/>
      <c r="AJ25" s="660"/>
      <c r="AK25" s="660"/>
      <c r="AL25" s="624">
        <v>99.4</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3337661</v>
      </c>
      <c r="CS25" s="634"/>
      <c r="CT25" s="634"/>
      <c r="CU25" s="634"/>
      <c r="CV25" s="634"/>
      <c r="CW25" s="634"/>
      <c r="CX25" s="634"/>
      <c r="CY25" s="635"/>
      <c r="CZ25" s="624">
        <v>15.7</v>
      </c>
      <c r="DA25" s="636"/>
      <c r="DB25" s="636"/>
      <c r="DC25" s="637"/>
      <c r="DD25" s="627">
        <v>3081654</v>
      </c>
      <c r="DE25" s="634"/>
      <c r="DF25" s="634"/>
      <c r="DG25" s="634"/>
      <c r="DH25" s="634"/>
      <c r="DI25" s="634"/>
      <c r="DJ25" s="634"/>
      <c r="DK25" s="635"/>
      <c r="DL25" s="627">
        <v>2906629</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7561</v>
      </c>
      <c r="S26" s="622"/>
      <c r="T26" s="622"/>
      <c r="U26" s="622"/>
      <c r="V26" s="622"/>
      <c r="W26" s="622"/>
      <c r="X26" s="622"/>
      <c r="Y26" s="623"/>
      <c r="Z26" s="659">
        <v>0</v>
      </c>
      <c r="AA26" s="659"/>
      <c r="AB26" s="659"/>
      <c r="AC26" s="659"/>
      <c r="AD26" s="660">
        <v>7561</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1983031</v>
      </c>
      <c r="CS26" s="622"/>
      <c r="CT26" s="622"/>
      <c r="CU26" s="622"/>
      <c r="CV26" s="622"/>
      <c r="CW26" s="622"/>
      <c r="CX26" s="622"/>
      <c r="CY26" s="623"/>
      <c r="CZ26" s="624">
        <v>9.4</v>
      </c>
      <c r="DA26" s="636"/>
      <c r="DB26" s="636"/>
      <c r="DC26" s="637"/>
      <c r="DD26" s="627">
        <v>1852087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89388</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7529129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4705598</v>
      </c>
      <c r="CS27" s="634"/>
      <c r="CT27" s="634"/>
      <c r="CU27" s="634"/>
      <c r="CV27" s="634"/>
      <c r="CW27" s="634"/>
      <c r="CX27" s="634"/>
      <c r="CY27" s="635"/>
      <c r="CZ27" s="624">
        <v>22.2</v>
      </c>
      <c r="DA27" s="636"/>
      <c r="DB27" s="636"/>
      <c r="DC27" s="637"/>
      <c r="DD27" s="627">
        <v>1785211</v>
      </c>
      <c r="DE27" s="634"/>
      <c r="DF27" s="634"/>
      <c r="DG27" s="634"/>
      <c r="DH27" s="634"/>
      <c r="DI27" s="634"/>
      <c r="DJ27" s="634"/>
      <c r="DK27" s="635"/>
      <c r="DL27" s="627">
        <v>1330711</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110575</v>
      </c>
      <c r="S28" s="622"/>
      <c r="T28" s="622"/>
      <c r="U28" s="622"/>
      <c r="V28" s="622"/>
      <c r="W28" s="622"/>
      <c r="X28" s="622"/>
      <c r="Y28" s="623"/>
      <c r="Z28" s="659">
        <v>0.5</v>
      </c>
      <c r="AA28" s="659"/>
      <c r="AB28" s="659"/>
      <c r="AC28" s="659"/>
      <c r="AD28" s="660">
        <v>35628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2242994</v>
      </c>
      <c r="CS28" s="622"/>
      <c r="CT28" s="622"/>
      <c r="CU28" s="622"/>
      <c r="CV28" s="622"/>
      <c r="CW28" s="622"/>
      <c r="CX28" s="622"/>
      <c r="CY28" s="623"/>
      <c r="CZ28" s="624">
        <v>10.6</v>
      </c>
      <c r="DA28" s="636"/>
      <c r="DB28" s="636"/>
      <c r="DC28" s="637"/>
      <c r="DD28" s="627">
        <v>2223303</v>
      </c>
      <c r="DE28" s="622"/>
      <c r="DF28" s="622"/>
      <c r="DG28" s="622"/>
      <c r="DH28" s="622"/>
      <c r="DI28" s="622"/>
      <c r="DJ28" s="622"/>
      <c r="DK28" s="623"/>
      <c r="DL28" s="627">
        <v>2223303</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28930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2242990</v>
      </c>
      <c r="CS29" s="634"/>
      <c r="CT29" s="634"/>
      <c r="CU29" s="634"/>
      <c r="CV29" s="634"/>
      <c r="CW29" s="634"/>
      <c r="CX29" s="634"/>
      <c r="CY29" s="635"/>
      <c r="CZ29" s="624">
        <v>10.6</v>
      </c>
      <c r="DA29" s="636"/>
      <c r="DB29" s="636"/>
      <c r="DC29" s="637"/>
      <c r="DD29" s="627">
        <v>2223299</v>
      </c>
      <c r="DE29" s="634"/>
      <c r="DF29" s="634"/>
      <c r="DG29" s="634"/>
      <c r="DH29" s="634"/>
      <c r="DI29" s="634"/>
      <c r="DJ29" s="634"/>
      <c r="DK29" s="635"/>
      <c r="DL29" s="627">
        <v>2223299</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3686807</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2190163</v>
      </c>
      <c r="CS30" s="622"/>
      <c r="CT30" s="622"/>
      <c r="CU30" s="622"/>
      <c r="CV30" s="622"/>
      <c r="CW30" s="622"/>
      <c r="CX30" s="622"/>
      <c r="CY30" s="623"/>
      <c r="CZ30" s="624">
        <v>10.3</v>
      </c>
      <c r="DA30" s="636"/>
      <c r="DB30" s="636"/>
      <c r="DC30" s="637"/>
      <c r="DD30" s="627">
        <v>2170472</v>
      </c>
      <c r="DE30" s="622"/>
      <c r="DF30" s="622"/>
      <c r="DG30" s="622"/>
      <c r="DH30" s="622"/>
      <c r="DI30" s="622"/>
      <c r="DJ30" s="622"/>
      <c r="DK30" s="623"/>
      <c r="DL30" s="627">
        <v>2170472</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97.9</v>
      </c>
      <c r="BN31" s="684"/>
      <c r="BO31" s="684"/>
      <c r="BP31" s="684"/>
      <c r="BQ31" s="686"/>
      <c r="BR31" s="683">
        <v>99.1</v>
      </c>
      <c r="BS31" s="684"/>
      <c r="BT31" s="684"/>
      <c r="BU31" s="684"/>
      <c r="BV31" s="684"/>
      <c r="BW31" s="684"/>
      <c r="BX31" s="685">
        <v>97.8</v>
      </c>
      <c r="BY31" s="684"/>
      <c r="BZ31" s="684"/>
      <c r="CA31" s="684"/>
      <c r="CB31" s="686"/>
      <c r="CD31" s="642"/>
      <c r="CE31" s="643"/>
      <c r="CF31" s="618" t="s">
        <v>301</v>
      </c>
      <c r="CG31" s="619"/>
      <c r="CH31" s="619"/>
      <c r="CI31" s="619"/>
      <c r="CJ31" s="619"/>
      <c r="CK31" s="619"/>
      <c r="CL31" s="619"/>
      <c r="CM31" s="619"/>
      <c r="CN31" s="619"/>
      <c r="CO31" s="619"/>
      <c r="CP31" s="619"/>
      <c r="CQ31" s="620"/>
      <c r="CR31" s="621">
        <v>52827</v>
      </c>
      <c r="CS31" s="634"/>
      <c r="CT31" s="634"/>
      <c r="CU31" s="634"/>
      <c r="CV31" s="634"/>
      <c r="CW31" s="634"/>
      <c r="CX31" s="634"/>
      <c r="CY31" s="635"/>
      <c r="CZ31" s="624">
        <v>0.2</v>
      </c>
      <c r="DA31" s="636"/>
      <c r="DB31" s="636"/>
      <c r="DC31" s="637"/>
      <c r="DD31" s="627">
        <v>52827</v>
      </c>
      <c r="DE31" s="634"/>
      <c r="DF31" s="634"/>
      <c r="DG31" s="634"/>
      <c r="DH31" s="634"/>
      <c r="DI31" s="634"/>
      <c r="DJ31" s="634"/>
      <c r="DK31" s="635"/>
      <c r="DL31" s="627">
        <v>52827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1666090</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98.8</v>
      </c>
      <c r="BH32" s="634"/>
      <c r="BI32" s="634"/>
      <c r="BJ32" s="634"/>
      <c r="BK32" s="634"/>
      <c r="BL32" s="634"/>
      <c r="BM32" s="625">
        <v>96.8</v>
      </c>
      <c r="BN32" s="634"/>
      <c r="BO32" s="634"/>
      <c r="BP32" s="634"/>
      <c r="BQ32" s="657"/>
      <c r="BR32" s="687">
        <v>98.5</v>
      </c>
      <c r="BS32" s="634"/>
      <c r="BT32" s="634"/>
      <c r="BU32" s="634"/>
      <c r="BV32" s="634"/>
      <c r="BW32" s="634"/>
      <c r="BX32" s="625">
        <v>96.7</v>
      </c>
      <c r="BY32" s="634"/>
      <c r="BZ32" s="634"/>
      <c r="CA32" s="634"/>
      <c r="CB32" s="657"/>
      <c r="CD32" s="644"/>
      <c r="CE32" s="645"/>
      <c r="CF32" s="618" t="s">
        <v>305</v>
      </c>
      <c r="CG32" s="619"/>
      <c r="CH32" s="619"/>
      <c r="CI32" s="619"/>
      <c r="CJ32" s="619"/>
      <c r="CK32" s="619"/>
      <c r="CL32" s="619"/>
      <c r="CM32" s="619"/>
      <c r="CN32" s="619"/>
      <c r="CO32" s="619"/>
      <c r="CP32" s="619"/>
      <c r="CQ32" s="620"/>
      <c r="CR32" s="621">
        <v>4</v>
      </c>
      <c r="CS32" s="622"/>
      <c r="CT32" s="622"/>
      <c r="CU32" s="622"/>
      <c r="CV32" s="622"/>
      <c r="CW32" s="622"/>
      <c r="CX32" s="622"/>
      <c r="CY32" s="623"/>
      <c r="CZ32" s="624">
        <v>0</v>
      </c>
      <c r="DA32" s="636"/>
      <c r="DB32" s="636"/>
      <c r="DC32" s="637"/>
      <c r="DD32" s="627">
        <v>4</v>
      </c>
      <c r="DE32" s="622"/>
      <c r="DF32" s="622"/>
      <c r="DG32" s="622"/>
      <c r="DH32" s="622"/>
      <c r="DI32" s="622"/>
      <c r="DJ32" s="622"/>
      <c r="DK32" s="623"/>
      <c r="DL32" s="627">
        <v>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42321</v>
      </c>
      <c r="S33" s="622"/>
      <c r="T33" s="622"/>
      <c r="U33" s="622"/>
      <c r="V33" s="622"/>
      <c r="W33" s="622"/>
      <c r="X33" s="622"/>
      <c r="Y33" s="623"/>
      <c r="Z33" s="659">
        <v>0.2</v>
      </c>
      <c r="AA33" s="659"/>
      <c r="AB33" s="659"/>
      <c r="AC33" s="659"/>
      <c r="AD33" s="660">
        <v>24611</v>
      </c>
      <c r="AE33" s="660"/>
      <c r="AF33" s="660"/>
      <c r="AG33" s="660"/>
      <c r="AH33" s="660"/>
      <c r="AI33" s="660"/>
      <c r="AJ33" s="660"/>
      <c r="AK33" s="660"/>
      <c r="AL33" s="624">
        <v>0.2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99.4</v>
      </c>
      <c r="BS33" s="606"/>
      <c r="BT33" s="606"/>
      <c r="BU33" s="606"/>
      <c r="BV33" s="606"/>
      <c r="BW33" s="606"/>
      <c r="BX33" s="652">
        <v>98.6</v>
      </c>
      <c r="BY33" s="606"/>
      <c r="BZ33" s="606"/>
      <c r="CA33" s="606"/>
      <c r="CB33" s="669"/>
      <c r="CD33" s="618" t="s">
        <v>308</v>
      </c>
      <c r="CE33" s="619"/>
      <c r="CF33" s="619"/>
      <c r="CG33" s="619"/>
      <c r="CH33" s="619"/>
      <c r="CI33" s="619"/>
      <c r="CJ33" s="619"/>
      <c r="CK33" s="619"/>
      <c r="CL33" s="619"/>
      <c r="CM33" s="619"/>
      <c r="CN33" s="619"/>
      <c r="CO33" s="619"/>
      <c r="CP33" s="619"/>
      <c r="CQ33" s="620"/>
      <c r="CR33" s="621">
        <v>8178698</v>
      </c>
      <c r="CS33" s="634"/>
      <c r="CT33" s="634"/>
      <c r="CU33" s="634"/>
      <c r="CV33" s="634"/>
      <c r="CW33" s="634"/>
      <c r="CX33" s="634"/>
      <c r="CY33" s="635"/>
      <c r="CZ33" s="624">
        <v>38.6</v>
      </c>
      <c r="DA33" s="636"/>
      <c r="DB33" s="636"/>
      <c r="DC33" s="637"/>
      <c r="DD33" s="627">
        <v>6487324</v>
      </c>
      <c r="DE33" s="634"/>
      <c r="DF33" s="634"/>
      <c r="DG33" s="634"/>
      <c r="DH33" s="634"/>
      <c r="DI33" s="634"/>
      <c r="DJ33" s="634"/>
      <c r="DK33" s="635"/>
      <c r="DL33" s="627">
        <v>5065022</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130056</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3048822</v>
      </c>
      <c r="CS34" s="622"/>
      <c r="CT34" s="622"/>
      <c r="CU34" s="622"/>
      <c r="CV34" s="622"/>
      <c r="CW34" s="622"/>
      <c r="CX34" s="622"/>
      <c r="CY34" s="623"/>
      <c r="CZ34" s="624">
        <v>14.4</v>
      </c>
      <c r="DA34" s="636"/>
      <c r="DB34" s="636"/>
      <c r="DC34" s="637"/>
      <c r="DD34" s="627">
        <v>2273072</v>
      </c>
      <c r="DE34" s="622"/>
      <c r="DF34" s="622"/>
      <c r="DG34" s="622"/>
      <c r="DH34" s="622"/>
      <c r="DI34" s="622"/>
      <c r="DJ34" s="622"/>
      <c r="DK34" s="623"/>
      <c r="DL34" s="627">
        <v>1906350</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512954</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218420</v>
      </c>
      <c r="CS35" s="634"/>
      <c r="CT35" s="634"/>
      <c r="CU35" s="634"/>
      <c r="CV35" s="634"/>
      <c r="CW35" s="634"/>
      <c r="CX35" s="634"/>
      <c r="CY35" s="635"/>
      <c r="CZ35" s="624">
        <v>1</v>
      </c>
      <c r="DA35" s="636"/>
      <c r="DB35" s="636"/>
      <c r="DC35" s="637"/>
      <c r="DD35" s="627">
        <v>161439</v>
      </c>
      <c r="DE35" s="634"/>
      <c r="DF35" s="634"/>
      <c r="DG35" s="634"/>
      <c r="DH35" s="634"/>
      <c r="DI35" s="634"/>
      <c r="DJ35" s="634"/>
      <c r="DK35" s="635"/>
      <c r="DL35" s="627">
        <v>161436</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405286</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2805805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1158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2718107</v>
      </c>
      <c r="CS36" s="622"/>
      <c r="CT36" s="622"/>
      <c r="CU36" s="622"/>
      <c r="CV36" s="622"/>
      <c r="CW36" s="622"/>
      <c r="CX36" s="622"/>
      <c r="CY36" s="623"/>
      <c r="CZ36" s="624">
        <v>12.8</v>
      </c>
      <c r="DA36" s="636"/>
      <c r="DB36" s="636"/>
      <c r="DC36" s="637"/>
      <c r="DD36" s="627">
        <v>2578399</v>
      </c>
      <c r="DE36" s="622"/>
      <c r="DF36" s="622"/>
      <c r="DG36" s="622"/>
      <c r="DH36" s="622"/>
      <c r="DI36" s="622"/>
      <c r="DJ36" s="622"/>
      <c r="DK36" s="623"/>
      <c r="DL36" s="627">
        <v>1919850</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937269</v>
      </c>
      <c r="S37" s="622"/>
      <c r="T37" s="622"/>
      <c r="U37" s="622"/>
      <c r="V37" s="622"/>
      <c r="W37" s="622"/>
      <c r="X37" s="622"/>
      <c r="Y37" s="623"/>
      <c r="Z37" s="659">
        <v>4.3</v>
      </c>
      <c r="AA37" s="659"/>
      <c r="AB37" s="659"/>
      <c r="AC37" s="659"/>
      <c r="AD37" s="660">
        <v>38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1134000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-16430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865457</v>
      </c>
      <c r="CS37" s="634"/>
      <c r="CT37" s="634"/>
      <c r="CU37" s="634"/>
      <c r="CV37" s="634"/>
      <c r="CW37" s="634"/>
      <c r="CX37" s="634"/>
      <c r="CY37" s="635"/>
      <c r="CZ37" s="624">
        <v>4.0999999999999996</v>
      </c>
      <c r="DA37" s="636"/>
      <c r="DB37" s="636"/>
      <c r="DC37" s="637"/>
      <c r="DD37" s="627">
        <v>852429</v>
      </c>
      <c r="DE37" s="634"/>
      <c r="DF37" s="634"/>
      <c r="DG37" s="634"/>
      <c r="DH37" s="634"/>
      <c r="DI37" s="634"/>
      <c r="DJ37" s="634"/>
      <c r="DK37" s="635"/>
      <c r="DL37" s="627">
        <v>623641</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1199296</v>
      </c>
      <c r="S38" s="622"/>
      <c r="T38" s="622"/>
      <c r="U38" s="622"/>
      <c r="V38" s="622"/>
      <c r="W38" s="622"/>
      <c r="X38" s="622"/>
      <c r="Y38" s="623"/>
      <c r="Z38" s="659">
        <v>5.5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280833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5496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1373770</v>
      </c>
      <c r="CS38" s="622"/>
      <c r="CT38" s="622"/>
      <c r="CU38" s="622"/>
      <c r="CV38" s="622"/>
      <c r="CW38" s="622"/>
      <c r="CX38" s="622"/>
      <c r="CY38" s="623"/>
      <c r="CZ38" s="624">
        <v>6.5</v>
      </c>
      <c r="DA38" s="636"/>
      <c r="DB38" s="636"/>
      <c r="DC38" s="637"/>
      <c r="DD38" s="627">
        <v>1104988</v>
      </c>
      <c r="DE38" s="622"/>
      <c r="DF38" s="622"/>
      <c r="DG38" s="622"/>
      <c r="DH38" s="622"/>
      <c r="DI38" s="622"/>
      <c r="DJ38" s="622"/>
      <c r="DK38" s="623"/>
      <c r="DL38" s="627">
        <v>1077386</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14702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8464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66536</v>
      </c>
      <c r="CS39" s="634"/>
      <c r="CT39" s="634"/>
      <c r="CU39" s="634"/>
      <c r="CV39" s="634"/>
      <c r="CW39" s="634"/>
      <c r="CX39" s="634"/>
      <c r="CY39" s="635"/>
      <c r="CZ39" s="624">
        <v>0.3</v>
      </c>
      <c r="DA39" s="636"/>
      <c r="DB39" s="636"/>
      <c r="DC39" s="637"/>
      <c r="DD39" s="627">
        <v>65702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128596</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2500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106</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753043</v>
      </c>
      <c r="CS40" s="622"/>
      <c r="CT40" s="622"/>
      <c r="CU40" s="622"/>
      <c r="CV40" s="622"/>
      <c r="CW40" s="622"/>
      <c r="CX40" s="622"/>
      <c r="CY40" s="623"/>
      <c r="CZ40" s="624">
        <v>3.6</v>
      </c>
      <c r="DA40" s="636"/>
      <c r="DB40" s="636"/>
      <c r="DC40" s="637"/>
      <c r="DD40" s="627">
        <v>303724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21720902</v>
      </c>
      <c r="S41" s="646"/>
      <c r="T41" s="646"/>
      <c r="U41" s="646"/>
      <c r="V41" s="646"/>
      <c r="W41" s="646"/>
      <c r="X41" s="646"/>
      <c r="Y41" s="649"/>
      <c r="Z41" s="650">
        <v>100</v>
      </c>
      <c r="AA41" s="650"/>
      <c r="AB41" s="650"/>
      <c r="AC41" s="650"/>
      <c r="AD41" s="651">
        <v>12212941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279735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1094035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2732870</v>
      </c>
      <c r="CS42" s="634"/>
      <c r="CT42" s="634"/>
      <c r="CU42" s="634"/>
      <c r="CV42" s="634"/>
      <c r="CW42" s="634"/>
      <c r="CX42" s="634"/>
      <c r="CY42" s="635"/>
      <c r="CZ42" s="624">
        <v>12.9</v>
      </c>
      <c r="DA42" s="636"/>
      <c r="DB42" s="636"/>
      <c r="DC42" s="637"/>
      <c r="DD42" s="627">
        <v>615889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80342</v>
      </c>
      <c r="CS43" s="634"/>
      <c r="CT43" s="634"/>
      <c r="CU43" s="634"/>
      <c r="CV43" s="634"/>
      <c r="CW43" s="634"/>
      <c r="CX43" s="634"/>
      <c r="CY43" s="635"/>
      <c r="CZ43" s="624">
        <v>0.4</v>
      </c>
      <c r="DA43" s="636"/>
      <c r="DB43" s="636"/>
      <c r="DC43" s="637"/>
      <c r="DD43" s="627">
        <v>79242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2666568</v>
      </c>
      <c r="CS44" s="622"/>
      <c r="CT44" s="622"/>
      <c r="CU44" s="622"/>
      <c r="CV44" s="622"/>
      <c r="CW44" s="622"/>
      <c r="CX44" s="622"/>
      <c r="CY44" s="623"/>
      <c r="CZ44" s="624">
        <v>12.6</v>
      </c>
      <c r="DA44" s="625"/>
      <c r="DB44" s="625"/>
      <c r="DC44" s="626"/>
      <c r="DD44" s="627">
        <v>608130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1527082</v>
      </c>
      <c r="CS45" s="634"/>
      <c r="CT45" s="634"/>
      <c r="CU45" s="634"/>
      <c r="CV45" s="634"/>
      <c r="CW45" s="634"/>
      <c r="CX45" s="634"/>
      <c r="CY45" s="635"/>
      <c r="CZ45" s="624">
        <v>7.2</v>
      </c>
      <c r="DA45" s="636"/>
      <c r="DB45" s="636"/>
      <c r="DC45" s="637"/>
      <c r="DD45" s="627">
        <v>139039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1100290</v>
      </c>
      <c r="CS46" s="622"/>
      <c r="CT46" s="622"/>
      <c r="CU46" s="622"/>
      <c r="CV46" s="622"/>
      <c r="CW46" s="622"/>
      <c r="CX46" s="622"/>
      <c r="CY46" s="623"/>
      <c r="CZ46" s="624">
        <v>5.2</v>
      </c>
      <c r="DA46" s="625"/>
      <c r="DB46" s="625"/>
      <c r="DC46" s="626"/>
      <c r="DD46" s="627">
        <v>457878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66302</v>
      </c>
      <c r="CS47" s="634"/>
      <c r="CT47" s="634"/>
      <c r="CU47" s="634"/>
      <c r="CV47" s="634"/>
      <c r="CW47" s="634"/>
      <c r="CX47" s="634"/>
      <c r="CY47" s="635"/>
      <c r="CZ47" s="624">
        <v>0.3</v>
      </c>
      <c r="DA47" s="636"/>
      <c r="DB47" s="636"/>
      <c r="DC47" s="637"/>
      <c r="DD47" s="627">
        <v>7759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21197821</v>
      </c>
      <c r="CS49" s="606"/>
      <c r="CT49" s="606"/>
      <c r="CU49" s="606"/>
      <c r="CV49" s="606"/>
      <c r="CW49" s="606"/>
      <c r="CX49" s="606"/>
      <c r="CY49" s="607"/>
      <c r="CZ49" s="608">
        <v>100</v>
      </c>
      <c r="DA49" s="609"/>
      <c r="DB49" s="609"/>
      <c r="DC49" s="610"/>
      <c r="DD49" s="611">
        <v>14193381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6v+OqLjRjiMxxqnWZuK8OEb6JZA46Z26OShqn84zkhNeu72gzfc8YmDfJFOwD6wX8Lpr3P9IzHsN0M6BoMoSA==" saltValue="1M1V2XqXlgsIm5BbhKHI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6"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6" t="s">
        <v>372</v>
      </c>
      <c r="DH5" s="1087"/>
      <c r="DI5" s="1087"/>
      <c r="DJ5" s="1087"/>
      <c r="DK5" s="1088"/>
      <c r="DL5" s="1086" t="s">
        <v>373</v>
      </c>
      <c r="DM5" s="1087"/>
      <c r="DN5" s="1087"/>
      <c r="DO5" s="1087"/>
      <c r="DP5" s="1088"/>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4">
        <v>21743</v>
      </c>
      <c r="R7" s="1105"/>
      <c r="S7" s="1105"/>
      <c r="T7" s="1105"/>
      <c r="U7" s="1105"/>
      <c r="V7" s="1105">
        <v>21220</v>
      </c>
      <c r="W7" s="1105"/>
      <c r="X7" s="1105"/>
      <c r="Y7" s="1105"/>
      <c r="Z7" s="1105"/>
      <c r="AA7" s="1105">
        <v>523</v>
      </c>
      <c r="AB7" s="1105"/>
      <c r="AC7" s="1105"/>
      <c r="AD7" s="1105"/>
      <c r="AE7" s="1106"/>
      <c r="AF7" s="1107">
        <v>457</v>
      </c>
      <c r="AG7" s="1108"/>
      <c r="AH7" s="1108"/>
      <c r="AI7" s="1108"/>
      <c r="AJ7" s="1109"/>
      <c r="AK7" s="1110">
        <v>4</v>
      </c>
      <c r="AL7" s="1111"/>
      <c r="AM7" s="1111"/>
      <c r="AN7" s="1111"/>
      <c r="AO7" s="1111"/>
      <c r="AP7" s="1111">
        <v>16731</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565</v>
      </c>
      <c r="BT7" s="1102"/>
      <c r="BU7" s="1102"/>
      <c r="BV7" s="1102"/>
      <c r="BW7" s="1102"/>
      <c r="BX7" s="1102"/>
      <c r="BY7" s="1102"/>
      <c r="BZ7" s="1102"/>
      <c r="CA7" s="1102"/>
      <c r="CB7" s="1102"/>
      <c r="CC7" s="1102"/>
      <c r="CD7" s="1102"/>
      <c r="CE7" s="1102"/>
      <c r="CF7" s="1102"/>
      <c r="CG7" s="1114"/>
      <c r="CH7" s="1098">
        <v>25</v>
      </c>
      <c r="CI7" s="1099"/>
      <c r="CJ7" s="1099"/>
      <c r="CK7" s="1099"/>
      <c r="CL7" s="1100"/>
      <c r="CM7" s="1098">
        <v>741</v>
      </c>
      <c r="CN7" s="1099"/>
      <c r="CO7" s="1099"/>
      <c r="CP7" s="1099"/>
      <c r="CQ7" s="1100"/>
      <c r="CR7" s="1098">
        <v>6</v>
      </c>
      <c r="CS7" s="1099"/>
      <c r="CT7" s="1099"/>
      <c r="CU7" s="1099"/>
      <c r="CV7" s="1100"/>
      <c r="CW7" s="1098" t="s">
        <v>503</v>
      </c>
      <c r="CX7" s="1099"/>
      <c r="CY7" s="1099"/>
      <c r="CZ7" s="1099"/>
      <c r="DA7" s="1100"/>
      <c r="DB7" s="1098" t="s">
        <v>503</v>
      </c>
      <c r="DC7" s="1099"/>
      <c r="DD7" s="1099"/>
      <c r="DE7" s="1099"/>
      <c r="DF7" s="1100"/>
      <c r="DG7" s="1098" t="s">
        <v>503</v>
      </c>
      <c r="DH7" s="1099"/>
      <c r="DI7" s="1099"/>
      <c r="DJ7" s="1099"/>
      <c r="DK7" s="1100"/>
      <c r="DL7" s="1098" t="s">
        <v>503</v>
      </c>
      <c r="DM7" s="1099"/>
      <c r="DN7" s="1099"/>
      <c r="DO7" s="1099"/>
      <c r="DP7" s="1100"/>
      <c r="DQ7" s="1098" t="s">
        <v>503</v>
      </c>
      <c r="DR7" s="1099"/>
      <c r="DS7" s="1099"/>
      <c r="DT7" s="1099"/>
      <c r="DU7" s="1100"/>
      <c r="DV7" s="1101"/>
      <c r="DW7" s="1102"/>
      <c r="DX7" s="1102"/>
      <c r="DY7" s="1102"/>
      <c r="DZ7" s="1103"/>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40" t="s">
        <v>503</v>
      </c>
      <c r="AB8" s="1036"/>
      <c r="AC8" s="1036"/>
      <c r="AD8" s="1036"/>
      <c r="AE8" s="1037"/>
      <c r="AF8" s="1035" t="s">
        <v>503</v>
      </c>
      <c r="AG8" s="1036"/>
      <c r="AH8" s="1036"/>
      <c r="AI8" s="1036"/>
      <c r="AJ8" s="1037"/>
      <c r="AK8" s="1084" t="s">
        <v>503</v>
      </c>
      <c r="AL8" s="990"/>
      <c r="AM8" s="990"/>
      <c r="AN8" s="990"/>
      <c r="AO8" s="1080"/>
      <c r="AP8" s="1085" t="s">
        <v>503</v>
      </c>
      <c r="AQ8" s="990"/>
      <c r="AR8" s="990"/>
      <c r="AS8" s="990"/>
      <c r="AT8" s="1080"/>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21721</v>
      </c>
      <c r="R23" s="1061"/>
      <c r="S23" s="1061"/>
      <c r="T23" s="1061"/>
      <c r="U23" s="1061"/>
      <c r="V23" s="1061">
        <v>21198</v>
      </c>
      <c r="W23" s="1061"/>
      <c r="X23" s="1061"/>
      <c r="Y23" s="1061"/>
      <c r="Z23" s="1061"/>
      <c r="AA23" s="1061">
        <v>523</v>
      </c>
      <c r="AB23" s="1061"/>
      <c r="AC23" s="1061"/>
      <c r="AD23" s="1061"/>
      <c r="AE23" s="1068"/>
      <c r="AF23" s="1069">
        <v>457</v>
      </c>
      <c r="AG23" s="1061"/>
      <c r="AH23" s="1061"/>
      <c r="AI23" s="1061"/>
      <c r="AJ23" s="1070"/>
      <c r="AK23" s="1071"/>
      <c r="AL23" s="1072"/>
      <c r="AM23" s="1072"/>
      <c r="AN23" s="1072"/>
      <c r="AO23" s="1072"/>
      <c r="AP23" s="1061">
        <v>16731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4402</v>
      </c>
      <c r="R28" s="1051"/>
      <c r="S28" s="1051"/>
      <c r="T28" s="1051"/>
      <c r="U28" s="1051"/>
      <c r="V28" s="1051">
        <v>4400</v>
      </c>
      <c r="W28" s="1051"/>
      <c r="X28" s="1051"/>
      <c r="Y28" s="1051"/>
      <c r="Z28" s="1051"/>
      <c r="AA28" s="1051">
        <v>1</v>
      </c>
      <c r="AB28" s="1051"/>
      <c r="AC28" s="1051"/>
      <c r="AD28" s="1051"/>
      <c r="AE28" s="1052"/>
      <c r="AF28" s="1053">
        <v>1</v>
      </c>
      <c r="AG28" s="1051"/>
      <c r="AH28" s="1051"/>
      <c r="AI28" s="1051"/>
      <c r="AJ28" s="1054"/>
      <c r="AK28" s="1042">
        <v>253</v>
      </c>
      <c r="AL28" s="1043"/>
      <c r="AM28" s="1043"/>
      <c r="AN28" s="1043"/>
      <c r="AO28" s="1043"/>
      <c r="AP28" s="971" t="s">
        <v>551</v>
      </c>
      <c r="AQ28" s="971"/>
      <c r="AR28" s="971"/>
      <c r="AS28" s="971"/>
      <c r="AT28" s="971"/>
      <c r="AU28" s="971" t="s">
        <v>551</v>
      </c>
      <c r="AV28" s="971"/>
      <c r="AW28" s="971"/>
      <c r="AX28" s="971"/>
      <c r="AY28" s="971"/>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3841</v>
      </c>
      <c r="R29" s="1039"/>
      <c r="S29" s="1039"/>
      <c r="T29" s="1039"/>
      <c r="U29" s="1039"/>
      <c r="V29" s="1039">
        <v>3778</v>
      </c>
      <c r="W29" s="1039"/>
      <c r="X29" s="1039"/>
      <c r="Y29" s="1039"/>
      <c r="Z29" s="1039"/>
      <c r="AA29" s="1039">
        <v>63</v>
      </c>
      <c r="AB29" s="1039"/>
      <c r="AC29" s="1039"/>
      <c r="AD29" s="1039"/>
      <c r="AE29" s="1040"/>
      <c r="AF29" s="1035">
        <v>63</v>
      </c>
      <c r="AG29" s="1036"/>
      <c r="AH29" s="1036"/>
      <c r="AI29" s="1036"/>
      <c r="AJ29" s="1037"/>
      <c r="AK29" s="980">
        <v>530</v>
      </c>
      <c r="AL29" s="971"/>
      <c r="AM29" s="971"/>
      <c r="AN29" s="971"/>
      <c r="AO29" s="971"/>
      <c r="AP29" s="971" t="s">
        <v>551</v>
      </c>
      <c r="AQ29" s="971"/>
      <c r="AR29" s="971"/>
      <c r="AS29" s="971"/>
      <c r="AT29" s="971"/>
      <c r="AU29" s="971" t="s">
        <v>551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552</v>
      </c>
      <c r="R30" s="1039"/>
      <c r="S30" s="1039"/>
      <c r="T30" s="1039"/>
      <c r="U30" s="1039"/>
      <c r="V30" s="1039">
        <v>548</v>
      </c>
      <c r="W30" s="1039"/>
      <c r="X30" s="1039"/>
      <c r="Y30" s="1039"/>
      <c r="Z30" s="1039"/>
      <c r="AA30" s="1039">
        <v>4</v>
      </c>
      <c r="AB30" s="1039"/>
      <c r="AC30" s="1039"/>
      <c r="AD30" s="1039"/>
      <c r="AE30" s="1040"/>
      <c r="AF30" s="1035">
        <v>4</v>
      </c>
      <c r="AG30" s="1036"/>
      <c r="AH30" s="1036"/>
      <c r="AI30" s="1036"/>
      <c r="AJ30" s="1037"/>
      <c r="AK30" s="980">
        <v>101</v>
      </c>
      <c r="AL30" s="971"/>
      <c r="AM30" s="971"/>
      <c r="AN30" s="971"/>
      <c r="AO30" s="971"/>
      <c r="AP30" s="971" t="s">
        <v>551</v>
      </c>
      <c r="AQ30" s="971"/>
      <c r="AR30" s="971"/>
      <c r="AS30" s="971"/>
      <c r="AT30" s="971"/>
      <c r="AU30" s="971" t="s">
        <v>551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559</v>
      </c>
      <c r="R31" s="1039"/>
      <c r="S31" s="1039"/>
      <c r="T31" s="1039"/>
      <c r="U31" s="1039"/>
      <c r="V31" s="1039">
        <v>579</v>
      </c>
      <c r="W31" s="1039"/>
      <c r="X31" s="1039"/>
      <c r="Y31" s="1039"/>
      <c r="Z31" s="1039"/>
      <c r="AA31" s="1039">
        <v>-20</v>
      </c>
      <c r="AB31" s="1039"/>
      <c r="AC31" s="1039"/>
      <c r="AD31" s="1039"/>
      <c r="AE31" s="1040"/>
      <c r="AF31" s="1035">
        <v>161</v>
      </c>
      <c r="AG31" s="1036"/>
      <c r="AH31" s="1036"/>
      <c r="AI31" s="1036"/>
      <c r="AJ31" s="1037"/>
      <c r="AK31" s="980">
        <v>15</v>
      </c>
      <c r="AL31" s="971"/>
      <c r="AM31" s="971"/>
      <c r="AN31" s="971"/>
      <c r="AO31" s="971"/>
      <c r="AP31" s="971">
        <v>4771</v>
      </c>
      <c r="AQ31" s="971"/>
      <c r="AR31" s="971"/>
      <c r="AS31" s="971"/>
      <c r="AT31" s="971"/>
      <c r="AU31" s="971">
        <v>74</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1217</v>
      </c>
      <c r="R32" s="1039"/>
      <c r="S32" s="1039"/>
      <c r="T32" s="1039"/>
      <c r="U32" s="1039"/>
      <c r="V32" s="1039">
        <v>1096</v>
      </c>
      <c r="W32" s="1039"/>
      <c r="X32" s="1039"/>
      <c r="Y32" s="1039"/>
      <c r="Z32" s="1039"/>
      <c r="AA32" s="1039">
        <v>121</v>
      </c>
      <c r="AB32" s="1039"/>
      <c r="AC32" s="1039"/>
      <c r="AD32" s="1039"/>
      <c r="AE32" s="1040"/>
      <c r="AF32" s="1035">
        <v>1042</v>
      </c>
      <c r="AG32" s="1036"/>
      <c r="AH32" s="1036"/>
      <c r="AI32" s="1036"/>
      <c r="AJ32" s="1037"/>
      <c r="AK32" s="980">
        <v>1134</v>
      </c>
      <c r="AL32" s="971"/>
      <c r="AM32" s="971"/>
      <c r="AN32" s="971"/>
      <c r="AO32" s="971"/>
      <c r="AP32" s="971">
        <v>1477</v>
      </c>
      <c r="AQ32" s="971"/>
      <c r="AR32" s="971"/>
      <c r="AS32" s="971"/>
      <c r="AT32" s="971"/>
      <c r="AU32" s="971">
        <v>1886</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5820</v>
      </c>
      <c r="R33" s="1039"/>
      <c r="S33" s="1039"/>
      <c r="T33" s="1039"/>
      <c r="U33" s="1039"/>
      <c r="V33" s="1039">
        <v>5941</v>
      </c>
      <c r="W33" s="1039"/>
      <c r="X33" s="1039"/>
      <c r="Y33" s="1039"/>
      <c r="Z33" s="1039"/>
      <c r="AA33" s="1039">
        <v>-120</v>
      </c>
      <c r="AB33" s="1039"/>
      <c r="AC33" s="1039"/>
      <c r="AD33" s="1039"/>
      <c r="AE33" s="1040"/>
      <c r="AF33" s="1035">
        <v>522</v>
      </c>
      <c r="AG33" s="1036"/>
      <c r="AH33" s="1036"/>
      <c r="AI33" s="1036"/>
      <c r="AJ33" s="1037"/>
      <c r="AK33" s="980">
        <v>281</v>
      </c>
      <c r="AL33" s="971"/>
      <c r="AM33" s="971"/>
      <c r="AN33" s="971"/>
      <c r="AO33" s="971"/>
      <c r="AP33" s="971">
        <v>2815</v>
      </c>
      <c r="AQ33" s="971"/>
      <c r="AR33" s="971"/>
      <c r="AS33" s="971"/>
      <c r="AT33" s="971"/>
      <c r="AU33" s="971">
        <v>4771</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1794</v>
      </c>
      <c r="AG63" s="959"/>
      <c r="AH63" s="959"/>
      <c r="AI63" s="959"/>
      <c r="AJ63" s="1022"/>
      <c r="AK63" s="1023"/>
      <c r="AL63" s="963"/>
      <c r="AM63" s="963"/>
      <c r="AN63" s="963"/>
      <c r="AO63" s="963"/>
      <c r="AP63" s="959">
        <v>9063</v>
      </c>
      <c r="AQ63" s="959"/>
      <c r="AR63" s="959"/>
      <c r="AS63" s="959"/>
      <c r="AT63" s="959"/>
      <c r="AU63" s="959">
        <v>6731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329</v>
      </c>
      <c r="R68" s="982"/>
      <c r="S68" s="982"/>
      <c r="T68" s="982"/>
      <c r="U68" s="982"/>
      <c r="V68" s="982">
        <v>257</v>
      </c>
      <c r="W68" s="982"/>
      <c r="X68" s="982"/>
      <c r="Y68" s="982"/>
      <c r="Z68" s="982"/>
      <c r="AA68" s="982">
        <v>73</v>
      </c>
      <c r="AB68" s="982"/>
      <c r="AC68" s="982"/>
      <c r="AD68" s="982"/>
      <c r="AE68" s="982"/>
      <c r="AF68" s="982">
        <v>73</v>
      </c>
      <c r="AG68" s="982"/>
      <c r="AH68" s="982"/>
      <c r="AI68" s="982"/>
      <c r="AJ68" s="982"/>
      <c r="AK68" s="982" t="s">
        <v>503</v>
      </c>
      <c r="AL68" s="982"/>
      <c r="AM68" s="982"/>
      <c r="AN68" s="982"/>
      <c r="AO68" s="982"/>
      <c r="AP68" s="982">
        <v>68</v>
      </c>
      <c r="AQ68" s="982"/>
      <c r="AR68" s="982"/>
      <c r="AS68" s="982"/>
      <c r="AT68" s="982"/>
      <c r="AU68" s="982">
        <v>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125</v>
      </c>
      <c r="R69" s="971"/>
      <c r="S69" s="971"/>
      <c r="T69" s="971"/>
      <c r="U69" s="971"/>
      <c r="V69" s="971">
        <v>123</v>
      </c>
      <c r="W69" s="971"/>
      <c r="X69" s="971"/>
      <c r="Y69" s="971"/>
      <c r="Z69" s="971"/>
      <c r="AA69" s="971">
        <v>1</v>
      </c>
      <c r="AB69" s="971"/>
      <c r="AC69" s="971"/>
      <c r="AD69" s="971"/>
      <c r="AE69" s="971"/>
      <c r="AF69" s="971">
        <v>1</v>
      </c>
      <c r="AG69" s="971"/>
      <c r="AH69" s="971"/>
      <c r="AI69" s="971"/>
      <c r="AJ69" s="971"/>
      <c r="AK69" s="971" t="s">
        <v>503</v>
      </c>
      <c r="AL69" s="971"/>
      <c r="AM69" s="971"/>
      <c r="AN69" s="971"/>
      <c r="AO69" s="971"/>
      <c r="AP69" s="971" t="s">
        <v>503</v>
      </c>
      <c r="AQ69" s="971"/>
      <c r="AR69" s="971"/>
      <c r="AS69" s="971"/>
      <c r="AT69" s="971"/>
      <c r="AU69" s="971" t="s">
        <v>503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429</v>
      </c>
      <c r="R70" s="971"/>
      <c r="S70" s="971"/>
      <c r="T70" s="971"/>
      <c r="U70" s="971"/>
      <c r="V70" s="971">
        <v>341</v>
      </c>
      <c r="W70" s="971"/>
      <c r="X70" s="971"/>
      <c r="Y70" s="971"/>
      <c r="Z70" s="971"/>
      <c r="AA70" s="971">
        <v>88</v>
      </c>
      <c r="AB70" s="971"/>
      <c r="AC70" s="971"/>
      <c r="AD70" s="971"/>
      <c r="AE70" s="971"/>
      <c r="AF70" s="971">
        <v>88</v>
      </c>
      <c r="AG70" s="971"/>
      <c r="AH70" s="971"/>
      <c r="AI70" s="971"/>
      <c r="AJ70" s="971"/>
      <c r="AK70" s="971" t="s">
        <v>503</v>
      </c>
      <c r="AL70" s="971"/>
      <c r="AM70" s="971"/>
      <c r="AN70" s="971"/>
      <c r="AO70" s="971"/>
      <c r="AP70" s="971" t="s">
        <v>503</v>
      </c>
      <c r="AQ70" s="971"/>
      <c r="AR70" s="971"/>
      <c r="AS70" s="971"/>
      <c r="AT70" s="971"/>
      <c r="AU70" s="971" t="s">
        <v>503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4696</v>
      </c>
      <c r="R71" s="971"/>
      <c r="S71" s="971"/>
      <c r="T71" s="971"/>
      <c r="U71" s="971"/>
      <c r="V71" s="971">
        <v>4203</v>
      </c>
      <c r="W71" s="971"/>
      <c r="X71" s="971"/>
      <c r="Y71" s="971"/>
      <c r="Z71" s="971"/>
      <c r="AA71" s="971">
        <v>494</v>
      </c>
      <c r="AB71" s="971"/>
      <c r="AC71" s="971"/>
      <c r="AD71" s="971"/>
      <c r="AE71" s="971"/>
      <c r="AF71" s="971">
        <v>494</v>
      </c>
      <c r="AG71" s="971"/>
      <c r="AH71" s="971"/>
      <c r="AI71" s="971"/>
      <c r="AJ71" s="971"/>
      <c r="AK71" s="971" t="s">
        <v>503</v>
      </c>
      <c r="AL71" s="971"/>
      <c r="AM71" s="971"/>
      <c r="AN71" s="971"/>
      <c r="AO71" s="971"/>
      <c r="AP71" s="971" t="s">
        <v>503</v>
      </c>
      <c r="AQ71" s="971"/>
      <c r="AR71" s="971"/>
      <c r="AS71" s="971"/>
      <c r="AT71" s="971"/>
      <c r="AU71" s="971" t="s">
        <v>503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923</v>
      </c>
      <c r="R72" s="971"/>
      <c r="S72" s="971"/>
      <c r="T72" s="971"/>
      <c r="U72" s="971"/>
      <c r="V72" s="971">
        <v>875</v>
      </c>
      <c r="W72" s="971"/>
      <c r="X72" s="971"/>
      <c r="Y72" s="971"/>
      <c r="Z72" s="971"/>
      <c r="AA72" s="971">
        <v>48</v>
      </c>
      <c r="AB72" s="971"/>
      <c r="AC72" s="971"/>
      <c r="AD72" s="971"/>
      <c r="AE72" s="971"/>
      <c r="AF72" s="971">
        <v>48</v>
      </c>
      <c r="AG72" s="971"/>
      <c r="AH72" s="971"/>
      <c r="AI72" s="971"/>
      <c r="AJ72" s="971"/>
      <c r="AK72" s="971">
        <v>29</v>
      </c>
      <c r="AL72" s="971"/>
      <c r="AM72" s="971"/>
      <c r="AN72" s="971"/>
      <c r="AO72" s="971"/>
      <c r="AP72" s="971" t="s">
        <v>503</v>
      </c>
      <c r="AQ72" s="971"/>
      <c r="AR72" s="971"/>
      <c r="AS72" s="971"/>
      <c r="AT72" s="971"/>
      <c r="AU72" s="971" t="s">
        <v>503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8">
        <v>219</v>
      </c>
      <c r="R73" s="979"/>
      <c r="S73" s="979"/>
      <c r="T73" s="979"/>
      <c r="U73" s="980"/>
      <c r="V73" s="971">
        <v>213</v>
      </c>
      <c r="W73" s="971"/>
      <c r="X73" s="971"/>
      <c r="Y73" s="971"/>
      <c r="Z73" s="971"/>
      <c r="AA73" s="971">
        <v>6</v>
      </c>
      <c r="AB73" s="971"/>
      <c r="AC73" s="971"/>
      <c r="AD73" s="971"/>
      <c r="AE73" s="971"/>
      <c r="AF73" s="971">
        <v>6</v>
      </c>
      <c r="AG73" s="971"/>
      <c r="AH73" s="971"/>
      <c r="AI73" s="971"/>
      <c r="AJ73" s="971"/>
      <c r="AK73" s="971" t="s">
        <v>503</v>
      </c>
      <c r="AL73" s="971"/>
      <c r="AM73" s="971"/>
      <c r="AN73" s="971"/>
      <c r="AO73" s="971"/>
      <c r="AP73" s="971">
        <v>408</v>
      </c>
      <c r="AQ73" s="971"/>
      <c r="AR73" s="971"/>
      <c r="AS73" s="971"/>
      <c r="AT73" s="971"/>
      <c r="AU73" s="971">
        <v>130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8">
        <v>365</v>
      </c>
      <c r="R74" s="979"/>
      <c r="S74" s="979"/>
      <c r="T74" s="979"/>
      <c r="U74" s="980"/>
      <c r="V74" s="971">
        <v>339</v>
      </c>
      <c r="W74" s="971"/>
      <c r="X74" s="971"/>
      <c r="Y74" s="971"/>
      <c r="Z74" s="971"/>
      <c r="AA74" s="971">
        <v>26</v>
      </c>
      <c r="AB74" s="971"/>
      <c r="AC74" s="971"/>
      <c r="AD74" s="971"/>
      <c r="AE74" s="971"/>
      <c r="AF74" s="971">
        <v>26</v>
      </c>
      <c r="AG74" s="971"/>
      <c r="AH74" s="971"/>
      <c r="AI74" s="971"/>
      <c r="AJ74" s="971"/>
      <c r="AK74" s="971">
        <v>2</v>
      </c>
      <c r="AL74" s="971"/>
      <c r="AM74" s="971"/>
      <c r="AN74" s="971"/>
      <c r="AO74" s="971"/>
      <c r="AP74" s="971">
        <v>43</v>
      </c>
      <c r="AQ74" s="971"/>
      <c r="AR74" s="971"/>
      <c r="AS74" s="971"/>
      <c r="AT74" s="971"/>
      <c r="AU74" s="971">
        <v>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2059</v>
      </c>
      <c r="R75" s="979"/>
      <c r="S75" s="979"/>
      <c r="T75" s="979"/>
      <c r="U75" s="980"/>
      <c r="V75" s="981">
        <v>1808</v>
      </c>
      <c r="W75" s="979"/>
      <c r="X75" s="979"/>
      <c r="Y75" s="979"/>
      <c r="Z75" s="980"/>
      <c r="AA75" s="981">
        <v>252</v>
      </c>
      <c r="AB75" s="979"/>
      <c r="AC75" s="979"/>
      <c r="AD75" s="979"/>
      <c r="AE75" s="980"/>
      <c r="AF75" s="981">
        <v>252</v>
      </c>
      <c r="AG75" s="979"/>
      <c r="AH75" s="979"/>
      <c r="AI75" s="979"/>
      <c r="AJ75" s="980"/>
      <c r="AK75" s="971" t="s">
        <v>503</v>
      </c>
      <c r="AL75" s="971"/>
      <c r="AM75" s="971"/>
      <c r="AN75" s="971"/>
      <c r="AO75" s="971"/>
      <c r="AP75" s="971" t="s">
        <v>503</v>
      </c>
      <c r="AQ75" s="971"/>
      <c r="AR75" s="971"/>
      <c r="AS75" s="971"/>
      <c r="AT75" s="971"/>
      <c r="AU75" s="971" t="s">
        <v>503</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150</v>
      </c>
      <c r="R76" s="979"/>
      <c r="S76" s="979"/>
      <c r="T76" s="979"/>
      <c r="U76" s="980"/>
      <c r="V76" s="981">
        <v>143</v>
      </c>
      <c r="W76" s="979"/>
      <c r="X76" s="979"/>
      <c r="Y76" s="979"/>
      <c r="Z76" s="980"/>
      <c r="AA76" s="981">
        <v>7</v>
      </c>
      <c r="AB76" s="979"/>
      <c r="AC76" s="979"/>
      <c r="AD76" s="979"/>
      <c r="AE76" s="980"/>
      <c r="AF76" s="981">
        <v>7</v>
      </c>
      <c r="AG76" s="979"/>
      <c r="AH76" s="979"/>
      <c r="AI76" s="979"/>
      <c r="AJ76" s="980"/>
      <c r="AK76" s="971" t="s">
        <v>503</v>
      </c>
      <c r="AL76" s="971"/>
      <c r="AM76" s="971"/>
      <c r="AN76" s="971"/>
      <c r="AO76" s="971"/>
      <c r="AP76" s="971" t="s">
        <v>503</v>
      </c>
      <c r="AQ76" s="971"/>
      <c r="AR76" s="971"/>
      <c r="AS76" s="971"/>
      <c r="AT76" s="971"/>
      <c r="AU76" s="971" t="s">
        <v>503</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487502</v>
      </c>
      <c r="R77" s="979"/>
      <c r="S77" s="979"/>
      <c r="T77" s="979"/>
      <c r="U77" s="980"/>
      <c r="V77" s="981">
        <v>478943</v>
      </c>
      <c r="W77" s="979"/>
      <c r="X77" s="979"/>
      <c r="Y77" s="979"/>
      <c r="Z77" s="980"/>
      <c r="AA77" s="981">
        <v>8559</v>
      </c>
      <c r="AB77" s="979"/>
      <c r="AC77" s="979"/>
      <c r="AD77" s="979"/>
      <c r="AE77" s="980"/>
      <c r="AF77" s="981">
        <v>8559</v>
      </c>
      <c r="AG77" s="979"/>
      <c r="AH77" s="979"/>
      <c r="AI77" s="979"/>
      <c r="AJ77" s="980"/>
      <c r="AK77" s="971" t="s">
        <v>503</v>
      </c>
      <c r="AL77" s="971"/>
      <c r="AM77" s="971"/>
      <c r="AN77" s="971"/>
      <c r="AO77" s="971"/>
      <c r="AP77" s="971" t="s">
        <v>503</v>
      </c>
      <c r="AQ77" s="971"/>
      <c r="AR77" s="971"/>
      <c r="AS77" s="971"/>
      <c r="AT77" s="971"/>
      <c r="AU77" s="971" t="s">
        <v>503</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562</v>
      </c>
      <c r="C78" s="975"/>
      <c r="D78" s="975"/>
      <c r="E78" s="975"/>
      <c r="F78" s="975"/>
      <c r="G78" s="975"/>
      <c r="H78" s="975"/>
      <c r="I78" s="975"/>
      <c r="J78" s="975"/>
      <c r="K78" s="975"/>
      <c r="L78" s="975"/>
      <c r="M78" s="975"/>
      <c r="N78" s="975"/>
      <c r="O78" s="975"/>
      <c r="P78" s="976"/>
      <c r="Q78" s="977">
        <v>308</v>
      </c>
      <c r="R78" s="971"/>
      <c r="S78" s="971"/>
      <c r="T78" s="971"/>
      <c r="U78" s="971"/>
      <c r="V78" s="971">
        <v>297</v>
      </c>
      <c r="W78" s="971"/>
      <c r="X78" s="971"/>
      <c r="Y78" s="971"/>
      <c r="Z78" s="971"/>
      <c r="AA78" s="971">
        <v>11</v>
      </c>
      <c r="AB78" s="971"/>
      <c r="AC78" s="971"/>
      <c r="AD78" s="971"/>
      <c r="AE78" s="971"/>
      <c r="AF78" s="971">
        <v>11</v>
      </c>
      <c r="AG78" s="971"/>
      <c r="AH78" s="971"/>
      <c r="AI78" s="971"/>
      <c r="AJ78" s="971"/>
      <c r="AK78" s="971">
        <v>27</v>
      </c>
      <c r="AL78" s="971"/>
      <c r="AM78" s="971"/>
      <c r="AN78" s="971"/>
      <c r="AO78" s="971"/>
      <c r="AP78" s="971" t="s">
        <v>503</v>
      </c>
      <c r="AQ78" s="971"/>
      <c r="AR78" s="971"/>
      <c r="AS78" s="971"/>
      <c r="AT78" s="971"/>
      <c r="AU78" s="971" t="s">
        <v>503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563</v>
      </c>
      <c r="C79" s="975"/>
      <c r="D79" s="975"/>
      <c r="E79" s="975"/>
      <c r="F79" s="975"/>
      <c r="G79" s="975"/>
      <c r="H79" s="975"/>
      <c r="I79" s="975"/>
      <c r="J79" s="975"/>
      <c r="K79" s="975"/>
      <c r="L79" s="975"/>
      <c r="M79" s="975"/>
      <c r="N79" s="975"/>
      <c r="O79" s="975"/>
      <c r="P79" s="976"/>
      <c r="Q79" s="977">
        <v>164</v>
      </c>
      <c r="R79" s="971"/>
      <c r="S79" s="971"/>
      <c r="T79" s="971"/>
      <c r="U79" s="971"/>
      <c r="V79" s="971">
        <v>147</v>
      </c>
      <c r="W79" s="971"/>
      <c r="X79" s="971"/>
      <c r="Y79" s="971"/>
      <c r="Z79" s="971"/>
      <c r="AA79" s="971">
        <v>17</v>
      </c>
      <c r="AB79" s="971"/>
      <c r="AC79" s="971"/>
      <c r="AD79" s="971"/>
      <c r="AE79" s="971"/>
      <c r="AF79" s="971">
        <v>324</v>
      </c>
      <c r="AG79" s="971"/>
      <c r="AH79" s="971"/>
      <c r="AI79" s="971"/>
      <c r="AJ79" s="971"/>
      <c r="AK79" s="971" t="s">
        <v>503</v>
      </c>
      <c r="AL79" s="971"/>
      <c r="AM79" s="971"/>
      <c r="AN79" s="971"/>
      <c r="AO79" s="971"/>
      <c r="AP79" s="971" t="s">
        <v>503</v>
      </c>
      <c r="AQ79" s="971"/>
      <c r="AR79" s="971"/>
      <c r="AS79" s="971"/>
      <c r="AT79" s="971"/>
      <c r="AU79" s="971" t="s">
        <v>503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564</v>
      </c>
      <c r="C80" s="975"/>
      <c r="D80" s="975"/>
      <c r="E80" s="975"/>
      <c r="F80" s="975"/>
      <c r="G80" s="975"/>
      <c r="H80" s="975"/>
      <c r="I80" s="975"/>
      <c r="J80" s="975"/>
      <c r="K80" s="975"/>
      <c r="L80" s="975"/>
      <c r="M80" s="975"/>
      <c r="N80" s="975"/>
      <c r="O80" s="975"/>
      <c r="P80" s="976"/>
      <c r="Q80" s="977">
        <v>4035</v>
      </c>
      <c r="R80" s="971"/>
      <c r="S80" s="971"/>
      <c r="T80" s="971"/>
      <c r="U80" s="971"/>
      <c r="V80" s="971">
        <v>3633</v>
      </c>
      <c r="W80" s="971"/>
      <c r="X80" s="971"/>
      <c r="Y80" s="971"/>
      <c r="Z80" s="971"/>
      <c r="AA80" s="971">
        <v>401</v>
      </c>
      <c r="AB80" s="971"/>
      <c r="AC80" s="971"/>
      <c r="AD80" s="971"/>
      <c r="AE80" s="971"/>
      <c r="AF80" s="971">
        <v>6128</v>
      </c>
      <c r="AG80" s="971"/>
      <c r="AH80" s="971"/>
      <c r="AI80" s="971"/>
      <c r="AJ80" s="971"/>
      <c r="AK80" s="971" t="s">
        <v>503</v>
      </c>
      <c r="AL80" s="971"/>
      <c r="AM80" s="971"/>
      <c r="AN80" s="971"/>
      <c r="AO80" s="971"/>
      <c r="AP80" s="971">
        <v>3873</v>
      </c>
      <c r="AQ80" s="971"/>
      <c r="AR80" s="971"/>
      <c r="AS80" s="971"/>
      <c r="AT80" s="971"/>
      <c r="AU80" s="971" t="s">
        <v>503</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16017</v>
      </c>
      <c r="AG88" s="959"/>
      <c r="AH88" s="959"/>
      <c r="AI88" s="959"/>
      <c r="AJ88" s="959"/>
      <c r="AK88" s="963"/>
      <c r="AL88" s="963"/>
      <c r="AM88" s="963"/>
      <c r="AN88" s="963"/>
      <c r="AO88" s="963"/>
      <c r="AP88" s="959">
        <v>4392</v>
      </c>
      <c r="AQ88" s="959"/>
      <c r="AR88" s="959"/>
      <c r="AS88" s="959"/>
      <c r="AT88" s="959"/>
      <c r="AU88" s="959">
        <v>144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t="s">
        <v>503</v>
      </c>
      <c r="CX102" s="953"/>
      <c r="CY102" s="953"/>
      <c r="CZ102" s="953"/>
      <c r="DA102" s="954"/>
      <c r="DB102" s="952" t="s">
        <v>503</v>
      </c>
      <c r="DC102" s="953"/>
      <c r="DD102" s="953"/>
      <c r="DE102" s="953"/>
      <c r="DF102" s="954"/>
      <c r="DG102" s="952" t="s">
        <v>503</v>
      </c>
      <c r="DH102" s="953"/>
      <c r="DI102" s="953"/>
      <c r="DJ102" s="953"/>
      <c r="DK102" s="954"/>
      <c r="DL102" s="952" t="s">
        <v>503</v>
      </c>
      <c r="DM102" s="953"/>
      <c r="DN102" s="953"/>
      <c r="DO102" s="953"/>
      <c r="DP102" s="954"/>
      <c r="DQ102" s="952" t="s">
        <v>503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2200073</v>
      </c>
      <c r="AB110" s="889"/>
      <c r="AC110" s="889"/>
      <c r="AD110" s="889"/>
      <c r="AE110" s="890"/>
      <c r="AF110" s="891">
        <v>2324100</v>
      </c>
      <c r="AG110" s="889"/>
      <c r="AH110" s="889"/>
      <c r="AI110" s="889"/>
      <c r="AJ110" s="890"/>
      <c r="AK110" s="891">
        <v>2242990</v>
      </c>
      <c r="AL110" s="889"/>
      <c r="AM110" s="889"/>
      <c r="AN110" s="889"/>
      <c r="AO110" s="890"/>
      <c r="AP110" s="892">
        <v>21.4</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18078764</v>
      </c>
      <c r="BR110" s="842"/>
      <c r="BS110" s="842"/>
      <c r="BT110" s="842"/>
      <c r="BU110" s="842"/>
      <c r="BV110" s="842">
        <v>17721387</v>
      </c>
      <c r="BW110" s="842"/>
      <c r="BX110" s="842"/>
      <c r="BY110" s="842"/>
      <c r="BZ110" s="842"/>
      <c r="CA110" s="842">
        <v>16730520</v>
      </c>
      <c r="CB110" s="842"/>
      <c r="CC110" s="842"/>
      <c r="CD110" s="842"/>
      <c r="CE110" s="842"/>
      <c r="CF110" s="866">
        <v>159.6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957195</v>
      </c>
      <c r="BR111" s="817"/>
      <c r="BS111" s="817"/>
      <c r="BT111" s="817"/>
      <c r="BU111" s="817"/>
      <c r="BV111" s="817">
        <v>842987</v>
      </c>
      <c r="BW111" s="817"/>
      <c r="BX111" s="817"/>
      <c r="BY111" s="817"/>
      <c r="BZ111" s="817"/>
      <c r="CA111" s="817">
        <v>739833</v>
      </c>
      <c r="CB111" s="817"/>
      <c r="CC111" s="817"/>
      <c r="CD111" s="817"/>
      <c r="CE111" s="817"/>
      <c r="CF111" s="875">
        <v>7.1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6504346</v>
      </c>
      <c r="BR112" s="817"/>
      <c r="BS112" s="817"/>
      <c r="BT112" s="817"/>
      <c r="BU112" s="817"/>
      <c r="BV112" s="817">
        <v>6680350</v>
      </c>
      <c r="BW112" s="817"/>
      <c r="BX112" s="817"/>
      <c r="BY112" s="817"/>
      <c r="BZ112" s="817"/>
      <c r="CA112" s="817">
        <v>6730952</v>
      </c>
      <c r="CB112" s="817"/>
      <c r="CC112" s="817"/>
      <c r="CD112" s="817"/>
      <c r="CE112" s="817"/>
      <c r="CF112" s="875">
        <v>64.2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679072</v>
      </c>
      <c r="DH112" s="817"/>
      <c r="DI112" s="817"/>
      <c r="DJ112" s="817"/>
      <c r="DK112" s="817"/>
      <c r="DL112" s="817">
        <v>618711</v>
      </c>
      <c r="DM112" s="817"/>
      <c r="DN112" s="817"/>
      <c r="DO112" s="817"/>
      <c r="DP112" s="817"/>
      <c r="DQ112" s="817">
        <v>558252</v>
      </c>
      <c r="DR112" s="817"/>
      <c r="DS112" s="817"/>
      <c r="DT112" s="817"/>
      <c r="DU112" s="817"/>
      <c r="DV112" s="794">
        <v>5.3</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691490</v>
      </c>
      <c r="AB113" s="919"/>
      <c r="AC113" s="919"/>
      <c r="AD113" s="919"/>
      <c r="AE113" s="920"/>
      <c r="AF113" s="921">
        <v>669355</v>
      </c>
      <c r="AG113" s="919"/>
      <c r="AH113" s="919"/>
      <c r="AI113" s="919"/>
      <c r="AJ113" s="920"/>
      <c r="AK113" s="921">
        <v>643564</v>
      </c>
      <c r="AL113" s="919"/>
      <c r="AM113" s="919"/>
      <c r="AN113" s="919"/>
      <c r="AO113" s="920"/>
      <c r="AP113" s="922">
        <v>6.1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219497</v>
      </c>
      <c r="BR113" s="817"/>
      <c r="BS113" s="817"/>
      <c r="BT113" s="817"/>
      <c r="BU113" s="817"/>
      <c r="BV113" s="817">
        <v>182145</v>
      </c>
      <c r="BW113" s="817"/>
      <c r="BX113" s="817"/>
      <c r="BY113" s="817"/>
      <c r="BZ113" s="817"/>
      <c r="CA113" s="817">
        <v>144410</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37948</v>
      </c>
      <c r="AB114" s="780"/>
      <c r="AC114" s="780"/>
      <c r="AD114" s="780"/>
      <c r="AE114" s="781"/>
      <c r="AF114" s="782">
        <v>37820</v>
      </c>
      <c r="AG114" s="780"/>
      <c r="AH114" s="780"/>
      <c r="AI114" s="780"/>
      <c r="AJ114" s="781"/>
      <c r="AK114" s="782">
        <v>37894</v>
      </c>
      <c r="AL114" s="780"/>
      <c r="AM114" s="780"/>
      <c r="AN114" s="780"/>
      <c r="AO114" s="781"/>
      <c r="AP114" s="824">
        <v>0.4</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26500</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129005</v>
      </c>
      <c r="AB115" s="919"/>
      <c r="AC115" s="919"/>
      <c r="AD115" s="919"/>
      <c r="AE115" s="920"/>
      <c r="AF115" s="921">
        <v>117478</v>
      </c>
      <c r="AG115" s="919"/>
      <c r="AH115" s="919"/>
      <c r="AI115" s="919"/>
      <c r="AJ115" s="920"/>
      <c r="AK115" s="921">
        <v>105853</v>
      </c>
      <c r="AL115" s="919"/>
      <c r="AM115" s="919"/>
      <c r="AN115" s="919"/>
      <c r="AO115" s="920"/>
      <c r="AP115" s="922">
        <v>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211693</v>
      </c>
      <c r="DH116" s="780"/>
      <c r="DI116" s="780"/>
      <c r="DJ116" s="780"/>
      <c r="DK116" s="781"/>
      <c r="DL116" s="782">
        <v>188276</v>
      </c>
      <c r="DM116" s="780"/>
      <c r="DN116" s="780"/>
      <c r="DO116" s="780"/>
      <c r="DP116" s="781"/>
      <c r="DQ116" s="782">
        <v>165248</v>
      </c>
      <c r="DR116" s="780"/>
      <c r="DS116" s="780"/>
      <c r="DT116" s="780"/>
      <c r="DU116" s="781"/>
      <c r="DV116" s="824">
        <v>1.6</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3058516</v>
      </c>
      <c r="AB117" s="903"/>
      <c r="AC117" s="903"/>
      <c r="AD117" s="903"/>
      <c r="AE117" s="904"/>
      <c r="AF117" s="905">
        <v>3148753</v>
      </c>
      <c r="AG117" s="903"/>
      <c r="AH117" s="903"/>
      <c r="AI117" s="903"/>
      <c r="AJ117" s="904"/>
      <c r="AK117" s="905">
        <v>3030301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25786302</v>
      </c>
      <c r="BR119" s="845"/>
      <c r="BS119" s="845"/>
      <c r="BT119" s="845"/>
      <c r="BU119" s="845"/>
      <c r="BV119" s="845">
        <v>25426869</v>
      </c>
      <c r="BW119" s="845"/>
      <c r="BX119" s="845"/>
      <c r="BY119" s="845"/>
      <c r="BZ119" s="845"/>
      <c r="CA119" s="845">
        <v>24345715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66430</v>
      </c>
      <c r="DH119" s="764"/>
      <c r="DI119" s="764"/>
      <c r="DJ119" s="764"/>
      <c r="DK119" s="765"/>
      <c r="DL119" s="766">
        <v>36000</v>
      </c>
      <c r="DM119" s="764"/>
      <c r="DN119" s="764"/>
      <c r="DO119" s="764"/>
      <c r="DP119" s="765"/>
      <c r="DQ119" s="766">
        <v>16333</v>
      </c>
      <c r="DR119" s="764"/>
      <c r="DS119" s="764"/>
      <c r="DT119" s="764"/>
      <c r="DU119" s="765"/>
      <c r="DV119" s="848">
        <v>0.2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4483609</v>
      </c>
      <c r="BR120" s="842"/>
      <c r="BS120" s="842"/>
      <c r="BT120" s="842"/>
      <c r="BU120" s="842"/>
      <c r="BV120" s="842">
        <v>4535035</v>
      </c>
      <c r="BW120" s="842"/>
      <c r="BX120" s="842"/>
      <c r="BY120" s="842"/>
      <c r="BZ120" s="842"/>
      <c r="CA120" s="842">
        <v>4419797</v>
      </c>
      <c r="CB120" s="842"/>
      <c r="CC120" s="842"/>
      <c r="CD120" s="842"/>
      <c r="CE120" s="842"/>
      <c r="CF120" s="866">
        <v>42.2</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4369902</v>
      </c>
      <c r="DH120" s="842"/>
      <c r="DI120" s="842"/>
      <c r="DJ120" s="842"/>
      <c r="DK120" s="842"/>
      <c r="DL120" s="842">
        <v>4584557</v>
      </c>
      <c r="DM120" s="842"/>
      <c r="DN120" s="842"/>
      <c r="DO120" s="842"/>
      <c r="DP120" s="842"/>
      <c r="DQ120" s="842">
        <v>4771307</v>
      </c>
      <c r="DR120" s="842"/>
      <c r="DS120" s="842"/>
      <c r="DT120" s="842"/>
      <c r="DU120" s="842"/>
      <c r="DV120" s="843">
        <v>45.5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60263</v>
      </c>
      <c r="AB121" s="780"/>
      <c r="AC121" s="780"/>
      <c r="AD121" s="780"/>
      <c r="AE121" s="781"/>
      <c r="AF121" s="782">
        <v>60361</v>
      </c>
      <c r="AG121" s="780"/>
      <c r="AH121" s="780"/>
      <c r="AI121" s="780"/>
      <c r="AJ121" s="781"/>
      <c r="AK121" s="782">
        <v>60459</v>
      </c>
      <c r="AL121" s="780"/>
      <c r="AM121" s="780"/>
      <c r="AN121" s="780"/>
      <c r="AO121" s="781"/>
      <c r="AP121" s="824">
        <v>0.6</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3105815</v>
      </c>
      <c r="BR121" s="817"/>
      <c r="BS121" s="817"/>
      <c r="BT121" s="817"/>
      <c r="BU121" s="817"/>
      <c r="BV121" s="817">
        <v>3244524</v>
      </c>
      <c r="BW121" s="817"/>
      <c r="BX121" s="817"/>
      <c r="BY121" s="817"/>
      <c r="BZ121" s="817"/>
      <c r="CA121" s="817">
        <v>3818948</v>
      </c>
      <c r="CB121" s="817"/>
      <c r="CC121" s="817"/>
      <c r="CD121" s="817"/>
      <c r="CE121" s="817"/>
      <c r="CF121" s="875">
        <v>36.4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2067416</v>
      </c>
      <c r="DH121" s="817"/>
      <c r="DI121" s="817"/>
      <c r="DJ121" s="817"/>
      <c r="DK121" s="817"/>
      <c r="DL121" s="817">
        <v>2023441</v>
      </c>
      <c r="DM121" s="817"/>
      <c r="DN121" s="817"/>
      <c r="DO121" s="817"/>
      <c r="DP121" s="817"/>
      <c r="DQ121" s="817">
        <v>1885796</v>
      </c>
      <c r="DR121" s="817"/>
      <c r="DS121" s="817"/>
      <c r="DT121" s="817"/>
      <c r="DU121" s="817"/>
      <c r="DV121" s="794">
        <v>18</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18887370</v>
      </c>
      <c r="BR122" s="845"/>
      <c r="BS122" s="845"/>
      <c r="BT122" s="845"/>
      <c r="BU122" s="845"/>
      <c r="BV122" s="845">
        <v>18706013</v>
      </c>
      <c r="BW122" s="845"/>
      <c r="BX122" s="845"/>
      <c r="BY122" s="845"/>
      <c r="BZ122" s="845"/>
      <c r="CA122" s="845">
        <v>18127967</v>
      </c>
      <c r="CB122" s="845"/>
      <c r="CC122" s="845"/>
      <c r="CD122" s="845"/>
      <c r="CE122" s="845"/>
      <c r="CF122" s="846">
        <v>172.9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67028</v>
      </c>
      <c r="DH122" s="817"/>
      <c r="DI122" s="817"/>
      <c r="DJ122" s="817"/>
      <c r="DK122" s="817"/>
      <c r="DL122" s="817">
        <v>72352</v>
      </c>
      <c r="DM122" s="817"/>
      <c r="DN122" s="817"/>
      <c r="DO122" s="817"/>
      <c r="DP122" s="817"/>
      <c r="DQ122" s="817">
        <v>73849</v>
      </c>
      <c r="DR122" s="817"/>
      <c r="DS122" s="817"/>
      <c r="DT122" s="817"/>
      <c r="DU122" s="817"/>
      <c r="DV122" s="794">
        <v>0.7</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23298</v>
      </c>
      <c r="AB123" s="780"/>
      <c r="AC123" s="780"/>
      <c r="AD123" s="780"/>
      <c r="AE123" s="781"/>
      <c r="AF123" s="782">
        <v>23290</v>
      </c>
      <c r="AG123" s="780"/>
      <c r="AH123" s="780"/>
      <c r="AI123" s="780"/>
      <c r="AJ123" s="781"/>
      <c r="AK123" s="782">
        <v>22950</v>
      </c>
      <c r="AL123" s="780"/>
      <c r="AM123" s="780"/>
      <c r="AN123" s="780"/>
      <c r="AO123" s="781"/>
      <c r="AP123" s="824">
        <v>0.2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26476794</v>
      </c>
      <c r="BR123" s="833"/>
      <c r="BS123" s="833"/>
      <c r="BT123" s="833"/>
      <c r="BU123" s="833"/>
      <c r="BV123" s="833">
        <v>26485572</v>
      </c>
      <c r="BW123" s="833"/>
      <c r="BX123" s="833"/>
      <c r="BY123" s="833"/>
      <c r="BZ123" s="833"/>
      <c r="CA123" s="833">
        <v>26366712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40999</v>
      </c>
      <c r="AB126" s="780"/>
      <c r="AC126" s="780"/>
      <c r="AD126" s="780"/>
      <c r="AE126" s="781"/>
      <c r="AF126" s="782">
        <v>30224</v>
      </c>
      <c r="AG126" s="780"/>
      <c r="AH126" s="780"/>
      <c r="AI126" s="780"/>
      <c r="AJ126" s="781"/>
      <c r="AK126" s="782">
        <v>19585</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4445</v>
      </c>
      <c r="AB127" s="780"/>
      <c r="AC127" s="780"/>
      <c r="AD127" s="780"/>
      <c r="AE127" s="781"/>
      <c r="AF127" s="782">
        <v>3603</v>
      </c>
      <c r="AG127" s="780"/>
      <c r="AH127" s="780"/>
      <c r="AI127" s="780"/>
      <c r="AJ127" s="781"/>
      <c r="AK127" s="782">
        <v>2859</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338786</v>
      </c>
      <c r="AB128" s="801"/>
      <c r="AC128" s="801"/>
      <c r="AD128" s="801"/>
      <c r="AE128" s="802"/>
      <c r="AF128" s="803">
        <v>343842</v>
      </c>
      <c r="AG128" s="801"/>
      <c r="AH128" s="801"/>
      <c r="AI128" s="801"/>
      <c r="AJ128" s="802"/>
      <c r="AK128" s="803">
        <v>352480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12360168</v>
      </c>
      <c r="AB129" s="780"/>
      <c r="AC129" s="780"/>
      <c r="AD129" s="780"/>
      <c r="AE129" s="781"/>
      <c r="AF129" s="782">
        <v>12112112</v>
      </c>
      <c r="AG129" s="780"/>
      <c r="AH129" s="780"/>
      <c r="AI129" s="780"/>
      <c r="AJ129" s="781"/>
      <c r="AK129" s="782">
        <v>12300267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1776644</v>
      </c>
      <c r="AB130" s="780"/>
      <c r="AC130" s="780"/>
      <c r="AD130" s="780"/>
      <c r="AE130" s="781"/>
      <c r="AF130" s="782">
        <v>1812997</v>
      </c>
      <c r="AG130" s="780"/>
      <c r="AH130" s="780"/>
      <c r="AI130" s="780"/>
      <c r="AJ130" s="781"/>
      <c r="AK130" s="782">
        <v>1818211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10583524</v>
      </c>
      <c r="AB131" s="764"/>
      <c r="AC131" s="764"/>
      <c r="AD131" s="764"/>
      <c r="AE131" s="765"/>
      <c r="AF131" s="766">
        <v>10299115</v>
      </c>
      <c r="AG131" s="764"/>
      <c r="AH131" s="764"/>
      <c r="AI131" s="764"/>
      <c r="AJ131" s="765"/>
      <c r="AK131" s="766">
        <v>10482056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8.9108882830000002</v>
      </c>
      <c r="AB132" s="745"/>
      <c r="AC132" s="745"/>
      <c r="AD132" s="745"/>
      <c r="AE132" s="746"/>
      <c r="AF132" s="747">
        <v>9.6310605329999994</v>
      </c>
      <c r="AG132" s="745"/>
      <c r="AH132" s="745"/>
      <c r="AI132" s="745"/>
      <c r="AJ132" s="746"/>
      <c r="AK132" s="747">
        <v>8.2007766419999992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9.6</v>
      </c>
      <c r="AB133" s="724"/>
      <c r="AC133" s="724"/>
      <c r="AD133" s="724"/>
      <c r="AE133" s="725"/>
      <c r="AF133" s="723">
        <v>9.3000000000000007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rgaPEZ4jL9lnsVUZTA0z6+0jRl3E40hsY7iQJyhowN2rO0ojNe1ZtaFwGosN+ubNVRqMm6jDwjJiFIOZYk8+Q==" saltValue="gD4GvgxO5Q91oSu9NdLU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c+aCQWSxRGCwYxB1bU6M28uAZSO7qolDPbhyx3e1/oelHUFT3IjqSGTYii2lgkt5t7zDmVjj7mxQlPvdR9baA==" saltValue="LwWLNAzZQzlV7NNHIBV7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2vKwgaVuEo07+dUV9nXMKWMYk0TZqtT3r+f0pAzQaejOjxXT0XApijumhQtcb57w6YYEJhxotrbQkFlUFcFyA==" saltValue="DZNZeE+jkNsuNioWxOY7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485</v>
      </c>
      <c r="AL9" s="1133"/>
      <c r="AM9" s="1133"/>
      <c r="AN9" s="1134"/>
      <c r="AO9" s="281">
        <v>3337661</v>
      </c>
      <c r="AP9" s="281">
        <v>70206</v>
      </c>
      <c r="AQ9" s="282">
        <v>97843</v>
      </c>
      <c r="AR9" s="283">
        <v>-28.2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486</v>
      </c>
      <c r="AL10" s="1133"/>
      <c r="AM10" s="1133"/>
      <c r="AN10" s="1134"/>
      <c r="AO10" s="284">
        <v>174086</v>
      </c>
      <c r="AP10" s="284">
        <v>3662</v>
      </c>
      <c r="AQ10" s="285">
        <v>9606</v>
      </c>
      <c r="AR10" s="286">
        <v>-61.9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487</v>
      </c>
      <c r="AL11" s="1133"/>
      <c r="AM11" s="1133"/>
      <c r="AN11" s="1134"/>
      <c r="AO11" s="284">
        <v>190697</v>
      </c>
      <c r="AP11" s="284">
        <v>4011</v>
      </c>
      <c r="AQ11" s="285">
        <v>1489</v>
      </c>
      <c r="AR11" s="286">
        <v>169.4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488</v>
      </c>
      <c r="AL12" s="1133"/>
      <c r="AM12" s="1133"/>
      <c r="AN12" s="1134"/>
      <c r="AO12" s="284">
        <v>24860</v>
      </c>
      <c r="AP12" s="284">
        <v>523</v>
      </c>
      <c r="AQ12" s="285">
        <v>32</v>
      </c>
      <c r="AR12" s="286">
        <v>1534.4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79848</v>
      </c>
      <c r="AP13" s="284">
        <v>1680</v>
      </c>
      <c r="AQ13" s="285">
        <v>3914</v>
      </c>
      <c r="AR13" s="286">
        <v>-57.1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80342</v>
      </c>
      <c r="AP14" s="284">
        <v>1690</v>
      </c>
      <c r="AQ14" s="285">
        <v>2436</v>
      </c>
      <c r="AR14" s="286">
        <v>-30.6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-203223</v>
      </c>
      <c r="AP15" s="284">
        <v>-4275</v>
      </c>
      <c r="AQ15" s="285">
        <v>-5849</v>
      </c>
      <c r="AR15" s="286">
        <v>-26.9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3684271</v>
      </c>
      <c r="AP16" s="284">
        <v>77497</v>
      </c>
      <c r="AQ16" s="285">
        <v>109470</v>
      </c>
      <c r="AR16" s="286">
        <v>-29.2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7.34</v>
      </c>
      <c r="AP21" s="298">
        <v>10.17</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98.2</v>
      </c>
      <c r="AP22" s="303">
        <v>97.1</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2242990</v>
      </c>
      <c r="AP32" s="312">
        <v>47180</v>
      </c>
      <c r="AQ32" s="313">
        <v>69401</v>
      </c>
      <c r="AR32" s="314">
        <v>-32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503</v>
      </c>
      <c r="AP33" s="312" t="s">
        <v>503</v>
      </c>
      <c r="AQ33" s="313" t="s">
        <v>503</v>
      </c>
      <c r="AR33" s="314" t="s">
        <v>503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504</v>
      </c>
      <c r="AL34" s="1123"/>
      <c r="AM34" s="1123"/>
      <c r="AN34" s="1124"/>
      <c r="AO34" s="312" t="s">
        <v>503</v>
      </c>
      <c r="AP34" s="312" t="s">
        <v>503</v>
      </c>
      <c r="AQ34" s="313">
        <v>9</v>
      </c>
      <c r="AR34" s="314" t="s">
        <v>503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505</v>
      </c>
      <c r="AL35" s="1123"/>
      <c r="AM35" s="1123"/>
      <c r="AN35" s="1124"/>
      <c r="AO35" s="312">
        <v>643564</v>
      </c>
      <c r="AP35" s="312">
        <v>13537</v>
      </c>
      <c r="AQ35" s="313">
        <v>18088</v>
      </c>
      <c r="AR35" s="314">
        <v>-25.2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506</v>
      </c>
      <c r="AL36" s="1123"/>
      <c r="AM36" s="1123"/>
      <c r="AN36" s="1124"/>
      <c r="AO36" s="312">
        <v>37894</v>
      </c>
      <c r="AP36" s="312">
        <v>797</v>
      </c>
      <c r="AQ36" s="313">
        <v>3145</v>
      </c>
      <c r="AR36" s="314">
        <v>-74.7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507</v>
      </c>
      <c r="AL37" s="1123"/>
      <c r="AM37" s="1123"/>
      <c r="AN37" s="1124"/>
      <c r="AO37" s="312">
        <v>105853</v>
      </c>
      <c r="AP37" s="312">
        <v>2227</v>
      </c>
      <c r="AQ37" s="313">
        <v>424</v>
      </c>
      <c r="AR37" s="314">
        <v>425.2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508</v>
      </c>
      <c r="AL38" s="1126"/>
      <c r="AM38" s="1126"/>
      <c r="AN38" s="1127"/>
      <c r="AO38" s="315" t="s">
        <v>503</v>
      </c>
      <c r="AP38" s="315" t="s">
        <v>503</v>
      </c>
      <c r="AQ38" s="316">
        <v>3</v>
      </c>
      <c r="AR38" s="304" t="s">
        <v>503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509</v>
      </c>
      <c r="AL39" s="1126"/>
      <c r="AM39" s="1126"/>
      <c r="AN39" s="1127"/>
      <c r="AO39" s="312">
        <v>-352480</v>
      </c>
      <c r="AP39" s="312">
        <v>-7414</v>
      </c>
      <c r="AQ39" s="313">
        <v>-2976</v>
      </c>
      <c r="AR39" s="314">
        <v>149.1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510</v>
      </c>
      <c r="AL40" s="1123"/>
      <c r="AM40" s="1123"/>
      <c r="AN40" s="1124"/>
      <c r="AO40" s="312">
        <v>-1818211</v>
      </c>
      <c r="AP40" s="312">
        <v>-38245</v>
      </c>
      <c r="AQ40" s="313">
        <v>-62148</v>
      </c>
      <c r="AR40" s="314">
        <v>-38.5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859610</v>
      </c>
      <c r="AP41" s="312">
        <v>18081</v>
      </c>
      <c r="AQ41" s="313">
        <v>25946</v>
      </c>
      <c r="AR41" s="314">
        <v>-30.3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480</v>
      </c>
      <c r="AN49" s="1117" t="s">
        <v>513</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3827528</v>
      </c>
      <c r="AN51" s="334">
        <v>78759</v>
      </c>
      <c r="AO51" s="335">
        <v>25.3</v>
      </c>
      <c r="AP51" s="336">
        <v>132981</v>
      </c>
      <c r="AQ51" s="337">
        <v>58.7</v>
      </c>
      <c r="AR51" s="338">
        <v>-33.4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1725464</v>
      </c>
      <c r="AN52" s="342">
        <v>35505</v>
      </c>
      <c r="AO52" s="343">
        <v>-1.5</v>
      </c>
      <c r="AP52" s="344">
        <v>56973</v>
      </c>
      <c r="AQ52" s="345">
        <v>9.1999999999999993</v>
      </c>
      <c r="AR52" s="346">
        <v>-10.7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1782562</v>
      </c>
      <c r="AN53" s="334">
        <v>36914</v>
      </c>
      <c r="AO53" s="335">
        <v>-53.1</v>
      </c>
      <c r="AP53" s="336">
        <v>128523</v>
      </c>
      <c r="AQ53" s="337">
        <v>-3.4</v>
      </c>
      <c r="AR53" s="338">
        <v>-49.7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856369</v>
      </c>
      <c r="AN54" s="342">
        <v>17734</v>
      </c>
      <c r="AO54" s="343">
        <v>-50.1</v>
      </c>
      <c r="AP54" s="344">
        <v>56792</v>
      </c>
      <c r="AQ54" s="345">
        <v>-0.3</v>
      </c>
      <c r="AR54" s="346">
        <v>-49.8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2501867</v>
      </c>
      <c r="AN55" s="334">
        <v>52253</v>
      </c>
      <c r="AO55" s="335">
        <v>41.6</v>
      </c>
      <c r="AP55" s="336">
        <v>92919</v>
      </c>
      <c r="AQ55" s="337">
        <v>-27.7</v>
      </c>
      <c r="AR55" s="338">
        <v>69.3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1086244</v>
      </c>
      <c r="AN56" s="342">
        <v>22687</v>
      </c>
      <c r="AO56" s="343">
        <v>27.9</v>
      </c>
      <c r="AP56" s="344">
        <v>54128</v>
      </c>
      <c r="AQ56" s="345">
        <v>-4.7</v>
      </c>
      <c r="AR56" s="346">
        <v>32.6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1909150</v>
      </c>
      <c r="AN57" s="334">
        <v>39992</v>
      </c>
      <c r="AO57" s="335">
        <v>-23.5</v>
      </c>
      <c r="AP57" s="336">
        <v>103663</v>
      </c>
      <c r="AQ57" s="337">
        <v>11.6</v>
      </c>
      <c r="AR57" s="338">
        <v>-35.1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1182960</v>
      </c>
      <c r="AN58" s="342">
        <v>24780</v>
      </c>
      <c r="AO58" s="343">
        <v>9.1999999999999993</v>
      </c>
      <c r="AP58" s="344">
        <v>64346</v>
      </c>
      <c r="AQ58" s="345">
        <v>18.899999999999999</v>
      </c>
      <c r="AR58" s="346">
        <v>-9.6999999999999993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2666568</v>
      </c>
      <c r="AN59" s="334">
        <v>56090</v>
      </c>
      <c r="AO59" s="335">
        <v>40.299999999999997</v>
      </c>
      <c r="AP59" s="336">
        <v>92012</v>
      </c>
      <c r="AQ59" s="337">
        <v>-11.2</v>
      </c>
      <c r="AR59" s="338">
        <v>51.5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1100290</v>
      </c>
      <c r="AN60" s="342">
        <v>23144</v>
      </c>
      <c r="AO60" s="343">
        <v>-6.6</v>
      </c>
      <c r="AP60" s="344">
        <v>61382</v>
      </c>
      <c r="AQ60" s="345">
        <v>-4.5999999999999996</v>
      </c>
      <c r="AR60" s="346">
        <v>-2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2537535</v>
      </c>
      <c r="AN61" s="349">
        <v>52802</v>
      </c>
      <c r="AO61" s="350">
        <v>6.1</v>
      </c>
      <c r="AP61" s="351">
        <v>110020</v>
      </c>
      <c r="AQ61" s="352">
        <v>5.6</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1190265</v>
      </c>
      <c r="AN62" s="342">
        <v>24770</v>
      </c>
      <c r="AO62" s="343">
        <v>-4.2</v>
      </c>
      <c r="AP62" s="344">
        <v>58724</v>
      </c>
      <c r="AQ62" s="345">
        <v>3.7</v>
      </c>
      <c r="AR62" s="346">
        <v>-7.9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EwxTRioGutVu6VezjxSUX9I5cuslPIul9jm8P5Lju/cU0RuJDJzhIzcW5M13stPWt0S9xzLb+r2xjf+hTEd5g==" saltValue="QAY3XfYeEPqOAsxSUoLG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mqqh4nW/j9w0Meb8ZaUKKmh5hRBr99y2dcr8GXw4wXQc2xVQTWsOiDLfVQ/RNndfXbbJVIb6GX/Cczvl6wpuqw==" saltValue="1RyXsIA/bJocai7Ky5wb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IE5sOQ8GqEKubMB6IZeokIyqMaH/UMI4zSQFtoTuZLQ8FZO1Tm4s++y0cUFvKoAy3OqrbetQUC2GNjUzUr6kQ==" saltValue="2tj+hERq6LfjqSYjlqNR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18.760000000000002</v>
      </c>
      <c r="G47" s="12">
        <v>17.72</v>
      </c>
      <c r="H47" s="12">
        <v>20.39</v>
      </c>
      <c r="I47" s="12">
        <v>21.43</v>
      </c>
      <c r="J47" s="13">
        <v>20.329999999999998</v>
      </c>
    </row>
    <row r="48" spans="2:10" ht="57.75" customHeight="1" x14ac:dyDescent="0.15">
      <c r="B48" s="14"/>
      <c r="C48" s="1143" t="s">
        <v>4</v>
      </c>
      <c r="D48" s="1143"/>
      <c r="E48" s="1144"/>
      <c r="F48" s="15">
        <v>4.22</v>
      </c>
      <c r="G48" s="16">
        <v>3.11</v>
      </c>
      <c r="H48" s="16">
        <v>5.45</v>
      </c>
      <c r="I48" s="16">
        <v>5.17</v>
      </c>
      <c r="J48" s="17">
        <v>3.72</v>
      </c>
    </row>
    <row r="49" spans="2:10" ht="57.75" customHeight="1" thickBot="1" x14ac:dyDescent="0.2">
      <c r="B49" s="18"/>
      <c r="C49" s="1145" t="s">
        <v>5</v>
      </c>
      <c r="D49" s="1145"/>
      <c r="E49" s="1146"/>
      <c r="F49" s="19" t="s">
        <v>532</v>
      </c>
      <c r="G49" s="20" t="s">
        <v>533</v>
      </c>
      <c r="H49" s="20">
        <v>4.8</v>
      </c>
      <c r="I49" s="20" t="s">
        <v>534</v>
      </c>
      <c r="J49" s="21" t="s">
        <v>535</v>
      </c>
    </row>
    <row r="50" spans="2:10" x14ac:dyDescent="0.15"/>
  </sheetData>
  <sheetProtection algorithmName="SHA-512" hashValue="35pMvazXYBNBjVgfPl1GOCbB5WhWVZNWX8lzgTwdWrwzhWJX4S5l9/XQhv4wHbIftsb5GpBrb4L6Ee/ut18fQg==" saltValue="/okAFDDlqpXpCJCfqYsE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536</v>
      </c>
      <c r="D34" s="1153"/>
      <c r="E34" s="1154"/>
      <c r="F34" s="32">
        <v>7.78</v>
      </c>
      <c r="G34" s="33">
        <v>7.75</v>
      </c>
      <c r="H34" s="33">
        <v>7.46</v>
      </c>
      <c r="I34" s="33">
        <v>8.64</v>
      </c>
      <c r="J34" s="34">
        <v>8.4600000000000009</v>
      </c>
      <c r="K34" s="22"/>
      <c r="L34" s="22"/>
      <c r="M34" s="22"/>
      <c r="N34" s="22"/>
      <c r="O34" s="22"/>
      <c r="P34" s="22"/>
    </row>
    <row r="35" spans="1:16" ht="39" customHeight="1" x14ac:dyDescent="0.15">
      <c r="A35" s="22"/>
      <c r="B35" s="35"/>
      <c r="C35" s="1147" t="s">
        <v>537</v>
      </c>
      <c r="D35" s="1148"/>
      <c r="E35" s="1149"/>
      <c r="F35" s="36">
        <v>0.96</v>
      </c>
      <c r="G35" s="37">
        <v>0</v>
      </c>
      <c r="H35" s="37">
        <v>3.23</v>
      </c>
      <c r="I35" s="37">
        <v>5.17</v>
      </c>
      <c r="J35" s="38">
        <v>4.24</v>
      </c>
      <c r="K35" s="22"/>
      <c r="L35" s="22"/>
      <c r="M35" s="22"/>
      <c r="N35" s="22"/>
      <c r="O35" s="22"/>
      <c r="P35" s="22"/>
    </row>
    <row r="36" spans="1:16" ht="39" customHeight="1" x14ac:dyDescent="0.15">
      <c r="A36" s="22"/>
      <c r="B36" s="35"/>
      <c r="C36" s="1147" t="s">
        <v>538</v>
      </c>
      <c r="D36" s="1148"/>
      <c r="E36" s="1149"/>
      <c r="F36" s="36">
        <v>4.21</v>
      </c>
      <c r="G36" s="37">
        <v>3.11</v>
      </c>
      <c r="H36" s="37">
        <v>5.44</v>
      </c>
      <c r="I36" s="37">
        <v>5.17</v>
      </c>
      <c r="J36" s="38">
        <v>3.71</v>
      </c>
      <c r="K36" s="22"/>
      <c r="L36" s="22"/>
      <c r="M36" s="22"/>
      <c r="N36" s="22"/>
      <c r="O36" s="22"/>
      <c r="P36" s="22"/>
    </row>
    <row r="37" spans="1:16" ht="39" customHeight="1" x14ac:dyDescent="0.15">
      <c r="A37" s="22"/>
      <c r="B37" s="35"/>
      <c r="C37" s="1147" t="s">
        <v>539</v>
      </c>
      <c r="D37" s="1148"/>
      <c r="E37" s="1149"/>
      <c r="F37" s="36">
        <v>0.45</v>
      </c>
      <c r="G37" s="37">
        <v>0.72</v>
      </c>
      <c r="H37" s="37">
        <v>0.87</v>
      </c>
      <c r="I37" s="37">
        <v>1.03</v>
      </c>
      <c r="J37" s="38">
        <v>1.31</v>
      </c>
      <c r="K37" s="22"/>
      <c r="L37" s="22"/>
      <c r="M37" s="22"/>
      <c r="N37" s="22"/>
      <c r="O37" s="22"/>
      <c r="P37" s="22"/>
    </row>
    <row r="38" spans="1:16" ht="39" customHeight="1" x14ac:dyDescent="0.15">
      <c r="A38" s="22"/>
      <c r="B38" s="35"/>
      <c r="C38" s="1147" t="s">
        <v>540</v>
      </c>
      <c r="D38" s="1148"/>
      <c r="E38" s="1149"/>
      <c r="F38" s="36">
        <v>0.52</v>
      </c>
      <c r="G38" s="37">
        <v>0.14000000000000001</v>
      </c>
      <c r="H38" s="37">
        <v>0.42</v>
      </c>
      <c r="I38" s="37">
        <v>0.77</v>
      </c>
      <c r="J38" s="38">
        <v>0.51</v>
      </c>
      <c r="K38" s="22"/>
      <c r="L38" s="22"/>
      <c r="M38" s="22"/>
      <c r="N38" s="22"/>
      <c r="O38" s="22"/>
      <c r="P38" s="22"/>
    </row>
    <row r="39" spans="1:16" ht="39" customHeight="1" x14ac:dyDescent="0.15">
      <c r="A39" s="22"/>
      <c r="B39" s="35"/>
      <c r="C39" s="1147" t="s">
        <v>541</v>
      </c>
      <c r="D39" s="1148"/>
      <c r="E39" s="1149"/>
      <c r="F39" s="36">
        <v>0.02</v>
      </c>
      <c r="G39" s="37">
        <v>0.02</v>
      </c>
      <c r="H39" s="37">
        <v>0.02</v>
      </c>
      <c r="I39" s="37">
        <v>0.02</v>
      </c>
      <c r="J39" s="38">
        <v>0.03</v>
      </c>
      <c r="K39" s="22"/>
      <c r="L39" s="22"/>
      <c r="M39" s="22"/>
      <c r="N39" s="22"/>
      <c r="O39" s="22"/>
      <c r="P39" s="22"/>
    </row>
    <row r="40" spans="1:16" ht="39" customHeight="1" x14ac:dyDescent="0.15">
      <c r="A40" s="22"/>
      <c r="B40" s="35"/>
      <c r="C40" s="1147" t="s">
        <v>542</v>
      </c>
      <c r="D40" s="1148"/>
      <c r="E40" s="1149"/>
      <c r="F40" s="36">
        <v>0.74</v>
      </c>
      <c r="G40" s="37">
        <v>0.62</v>
      </c>
      <c r="H40" s="37">
        <v>0.14000000000000001</v>
      </c>
      <c r="I40" s="37">
        <v>0.28000000000000003</v>
      </c>
      <c r="J40" s="38">
        <v>0</v>
      </c>
      <c r="K40" s="22"/>
      <c r="L40" s="22"/>
      <c r="M40" s="22"/>
      <c r="N40" s="22"/>
      <c r="O40" s="22"/>
      <c r="P40" s="22"/>
    </row>
    <row r="41" spans="1:16" ht="39" customHeight="1" x14ac:dyDescent="0.15">
      <c r="A41" s="22"/>
      <c r="B41" s="35"/>
      <c r="C41" s="1147" t="s">
        <v>543</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544</v>
      </c>
      <c r="D42" s="1148"/>
      <c r="E42" s="1149"/>
      <c r="F42" s="36" t="s">
        <v>503</v>
      </c>
      <c r="G42" s="37" t="s">
        <v>503</v>
      </c>
      <c r="H42" s="37" t="s">
        <v>503</v>
      </c>
      <c r="I42" s="37" t="s">
        <v>503</v>
      </c>
      <c r="J42" s="38" t="s">
        <v>503</v>
      </c>
      <c r="K42" s="22"/>
      <c r="L42" s="22"/>
      <c r="M42" s="22"/>
      <c r="N42" s="22"/>
      <c r="O42" s="22"/>
      <c r="P42" s="22"/>
    </row>
    <row r="43" spans="1:16" ht="39" customHeight="1" thickBot="1" x14ac:dyDescent="0.2">
      <c r="A43" s="22"/>
      <c r="B43" s="40"/>
      <c r="C43" s="1150" t="s">
        <v>545</v>
      </c>
      <c r="D43" s="1151"/>
      <c r="E43" s="1152"/>
      <c r="F43" s="41" t="s">
        <v>503</v>
      </c>
      <c r="G43" s="42" t="s">
        <v>503</v>
      </c>
      <c r="H43" s="42" t="s">
        <v>503</v>
      </c>
      <c r="I43" s="42" t="s">
        <v>503</v>
      </c>
      <c r="J43" s="43" t="s">
        <v>503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dWce+0PbN/cGNmNeeFKXgBkDsdZM3Qfi2Og2W1h6wD9CBGTy35Q6Ysv5021EQzrqMXHdP2yzU/hOss0oBtnaA==" saltValue="hYIhMjhu9QYfVJMXP+bL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130" zoomScaleNormal="13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2068</v>
      </c>
      <c r="L45" s="60">
        <v>2065</v>
      </c>
      <c r="M45" s="60">
        <v>2200</v>
      </c>
      <c r="N45" s="60">
        <v>2324</v>
      </c>
      <c r="O45" s="61">
        <v>2243</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503</v>
      </c>
      <c r="L46" s="64" t="s">
        <v>503</v>
      </c>
      <c r="M46" s="64" t="s">
        <v>503</v>
      </c>
      <c r="N46" s="64" t="s">
        <v>503</v>
      </c>
      <c r="O46" s="65" t="s">
        <v>503</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503</v>
      </c>
      <c r="L47" s="64" t="s">
        <v>503</v>
      </c>
      <c r="M47" s="64" t="s">
        <v>503</v>
      </c>
      <c r="N47" s="64" t="s">
        <v>503</v>
      </c>
      <c r="O47" s="65" t="s">
        <v>503</v>
      </c>
      <c r="P47" s="48"/>
      <c r="Q47" s="48"/>
      <c r="R47" s="48"/>
      <c r="S47" s="48"/>
      <c r="T47" s="48"/>
      <c r="U47" s="48"/>
    </row>
    <row r="48" spans="1:21" ht="30.75" customHeight="1" x14ac:dyDescent="0.15">
      <c r="A48" s="48"/>
      <c r="B48" s="1180"/>
      <c r="C48" s="1181"/>
      <c r="D48" s="62"/>
      <c r="E48" s="1157" t="s">
        <v>13</v>
      </c>
      <c r="F48" s="1157"/>
      <c r="G48" s="1157"/>
      <c r="H48" s="1157"/>
      <c r="I48" s="1157"/>
      <c r="J48" s="1158"/>
      <c r="K48" s="63">
        <v>679</v>
      </c>
      <c r="L48" s="64">
        <v>734</v>
      </c>
      <c r="M48" s="64">
        <v>691</v>
      </c>
      <c r="N48" s="64">
        <v>669</v>
      </c>
      <c r="O48" s="65">
        <v>644</v>
      </c>
      <c r="P48" s="48"/>
      <c r="Q48" s="48"/>
      <c r="R48" s="48"/>
      <c r="S48" s="48"/>
      <c r="T48" s="48"/>
      <c r="U48" s="48"/>
    </row>
    <row r="49" spans="1:21" ht="30.75" customHeight="1" x14ac:dyDescent="0.15">
      <c r="A49" s="48"/>
      <c r="B49" s="1180"/>
      <c r="C49" s="1181"/>
      <c r="D49" s="62"/>
      <c r="E49" s="1157" t="s">
        <v>14</v>
      </c>
      <c r="F49" s="1157"/>
      <c r="G49" s="1157"/>
      <c r="H49" s="1157"/>
      <c r="I49" s="1157"/>
      <c r="J49" s="1158"/>
      <c r="K49" s="63">
        <v>213</v>
      </c>
      <c r="L49" s="64">
        <v>77</v>
      </c>
      <c r="M49" s="64">
        <v>38</v>
      </c>
      <c r="N49" s="64">
        <v>38</v>
      </c>
      <c r="O49" s="65">
        <v>38</v>
      </c>
      <c r="P49" s="48"/>
      <c r="Q49" s="48"/>
      <c r="R49" s="48"/>
      <c r="S49" s="48"/>
      <c r="T49" s="48"/>
      <c r="U49" s="48"/>
    </row>
    <row r="50" spans="1:21" ht="30.75" customHeight="1" x14ac:dyDescent="0.15">
      <c r="A50" s="48"/>
      <c r="B50" s="1180"/>
      <c r="C50" s="1181"/>
      <c r="D50" s="62"/>
      <c r="E50" s="1157" t="s">
        <v>15</v>
      </c>
      <c r="F50" s="1157"/>
      <c r="G50" s="1157"/>
      <c r="H50" s="1157"/>
      <c r="I50" s="1157"/>
      <c r="J50" s="1158"/>
      <c r="K50" s="63">
        <v>118</v>
      </c>
      <c r="L50" s="64">
        <v>138</v>
      </c>
      <c r="M50" s="64">
        <v>129</v>
      </c>
      <c r="N50" s="64">
        <v>117</v>
      </c>
      <c r="O50" s="65">
        <v>106</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503</v>
      </c>
      <c r="L51" s="64" t="s">
        <v>503</v>
      </c>
      <c r="M51" s="64" t="s">
        <v>503</v>
      </c>
      <c r="N51" s="64" t="s">
        <v>503</v>
      </c>
      <c r="O51" s="65" t="s">
        <v>503</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2089</v>
      </c>
      <c r="L52" s="64">
        <v>2064</v>
      </c>
      <c r="M52" s="64">
        <v>2116</v>
      </c>
      <c r="N52" s="64">
        <v>2157</v>
      </c>
      <c r="O52" s="65">
        <v>2170</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989</v>
      </c>
      <c r="L53" s="69">
        <v>950</v>
      </c>
      <c r="M53" s="69">
        <v>942</v>
      </c>
      <c r="N53" s="69">
        <v>991</v>
      </c>
      <c r="O53" s="70">
        <v>861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2Qsr8z+zUr4b6YR1pMNOjR0z19k2neuJcGFJjGkA9+uILveS912nGADasG9jJEC1xh6m9RSa0T8K65NBuFKWg==" saltValue="w7PPQuGjqk5frl8f8acg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115" zoomScaleNormal="11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8" t="s">
        <v>30</v>
      </c>
      <c r="C41" s="1199"/>
      <c r="D41" s="105"/>
      <c r="E41" s="1200" t="s">
        <v>31</v>
      </c>
      <c r="F41" s="1200"/>
      <c r="G41" s="1200"/>
      <c r="H41" s="1201"/>
      <c r="I41" s="355">
        <v>18407</v>
      </c>
      <c r="J41" s="356">
        <v>18438</v>
      </c>
      <c r="K41" s="356">
        <v>18079</v>
      </c>
      <c r="L41" s="356">
        <v>17721</v>
      </c>
      <c r="M41" s="357">
        <v>16731</v>
      </c>
    </row>
    <row r="42" spans="2:13" ht="27.75" customHeight="1" x14ac:dyDescent="0.15">
      <c r="B42" s="1188"/>
      <c r="C42" s="1189"/>
      <c r="D42" s="106"/>
      <c r="E42" s="1192" t="s">
        <v>32</v>
      </c>
      <c r="F42" s="1192"/>
      <c r="G42" s="1192"/>
      <c r="H42" s="1193"/>
      <c r="I42" s="358">
        <v>1215</v>
      </c>
      <c r="J42" s="359">
        <v>1082</v>
      </c>
      <c r="K42" s="359">
        <v>957</v>
      </c>
      <c r="L42" s="359">
        <v>843</v>
      </c>
      <c r="M42" s="360">
        <v>740</v>
      </c>
    </row>
    <row r="43" spans="2:13" ht="27.75" customHeight="1" x14ac:dyDescent="0.15">
      <c r="B43" s="1188"/>
      <c r="C43" s="1189"/>
      <c r="D43" s="106"/>
      <c r="E43" s="1192" t="s">
        <v>33</v>
      </c>
      <c r="F43" s="1192"/>
      <c r="G43" s="1192"/>
      <c r="H43" s="1193"/>
      <c r="I43" s="358">
        <v>6243</v>
      </c>
      <c r="J43" s="359">
        <v>6788</v>
      </c>
      <c r="K43" s="359">
        <v>6504</v>
      </c>
      <c r="L43" s="359">
        <v>6680</v>
      </c>
      <c r="M43" s="360">
        <v>6731</v>
      </c>
    </row>
    <row r="44" spans="2:13" ht="27.75" customHeight="1" x14ac:dyDescent="0.15">
      <c r="B44" s="1188"/>
      <c r="C44" s="1189"/>
      <c r="D44" s="106"/>
      <c r="E44" s="1192" t="s">
        <v>34</v>
      </c>
      <c r="F44" s="1192"/>
      <c r="G44" s="1192"/>
      <c r="H44" s="1193"/>
      <c r="I44" s="358">
        <v>332</v>
      </c>
      <c r="J44" s="359">
        <v>258</v>
      </c>
      <c r="K44" s="359">
        <v>219</v>
      </c>
      <c r="L44" s="359">
        <v>182</v>
      </c>
      <c r="M44" s="360">
        <v>144</v>
      </c>
    </row>
    <row r="45" spans="2:13" ht="27.75" customHeight="1" x14ac:dyDescent="0.15">
      <c r="B45" s="1188"/>
      <c r="C45" s="1189"/>
      <c r="D45" s="106"/>
      <c r="E45" s="1192" t="s">
        <v>35</v>
      </c>
      <c r="F45" s="1192"/>
      <c r="G45" s="1192"/>
      <c r="H45" s="1193"/>
      <c r="I45" s="358">
        <v>254</v>
      </c>
      <c r="J45" s="359">
        <v>76</v>
      </c>
      <c r="K45" s="359">
        <v>27</v>
      </c>
      <c r="L45" s="359" t="s">
        <v>503</v>
      </c>
      <c r="M45" s="360" t="s">
        <v>503</v>
      </c>
    </row>
    <row r="46" spans="2:13" ht="27.75" customHeight="1" x14ac:dyDescent="0.15">
      <c r="B46" s="1188"/>
      <c r="C46" s="1189"/>
      <c r="D46" s="107"/>
      <c r="E46" s="1192" t="s">
        <v>36</v>
      </c>
      <c r="F46" s="1192"/>
      <c r="G46" s="1192"/>
      <c r="H46" s="1193"/>
      <c r="I46" s="358" t="s">
        <v>503</v>
      </c>
      <c r="J46" s="359" t="s">
        <v>503</v>
      </c>
      <c r="K46" s="359" t="s">
        <v>503</v>
      </c>
      <c r="L46" s="359" t="s">
        <v>503</v>
      </c>
      <c r="M46" s="360" t="s">
        <v>503</v>
      </c>
    </row>
    <row r="47" spans="2:13" ht="27.75" customHeight="1" x14ac:dyDescent="0.15">
      <c r="B47" s="1188"/>
      <c r="C47" s="1189"/>
      <c r="D47" s="108"/>
      <c r="E47" s="1202" t="s">
        <v>37</v>
      </c>
      <c r="F47" s="1203"/>
      <c r="G47" s="1203"/>
      <c r="H47" s="1204"/>
      <c r="I47" s="358" t="s">
        <v>503</v>
      </c>
      <c r="J47" s="359" t="s">
        <v>503</v>
      </c>
      <c r="K47" s="359" t="s">
        <v>503</v>
      </c>
      <c r="L47" s="359" t="s">
        <v>503</v>
      </c>
      <c r="M47" s="360" t="s">
        <v>503</v>
      </c>
    </row>
    <row r="48" spans="2:13" ht="27.75" customHeight="1" x14ac:dyDescent="0.15">
      <c r="B48" s="1188"/>
      <c r="C48" s="1189"/>
      <c r="D48" s="106"/>
      <c r="E48" s="1192" t="s">
        <v>38</v>
      </c>
      <c r="F48" s="1192"/>
      <c r="G48" s="1192"/>
      <c r="H48" s="1193"/>
      <c r="I48" s="358" t="s">
        <v>503</v>
      </c>
      <c r="J48" s="359" t="s">
        <v>503</v>
      </c>
      <c r="K48" s="359" t="s">
        <v>503</v>
      </c>
      <c r="L48" s="359" t="s">
        <v>503</v>
      </c>
      <c r="M48" s="360" t="s">
        <v>503</v>
      </c>
    </row>
    <row r="49" spans="2:13" ht="27.75" customHeight="1" x14ac:dyDescent="0.15">
      <c r="B49" s="1190"/>
      <c r="C49" s="1191"/>
      <c r="D49" s="106"/>
      <c r="E49" s="1192" t="s">
        <v>39</v>
      </c>
      <c r="F49" s="1192"/>
      <c r="G49" s="1192"/>
      <c r="H49" s="1193"/>
      <c r="I49" s="358" t="s">
        <v>503</v>
      </c>
      <c r="J49" s="359" t="s">
        <v>503</v>
      </c>
      <c r="K49" s="359" t="s">
        <v>503</v>
      </c>
      <c r="L49" s="359" t="s">
        <v>503</v>
      </c>
      <c r="M49" s="360" t="s">
        <v>503</v>
      </c>
    </row>
    <row r="50" spans="2:13" ht="27.75" customHeight="1" x14ac:dyDescent="0.15">
      <c r="B50" s="1186" t="s">
        <v>40</v>
      </c>
      <c r="C50" s="1187"/>
      <c r="D50" s="109"/>
      <c r="E50" s="1192" t="s">
        <v>41</v>
      </c>
      <c r="F50" s="1192"/>
      <c r="G50" s="1192"/>
      <c r="H50" s="1193"/>
      <c r="I50" s="358">
        <v>3809</v>
      </c>
      <c r="J50" s="359">
        <v>3750</v>
      </c>
      <c r="K50" s="359">
        <v>4484</v>
      </c>
      <c r="L50" s="359">
        <v>4535</v>
      </c>
      <c r="M50" s="360">
        <v>4420</v>
      </c>
    </row>
    <row r="51" spans="2:13" ht="27.75" customHeight="1" x14ac:dyDescent="0.15">
      <c r="B51" s="1188"/>
      <c r="C51" s="1189"/>
      <c r="D51" s="106"/>
      <c r="E51" s="1192" t="s">
        <v>42</v>
      </c>
      <c r="F51" s="1192"/>
      <c r="G51" s="1192"/>
      <c r="H51" s="1193"/>
      <c r="I51" s="358">
        <v>2537</v>
      </c>
      <c r="J51" s="359">
        <v>2633</v>
      </c>
      <c r="K51" s="359">
        <v>3106</v>
      </c>
      <c r="L51" s="359">
        <v>3245</v>
      </c>
      <c r="M51" s="360">
        <v>3819</v>
      </c>
    </row>
    <row r="52" spans="2:13" ht="27.75" customHeight="1" x14ac:dyDescent="0.15">
      <c r="B52" s="1190"/>
      <c r="C52" s="1191"/>
      <c r="D52" s="106"/>
      <c r="E52" s="1192" t="s">
        <v>43</v>
      </c>
      <c r="F52" s="1192"/>
      <c r="G52" s="1192"/>
      <c r="H52" s="1193"/>
      <c r="I52" s="358">
        <v>19264</v>
      </c>
      <c r="J52" s="359">
        <v>19271</v>
      </c>
      <c r="K52" s="359">
        <v>18887</v>
      </c>
      <c r="L52" s="359">
        <v>18706</v>
      </c>
      <c r="M52" s="360">
        <v>18128</v>
      </c>
    </row>
    <row r="53" spans="2:13" ht="27.75" customHeight="1" thickBot="1" x14ac:dyDescent="0.2">
      <c r="B53" s="1194" t="s">
        <v>19</v>
      </c>
      <c r="C53" s="1195"/>
      <c r="D53" s="110"/>
      <c r="E53" s="1196" t="s">
        <v>44</v>
      </c>
      <c r="F53" s="1196"/>
      <c r="G53" s="1196"/>
      <c r="H53" s="1197"/>
      <c r="I53" s="361">
        <v>842</v>
      </c>
      <c r="J53" s="362">
        <v>989</v>
      </c>
      <c r="K53" s="362">
        <v>-690</v>
      </c>
      <c r="L53" s="362">
        <v>-1059</v>
      </c>
      <c r="M53" s="363">
        <v>-2021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TeOAhWJv6t+0QBkwnqlD3DIO030AdSsDZKDz/9Pxb8V8rw02+N0oPqqDPvlo0C18hDyodTVhoHy8rLnDvryRw==" saltValue="nonVdZ/AKQsHsbr5eUtW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3" t="s">
        <v>46</v>
      </c>
      <c r="D55" s="1213"/>
      <c r="E55" s="1214"/>
      <c r="F55" s="122">
        <v>2520</v>
      </c>
      <c r="G55" s="122">
        <v>2595</v>
      </c>
      <c r="H55" s="123">
        <v>2500</v>
      </c>
    </row>
    <row r="56" spans="2:8" ht="52.5" customHeight="1" x14ac:dyDescent="0.15">
      <c r="B56" s="124"/>
      <c r="C56" s="1215" t="s">
        <v>47</v>
      </c>
      <c r="D56" s="1215"/>
      <c r="E56" s="1216"/>
      <c r="F56" s="125">
        <v>282</v>
      </c>
      <c r="G56" s="125">
        <v>282</v>
      </c>
      <c r="H56" s="126">
        <v>335</v>
      </c>
    </row>
    <row r="57" spans="2:8" ht="53.25" customHeight="1" x14ac:dyDescent="0.15">
      <c r="B57" s="124"/>
      <c r="C57" s="1217" t="s">
        <v>48</v>
      </c>
      <c r="D57" s="1217"/>
      <c r="E57" s="1218"/>
      <c r="F57" s="127">
        <v>1683</v>
      </c>
      <c r="G57" s="127">
        <v>2441</v>
      </c>
      <c r="H57" s="128">
        <v>2368</v>
      </c>
    </row>
    <row r="58" spans="2:8" ht="45.75" customHeight="1" x14ac:dyDescent="0.15">
      <c r="B58" s="129"/>
      <c r="C58" s="1205" t="s">
        <v>566</v>
      </c>
      <c r="D58" s="1206"/>
      <c r="E58" s="1207"/>
      <c r="F58" s="130">
        <v>700</v>
      </c>
      <c r="G58" s="130">
        <v>1485</v>
      </c>
      <c r="H58" s="131">
        <v>1485</v>
      </c>
    </row>
    <row r="59" spans="2:8" ht="45.75" customHeight="1" x14ac:dyDescent="0.15">
      <c r="B59" s="129"/>
      <c r="C59" s="1205" t="s">
        <v>567</v>
      </c>
      <c r="D59" s="1206"/>
      <c r="E59" s="1207"/>
      <c r="F59" s="130">
        <v>924</v>
      </c>
      <c r="G59" s="130">
        <v>900</v>
      </c>
      <c r="H59" s="131">
        <v>822</v>
      </c>
    </row>
    <row r="60" spans="2:8" ht="45.75" customHeight="1" x14ac:dyDescent="0.15">
      <c r="B60" s="129"/>
      <c r="C60" s="1205" t="s">
        <v>568</v>
      </c>
      <c r="D60" s="1206"/>
      <c r="E60" s="1207"/>
      <c r="F60" s="130">
        <v>36</v>
      </c>
      <c r="G60" s="130">
        <v>36</v>
      </c>
      <c r="H60" s="131">
        <v>36</v>
      </c>
    </row>
    <row r="61" spans="2:8" ht="45.75" customHeight="1" x14ac:dyDescent="0.15">
      <c r="B61" s="129"/>
      <c r="C61" s="1205" t="s">
        <v>569</v>
      </c>
      <c r="D61" s="1206"/>
      <c r="E61" s="1207"/>
      <c r="F61" s="130">
        <v>18</v>
      </c>
      <c r="G61" s="130">
        <v>18</v>
      </c>
      <c r="H61" s="131">
        <v>18</v>
      </c>
    </row>
    <row r="62" spans="2:8" ht="45.75" customHeight="1" thickBot="1" x14ac:dyDescent="0.2">
      <c r="B62" s="132"/>
      <c r="C62" s="1208" t="s">
        <v>570</v>
      </c>
      <c r="D62" s="1209"/>
      <c r="E62" s="1210"/>
      <c r="F62" s="133" t="s">
        <v>571</v>
      </c>
      <c r="G62" s="133" t="s">
        <v>571</v>
      </c>
      <c r="H62" s="134">
        <v>5</v>
      </c>
    </row>
    <row r="63" spans="2:8" ht="52.5" customHeight="1" thickBot="1" x14ac:dyDescent="0.2">
      <c r="B63" s="135"/>
      <c r="C63" s="1211" t="s">
        <v>49</v>
      </c>
      <c r="D63" s="1211"/>
      <c r="E63" s="1212"/>
      <c r="F63" s="136">
        <v>4485</v>
      </c>
      <c r="G63" s="136">
        <v>5319</v>
      </c>
      <c r="H63" s="137">
        <v>5204</v>
      </c>
    </row>
    <row r="64" spans="2:8" x14ac:dyDescent="0.15"/>
  </sheetData>
  <sheetProtection algorithmName="SHA-512" hashValue="PCDVJ3hlKgTSVsis+uNNxUbliiIJUgnT6g910ynTTIslc1/zny1dbZ5c3y0oV9a8G0J+1g4+unjw/xwFXgd8xg==" saltValue="2pYjm02T6q+KV7rKs5QO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78759</v>
      </c>
      <c r="E3" s="156"/>
      <c r="F3" s="157">
        <v>132981</v>
      </c>
      <c r="G3" s="158"/>
      <c r="H3" s="159"/>
    </row>
    <row r="4" spans="1:8" x14ac:dyDescent="0.15">
      <c r="A4" s="160"/>
      <c r="B4" s="161"/>
      <c r="C4" s="162"/>
      <c r="D4" s="163">
        <v>35505</v>
      </c>
      <c r="E4" s="164"/>
      <c r="F4" s="165">
        <v>56973</v>
      </c>
      <c r="G4" s="166"/>
      <c r="H4" s="167"/>
    </row>
    <row r="5" spans="1:8" x14ac:dyDescent="0.15">
      <c r="A5" s="148" t="s">
        <v>521</v>
      </c>
      <c r="B5" s="153"/>
      <c r="C5" s="154"/>
      <c r="D5" s="155">
        <v>36914</v>
      </c>
      <c r="E5" s="156"/>
      <c r="F5" s="157">
        <v>128523</v>
      </c>
      <c r="G5" s="158"/>
      <c r="H5" s="159"/>
    </row>
    <row r="6" spans="1:8" x14ac:dyDescent="0.15">
      <c r="A6" s="160"/>
      <c r="B6" s="161"/>
      <c r="C6" s="162"/>
      <c r="D6" s="163">
        <v>17734</v>
      </c>
      <c r="E6" s="164"/>
      <c r="F6" s="165">
        <v>56792</v>
      </c>
      <c r="G6" s="166"/>
      <c r="H6" s="167"/>
    </row>
    <row r="7" spans="1:8" x14ac:dyDescent="0.15">
      <c r="A7" s="148" t="s">
        <v>522</v>
      </c>
      <c r="B7" s="153"/>
      <c r="C7" s="154"/>
      <c r="D7" s="155">
        <v>52253</v>
      </c>
      <c r="E7" s="156"/>
      <c r="F7" s="157">
        <v>92919</v>
      </c>
      <c r="G7" s="158"/>
      <c r="H7" s="159"/>
    </row>
    <row r="8" spans="1:8" x14ac:dyDescent="0.15">
      <c r="A8" s="160"/>
      <c r="B8" s="161"/>
      <c r="C8" s="162"/>
      <c r="D8" s="163">
        <v>22687</v>
      </c>
      <c r="E8" s="164"/>
      <c r="F8" s="165">
        <v>54128</v>
      </c>
      <c r="G8" s="166"/>
      <c r="H8" s="167"/>
    </row>
    <row r="9" spans="1:8" x14ac:dyDescent="0.15">
      <c r="A9" s="148" t="s">
        <v>523</v>
      </c>
      <c r="B9" s="153"/>
      <c r="C9" s="154"/>
      <c r="D9" s="155">
        <v>39992</v>
      </c>
      <c r="E9" s="156"/>
      <c r="F9" s="157">
        <v>103663</v>
      </c>
      <c r="G9" s="158"/>
      <c r="H9" s="159"/>
    </row>
    <row r="10" spans="1:8" x14ac:dyDescent="0.15">
      <c r="A10" s="160"/>
      <c r="B10" s="161"/>
      <c r="C10" s="162"/>
      <c r="D10" s="163">
        <v>24780</v>
      </c>
      <c r="E10" s="164"/>
      <c r="F10" s="165">
        <v>64346</v>
      </c>
      <c r="G10" s="166"/>
      <c r="H10" s="167"/>
    </row>
    <row r="11" spans="1:8" x14ac:dyDescent="0.15">
      <c r="A11" s="148" t="s">
        <v>524</v>
      </c>
      <c r="B11" s="153"/>
      <c r="C11" s="154"/>
      <c r="D11" s="155">
        <v>56090</v>
      </c>
      <c r="E11" s="156"/>
      <c r="F11" s="157">
        <v>92012</v>
      </c>
      <c r="G11" s="158"/>
      <c r="H11" s="159"/>
    </row>
    <row r="12" spans="1:8" x14ac:dyDescent="0.15">
      <c r="A12" s="160"/>
      <c r="B12" s="161"/>
      <c r="C12" s="168"/>
      <c r="D12" s="163">
        <v>23144</v>
      </c>
      <c r="E12" s="164"/>
      <c r="F12" s="165">
        <v>61382</v>
      </c>
      <c r="G12" s="166"/>
      <c r="H12" s="167"/>
    </row>
    <row r="13" spans="1:8" x14ac:dyDescent="0.15">
      <c r="A13" s="148"/>
      <c r="B13" s="153"/>
      <c r="C13" s="169"/>
      <c r="D13" s="170">
        <v>52802</v>
      </c>
      <c r="E13" s="171"/>
      <c r="F13" s="172">
        <v>110020</v>
      </c>
      <c r="G13" s="173"/>
      <c r="H13" s="159"/>
    </row>
    <row r="14" spans="1:8" x14ac:dyDescent="0.15">
      <c r="A14" s="160"/>
      <c r="B14" s="161"/>
      <c r="C14" s="162"/>
      <c r="D14" s="163">
        <v>24770</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4.22</v>
      </c>
      <c r="C19" s="174">
        <f>ROUND(VALUE(SUBSTITUTE(実質収支比率等に係る経年分析!G$48,"▲","-")),2)</f>
        <v>3.11</v>
      </c>
      <c r="D19" s="174">
        <f>ROUND(VALUE(SUBSTITUTE(実質収支比率等に係る経年分析!H$48,"▲","-")),2)</f>
        <v>5.45</v>
      </c>
      <c r="E19" s="174">
        <f>ROUND(VALUE(SUBSTITUTE(実質収支比率等に係る経年分析!I$48,"▲","-")),2)</f>
        <v>5.17</v>
      </c>
      <c r="F19" s="174">
        <f>ROUND(VALUE(SUBSTITUTE(実質収支比率等に係る経年分析!J$48,"▲","-")),2)</f>
        <v>3.72</v>
      </c>
    </row>
    <row r="20" spans="1:11" x14ac:dyDescent="0.15">
      <c r="A20" s="174" t="s">
        <v>53</v>
      </c>
      <c r="B20" s="174">
        <f>ROUND(VALUE(SUBSTITUTE(実質収支比率等に係る経年分析!F$47,"▲","-")),2)</f>
        <v>18.760000000000002</v>
      </c>
      <c r="C20" s="174">
        <f>ROUND(VALUE(SUBSTITUTE(実質収支比率等に係る経年分析!G$47,"▲","-")),2)</f>
        <v>17.72</v>
      </c>
      <c r="D20" s="174">
        <f>ROUND(VALUE(SUBSTITUTE(実質収支比率等に係る経年分析!H$47,"▲","-")),2)</f>
        <v>20.39</v>
      </c>
      <c r="E20" s="174">
        <f>ROUND(VALUE(SUBSTITUTE(実質収支比率等に係る経年分析!I$47,"▲","-")),2)</f>
        <v>21.43</v>
      </c>
      <c r="F20" s="174">
        <f>ROUND(VALUE(SUBSTITUTE(実質収支比率等に係る経年分析!J$47,"▲","-")),2)</f>
        <v>20.329999999999998</v>
      </c>
    </row>
    <row r="21" spans="1:11" x14ac:dyDescent="0.15">
      <c r="A21" s="174" t="s">
        <v>54</v>
      </c>
      <c r="B21" s="174">
        <f>IF(ISNUMBER(VALUE(SUBSTITUTE(実質収支比率等に係る経年分析!F$49,"▲","-"))),ROUND(VALUE(SUBSTITUTE(実質収支比率等に係る経年分析!F$49,"▲","-")),2),NA())</f>
        <v>-4.66</v>
      </c>
      <c r="C21" s="174">
        <f>IF(ISNUMBER(VALUE(SUBSTITUTE(実質収支比率等に係る経年分析!G$49,"▲","-"))),ROUND(VALUE(SUBSTITUTE(実質収支比率等に係る経年分析!G$49,"▲","-")),2),NA())</f>
        <v>-3.57</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-2.65</v>
      </c>
      <c r="F21" s="174">
        <f>IF(ISNUMBER(VALUE(SUBSTITUTE(実質収支比率等に係る経年分析!J$49,"▲","-"))),ROUND(VALUE(SUBSTITUTE(実質収支比率等に係る経年分析!J$49,"▲","-")),2),NA())</f>
        <v>-4.75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8.4600000000000009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2089</v>
      </c>
      <c r="E42" s="176"/>
      <c r="F42" s="176"/>
      <c r="G42" s="176">
        <f>'実質公債費比率（分子）の構造'!L$52</f>
        <v>2064</v>
      </c>
      <c r="H42" s="176"/>
      <c r="I42" s="176"/>
      <c r="J42" s="176">
        <f>'実質公債費比率（分子）の構造'!M$52</f>
        <v>2116</v>
      </c>
      <c r="K42" s="176"/>
      <c r="L42" s="176"/>
      <c r="M42" s="176">
        <f>'実質公債費比率（分子）の構造'!N$52</f>
        <v>2157</v>
      </c>
      <c r="N42" s="176"/>
      <c r="O42" s="176"/>
      <c r="P42" s="176">
        <f>'実質公債費比率（分子）の構造'!O$52</f>
        <v>2170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118</v>
      </c>
      <c r="C44" s="176"/>
      <c r="D44" s="176"/>
      <c r="E44" s="176">
        <f>'実質公債費比率（分子）の構造'!L$50</f>
        <v>138</v>
      </c>
      <c r="F44" s="176"/>
      <c r="G44" s="176"/>
      <c r="H44" s="176">
        <f>'実質公債費比率（分子）の構造'!M$50</f>
        <v>129</v>
      </c>
      <c r="I44" s="176"/>
      <c r="J44" s="176"/>
      <c r="K44" s="176">
        <f>'実質公債費比率（分子）の構造'!N$50</f>
        <v>117</v>
      </c>
      <c r="L44" s="176"/>
      <c r="M44" s="176"/>
      <c r="N44" s="176">
        <f>'実質公債費比率（分子）の構造'!O$50</f>
        <v>106</v>
      </c>
      <c r="O44" s="176"/>
      <c r="P44" s="176"/>
    </row>
    <row r="45" spans="1:16" x14ac:dyDescent="0.15">
      <c r="A45" s="176" t="s">
        <v>63</v>
      </c>
      <c r="B45" s="176">
        <f>'実質公債費比率（分子）の構造'!K$49</f>
        <v>213</v>
      </c>
      <c r="C45" s="176"/>
      <c r="D45" s="176"/>
      <c r="E45" s="176">
        <f>'実質公債費比率（分子）の構造'!L$49</f>
        <v>77</v>
      </c>
      <c r="F45" s="176"/>
      <c r="G45" s="176"/>
      <c r="H45" s="176">
        <f>'実質公債費比率（分子）の構造'!M$49</f>
        <v>38</v>
      </c>
      <c r="I45" s="176"/>
      <c r="J45" s="176"/>
      <c r="K45" s="176">
        <f>'実質公債費比率（分子）の構造'!N$49</f>
        <v>38</v>
      </c>
      <c r="L45" s="176"/>
      <c r="M45" s="176"/>
      <c r="N45" s="176">
        <f>'実質公債費比率（分子）の構造'!O$49</f>
        <v>38</v>
      </c>
      <c r="O45" s="176"/>
      <c r="P45" s="176"/>
    </row>
    <row r="46" spans="1:16" x14ac:dyDescent="0.15">
      <c r="A46" s="176" t="s">
        <v>64</v>
      </c>
      <c r="B46" s="176">
        <f>'実質公債費比率（分子）の構造'!K$48</f>
        <v>679</v>
      </c>
      <c r="C46" s="176"/>
      <c r="D46" s="176"/>
      <c r="E46" s="176">
        <f>'実質公債費比率（分子）の構造'!L$48</f>
        <v>734</v>
      </c>
      <c r="F46" s="176"/>
      <c r="G46" s="176"/>
      <c r="H46" s="176">
        <f>'実質公債費比率（分子）の構造'!M$48</f>
        <v>691</v>
      </c>
      <c r="I46" s="176"/>
      <c r="J46" s="176"/>
      <c r="K46" s="176">
        <f>'実質公債費比率（分子）の構造'!N$48</f>
        <v>669</v>
      </c>
      <c r="L46" s="176"/>
      <c r="M46" s="176"/>
      <c r="N46" s="176">
        <f>'実質公債費比率（分子）の構造'!O$48</f>
        <v>644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2068</v>
      </c>
      <c r="C49" s="176"/>
      <c r="D49" s="176"/>
      <c r="E49" s="176">
        <f>'実質公債費比率（分子）の構造'!L$45</f>
        <v>2065</v>
      </c>
      <c r="F49" s="176"/>
      <c r="G49" s="176"/>
      <c r="H49" s="176">
        <f>'実質公債費比率（分子）の構造'!M$45</f>
        <v>2200</v>
      </c>
      <c r="I49" s="176"/>
      <c r="J49" s="176"/>
      <c r="K49" s="176">
        <f>'実質公債費比率（分子）の構造'!N$45</f>
        <v>2324</v>
      </c>
      <c r="L49" s="176"/>
      <c r="M49" s="176"/>
      <c r="N49" s="176">
        <f>'実質公債費比率（分子）の構造'!O$45</f>
        <v>2243</v>
      </c>
      <c r="O49" s="176"/>
      <c r="P49" s="176"/>
    </row>
    <row r="50" spans="1:16" x14ac:dyDescent="0.15">
      <c r="A50" s="176" t="s">
        <v>67</v>
      </c>
      <c r="B50" s="176" t="e">
        <f>NA()</f>
        <v>#N/A</v>
      </c>
      <c r="C50" s="176">
        <f>IF(ISNUMBER('実質公債費比率（分子）の構造'!K$53),'実質公債費比率（分子）の構造'!K$53,NA())</f>
        <v>989</v>
      </c>
      <c r="D50" s="176" t="e">
        <f>NA()</f>
        <v>#N/A</v>
      </c>
      <c r="E50" s="176" t="e">
        <f>NA()</f>
        <v>#N/A</v>
      </c>
      <c r="F50" s="176">
        <f>IF(ISNUMBER('実質公債費比率（分子）の構造'!L$53),'実質公債費比率（分子）の構造'!L$53,NA())</f>
        <v>950</v>
      </c>
      <c r="G50" s="176" t="e">
        <f>NA()</f>
        <v>#N/A</v>
      </c>
      <c r="H50" s="176" t="e">
        <f>NA()</f>
        <v>#N/A</v>
      </c>
      <c r="I50" s="176">
        <f>IF(ISNUMBER('実質公債費比率（分子）の構造'!M$53),'実質公債費比率（分子）の構造'!M$53,NA())</f>
        <v>942</v>
      </c>
      <c r="J50" s="176" t="e">
        <f>NA()</f>
        <v>#N/A</v>
      </c>
      <c r="K50" s="176" t="e">
        <f>NA()</f>
        <v>#N/A</v>
      </c>
      <c r="L50" s="176">
        <f>IF(ISNUMBER('実質公債費比率（分子）の構造'!N$53),'実質公債費比率（分子）の構造'!N$53,NA())</f>
        <v>991</v>
      </c>
      <c r="M50" s="176" t="e">
        <f>NA()</f>
        <v>#N/A</v>
      </c>
      <c r="N50" s="176" t="e">
        <f>NA()</f>
        <v>#N/A</v>
      </c>
      <c r="O50" s="176">
        <f>IF(ISNUMBER('実質公債費比率（分子）の構造'!O$53),'実質公債費比率（分子）の構造'!O$53,NA())</f>
        <v>861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19264</v>
      </c>
      <c r="E56" s="175"/>
      <c r="F56" s="175"/>
      <c r="G56" s="175">
        <f>'将来負担比率（分子）の構造'!J$52</f>
        <v>19271</v>
      </c>
      <c r="H56" s="175"/>
      <c r="I56" s="175"/>
      <c r="J56" s="175">
        <f>'将来負担比率（分子）の構造'!K$52</f>
        <v>18887</v>
      </c>
      <c r="K56" s="175"/>
      <c r="L56" s="175"/>
      <c r="M56" s="175">
        <f>'将来負担比率（分子）の構造'!L$52</f>
        <v>18706</v>
      </c>
      <c r="N56" s="175"/>
      <c r="O56" s="175"/>
      <c r="P56" s="175">
        <f>'将来負担比率（分子）の構造'!M$52</f>
        <v>18128</v>
      </c>
    </row>
    <row r="57" spans="1:16" x14ac:dyDescent="0.15">
      <c r="A57" s="175" t="s">
        <v>42</v>
      </c>
      <c r="B57" s="175"/>
      <c r="C57" s="175"/>
      <c r="D57" s="175">
        <f>'将来負担比率（分子）の構造'!I$51</f>
        <v>2537</v>
      </c>
      <c r="E57" s="175"/>
      <c r="F57" s="175"/>
      <c r="G57" s="175">
        <f>'将来負担比率（分子）の構造'!J$51</f>
        <v>2633</v>
      </c>
      <c r="H57" s="175"/>
      <c r="I57" s="175"/>
      <c r="J57" s="175">
        <f>'将来負担比率（分子）の構造'!K$51</f>
        <v>3106</v>
      </c>
      <c r="K57" s="175"/>
      <c r="L57" s="175"/>
      <c r="M57" s="175">
        <f>'将来負担比率（分子）の構造'!L$51</f>
        <v>3245</v>
      </c>
      <c r="N57" s="175"/>
      <c r="O57" s="175"/>
      <c r="P57" s="175">
        <f>'将来負担比率（分子）の構造'!M$51</f>
        <v>3819</v>
      </c>
    </row>
    <row r="58" spans="1:16" x14ac:dyDescent="0.15">
      <c r="A58" s="175" t="s">
        <v>41</v>
      </c>
      <c r="B58" s="175"/>
      <c r="C58" s="175"/>
      <c r="D58" s="175">
        <f>'将来負担比率（分子）の構造'!I$50</f>
        <v>3809</v>
      </c>
      <c r="E58" s="175"/>
      <c r="F58" s="175"/>
      <c r="G58" s="175">
        <f>'将来負担比率（分子）の構造'!J$50</f>
        <v>3750</v>
      </c>
      <c r="H58" s="175"/>
      <c r="I58" s="175"/>
      <c r="J58" s="175">
        <f>'将来負担比率（分子）の構造'!K$50</f>
        <v>4484</v>
      </c>
      <c r="K58" s="175"/>
      <c r="L58" s="175"/>
      <c r="M58" s="175">
        <f>'将来負担比率（分子）の構造'!L$50</f>
        <v>4535</v>
      </c>
      <c r="N58" s="175"/>
      <c r="O58" s="175"/>
      <c r="P58" s="175">
        <f>'将来負担比率（分子）の構造'!M$50</f>
        <v>4420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254</v>
      </c>
      <c r="C62" s="175"/>
      <c r="D62" s="175"/>
      <c r="E62" s="175">
        <f>'将来負担比率（分子）の構造'!J$45</f>
        <v>76</v>
      </c>
      <c r="F62" s="175"/>
      <c r="G62" s="175"/>
      <c r="H62" s="175">
        <f>'将来負担比率（分子）の構造'!K$45</f>
        <v>27</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332</v>
      </c>
      <c r="C63" s="175"/>
      <c r="D63" s="175"/>
      <c r="E63" s="175">
        <f>'将来負担比率（分子）の構造'!J$44</f>
        <v>258</v>
      </c>
      <c r="F63" s="175"/>
      <c r="G63" s="175"/>
      <c r="H63" s="175">
        <f>'将来負担比率（分子）の構造'!K$44</f>
        <v>219</v>
      </c>
      <c r="I63" s="175"/>
      <c r="J63" s="175"/>
      <c r="K63" s="175">
        <f>'将来負担比率（分子）の構造'!L$44</f>
        <v>182</v>
      </c>
      <c r="L63" s="175"/>
      <c r="M63" s="175"/>
      <c r="N63" s="175">
        <f>'将来負担比率（分子）の構造'!M$44</f>
        <v>144</v>
      </c>
      <c r="O63" s="175"/>
      <c r="P63" s="175"/>
    </row>
    <row r="64" spans="1:16" x14ac:dyDescent="0.15">
      <c r="A64" s="175" t="s">
        <v>33</v>
      </c>
      <c r="B64" s="175">
        <f>'将来負担比率（分子）の構造'!I$43</f>
        <v>6243</v>
      </c>
      <c r="C64" s="175"/>
      <c r="D64" s="175"/>
      <c r="E64" s="175">
        <f>'将来負担比率（分子）の構造'!J$43</f>
        <v>6788</v>
      </c>
      <c r="F64" s="175"/>
      <c r="G64" s="175"/>
      <c r="H64" s="175">
        <f>'将来負担比率（分子）の構造'!K$43</f>
        <v>6504</v>
      </c>
      <c r="I64" s="175"/>
      <c r="J64" s="175"/>
      <c r="K64" s="175">
        <f>'将来負担比率（分子）の構造'!L$43</f>
        <v>6680</v>
      </c>
      <c r="L64" s="175"/>
      <c r="M64" s="175"/>
      <c r="N64" s="175">
        <f>'将来負担比率（分子）の構造'!M$43</f>
        <v>6731</v>
      </c>
      <c r="O64" s="175"/>
      <c r="P64" s="175"/>
    </row>
    <row r="65" spans="1:16" x14ac:dyDescent="0.15">
      <c r="A65" s="175" t="s">
        <v>32</v>
      </c>
      <c r="B65" s="175">
        <f>'将来負担比率（分子）の構造'!I$42</f>
        <v>1215</v>
      </c>
      <c r="C65" s="175"/>
      <c r="D65" s="175"/>
      <c r="E65" s="175">
        <f>'将来負担比率（分子）の構造'!J$42</f>
        <v>1082</v>
      </c>
      <c r="F65" s="175"/>
      <c r="G65" s="175"/>
      <c r="H65" s="175">
        <f>'将来負担比率（分子）の構造'!K$42</f>
        <v>957</v>
      </c>
      <c r="I65" s="175"/>
      <c r="J65" s="175"/>
      <c r="K65" s="175">
        <f>'将来負担比率（分子）の構造'!L$42</f>
        <v>843</v>
      </c>
      <c r="L65" s="175"/>
      <c r="M65" s="175"/>
      <c r="N65" s="175">
        <f>'将来負担比率（分子）の構造'!M$42</f>
        <v>740</v>
      </c>
      <c r="O65" s="175"/>
      <c r="P65" s="175"/>
    </row>
    <row r="66" spans="1:16" x14ac:dyDescent="0.15">
      <c r="A66" s="175" t="s">
        <v>31</v>
      </c>
      <c r="B66" s="175">
        <f>'将来負担比率（分子）の構造'!I$41</f>
        <v>18407</v>
      </c>
      <c r="C66" s="175"/>
      <c r="D66" s="175"/>
      <c r="E66" s="175">
        <f>'将来負担比率（分子）の構造'!J$41</f>
        <v>18438</v>
      </c>
      <c r="F66" s="175"/>
      <c r="G66" s="175"/>
      <c r="H66" s="175">
        <f>'将来負担比率（分子）の構造'!K$41</f>
        <v>18079</v>
      </c>
      <c r="I66" s="175"/>
      <c r="J66" s="175"/>
      <c r="K66" s="175">
        <f>'将来負担比率（分子）の構造'!L$41</f>
        <v>17721</v>
      </c>
      <c r="L66" s="175"/>
      <c r="M66" s="175"/>
      <c r="N66" s="175">
        <f>'将来負担比率（分子）の構造'!M$41</f>
        <v>16731</v>
      </c>
      <c r="O66" s="175"/>
      <c r="P66" s="175"/>
    </row>
    <row r="67" spans="1:16" x14ac:dyDescent="0.15">
      <c r="A67" s="175" t="s">
        <v>71</v>
      </c>
      <c r="B67" s="175" t="e">
        <f>NA()</f>
        <v>#N/A</v>
      </c>
      <c r="C67" s="175">
        <f>IF(ISNUMBER('将来負担比率（分子）の構造'!I$53), IF('将来負担比率（分子）の構造'!I$53 &lt; 0, 0, '将来負担比率（分子）の構造'!I$53), NA())</f>
        <v>842</v>
      </c>
      <c r="D67" s="175" t="e">
        <f>NA()</f>
        <v>#N/A</v>
      </c>
      <c r="E67" s="175" t="e">
        <f>NA()</f>
        <v>#N/A</v>
      </c>
      <c r="F67" s="175">
        <f>IF(ISNUMBER('将来負担比率（分子）の構造'!J$53), IF('将来負担比率（分子）の構造'!J$53 &lt; 0, 0, '将来負担比率（分子）の構造'!J$53), NA())</f>
        <v>989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2520</v>
      </c>
      <c r="C72" s="179">
        <f>基金残高に係る経年分析!G55</f>
        <v>2595</v>
      </c>
      <c r="D72" s="179">
        <f>基金残高に係る経年分析!H55</f>
        <v>2500</v>
      </c>
    </row>
    <row r="73" spans="1:16" x14ac:dyDescent="0.15">
      <c r="A73" s="178" t="s">
        <v>74</v>
      </c>
      <c r="B73" s="179">
        <f>基金残高に係る経年分析!F56</f>
        <v>282</v>
      </c>
      <c r="C73" s="179">
        <f>基金残高に係る経年分析!G56</f>
        <v>282</v>
      </c>
      <c r="D73" s="179">
        <f>基金残高に係る経年分析!H56</f>
        <v>335</v>
      </c>
    </row>
    <row r="74" spans="1:16" x14ac:dyDescent="0.15">
      <c r="A74" s="178" t="s">
        <v>75</v>
      </c>
      <c r="B74" s="179">
        <f>基金残高に係る経年分析!F57</f>
        <v>1683</v>
      </c>
      <c r="C74" s="179">
        <f>基金残高に係る経年分析!G57</f>
        <v>2441</v>
      </c>
      <c r="D74" s="179">
        <f>基金残高に係る経年分析!H57</f>
        <v>2368</v>
      </c>
    </row>
  </sheetData>
  <sheetProtection algorithmName="SHA-512" hashValue="0AqXYvDOIo9+Ek6Z7tBBkbxIGEI1SA5QmFs/QkrBL7ReZntGLYoH+GYB9EKlgjMSmb1vegZAT2xdcg9d/ctizg==" saltValue="q86l99w/e2b45h9KrR/s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2025-03-18T04:44:16Z</cp:lastPrinted>
  <dcterms:created xsi:type="dcterms:W3CDTF">2025-02-19T02:54:24Z</dcterms:created>
  <dcterms:modified xsi:type="dcterms:W3CDTF">2025-03-18T04:44:25Z</dcterms:modified>
  <cp:category/>
</cp:coreProperties>
</file>