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0971\Desktop\"/>
    </mc:Choice>
  </mc:AlternateContent>
  <xr:revisionPtr revIDLastSave="0" documentId="13_ncr:1_{7058BD35-0BBE-49B4-BFE2-5732080B47B5}" xr6:coauthVersionLast="47" xr6:coauthVersionMax="47" xr10:uidLastSave="{00000000-0000-0000-0000-000000000000}"/>
  <bookViews>
    <workbookView xWindow="33730" yWindow="-110" windowWidth="29020" windowHeight="157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CO34" i="10"/>
  <c r="BW34" i="10"/>
  <c r="BW35" i="10" s="1"/>
  <c r="BW36" i="10" s="1"/>
  <c r="BW37" i="10" s="1"/>
  <c r="BW38" i="10" s="1"/>
  <c r="BW39" i="10" s="1"/>
  <c r="BW40" i="10" s="1"/>
  <c r="BW41" i="10" s="1"/>
  <c r="BW42" i="10" s="1"/>
  <c r="BW43" i="10" s="1"/>
  <c r="BE34" i="10"/>
  <c r="C34" i="10"/>
  <c r="U34" i="10" l="1"/>
  <c r="U35" i="10" s="1"/>
  <c r="U36" i="10" s="1"/>
  <c r="C35" i="10"/>
  <c r="C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<sst xmlns="http://schemas.openxmlformats.org/spreadsheetml/2006/main" count="1098" uniqueCount="570">
  <si>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</si>
  <si>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</si>
  <si>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</si>
  <si>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</si>
  <si>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</si>
  <si>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</si>
  <si>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</si>
  <si>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</si>
  <si>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</si>
  <si>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</si>
  <si>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</si>
  <si>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</si>
  <si>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</si>
  <si>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</si>
  <si>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</si>
  <si>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</si>
  <si>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</si>
  <si>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</si>
  <si>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</si>
  <si>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</si>
  <si>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</si>
  <si>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</si>
  <si>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</si>
  <si>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</si>
  <si>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</si>
  <si>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</si>
  <si>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</si>
  <si>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</si>
  <si>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</si>
  <si>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</si>
  <si>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</si>
  <si>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</si>
  <si>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</si>
  <si>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</si>
  <si>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</si>
  <si>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</si>
  <si>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</si>
  <si>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</si>
  <si>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</si>
  <si>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</si>
  <si>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</si>
  <si>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</si>
  <si>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</si>
  <si>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</si>
  <si>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</si>
  <si>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</si>
  <si>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</si>
  <si>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</si>
  <si>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</si>
  <si>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</si>
  <si>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</si>
  <si>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</si>
  <si>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</si>
  <si>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</si>
  <si>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</si>
  <si>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</si>
  <si>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</si>
  <si>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</si>
  <si>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</si>
  <si>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</si>
  <si>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</si>
  <si>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</si>
  <si>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</si>
  <si>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</si>
  <si>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</si>
  <si>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</si>
  <si>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</si>
  <si>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</si>
  <si>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</si>
  <si>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</si>
  <si>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</si>
  <si>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</si>
  <si>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</si>
  <si>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</si>
  <si>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</si>
  <si>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</si>
  <si>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</si>
  <si>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</si>
  <si>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</si>
  <si>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</si>
  <si>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</si>
  <si>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</si>
  <si>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</si>
  <si>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</si>
  <si>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</si>
  <si>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</si>
  <si>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</si>
  <si>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</si>
  <si>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</si>
  <si>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</si>
  <si>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</si>
  <si>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</si>
  <si>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</si>
  <si>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</si>
  <si>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</si>
  <si>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</si>
  <si>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</si>
  <si>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</si>
  <si>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</si>
  <si>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</si>
  <si>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</si>
  <si>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</si>
  <si>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</si>
  <si>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</si>
  <si>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</si>
  <si>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</si>
  <si>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</si>
  <si>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</si>
  <si>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</si>
  <si>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</si>
  <si>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</si>
  <si>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</si>
  <si>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</si>
  <si>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</si>
  <si>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</si>
  <si>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</si>
  <si>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</si>
  <si>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</si>
  <si>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</si>
  <si>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</si>
  <si>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</si>
  <si>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</si>
  <si>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</si>
  <si>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</si>
  <si>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</si>
  <si>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</si>
  <si>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</si>
  <si>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</si>
  <si>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</si>
  <si>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</si>
  <si>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</si>
  <si>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</si>
  <si>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</si>
  <si>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</si>
  <si>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</si>
  <si>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</si>
  <si>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</si>
  <si>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</si>
  <si>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</si>
  <si>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</si>
  <si>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</si>
  <si>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</si>
  <si>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</si>
  <si>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</si>
  <si>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</si>
  <si>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</si>
  <si>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</si>
  <si>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</si>
  <si>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</si>
  <si>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</si>
  <si>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</si>
  <si>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</si>
  <si>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</si>
  <si>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</si>
  <si>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</si>
  <si>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</si>
  <si>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</si>
  <si>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</si>
  <si>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</si>
  <si>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</si>
  <si>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</si>
  <si>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</si>
  <si>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</si>
  <si>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</si>
  <si>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</si>
  <si>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</si>
  <si>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</si>
  <si>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</si>
  <si>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</si>
  <si>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</si>
  <si>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</si>
  <si>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</si>
  <si>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</si>
  <si>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</si>
  <si>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</si>
  <si>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</si>
  <si>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</si>
  <si>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</si>
  <si>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</si>
  <si>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</si>
  <si>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</si>
  <si>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</si>
  <si>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</si>
  <si>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</si>
  <si>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</si>
  <si>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</si>
  <si>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</si>
  <si>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</si>
  <si>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</si>
  <si>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</si>
  <si>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</si>
  <si>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</si>
  <si>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</si>
  <si>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</si>
  <si>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</si>
  <si>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</si>
  <si>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</si>
  <si>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</si>
  <si>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</si>
  <si>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</si>
  <si>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</si>
  <si>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</si>
  <si>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</si>
  <si>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静岡県裾野市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</si>
  <si>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</si>
  <si>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</si>
  <si>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</si>
  <si>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</si>
  <si>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</si>
  <si>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</si>
  <si>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</si>
  <si>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</si>
  <si>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</si>
  <si>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</si>
  <si>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</si>
  <si>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</si>
  <si>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</si>
  <si>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</si>
  <si>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</si>
  <si>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</si>
  <si>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</si>
  <si>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</si>
  <si>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</si>
  <si>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</si>
  <si>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</si>
  <si>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</si>
  <si>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</si>
  <si>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</si>
  <si>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</si>
  <si>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</si>
  <si>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</si>
  <si>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</si>
  <si>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</si>
  <si>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</si>
  <si>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</si>
  <si>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</si>
  <si>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</si>
  <si>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</si>
  <si>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</si>
  <si>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</si>
  <si>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</si>
  <si>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</si>
  <si>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</si>
  <si>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</si>
  <si>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</si>
  <si>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</si>
  <si>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</si>
  <si>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</si>
  <si>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</si>
  <si>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</si>
  <si>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</si>
  <si>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</si>
  <si>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</si>
  <si>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</si>
  <si>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</si>
  <si>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</si>
  <si>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</si>
  <si>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</si>
  <si>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</si>
  <si>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</si>
  <si>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</si>
  <si>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</si>
  <si>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</si>
  <si>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</si>
  <si>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</si>
  <si>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</si>
  <si>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</si>
  <si>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</si>
  <si>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</si>
  <si>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</si>
  <si>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</si>
  <si>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</si>
  <si>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</si>
  <si>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</si>
  <si>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</si>
  <si>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</si>
  <si>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</si>
  <si>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</si>
  <si>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</si>
  <si>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</si>
  <si>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</si>
  <si>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</si>
  <si>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</si>
  <si>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</si>
  <si>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</si>
  <si>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</si>
  <si>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</si>
  <si>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</si>
  <si>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</si>
  <si>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</si>
  <si>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</si>
  <si>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</si>
  <si>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</si>
  <si>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</si>
  <si>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</si>
  <si>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</si>
  <si>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</si>
  <si>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</si>
  <si>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</si>
  <si>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</si>
  <si>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</si>
  <si>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</si>
  <si>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</si>
  <si>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</si>
  <si>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</si>
  <si>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</si>
  <si>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</si>
  <si>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</si>
  <si>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</si>
  <si>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</si>
  <si>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</si>
  <si>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</si>
  <si>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</si>
  <si>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</si>
  <si>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</si>
  <si>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</si>
  <si>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</si>
  <si>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</si>
  <si>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</si>
  <si>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</si>
  <si>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</si>
  <si>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</si>
  <si>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</si>
  <si>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</si>
  <si>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</si>
  <si>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</si>
  <si>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</si>
  <si>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</si>
  <si>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</si>
  <si>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</si>
  <si>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</si>
  <si>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</si>
  <si>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</si>
  <si>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</si>
  <si>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</si>
  <si>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</si>
  <si>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</si>
  <si>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</si>
  <si>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</si>
  <si>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</si>
  <si>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</si>
  <si>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</si>
  <si>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</si>
  <si>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</si>
  <si>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</si>
  <si>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</si>
  <si>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</si>
  <si>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</si>
  <si>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</si>
  <si>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</si>
  <si>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</si>
  <si>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</si>
  <si>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</si>
  <si>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</si>
  <si>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静岡県裾野市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</si>
  <si>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</si>
  <si>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</si>
  <si>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</si>
  <si>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</si>
  <si>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</si>
  <si>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</si>
  <si>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</si>
  <si>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</si>
  <si>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</si>
  <si>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</si>
  <si>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</si>
  <si>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</si>
  <si>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</si>
  <si>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</si>
  <si>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</si>
  <si>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</si>
  <si>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</si>
  <si>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</si>
  <si>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</si>
  <si>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</si>
  <si>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</si>
  <si>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企業版ふるさと納税地方創生特別会計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</si>
  <si>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</si>
  <si>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</si>
  <si>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</si>
  <si>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</si>
  <si>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</si>
  <si>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</si>
  <si>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</si>
  <si>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</si>
  <si>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</si>
  <si>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</si>
  <si>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</si>
  <si>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</si>
  <si>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</si>
  <si>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</si>
  <si>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</si>
  <si>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介護保険特別会計</t>
    <phoneticPr fontId="5"/>
  </si>
  <si>
    <t>水道事業会計</t>
    <phoneticPr fontId="5"/>
  </si>
  <si>
    <t>法適用企業</t>
    <phoneticPr fontId="5"/>
  </si>
  <si>
    <t>下水道事業会計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</si>
  <si>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</si>
  <si>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</si>
  <si>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</si>
  <si>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</si>
  <si>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</si>
  <si>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</si>
  <si>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</si>
  <si>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</si>
  <si>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</si>
  <si>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</si>
  <si>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</si>
  <si>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</si>
  <si>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</si>
  <si>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</si>
  <si>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</si>
  <si>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</si>
  <si>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</si>
  <si>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</si>
  <si>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</si>
  <si>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</si>
  <si>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</si>
  <si>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</si>
  <si>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</si>
  <si>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</si>
  <si>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</si>
  <si>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</si>
  <si>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</si>
  <si>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</si>
  <si>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</si>
  <si>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</si>
  <si>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</si>
  <si>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</si>
  <si>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</si>
  <si>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</si>
  <si>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</si>
  <si>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</si>
  <si>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</si>
  <si>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</si>
  <si>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</si>
  <si>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</si>
  <si>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</si>
  <si>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</si>
  <si>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</si>
  <si>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</si>
  <si>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</si>
  <si>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</si>
  <si>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</si>
  <si>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</si>
  <si>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</si>
  <si>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</si>
  <si>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</si>
  <si>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</si>
  <si>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</si>
  <si>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</si>
  <si>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</si>
  <si>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</si>
  <si>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</si>
  <si>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</si>
  <si>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</si>
  <si>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</si>
  <si>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</si>
  <si>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</si>
  <si>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</si>
  <si>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</si>
  <si>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</si>
  <si>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</si>
  <si>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</si>
  <si>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</si>
  <si>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</si>
  <si>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</si>
  <si>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</si>
  <si>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</si>
  <si>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</si>
  <si>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</si>
  <si>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</si>
  <si>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</si>
  <si>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</si>
  <si>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</si>
  <si>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</si>
  <si>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</si>
  <si>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</si>
  <si>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</si>
  <si>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</si>
  <si>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</si>
  <si>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</si>
  <si>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</si>
  <si>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</si>
  <si>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</si>
  <si>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</si>
  <si>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</si>
  <si>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</si>
  <si>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</si>
  <si>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</si>
  <si>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</si>
  <si>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</si>
  <si>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</si>
  <si>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</si>
  <si>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</si>
  <si>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</si>
  <si>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</si>
  <si>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</si>
  <si>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</si>
  <si>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</si>
  <si>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</si>
  <si>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</si>
  <si>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</si>
  <si>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</si>
  <si>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</si>
  <si>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</si>
  <si>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</si>
  <si>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</si>
  <si>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</si>
  <si>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</si>
  <si>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</si>
  <si>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</si>
  <si>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</si>
  <si>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</si>
  <si>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</si>
  <si>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</si>
  <si>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</si>
  <si>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</si>
  <si>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</si>
  <si>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</si>
  <si>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</si>
  <si>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</si>
  <si>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</si>
  <si>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</si>
  <si>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</si>
  <si>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</si>
  <si>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</si>
  <si>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</si>
  <si>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</si>
  <si>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</si>
  <si>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</si>
  <si>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</si>
  <si>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</si>
  <si>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7.89</t>
  </si>
  <si>
    <t>▲ 2.41</t>
  </si>
  <si>
    <t>▲ 1.22</t>
  </si>
  <si>
    <t>▲ 10.72</t>
  </si>
  <si>
    <t>水道事業会計</t>
  </si>
  <si>
    <t>一般会計</t>
  </si>
  <si>
    <t>下水道事業会計</t>
  </si>
  <si>
    <t>介護保険特別会計</t>
  </si>
  <si>
    <t>国民健康保険特別会計</t>
  </si>
  <si>
    <t>簡易水道事業会計</t>
  </si>
  <si>
    <t>後期高齢者医療事業特別会計</t>
  </si>
  <si>
    <t>墓地事業特別会計</t>
  </si>
  <si>
    <t>その他会計（赤字）</t>
  </si>
  <si>
    <t>その他会計（黒字）</t>
  </si>
  <si>
    <t>R01</t>
    <phoneticPr fontId="5"/>
  </si>
  <si>
    <t>R02</t>
    <phoneticPr fontId="5"/>
  </si>
  <si>
    <t>R03</t>
    <phoneticPr fontId="5"/>
  </si>
  <si>
    <t>R04</t>
    <phoneticPr fontId="5"/>
  </si>
  <si>
    <t>R05</t>
    <phoneticPr fontId="5"/>
  </si>
  <si>
    <t>静岡県市町総合事務組合</t>
    <phoneticPr fontId="10"/>
  </si>
  <si>
    <t>裾野市長泉町衛生施設組合</t>
    <phoneticPr fontId="10"/>
  </si>
  <si>
    <t>静岡県芦湖水利組合</t>
    <phoneticPr fontId="10"/>
  </si>
  <si>
    <t>駿豆学園管理組合</t>
    <phoneticPr fontId="10"/>
  </si>
  <si>
    <t>静岡県後期高齢者医療広域連合</t>
    <phoneticPr fontId="10"/>
  </si>
  <si>
    <t>静岡地方税滞納整理機構</t>
    <phoneticPr fontId="10"/>
  </si>
  <si>
    <t>富士山南東消防組合</t>
    <phoneticPr fontId="10"/>
  </si>
  <si>
    <t>三島市外五ヶ市町箱根山組合</t>
    <phoneticPr fontId="10"/>
  </si>
  <si>
    <t>三島市外三ヶ市町箱根山林組合</t>
    <phoneticPr fontId="10"/>
  </si>
  <si>
    <t>静岡県後期高齢者医療広域連合（事業会計分）</t>
    <phoneticPr fontId="10"/>
  </si>
  <si>
    <t>駿東地区交通災害共済組合</t>
    <phoneticPr fontId="10"/>
  </si>
  <si>
    <t>〇</t>
    <phoneticPr fontId="10"/>
  </si>
  <si>
    <t>裾野市土地開発公社</t>
    <rPh sb="0" eb="3">
      <t>スソノシ</t>
    </rPh>
    <rPh sb="3" eb="5">
      <t>トチ</t>
    </rPh>
    <rPh sb="5" eb="7">
      <t>カイハツ</t>
    </rPh>
    <rPh sb="7" eb="9">
      <t>コウシャ</t>
    </rPh>
    <phoneticPr fontId="10"/>
  </si>
  <si>
    <t>-</t>
    <phoneticPr fontId="2"/>
  </si>
  <si>
    <t>裾野市企業版ふるさと納税地方創生基金</t>
    <rPh sb="0" eb="3">
      <t>スソノシ</t>
    </rPh>
    <rPh sb="3" eb="6">
      <t>キギョウバン</t>
    </rPh>
    <rPh sb="10" eb="12">
      <t>ノウゼイ</t>
    </rPh>
    <rPh sb="12" eb="16">
      <t>チホウソウセイ</t>
    </rPh>
    <rPh sb="16" eb="18">
      <t>キキン</t>
    </rPh>
    <phoneticPr fontId="5"/>
  </si>
  <si>
    <t>裾野市公共施設マネジメント基金</t>
    <rPh sb="0" eb="3">
      <t>スソノシ</t>
    </rPh>
    <rPh sb="3" eb="7">
      <t>コウキョウシセツ</t>
    </rPh>
    <rPh sb="13" eb="15">
      <t>キキン</t>
    </rPh>
    <phoneticPr fontId="10"/>
  </si>
  <si>
    <t>裾野市都市施設建設基金</t>
    <rPh sb="0" eb="3">
      <t>スソノシ</t>
    </rPh>
    <rPh sb="3" eb="11">
      <t>トシシセツケンセツキキン</t>
    </rPh>
    <phoneticPr fontId="10"/>
  </si>
  <si>
    <t>裾野市学校教育施設整備基金</t>
    <rPh sb="0" eb="3">
      <t>スソノシ</t>
    </rPh>
    <rPh sb="3" eb="5">
      <t>ガッコウ</t>
    </rPh>
    <rPh sb="5" eb="13">
      <t>キョウイクシセツセイビキキン</t>
    </rPh>
    <phoneticPr fontId="10"/>
  </si>
  <si>
    <t>裾野市特定防衛施設周辺整備調整交付金事業基金</t>
    <rPh sb="0" eb="3">
      <t>スソノシ</t>
    </rPh>
    <rPh sb="3" eb="13">
      <t>トクテイボウエイシセツシュウヘンセイビ</t>
    </rPh>
    <rPh sb="13" eb="18">
      <t>チョウセイコウフキン</t>
    </rPh>
    <rPh sb="18" eb="22">
      <t>ジギョウキキン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</si>
</sst>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13D5-4536-A94C-A694330ECE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75695</c:v>
                </c:pt>
                <c:pt idx="1">
                  <c:v>91401</c:v>
                </c:pt>
                <c:pt idx="2">
                  <c:v>54851</c:v>
                </c:pt>
                <c:pt idx="3">
                  <c:v>58670</c:v>
                </c:pt>
                <c:pt idx="4">
                  <c:v>69502</c:v>
                </c:pt>
              </c:numCache>
            </c:numRef>
          </c:val>
          <c:smooth val="0"/>
          <c:extLst>
            <c:ext xmlns:c16="http://schemas.microsoft.com/office/drawing/2014/chart" uri="{C3380CC4-5D6E-409C-BE32-E72D297353CC}">
              <c16:uniqueId val="{00000001-13D5-4536-A94C-A694330ECE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2.95</c:v>
                </c:pt>
                <c:pt idx="1">
                  <c:v>5.1100000000000003</c:v>
                </c:pt>
                <c:pt idx="2">
                  <c:v>6.39</c:v>
                </c:pt>
                <c:pt idx="3">
                  <c:v>9.99</c:v>
                </c:pt>
                <c:pt idx="4">
                  <c:v>7.5</c:v>
                </c:pt>
              </c:numCache>
            </c:numRef>
          </c:val>
          <c:extLst>
            <c:ext xmlns:c16="http://schemas.microsoft.com/office/drawing/2014/chart" uri="{C3380CC4-5D6E-409C-BE32-E72D297353CC}">
              <c16:uniqueId val="{00000000-B037-43A4-970D-87ECF1E746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33.69</c:v>
                </c:pt>
                <c:pt idx="1">
                  <c:v>30.7</c:v>
                </c:pt>
                <c:pt idx="2">
                  <c:v>28.9</c:v>
                </c:pt>
                <c:pt idx="3">
                  <c:v>34.659999999999997</c:v>
                </c:pt>
                <c:pt idx="4">
                  <c:v>30.16</c:v>
                </c:pt>
              </c:numCache>
            </c:numRef>
          </c:val>
          <c:extLst>
            <c:ext xmlns:c16="http://schemas.microsoft.com/office/drawing/2014/chart" uri="{C3380CC4-5D6E-409C-BE32-E72D297353CC}">
              <c16:uniqueId val="{00000001-B037-43A4-970D-87ECF1E746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-7.89</c:v>
                </c:pt>
                <c:pt idx="1">
                  <c:v>-2.41</c:v>
                </c:pt>
                <c:pt idx="2">
                  <c:v>-1.22</c:v>
                </c:pt>
                <c:pt idx="3">
                  <c:v>4.63</c:v>
                </c:pt>
                <c:pt idx="4">
                  <c:v>-10.72</c:v>
                </c:pt>
              </c:numCache>
            </c:numRef>
          </c:val>
          <c:smooth val="0"/>
          <c:extLst>
            <c:ext xmlns:c16="http://schemas.microsoft.com/office/drawing/2014/chart" uri="{C3380CC4-5D6E-409C-BE32-E72D297353CC}">
              <c16:uniqueId val="{00000002-B037-43A4-970D-87ECF1E746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58-4643-BA09-B19FE53D32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8-4643-BA09-B19FE53D3215}"/>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D058-4643-BA09-B19FE53D321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D058-4643-BA09-B19FE53D3215}"/>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0.01</c:v>
                </c:pt>
                <c:pt idx="4">
                  <c:v>#N/A</c:v>
                </c:pt>
                <c:pt idx="5">
                  <c:v>0.03</c:v>
                </c:pt>
                <c:pt idx="6">
                  <c:v>#N/A</c:v>
                </c:pt>
                <c:pt idx="7">
                  <c:v>0.05</c:v>
                </c:pt>
                <c:pt idx="8">
                  <c:v>#N/A</c:v>
                </c:pt>
                <c:pt idx="9">
                  <c:v>0.06</c:v>
                </c:pt>
              </c:numCache>
            </c:numRef>
          </c:val>
          <c:extLst>
            <c:ext xmlns:c16="http://schemas.microsoft.com/office/drawing/2014/chart" uri="{C3380CC4-5D6E-409C-BE32-E72D297353CC}">
              <c16:uniqueId val="{00000004-D058-4643-BA09-B19FE53D321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2.46</c:v>
                </c:pt>
                <c:pt idx="2">
                  <c:v>#N/A</c:v>
                </c:pt>
                <c:pt idx="3">
                  <c:v>2.08</c:v>
                </c:pt>
                <c:pt idx="4">
                  <c:v>#N/A</c:v>
                </c:pt>
                <c:pt idx="5">
                  <c:v>1.78</c:v>
                </c:pt>
                <c:pt idx="6">
                  <c:v>#N/A</c:v>
                </c:pt>
                <c:pt idx="7">
                  <c:v>1.62</c:v>
                </c:pt>
                <c:pt idx="8">
                  <c:v>#N/A</c:v>
                </c:pt>
                <c:pt idx="9">
                  <c:v>0.61</c:v>
                </c:pt>
              </c:numCache>
            </c:numRef>
          </c:val>
          <c:extLst>
            <c:ext xmlns:c16="http://schemas.microsoft.com/office/drawing/2014/chart" uri="{C3380CC4-5D6E-409C-BE32-E72D297353CC}">
              <c16:uniqueId val="{00000005-D058-4643-BA09-B19FE53D321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1.1000000000000001</c:v>
                </c:pt>
                <c:pt idx="4">
                  <c:v>#N/A</c:v>
                </c:pt>
                <c:pt idx="5">
                  <c:v>1.1499999999999999</c:v>
                </c:pt>
                <c:pt idx="6">
                  <c:v>#N/A</c:v>
                </c:pt>
                <c:pt idx="7">
                  <c:v>1.31</c:v>
                </c:pt>
                <c:pt idx="8">
                  <c:v>#N/A</c:v>
                </c:pt>
                <c:pt idx="9">
                  <c:v>0.79</c:v>
                </c:pt>
              </c:numCache>
            </c:numRef>
          </c:val>
          <c:extLst>
            <c:ext xmlns:c16="http://schemas.microsoft.com/office/drawing/2014/chart" uri="{C3380CC4-5D6E-409C-BE32-E72D297353CC}">
              <c16:uniqueId val="{00000006-D058-4643-BA09-B19FE53D32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0.83</c:v>
                </c:pt>
                <c:pt idx="2">
                  <c:v>#N/A</c:v>
                </c:pt>
                <c:pt idx="3">
                  <c:v>1.05</c:v>
                </c:pt>
                <c:pt idx="4">
                  <c:v>#N/A</c:v>
                </c:pt>
                <c:pt idx="5">
                  <c:v>1.22</c:v>
                </c:pt>
                <c:pt idx="6">
                  <c:v>#N/A</c:v>
                </c:pt>
                <c:pt idx="7">
                  <c:v>1.22</c:v>
                </c:pt>
                <c:pt idx="8">
                  <c:v>#N/A</c:v>
                </c:pt>
                <c:pt idx="9">
                  <c:v>0.92</c:v>
                </c:pt>
              </c:numCache>
            </c:numRef>
          </c:val>
          <c:extLst>
            <c:ext xmlns:c16="http://schemas.microsoft.com/office/drawing/2014/chart" uri="{C3380CC4-5D6E-409C-BE32-E72D297353CC}">
              <c16:uniqueId val="{00000007-D058-4643-BA09-B19FE53D32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5.08</c:v>
                </c:pt>
                <c:pt idx="4">
                  <c:v>#N/A</c:v>
                </c:pt>
                <c:pt idx="5">
                  <c:v>6.35</c:v>
                </c:pt>
                <c:pt idx="6">
                  <c:v>#N/A</c:v>
                </c:pt>
                <c:pt idx="7">
                  <c:v>9.9600000000000009</c:v>
                </c:pt>
                <c:pt idx="8">
                  <c:v>#N/A</c:v>
                </c:pt>
                <c:pt idx="9">
                  <c:v>7.46</c:v>
                </c:pt>
              </c:numCache>
            </c:numRef>
          </c:val>
          <c:extLst>
            <c:ext xmlns:c16="http://schemas.microsoft.com/office/drawing/2014/chart" uri="{C3380CC4-5D6E-409C-BE32-E72D297353CC}">
              <c16:uniqueId val="{00000008-D058-4643-BA09-B19FE53D32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17.75</c:v>
                </c:pt>
                <c:pt idx="2">
                  <c:v>#N/A</c:v>
                </c:pt>
                <c:pt idx="3">
                  <c:v>16.88</c:v>
                </c:pt>
                <c:pt idx="4">
                  <c:v>#N/A</c:v>
                </c:pt>
                <c:pt idx="5">
                  <c:v>18.23</c:v>
                </c:pt>
                <c:pt idx="6">
                  <c:v>#N/A</c:v>
                </c:pt>
                <c:pt idx="7">
                  <c:v>21.27</c:v>
                </c:pt>
                <c:pt idx="8">
                  <c:v>#N/A</c:v>
                </c:pt>
                <c:pt idx="9">
                  <c:v>22.59</c:v>
                </c:pt>
              </c:numCache>
            </c:numRef>
          </c:val>
          <c:extLst>
            <c:ext xmlns:c16="http://schemas.microsoft.com/office/drawing/2014/chart" uri="{C3380CC4-5D6E-409C-BE32-E72D297353CC}">
              <c16:uniqueId val="{00000009-D058-4643-BA09-B19FE53D32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1428</c:v>
                </c:pt>
                <c:pt idx="5">
                  <c:v>1370</c:v>
                </c:pt>
                <c:pt idx="8">
                  <c:v>1341</c:v>
                </c:pt>
                <c:pt idx="11">
                  <c:v>1359</c:v>
                </c:pt>
                <c:pt idx="14">
                  <c:v>1373</c:v>
                </c:pt>
              </c:numCache>
            </c:numRef>
          </c:val>
          <c:extLst>
            <c:ext xmlns:c16="http://schemas.microsoft.com/office/drawing/2014/chart" uri="{C3380CC4-5D6E-409C-BE32-E72D297353CC}">
              <c16:uniqueId val="{00000000-5099-4398-9516-73352C4687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99-4398-9516-73352C4687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99-4398-9516-73352C4687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5</c:v>
                </c:pt>
                <c:pt idx="6">
                  <c:v>13</c:v>
                </c:pt>
                <c:pt idx="9">
                  <c:v>12</c:v>
                </c:pt>
                <c:pt idx="12">
                  <c:v>20</c:v>
                </c:pt>
              </c:numCache>
            </c:numRef>
          </c:val>
          <c:extLst>
            <c:ext xmlns:c16="http://schemas.microsoft.com/office/drawing/2014/chart" uri="{C3380CC4-5D6E-409C-BE32-E72D297353CC}">
              <c16:uniqueId val="{00000003-5099-4398-9516-73352C4687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355</c:v>
                </c:pt>
                <c:pt idx="3">
                  <c:v>308</c:v>
                </c:pt>
                <c:pt idx="6">
                  <c:v>290</c:v>
                </c:pt>
                <c:pt idx="9">
                  <c:v>269</c:v>
                </c:pt>
                <c:pt idx="12">
                  <c:v>266</c:v>
                </c:pt>
              </c:numCache>
            </c:numRef>
          </c:val>
          <c:extLst>
            <c:ext xmlns:c16="http://schemas.microsoft.com/office/drawing/2014/chart" uri="{C3380CC4-5D6E-409C-BE32-E72D297353CC}">
              <c16:uniqueId val="{00000004-5099-4398-9516-73352C4687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9-4398-9516-73352C4687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99-4398-9516-73352C4687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2165</c:v>
                </c:pt>
                <c:pt idx="3">
                  <c:v>2245</c:v>
                </c:pt>
                <c:pt idx="6">
                  <c:v>2463</c:v>
                </c:pt>
                <c:pt idx="9">
                  <c:v>2373</c:v>
                </c:pt>
                <c:pt idx="12">
                  <c:v>2382</c:v>
                </c:pt>
              </c:numCache>
            </c:numRef>
          </c:val>
          <c:extLst>
            <c:ext xmlns:c16="http://schemas.microsoft.com/office/drawing/2014/chart" uri="{C3380CC4-5D6E-409C-BE32-E72D297353CC}">
              <c16:uniqueId val="{00000007-5099-4398-9516-73352C4687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1093</c:v>
                </c:pt>
                <c:pt idx="2">
                  <c:v>#N/A</c:v>
                </c:pt>
                <c:pt idx="3">
                  <c:v>#N/A</c:v>
                </c:pt>
                <c:pt idx="4">
                  <c:v>1188</c:v>
                </c:pt>
                <c:pt idx="5">
                  <c:v>#N/A</c:v>
                </c:pt>
                <c:pt idx="6">
                  <c:v>#N/A</c:v>
                </c:pt>
                <c:pt idx="7">
                  <c:v>1425</c:v>
                </c:pt>
                <c:pt idx="8">
                  <c:v>#N/A</c:v>
                </c:pt>
                <c:pt idx="9">
                  <c:v>#N/A</c:v>
                </c:pt>
                <c:pt idx="10">
                  <c:v>1295</c:v>
                </c:pt>
                <c:pt idx="11">
                  <c:v>#N/A</c:v>
                </c:pt>
                <c:pt idx="12">
                  <c:v>#N/A</c:v>
                </c:pt>
                <c:pt idx="13">
                  <c:v>1295</c:v>
                </c:pt>
                <c:pt idx="14">
                  <c:v>#N/A</c:v>
                </c:pt>
              </c:numCache>
            </c:numRef>
          </c:val>
          <c:smooth val="0"/>
          <c:extLst>
            <c:ext xmlns:c16="http://schemas.microsoft.com/office/drawing/2014/chart" uri="{C3380CC4-5D6E-409C-BE32-E72D297353CC}">
              <c16:uniqueId val="{00000008-5099-4398-9516-73352C4687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12320</c:v>
                </c:pt>
                <c:pt idx="5">
                  <c:v>11830</c:v>
                </c:pt>
                <c:pt idx="8">
                  <c:v>11416</c:v>
                </c:pt>
                <c:pt idx="11">
                  <c:v>10826</c:v>
                </c:pt>
                <c:pt idx="14">
                  <c:v>10114</c:v>
                </c:pt>
              </c:numCache>
            </c:numRef>
          </c:val>
          <c:extLst>
            <c:ext xmlns:c16="http://schemas.microsoft.com/office/drawing/2014/chart" uri="{C3380CC4-5D6E-409C-BE32-E72D297353CC}">
              <c16:uniqueId val="{00000000-9908-47F5-85DC-7E53A8CF0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2156</c:v>
                </c:pt>
                <c:pt idx="5">
                  <c:v>2245</c:v>
                </c:pt>
                <c:pt idx="8">
                  <c:v>2329</c:v>
                </c:pt>
                <c:pt idx="11">
                  <c:v>2148</c:v>
                </c:pt>
                <c:pt idx="14">
                  <c:v>2307</c:v>
                </c:pt>
              </c:numCache>
            </c:numRef>
          </c:val>
          <c:extLst>
            <c:ext xmlns:c16="http://schemas.microsoft.com/office/drawing/2014/chart" uri="{C3380CC4-5D6E-409C-BE32-E72D297353CC}">
              <c16:uniqueId val="{00000001-9908-47F5-85DC-7E53A8CF0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7173</c:v>
                </c:pt>
                <c:pt idx="5">
                  <c:v>6331</c:v>
                </c:pt>
                <c:pt idx="8">
                  <c:v>6138</c:v>
                </c:pt>
                <c:pt idx="11">
                  <c:v>6602</c:v>
                </c:pt>
                <c:pt idx="14">
                  <c:v>6131</c:v>
                </c:pt>
              </c:numCache>
            </c:numRef>
          </c:val>
          <c:extLst>
            <c:ext xmlns:c16="http://schemas.microsoft.com/office/drawing/2014/chart" uri="{C3380CC4-5D6E-409C-BE32-E72D297353CC}">
              <c16:uniqueId val="{00000002-9908-47F5-85DC-7E53A8CF0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08-47F5-85DC-7E53A8CF0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08-47F5-85DC-7E53A8CF0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08-47F5-85DC-7E53A8CF0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2765</c:v>
                </c:pt>
                <c:pt idx="3">
                  <c:v>2838</c:v>
                </c:pt>
                <c:pt idx="6">
                  <c:v>2836</c:v>
                </c:pt>
                <c:pt idx="9">
                  <c:v>2786</c:v>
                </c:pt>
                <c:pt idx="12">
                  <c:v>2745</c:v>
                </c:pt>
              </c:numCache>
            </c:numRef>
          </c:val>
          <c:extLst>
            <c:ext xmlns:c16="http://schemas.microsoft.com/office/drawing/2014/chart" uri="{C3380CC4-5D6E-409C-BE32-E72D297353CC}">
              <c16:uniqueId val="{00000006-9908-47F5-85DC-7E53A8CF0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245</c:v>
                </c:pt>
                <c:pt idx="3">
                  <c:v>244</c:v>
                </c:pt>
                <c:pt idx="6">
                  <c:v>252</c:v>
                </c:pt>
                <c:pt idx="9">
                  <c:v>342</c:v>
                </c:pt>
                <c:pt idx="12">
                  <c:v>350</c:v>
                </c:pt>
              </c:numCache>
            </c:numRef>
          </c:val>
          <c:extLst>
            <c:ext xmlns:c16="http://schemas.microsoft.com/office/drawing/2014/chart" uri="{C3380CC4-5D6E-409C-BE32-E72D297353CC}">
              <c16:uniqueId val="{00000007-9908-47F5-85DC-7E53A8CF0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4076</c:v>
                </c:pt>
                <c:pt idx="3">
                  <c:v>3405</c:v>
                </c:pt>
                <c:pt idx="6">
                  <c:v>3437</c:v>
                </c:pt>
                <c:pt idx="9">
                  <c:v>2978</c:v>
                </c:pt>
                <c:pt idx="12">
                  <c:v>2666</c:v>
                </c:pt>
              </c:numCache>
            </c:numRef>
          </c:val>
          <c:extLst>
            <c:ext xmlns:c16="http://schemas.microsoft.com/office/drawing/2014/chart" uri="{C3380CC4-5D6E-409C-BE32-E72D297353CC}">
              <c16:uniqueId val="{00000008-9908-47F5-85DC-7E53A8CF0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9-9908-47F5-85DC-7E53A8CF0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19279</c:v>
                </c:pt>
                <c:pt idx="3">
                  <c:v>19499</c:v>
                </c:pt>
                <c:pt idx="6">
                  <c:v>18664</c:v>
                </c:pt>
                <c:pt idx="9">
                  <c:v>17402</c:v>
                </c:pt>
                <c:pt idx="12">
                  <c:v>15787</c:v>
                </c:pt>
              </c:numCache>
            </c:numRef>
          </c:val>
          <c:extLst>
            <c:ext xmlns:c16="http://schemas.microsoft.com/office/drawing/2014/chart" uri="{C3380CC4-5D6E-409C-BE32-E72D297353CC}">
              <c16:uniqueId val="{0000000A-9908-47F5-85DC-7E53A8CF0B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4716</c:v>
                </c:pt>
                <c:pt idx="2">
                  <c:v>#N/A</c:v>
                </c:pt>
                <c:pt idx="3">
                  <c:v>#N/A</c:v>
                </c:pt>
                <c:pt idx="4">
                  <c:v>5580</c:v>
                </c:pt>
                <c:pt idx="5">
                  <c:v>#N/A</c:v>
                </c:pt>
                <c:pt idx="6">
                  <c:v>#N/A</c:v>
                </c:pt>
                <c:pt idx="7">
                  <c:v>5306</c:v>
                </c:pt>
                <c:pt idx="8">
                  <c:v>#N/A</c:v>
                </c:pt>
                <c:pt idx="9">
                  <c:v>#N/A</c:v>
                </c:pt>
                <c:pt idx="10">
                  <c:v>3932</c:v>
                </c:pt>
                <c:pt idx="11">
                  <c:v>#N/A</c:v>
                </c:pt>
                <c:pt idx="12">
                  <c:v>#N/A</c:v>
                </c:pt>
                <c:pt idx="13">
                  <c:v>3000</c:v>
                </c:pt>
                <c:pt idx="14">
                  <c:v>#N/A</c:v>
                </c:pt>
              </c:numCache>
            </c:numRef>
          </c:val>
          <c:smooth val="0"/>
          <c:extLst>
            <c:ext xmlns:c16="http://schemas.microsoft.com/office/drawing/2014/chart" uri="{C3380CC4-5D6E-409C-BE32-E72D297353CC}">
              <c16:uniqueId val="{0000000B-9908-47F5-85DC-7E53A8CF0B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3537</c:v>
                </c:pt>
                <c:pt idx="1">
                  <c:v>4077</c:v>
                </c:pt>
                <c:pt idx="2">
                  <c:v>3642</c:v>
                </c:pt>
              </c:numCache>
            </c:numRef>
          </c:val>
          <c:extLst>
            <c:ext xmlns:c16="http://schemas.microsoft.com/office/drawing/2014/chart" uri="{C3380CC4-5D6E-409C-BE32-E72D297353CC}">
              <c16:uniqueId val="{00000000-625C-46D7-A675-E5B7617F52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625C-46D7-A675-E5B7617F52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3490</c:v>
                </c:pt>
                <c:pt idx="1">
                  <c:v>4567</c:v>
                </c:pt>
                <c:pt idx="2">
                  <c:v>4371</c:v>
                </c:pt>
              </c:numCache>
            </c:numRef>
          </c:val>
          <c:extLst>
            <c:ext xmlns:c16="http://schemas.microsoft.com/office/drawing/2014/chart" uri="{C3380CC4-5D6E-409C-BE32-E72D297353CC}">
              <c16:uniqueId val="{00000002-625C-46D7-A675-E5B7617F52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49,225
48,427
138.12
26,319,945
23,605,846
905,907
12,075,331
15,786,519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0.95</a:t>
          </a:r>
          <a:r>
            <a:rPr kumimoji="1" lang="ja-JP" altLang="en-US" sz="1300">
              <a:latin typeface="ＭＳ Ｐゴシック" panose="020B0600070205080204" pitchFamily="50" charset="-128"/>
              <a:ea typeface="ＭＳ Ｐゴシック" panose="020B0600070205080204" pitchFamily="50" charset="-128"/>
            </a:rPr>
            <a:t>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年度の単年度の財政力指数は、法人税収の増加もあり</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と過去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年の単年度の指数よりは上昇したが令和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0.990</a:t>
          </a:r>
          <a:r>
            <a:rPr kumimoji="1" lang="ja-JP" altLang="en-US" sz="1300">
              <a:latin typeface="ＭＳ Ｐゴシック" panose="020B0600070205080204" pitchFamily="50" charset="-128"/>
              <a:ea typeface="ＭＳ Ｐゴシック" panose="020B0600070205080204" pitchFamily="50" charset="-128"/>
            </a:rPr>
            <a:t>であったため、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ヶ年の財力指数としては下降した。令和元年度の法人税率改正によりこれまでの水準を維持できなくなってきており、今後においても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を下回る想定をしているため普通交付税の交付団体を見込む。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509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分母分子別に経年比較すると、まず分母側では前年度の法人税収の増加等に伴い、地方交付税、臨時財政対策債の大幅な減により全体で</a:t>
          </a:r>
          <a:r>
            <a:rPr kumimoji="1" lang="en-US" altLang="ja-JP" sz="1300">
              <a:latin typeface="ＭＳ Ｐゴシック" panose="020B0600070205080204" pitchFamily="50" charset="-128"/>
              <a:ea typeface="ＭＳ Ｐゴシック" panose="020B0600070205080204" pitchFamily="50" charset="-128"/>
            </a:rPr>
            <a:t>1,036</a:t>
          </a:r>
          <a:r>
            <a:rPr kumimoji="1" lang="ja-JP" altLang="en-US" sz="1300">
              <a:latin typeface="ＭＳ Ｐゴシック" panose="020B0600070205080204" pitchFamily="50" charset="-128"/>
              <a:ea typeface="ＭＳ Ｐゴシック" panose="020B0600070205080204" pitchFamily="50" charset="-128"/>
            </a:rPr>
            <a:t>百万円減少したことが数値が上昇した要因である。また分子側の歳出についても扶助費、繰出金、補助費等の増加により全体で</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百万円増加している。そのため前年度から</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％悪化しているが、前述の分母側の税収等の影響が強いため、今後は</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％前後で推移すると見込んでいる。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22052"/>
          <a:ext cx="838200" cy="8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63</xdr:row>
      <xdr:rowOff>80518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22052"/>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818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7838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物件費は前年度に対し、物価高騰により光熱水費等が上昇したものの新型コロナウイルスワクチン接種事業費等が減少したため全体としては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百万円の減少となった。人件費は前年度に普通退職による職員数の減少等で大幅に減少となったが、職員数の復元に加え人事院勧告による増加もあり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百万円増加した。人件費は民生費や教育費の分野で県平均より高い傾向にあることを把握している。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今後、小中学校や幼稚園・保育園の再編を実施する予定のため、施設数の減少に合わせて人件費や物件費も適正化していく見込みである。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63500</xdr:rowOff>
    </xdr:from>
    <xdr:to>
      <xdr:col>23</xdr:col>
      <xdr:colOff>133350</xdr:colOff>
      <xdr:row>82</xdr:row>
      <xdr:rowOff>82297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2400"/>
          <a:ext cx="8382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63500</xdr:rowOff>
    </xdr:from>
    <xdr:to>
      <xdr:col>19</xdr:col>
      <xdr:colOff>133350</xdr:colOff>
      <xdr:row>82</xdr:row>
      <xdr:rowOff>80922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2400"/>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59302</xdr:rowOff>
    </xdr:from>
    <xdr:to>
      <xdr:col>15</xdr:col>
      <xdr:colOff>82550</xdr:colOff>
      <xdr:row>82</xdr:row>
      <xdr:rowOff>80922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8202"/>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161072</xdr:rowOff>
    </xdr:from>
    <xdr:to>
      <xdr:col>11</xdr:col>
      <xdr:colOff>31750</xdr:colOff>
      <xdr:row>82</xdr:row>
      <xdr:rowOff>59302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8522"/>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31497</xdr:rowOff>
    </xdr:from>
    <xdr:to>
      <xdr:col>23</xdr:col>
      <xdr:colOff>184150</xdr:colOff>
      <xdr:row>82</xdr:row>
      <xdr:rowOff>133097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48024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12700</xdr:rowOff>
    </xdr:from>
    <xdr:to>
      <xdr:col>19</xdr:col>
      <xdr:colOff>184150</xdr:colOff>
      <xdr:row>82</xdr:row>
      <xdr:rowOff>114300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30122</xdr:rowOff>
    </xdr:from>
    <xdr:to>
      <xdr:col>15</xdr:col>
      <xdr:colOff>133350</xdr:colOff>
      <xdr:row>82</xdr:row>
      <xdr:rowOff>131722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141899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8502</xdr:rowOff>
    </xdr:from>
    <xdr:to>
      <xdr:col>11</xdr:col>
      <xdr:colOff>82550</xdr:colOff>
      <xdr:row>82</xdr:row>
      <xdr:rowOff>110102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94879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110272</xdr:rowOff>
    </xdr:from>
    <xdr:to>
      <xdr:col>7</xdr:col>
      <xdr:colOff>31750</xdr:colOff>
      <xdr:row>82</xdr:row>
      <xdr:rowOff>40422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25199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前年度からの数値の変動は学卒区分による寄与率の高い職員の人員配置に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また、採用者数と退職者数による割合の変動が影響している。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料表改定等の給与体系の独自見直しを実施し給与水準の適正化を図っているが、経験年数等の各階層別では数値に差があり、職員の階層の切り替わりによって数値が増減する可能性もあるため、毎年度の指数の変動には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51707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531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89</xdr:row>
      <xdr:rowOff>35379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03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年度に近隣市町と消防広域組合を設立し、平成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消防職員が身分切替により組合職員となったため、類似団体平均を下回っている要因と考える。一方、人件費及び人件費に準ずる費用の分析においては類似団体平均を上回っている状況にある。これは定員管理の職員数には計上されていない前述の消防職員や会計年度任用職員の人件費が影響し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今後は小中学校や幼稚園・保育園の再編事業に着手し、職員数を含めた人件費全体の適正化に努めていく。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36936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9337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36936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337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34925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18838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12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157586</xdr:rowOff>
    </xdr:from>
    <xdr:to>
      <xdr:col>77</xdr:col>
      <xdr:colOff>95250</xdr:colOff>
      <xdr:row>61</xdr:row>
      <xdr:rowOff>87736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139488</xdr:rowOff>
    </xdr:from>
    <xdr:to>
      <xdr:col>68</xdr:col>
      <xdr:colOff>203200</xdr:colOff>
      <xdr:row>61</xdr:row>
      <xdr:rowOff>69638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単年度の数値では令和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％と年々下降傾向にある。公債費は過年度発行分の償還予定により令和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現在の水準で高止まりする見込みである。地方債については数年間は元利償還金に対し発行予定額が上回らないように制御する方針であるため将来的には公債費は減少する見込みであるが、実質公債費比率への影響は数年を要する。元利償還金が減少するまでは今後しばらく実質公債費比率に大きな変動はなく、緩やかに下降していくと見込んで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66294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096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37338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141224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166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15748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394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分母となる標準財政規模が前年度から増加していることに加え、分子側の地方債現在高が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百万円、公営企業債等繰入見込額が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地方債については今後の元利償還金に対し発行予定額が上回らないように制御する方針であり、地方債残高は減少する見込みである。また、分子側の充当可能基金は前年度から増加したものの、今後学校教育施設整備基金や都市施設建設基金をはじめとするその他特定目的基金の取崩を予定しているため、分子側の控除額も減少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55154</xdr:rowOff>
    </xdr:from>
    <xdr:to>
      <xdr:col>81</xdr:col>
      <xdr:colOff>44450</xdr:colOff>
      <xdr:row>15</xdr:row>
      <xdr:rowOff>165463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2690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119259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3721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119259</xdr:rowOff>
    </xdr:from>
    <xdr:to>
      <xdr:col>72</xdr:col>
      <xdr:colOff>203200</xdr:colOff>
      <xdr:row>16</xdr:row>
      <xdr:rowOff>160625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6245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68701</xdr:rowOff>
    </xdr:from>
    <xdr:to>
      <xdr:col>68</xdr:col>
      <xdr:colOff>152400</xdr:colOff>
      <xdr:row>16</xdr:row>
      <xdr:rowOff>160625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1190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4354</xdr:rowOff>
    </xdr:from>
    <xdr:to>
      <xdr:col>81</xdr:col>
      <xdr:colOff>95250</xdr:colOff>
      <xdr:row>15</xdr:row>
      <xdr:rowOff>105954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147881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4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68459</xdr:rowOff>
    </xdr:from>
    <xdr:to>
      <xdr:col>73</xdr:col>
      <xdr:colOff>44450</xdr:colOff>
      <xdr:row>16</xdr:row>
      <xdr:rowOff>170059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154836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109825</xdr:rowOff>
    </xdr:from>
    <xdr:to>
      <xdr:col>68</xdr:col>
      <xdr:colOff>203200</xdr:colOff>
      <xdr:row>17</xdr:row>
      <xdr:rowOff>39975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24752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3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17901</xdr:rowOff>
    </xdr:from>
    <xdr:to>
      <xdr:col>64</xdr:col>
      <xdr:colOff>152400</xdr:colOff>
      <xdr:row>16</xdr:row>
      <xdr:rowOff>119501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104278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49,225
48,427
138.12
26,319,945
23,605,846
905,907
12,075,331
15,786,519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に普通退職による職員数の減少等により経常経費充当一般財源等が減少したが、今年度は元の水準に戻っている。今後は幼稚園・保育園の再編等を含めた施設の適正化により職員数や人件費にも影響があると考えられる。また、業務の効率化による時間外勤務手当の縮減等により、人件費全体の一層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522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123734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5224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36</xdr:row>
      <xdr:rowOff>130266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95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166189</xdr:rowOff>
    </xdr:from>
    <xdr:to>
      <xdr:col>11</xdr:col>
      <xdr:colOff>9525</xdr:colOff>
      <xdr:row>36</xdr:row>
      <xdr:rowOff>130266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95489"/>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79466</xdr:rowOff>
    </xdr:from>
    <xdr:to>
      <xdr:col>24</xdr:col>
      <xdr:colOff>76200</xdr:colOff>
      <xdr:row>37</xdr:row>
      <xdr:rowOff>9616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79466</xdr:rowOff>
    </xdr:from>
    <xdr:to>
      <xdr:col>11</xdr:col>
      <xdr:colOff>60325</xdr:colOff>
      <xdr:row>37</xdr:row>
      <xdr:rowOff>9616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165843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115389</xdr:rowOff>
    </xdr:from>
    <xdr:to>
      <xdr:col>6</xdr:col>
      <xdr:colOff>171450</xdr:colOff>
      <xdr:row>35</xdr:row>
      <xdr:rowOff>45539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55716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る増額があったものの、物件費全体としてはほぼ前年度同額であった。文化スポーツ施設の指定管理料や公共施設の土地借地料が類似団体平均を上回っている要因と考えている。数値の上昇は分母である経常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百万円減少していることが要因である。今後、包括管理委託の導入や指定管理者制度における費用対効果を検証し、経費の適正化に努める。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7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19</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59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百万円増加している。事業費基準では自立支援給付費が前年度から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百万円、こども医療助成費が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それぞれ対象者の増加によるものである。令和元年度に着手した行財政構造改革により単独事業としての扶助費は減少したが、今後扶助費全体の経費としては県平均や類似団体平均の水準に近似していくものと推計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19985"/>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その他のうち、後期高齢者医療事業特別会計や介護保険特別会計への繰出金は上昇傾向にあり、繰出金に係る経常経費充当一般財源等は前年度から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係る繰出金全体としては県内の住民一人当たりコストで比較すると低い水準にあると把握しているが、繰出金は上昇傾向にあるため、今後は県平均や類似団体平均に近い数値に推移す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56</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0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56</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5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百万円増加している。一部事務組合に対するものが増加しているが、特に裾野市長泉町衛生施設組合に対する負担金が物価高騰による光熱水費の上昇の影響により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となった。補助費等は一部事務組合に対するものや近隣団体で構成する夜間救急センター運営負担金が大部分を占めるため、今後一部事務組合等の事業規模によって変動があるものと想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62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公債費は過年度発行分の償還予定により令和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現在の水準で高止まりする見込みである。地方債については今後数年間は元利償還金に対し発行予定額が上回らないように制御する方針であるため将来的には公債費は減少する見込みである。今年度の数値の上昇は、分母である経常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269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62992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ため、経常収支比率そのものが前年度から増加している。さらに個別の性質別経費で比較すると人件費や扶助費の増加も数値増加の一因である。ただし、一時的な要因による増加であるものもあるため、公債費以外の経常収支比率の数値は今後減少することが見込まれる。物件費も含め、全体の経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76</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542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5428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62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77</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314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76575</xdr:rowOff>
    </xdr:from>
    <xdr:to>
      <xdr:col>29</xdr:col>
      <xdr:colOff>127000</xdr:colOff>
      <xdr:row>15</xdr:row>
      <xdr:rowOff>152165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95950"/>
          <a:ext cx="647700" cy="7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126352</xdr:rowOff>
    </xdr:from>
    <xdr:to>
      <xdr:col>26</xdr:col>
      <xdr:colOff>50800</xdr:colOff>
      <xdr:row>15</xdr:row>
      <xdr:rowOff>152165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45727"/>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126352</xdr:rowOff>
    </xdr:from>
    <xdr:to>
      <xdr:col>22</xdr:col>
      <xdr:colOff>114300</xdr:colOff>
      <xdr:row>15</xdr:row>
      <xdr:rowOff>155975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5727"/>
          <a:ext cx="698500" cy="2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155975</xdr:rowOff>
    </xdr:from>
    <xdr:to>
      <xdr:col>18</xdr:col>
      <xdr:colOff>177800</xdr:colOff>
      <xdr:row>16</xdr:row>
      <xdr:rowOff>31541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5350"/>
          <a:ext cx="698500" cy="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25775</xdr:rowOff>
    </xdr:from>
    <xdr:to>
      <xdr:col>29</xdr:col>
      <xdr:colOff>177800</xdr:colOff>
      <xdr:row>15</xdr:row>
      <xdr:rowOff>127375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4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42302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101365</xdr:rowOff>
    </xdr:from>
    <xdr:to>
      <xdr:col>26</xdr:col>
      <xdr:colOff>101600</xdr:colOff>
      <xdr:row>16</xdr:row>
      <xdr:rowOff>31515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41692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75552</xdr:rowOff>
    </xdr:from>
    <xdr:to>
      <xdr:col>22</xdr:col>
      <xdr:colOff>165100</xdr:colOff>
      <xdr:row>16</xdr:row>
      <xdr:rowOff>5702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105175</xdr:rowOff>
    </xdr:from>
    <xdr:to>
      <xdr:col>19</xdr:col>
      <xdr:colOff>38100</xdr:colOff>
      <xdr:row>16</xdr:row>
      <xdr:rowOff>35325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152191</xdr:rowOff>
    </xdr:from>
    <xdr:to>
      <xdr:col>15</xdr:col>
      <xdr:colOff>101600</xdr:colOff>
      <xdr:row>16</xdr:row>
      <xdr:rowOff>82341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157012</xdr:rowOff>
    </xdr:from>
    <xdr:to>
      <xdr:col>29</xdr:col>
      <xdr:colOff>127000</xdr:colOff>
      <xdr:row>34</xdr:row>
      <xdr:rowOff>168442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24462"/>
          <a:ext cx="6477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93396</xdr:rowOff>
    </xdr:from>
    <xdr:to>
      <xdr:col>26</xdr:col>
      <xdr:colOff>50800</xdr:colOff>
      <xdr:row>34</xdr:row>
      <xdr:rowOff>168442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60846"/>
          <a:ext cx="698500" cy="7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93396</xdr:rowOff>
    </xdr:from>
    <xdr:to>
      <xdr:col>22</xdr:col>
      <xdr:colOff>114300</xdr:colOff>
      <xdr:row>34</xdr:row>
      <xdr:rowOff>258216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60846"/>
          <a:ext cx="698500" cy="16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258216</xdr:rowOff>
    </xdr:from>
    <xdr:to>
      <xdr:col>18</xdr:col>
      <xdr:colOff>177800</xdr:colOff>
      <xdr:row>34</xdr:row>
      <xdr:rowOff>325098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25666"/>
          <a:ext cx="6985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106212</xdr:rowOff>
    </xdr:from>
    <xdr:to>
      <xdr:col>29</xdr:col>
      <xdr:colOff>177800</xdr:colOff>
      <xdr:row>34</xdr:row>
      <xdr:rowOff>207812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294189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1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117642</xdr:rowOff>
    </xdr:from>
    <xdr:to>
      <xdr:col>26</xdr:col>
      <xdr:colOff>101600</xdr:colOff>
      <xdr:row>34</xdr:row>
      <xdr:rowOff>219242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229419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3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42596</xdr:rowOff>
    </xdr:from>
    <xdr:to>
      <xdr:col>22</xdr:col>
      <xdr:colOff>165100</xdr:colOff>
      <xdr:row>34</xdr:row>
      <xdr:rowOff>144196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1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154373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207416</xdr:rowOff>
    </xdr:from>
    <xdr:to>
      <xdr:col>19</xdr:col>
      <xdr:colOff>38100</xdr:colOff>
      <xdr:row>34</xdr:row>
      <xdr:rowOff>309017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319193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274298</xdr:rowOff>
    </xdr:from>
    <xdr:to>
      <xdr:col>15</xdr:col>
      <xdr:colOff>101600</xdr:colOff>
      <xdr:row>35</xdr:row>
      <xdr:rowOff>32998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43175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49,225
48,427
138.12
26,319,945
23,605,846
905,907
12,075,331
15,786,519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113011</xdr:rowOff>
    </xdr:from>
    <xdr:to>
      <xdr:col>24</xdr:col>
      <xdr:colOff>63500</xdr:colOff>
      <xdr:row>35</xdr:row>
      <xdr:rowOff>161227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3761"/>
          <a:ext cx="8382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139529</xdr:rowOff>
    </xdr:from>
    <xdr:to>
      <xdr:col>19</xdr:col>
      <xdr:colOff>177800</xdr:colOff>
      <xdr:row>35</xdr:row>
      <xdr:rowOff>161227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0279"/>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139529</xdr:rowOff>
    </xdr:from>
    <xdr:to>
      <xdr:col>15</xdr:col>
      <xdr:colOff>50800</xdr:colOff>
      <xdr:row>36</xdr:row>
      <xdr:rowOff>11779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0279"/>
          <a:ext cx="8890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11779</xdr:rowOff>
    </xdr:from>
    <xdr:to>
      <xdr:col>10</xdr:col>
      <xdr:colOff>114300</xdr:colOff>
      <xdr:row>37</xdr:row>
      <xdr:rowOff>103429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3979"/>
          <a:ext cx="889000" cy="2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62211</xdr:rowOff>
    </xdr:from>
    <xdr:to>
      <xdr:col>24</xdr:col>
      <xdr:colOff>114300</xdr:colOff>
      <xdr:row>35</xdr:row>
      <xdr:rowOff>163811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40638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110427</xdr:rowOff>
    </xdr:from>
    <xdr:to>
      <xdr:col>20</xdr:col>
      <xdr:colOff>38100</xdr:colOff>
      <xdr:row>36</xdr:row>
      <xdr:rowOff>40577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31704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88729</xdr:rowOff>
    </xdr:from>
    <xdr:to>
      <xdr:col>15</xdr:col>
      <xdr:colOff>101600</xdr:colOff>
      <xdr:row>36</xdr:row>
      <xdr:rowOff>18879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132429</xdr:rowOff>
    </xdr:from>
    <xdr:to>
      <xdr:col>10</xdr:col>
      <xdr:colOff>165100</xdr:colOff>
      <xdr:row>36</xdr:row>
      <xdr:rowOff>62579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53706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52629</xdr:rowOff>
    </xdr:from>
    <xdr:to>
      <xdr:col>6</xdr:col>
      <xdr:colOff>38100</xdr:colOff>
      <xdr:row>37</xdr:row>
      <xdr:rowOff>154229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145356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5893</xdr:rowOff>
    </xdr:from>
    <xdr:to>
      <xdr:col>24</xdr:col>
      <xdr:colOff>63500</xdr:colOff>
      <xdr:row>57</xdr:row>
      <xdr:rowOff>8799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8543"/>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7515</xdr:rowOff>
    </xdr:from>
    <xdr:to>
      <xdr:col>19</xdr:col>
      <xdr:colOff>177800</xdr:colOff>
      <xdr:row>57</xdr:row>
      <xdr:rowOff>8799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80165"/>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7515</xdr:rowOff>
    </xdr:from>
    <xdr:to>
      <xdr:col>15</xdr:col>
      <xdr:colOff>50800</xdr:colOff>
      <xdr:row>57</xdr:row>
      <xdr:rowOff>18836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0165"/>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129326</xdr:rowOff>
    </xdr:from>
    <xdr:to>
      <xdr:col>10</xdr:col>
      <xdr:colOff>114300</xdr:colOff>
      <xdr:row>57</xdr:row>
      <xdr:rowOff>18836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305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126543</xdr:rowOff>
    </xdr:from>
    <xdr:to>
      <xdr:col>24</xdr:col>
      <xdr:colOff>114300</xdr:colOff>
      <xdr:row>57</xdr:row>
      <xdr:rowOff>56693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129449</xdr:rowOff>
    </xdr:from>
    <xdr:to>
      <xdr:col>20</xdr:col>
      <xdr:colOff>38100</xdr:colOff>
      <xdr:row>57</xdr:row>
      <xdr:rowOff>59599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50726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128165</xdr:rowOff>
    </xdr:from>
    <xdr:to>
      <xdr:col>15</xdr:col>
      <xdr:colOff>101600</xdr:colOff>
      <xdr:row>57</xdr:row>
      <xdr:rowOff>58315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49442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139486</xdr:rowOff>
    </xdr:from>
    <xdr:to>
      <xdr:col>10</xdr:col>
      <xdr:colOff>165100</xdr:colOff>
      <xdr:row>57</xdr:row>
      <xdr:rowOff>69636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86163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78526</xdr:rowOff>
    </xdr:from>
    <xdr:to>
      <xdr:col>6</xdr:col>
      <xdr:colOff>38100</xdr:colOff>
      <xdr:row>57</xdr:row>
      <xdr:rowOff>8676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25203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xdr:rowOff>
    </xdr:from>
    <xdr:to>
      <xdr:col>24</xdr:col>
      <xdr:colOff>63500</xdr:colOff>
      <xdr:row>78</xdr:row>
      <xdr:rowOff>38339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4039"/>
          <a:ext cx="8382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153553</xdr:rowOff>
    </xdr:from>
    <xdr:to>
      <xdr:col>19</xdr:col>
      <xdr:colOff>177800</xdr:colOff>
      <xdr:row>78</xdr:row>
      <xdr:rowOff>939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5203"/>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130008</xdr:rowOff>
    </xdr:from>
    <xdr:to>
      <xdr:col>15</xdr:col>
      <xdr:colOff>50800</xdr:colOff>
      <xdr:row>77</xdr:row>
      <xdr:rowOff>153553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1658"/>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130008</xdr:rowOff>
    </xdr:from>
    <xdr:to>
      <xdr:col>10</xdr:col>
      <xdr:colOff>114300</xdr:colOff>
      <xdr:row>77</xdr:row>
      <xdr:rowOff>166812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165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158989</xdr:rowOff>
    </xdr:from>
    <xdr:to>
      <xdr:col>24</xdr:col>
      <xdr:colOff>114300</xdr:colOff>
      <xdr:row>78</xdr:row>
      <xdr:rowOff>89139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121589</xdr:rowOff>
    </xdr:from>
    <xdr:to>
      <xdr:col>20</xdr:col>
      <xdr:colOff>38100</xdr:colOff>
      <xdr:row>78</xdr:row>
      <xdr:rowOff>51739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102753</xdr:rowOff>
    </xdr:from>
    <xdr:to>
      <xdr:col>15</xdr:col>
      <xdr:colOff>101600</xdr:colOff>
      <xdr:row>78</xdr:row>
      <xdr:rowOff>32903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79208</xdr:rowOff>
    </xdr:from>
    <xdr:to>
      <xdr:col>10</xdr:col>
      <xdr:colOff>165100</xdr:colOff>
      <xdr:row>78</xdr:row>
      <xdr:rowOff>9358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116012</xdr:rowOff>
    </xdr:from>
    <xdr:to>
      <xdr:col>6</xdr:col>
      <xdr:colOff>38100</xdr:colOff>
      <xdr:row>78</xdr:row>
      <xdr:rowOff>46162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37289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45186</xdr:rowOff>
    </xdr:from>
    <xdr:to>
      <xdr:col>24</xdr:col>
      <xdr:colOff>63500</xdr:colOff>
      <xdr:row>97</xdr:row>
      <xdr:rowOff>98895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75836"/>
          <a:ext cx="838200" cy="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131063</xdr:rowOff>
    </xdr:from>
    <xdr:to>
      <xdr:col>19</xdr:col>
      <xdr:colOff>177800</xdr:colOff>
      <xdr:row>97</xdr:row>
      <xdr:rowOff>98895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90263"/>
          <a:ext cx="889000" cy="1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131063</xdr:rowOff>
    </xdr:from>
    <xdr:to>
      <xdr:col>15</xdr:col>
      <xdr:colOff>50800</xdr:colOff>
      <xdr:row>98</xdr:row>
      <xdr:rowOff>111937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0263"/>
          <a:ext cx="889000" cy="3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111937</xdr:rowOff>
    </xdr:from>
    <xdr:to>
      <xdr:col>10</xdr:col>
      <xdr:colOff>114300</xdr:colOff>
      <xdr:row>98</xdr:row>
      <xdr:rowOff>154673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4037"/>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165836</xdr:rowOff>
    </xdr:from>
    <xdr:to>
      <xdr:col>24</xdr:col>
      <xdr:colOff>114300</xdr:colOff>
      <xdr:row>97</xdr:row>
      <xdr:rowOff>95986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144263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48095</xdr:rowOff>
    </xdr:from>
    <xdr:to>
      <xdr:col>20</xdr:col>
      <xdr:colOff>38100</xdr:colOff>
      <xdr:row>97</xdr:row>
      <xdr:rowOff>149695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140822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80263</xdr:rowOff>
    </xdr:from>
    <xdr:to>
      <xdr:col>15</xdr:col>
      <xdr:colOff>101600</xdr:colOff>
      <xdr:row>97</xdr:row>
      <xdr:rowOff>10413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61137</xdr:rowOff>
    </xdr:from>
    <xdr:to>
      <xdr:col>10</xdr:col>
      <xdr:colOff>165100</xdr:colOff>
      <xdr:row>98</xdr:row>
      <xdr:rowOff>162737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153864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103873</xdr:rowOff>
    </xdr:from>
    <xdr:to>
      <xdr:col>6</xdr:col>
      <xdr:colOff>38100</xdr:colOff>
      <xdr:row>99</xdr:row>
      <xdr:rowOff>34023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146188</xdr:rowOff>
    </xdr:from>
    <xdr:to>
      <xdr:col>55</xdr:col>
      <xdr:colOff>0</xdr:colOff>
      <xdr:row>38</xdr:row>
      <xdr:rowOff>155147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661288"/>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145938</xdr:rowOff>
    </xdr:from>
    <xdr:to>
      <xdr:col>50</xdr:col>
      <xdr:colOff>114300</xdr:colOff>
      <xdr:row>38</xdr:row>
      <xdr:rowOff>155147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661038"/>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135748</xdr:rowOff>
    </xdr:from>
    <xdr:to>
      <xdr:col>45</xdr:col>
      <xdr:colOff>177800</xdr:colOff>
      <xdr:row>38</xdr:row>
      <xdr:rowOff>145938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450698"/>
          <a:ext cx="889000" cy="12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135748</xdr:rowOff>
    </xdr:from>
    <xdr:to>
      <xdr:col>41</xdr:col>
      <xdr:colOff>50800</xdr:colOff>
      <xdr:row>38</xdr:row>
      <xdr:rowOff>41282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450698"/>
          <a:ext cx="889000" cy="110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95388</xdr:rowOff>
    </xdr:from>
    <xdr:to>
      <xdr:col>55</xdr:col>
      <xdr:colOff>50800</xdr:colOff>
      <xdr:row>39</xdr:row>
      <xdr:rowOff>25538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10315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104347</xdr:rowOff>
    </xdr:from>
    <xdr:to>
      <xdr:col>50</xdr:col>
      <xdr:colOff>165100</xdr:colOff>
      <xdr:row>39</xdr:row>
      <xdr:rowOff>34497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25624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95138</xdr:rowOff>
    </xdr:from>
    <xdr:to>
      <xdr:col>46</xdr:col>
      <xdr:colOff>38100</xdr:colOff>
      <xdr:row>39</xdr:row>
      <xdr:rowOff>25288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16415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84948</xdr:rowOff>
    </xdr:from>
    <xdr:to>
      <xdr:col>41</xdr:col>
      <xdr:colOff>101600</xdr:colOff>
      <xdr:row>32</xdr:row>
      <xdr:rowOff>15098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6225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161932</xdr:rowOff>
    </xdr:from>
    <xdr:to>
      <xdr:col>36</xdr:col>
      <xdr:colOff>165100</xdr:colOff>
      <xdr:row>38</xdr:row>
      <xdr:rowOff>92082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108609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28100</xdr:rowOff>
    </xdr:from>
    <xdr:to>
      <xdr:col>55</xdr:col>
      <xdr:colOff>0</xdr:colOff>
      <xdr:row>55</xdr:row>
      <xdr:rowOff>146014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57850"/>
          <a:ext cx="838200" cy="1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146014</xdr:rowOff>
    </xdr:from>
    <xdr:to>
      <xdr:col>50</xdr:col>
      <xdr:colOff>114300</xdr:colOff>
      <xdr:row>56</xdr:row>
      <xdr:rowOff>16136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75764"/>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132614</xdr:rowOff>
    </xdr:from>
    <xdr:to>
      <xdr:col>45</xdr:col>
      <xdr:colOff>177800</xdr:colOff>
      <xdr:row>56</xdr:row>
      <xdr:rowOff>16136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219464"/>
          <a:ext cx="889000" cy="39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132614</xdr:rowOff>
    </xdr:from>
    <xdr:to>
      <xdr:col>41</xdr:col>
      <xdr:colOff>50800</xdr:colOff>
      <xdr:row>54</xdr:row>
      <xdr:rowOff>132135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19464"/>
          <a:ext cx="889000" cy="1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148750</xdr:rowOff>
    </xdr:from>
    <xdr:to>
      <xdr:col>55</xdr:col>
      <xdr:colOff>50800</xdr:colOff>
      <xdr:row>55</xdr:row>
      <xdr:rowOff>78900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95214</xdr:rowOff>
    </xdr:from>
    <xdr:to>
      <xdr:col>50</xdr:col>
      <xdr:colOff>165100</xdr:colOff>
      <xdr:row>56</xdr:row>
      <xdr:rowOff>25364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41891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0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136786</xdr:rowOff>
    </xdr:from>
    <xdr:to>
      <xdr:col>46</xdr:col>
      <xdr:colOff>38100</xdr:colOff>
      <xdr:row>56</xdr:row>
      <xdr:rowOff>66936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81814</xdr:rowOff>
    </xdr:from>
    <xdr:to>
      <xdr:col>41</xdr:col>
      <xdr:colOff>101600</xdr:colOff>
      <xdr:row>54</xdr:row>
      <xdr:rowOff>11964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28491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9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81335</xdr:rowOff>
    </xdr:from>
    <xdr:to>
      <xdr:col>36</xdr:col>
      <xdr:colOff>165100</xdr:colOff>
      <xdr:row>55</xdr:row>
      <xdr:rowOff>11485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28012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89312</xdr:rowOff>
    </xdr:from>
    <xdr:to>
      <xdr:col>55</xdr:col>
      <xdr:colOff>0</xdr:colOff>
      <xdr:row>77</xdr:row>
      <xdr:rowOff>130003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19512"/>
          <a:ext cx="838200" cy="2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130003</xdr:rowOff>
    </xdr:from>
    <xdr:to>
      <xdr:col>50</xdr:col>
      <xdr:colOff>114300</xdr:colOff>
      <xdr:row>78</xdr:row>
      <xdr:rowOff>100667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31653"/>
          <a:ext cx="889000" cy="1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108192</xdr:rowOff>
    </xdr:from>
    <xdr:to>
      <xdr:col>45</xdr:col>
      <xdr:colOff>177800</xdr:colOff>
      <xdr:row>78</xdr:row>
      <xdr:rowOff>100667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38392"/>
          <a:ext cx="889000" cy="33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108192</xdr:rowOff>
    </xdr:from>
    <xdr:to>
      <xdr:col>41</xdr:col>
      <xdr:colOff>50800</xdr:colOff>
      <xdr:row>77</xdr:row>
      <xdr:rowOff>521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38392"/>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38512</xdr:rowOff>
    </xdr:from>
    <xdr:to>
      <xdr:col>55</xdr:col>
      <xdr:colOff>50800</xdr:colOff>
      <xdr:row>76</xdr:row>
      <xdr:rowOff>140112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61389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79203</xdr:rowOff>
    </xdr:from>
    <xdr:to>
      <xdr:col>50</xdr:col>
      <xdr:colOff>165100</xdr:colOff>
      <xdr:row>78</xdr:row>
      <xdr:rowOff>9353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49867</xdr:rowOff>
    </xdr:from>
    <xdr:to>
      <xdr:col>46</xdr:col>
      <xdr:colOff>38100</xdr:colOff>
      <xdr:row>78</xdr:row>
      <xdr:rowOff>151467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57392</xdr:rowOff>
    </xdr:from>
    <xdr:to>
      <xdr:col>41</xdr:col>
      <xdr:colOff>101600</xdr:colOff>
      <xdr:row>76</xdr:row>
      <xdr:rowOff>158992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4068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121171</xdr:rowOff>
    </xdr:from>
    <xdr:to>
      <xdr:col>36</xdr:col>
      <xdr:colOff>165100</xdr:colOff>
      <xdr:row>77</xdr:row>
      <xdr:rowOff>51321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67848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103682</xdr:rowOff>
    </xdr:from>
    <xdr:to>
      <xdr:col>55</xdr:col>
      <xdr:colOff>0</xdr:colOff>
      <xdr:row>96</xdr:row>
      <xdr:rowOff>129412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62882"/>
          <a:ext cx="8382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155753</xdr:rowOff>
    </xdr:from>
    <xdr:to>
      <xdr:col>50</xdr:col>
      <xdr:colOff>114300</xdr:colOff>
      <xdr:row>96</xdr:row>
      <xdr:rowOff>103682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43503"/>
          <a:ext cx="889000" cy="1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89306</xdr:rowOff>
    </xdr:from>
    <xdr:to>
      <xdr:col>45</xdr:col>
      <xdr:colOff>177800</xdr:colOff>
      <xdr:row>95</xdr:row>
      <xdr:rowOff>155753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05606"/>
          <a:ext cx="889000" cy="2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89306</xdr:rowOff>
    </xdr:from>
    <xdr:to>
      <xdr:col>41</xdr:col>
      <xdr:colOff>50800</xdr:colOff>
      <xdr:row>95</xdr:row>
      <xdr:rowOff>63500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205606"/>
          <a:ext cx="889000" cy="1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78612</xdr:rowOff>
    </xdr:from>
    <xdr:to>
      <xdr:col>55</xdr:col>
      <xdr:colOff>50800</xdr:colOff>
      <xdr:row>97</xdr:row>
      <xdr:rowOff>8762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57039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52882</xdr:rowOff>
    </xdr:from>
    <xdr:to>
      <xdr:col>50</xdr:col>
      <xdr:colOff>165100</xdr:colOff>
      <xdr:row>96</xdr:row>
      <xdr:rowOff>154482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104953</xdr:rowOff>
    </xdr:from>
    <xdr:to>
      <xdr:col>46</xdr:col>
      <xdr:colOff>38100</xdr:colOff>
      <xdr:row>96</xdr:row>
      <xdr:rowOff>35103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51630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38506</xdr:rowOff>
    </xdr:from>
    <xdr:to>
      <xdr:col>41</xdr:col>
      <xdr:colOff>101600</xdr:colOff>
      <xdr:row>94</xdr:row>
      <xdr:rowOff>140106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156633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12700</xdr:rowOff>
    </xdr:from>
    <xdr:to>
      <xdr:col>36</xdr:col>
      <xdr:colOff>165100</xdr:colOff>
      <xdr:row>95</xdr:row>
      <xdr:rowOff>114300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130827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52238</xdr:rowOff>
    </xdr:from>
    <xdr:to>
      <xdr:col>85</xdr:col>
      <xdr:colOff>127000</xdr:colOff>
      <xdr:row>38</xdr:row>
      <xdr:rowOff>103078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67338"/>
          <a:ext cx="8382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65656</xdr:rowOff>
    </xdr:from>
    <xdr:to>
      <xdr:col>81</xdr:col>
      <xdr:colOff>50800</xdr:colOff>
      <xdr:row>38</xdr:row>
      <xdr:rowOff>103078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80756"/>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65656</xdr:rowOff>
    </xdr:from>
    <xdr:to>
      <xdr:col>76</xdr:col>
      <xdr:colOff>114300</xdr:colOff>
      <xdr:row>38</xdr:row>
      <xdr:rowOff>110348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8075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106987</xdr:rowOff>
    </xdr:from>
    <xdr:to>
      <xdr:col>71</xdr:col>
      <xdr:colOff>177800</xdr:colOff>
      <xdr:row>38</xdr:row>
      <xdr:rowOff>110348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22087"/>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xdr:rowOff>
    </xdr:from>
    <xdr:to>
      <xdr:col>85</xdr:col>
      <xdr:colOff>177800</xdr:colOff>
      <xdr:row>38</xdr:row>
      <xdr:rowOff>103038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132265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52278</xdr:rowOff>
    </xdr:from>
    <xdr:to>
      <xdr:col>81</xdr:col>
      <xdr:colOff>101600</xdr:colOff>
      <xdr:row>38</xdr:row>
      <xdr:rowOff>153878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145005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14856</xdr:rowOff>
    </xdr:from>
    <xdr:to>
      <xdr:col>76</xdr:col>
      <xdr:colOff>165100</xdr:colOff>
      <xdr:row>38</xdr:row>
      <xdr:rowOff>116456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132983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0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59548</xdr:rowOff>
    </xdr:from>
    <xdr:to>
      <xdr:col>72</xdr:col>
      <xdr:colOff>38100</xdr:colOff>
      <xdr:row>38</xdr:row>
      <xdr:rowOff>161148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152275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56187</xdr:rowOff>
    </xdr:from>
    <xdr:to>
      <xdr:col>67</xdr:col>
      <xdr:colOff>101600</xdr:colOff>
      <xdr:row>38</xdr:row>
      <xdr:rowOff>157787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148914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165989</xdr:rowOff>
    </xdr:from>
    <xdr:to>
      <xdr:col>85</xdr:col>
      <xdr:colOff>127000</xdr:colOff>
      <xdr:row>75</xdr:row>
      <xdr:rowOff>6377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53289"/>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158543</xdr:rowOff>
    </xdr:from>
    <xdr:to>
      <xdr:col>81</xdr:col>
      <xdr:colOff>50800</xdr:colOff>
      <xdr:row>75</xdr:row>
      <xdr:rowOff>6377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845843"/>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158543</xdr:rowOff>
    </xdr:from>
    <xdr:to>
      <xdr:col>76</xdr:col>
      <xdr:colOff>114300</xdr:colOff>
      <xdr:row>75</xdr:row>
      <xdr:rowOff>67218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45843"/>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67218</xdr:rowOff>
    </xdr:from>
    <xdr:to>
      <xdr:col>71</xdr:col>
      <xdr:colOff>177800</xdr:colOff>
      <xdr:row>75</xdr:row>
      <xdr:rowOff>99009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2596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115189</xdr:rowOff>
    </xdr:from>
    <xdr:to>
      <xdr:col>85</xdr:col>
      <xdr:colOff>177800</xdr:colOff>
      <xdr:row>75</xdr:row>
      <xdr:rowOff>45339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138066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127027</xdr:rowOff>
    </xdr:from>
    <xdr:to>
      <xdr:col>81</xdr:col>
      <xdr:colOff>101600</xdr:colOff>
      <xdr:row>75</xdr:row>
      <xdr:rowOff>57177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73704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107743</xdr:rowOff>
    </xdr:from>
    <xdr:to>
      <xdr:col>76</xdr:col>
      <xdr:colOff>165100</xdr:colOff>
      <xdr:row>75</xdr:row>
      <xdr:rowOff>37893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54420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16418</xdr:rowOff>
    </xdr:from>
    <xdr:to>
      <xdr:col>72</xdr:col>
      <xdr:colOff>38100</xdr:colOff>
      <xdr:row>75</xdr:row>
      <xdr:rowOff>118018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134545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48209</xdr:rowOff>
    </xdr:from>
    <xdr:to>
      <xdr:col>67</xdr:col>
      <xdr:colOff>101600</xdr:colOff>
      <xdr:row>75</xdr:row>
      <xdr:rowOff>149809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166336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41960</xdr:rowOff>
    </xdr:from>
    <xdr:to>
      <xdr:col>85</xdr:col>
      <xdr:colOff>127000</xdr:colOff>
      <xdr:row>96</xdr:row>
      <xdr:rowOff>125188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01160"/>
          <a:ext cx="838200" cy="8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125188</xdr:rowOff>
    </xdr:from>
    <xdr:to>
      <xdr:col>81</xdr:col>
      <xdr:colOff>50800</xdr:colOff>
      <xdr:row>97</xdr:row>
      <xdr:rowOff>3327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84388"/>
          <a:ext cx="889000" cy="4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3327</xdr:rowOff>
    </xdr:from>
    <xdr:to>
      <xdr:col>76</xdr:col>
      <xdr:colOff>114300</xdr:colOff>
      <xdr:row>98</xdr:row>
      <xdr:rowOff>122455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33977"/>
          <a:ext cx="889000" cy="29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122455</xdr:rowOff>
    </xdr:from>
    <xdr:to>
      <xdr:col>71</xdr:col>
      <xdr:colOff>177800</xdr:colOff>
      <xdr:row>98</xdr:row>
      <xdr:rowOff>137835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4555"/>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162610</xdr:rowOff>
    </xdr:from>
    <xdr:to>
      <xdr:col>85</xdr:col>
      <xdr:colOff>177800</xdr:colOff>
      <xdr:row>96</xdr:row>
      <xdr:rowOff>92760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14037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74388</xdr:rowOff>
    </xdr:from>
    <xdr:to>
      <xdr:col>81</xdr:col>
      <xdr:colOff>101600</xdr:colOff>
      <xdr:row>97</xdr:row>
      <xdr:rowOff>4538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21065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123977</xdr:rowOff>
    </xdr:from>
    <xdr:to>
      <xdr:col>76</xdr:col>
      <xdr:colOff>165100</xdr:colOff>
      <xdr:row>97</xdr:row>
      <xdr:rowOff>54127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70654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71655</xdr:rowOff>
    </xdr:from>
    <xdr:to>
      <xdr:col>72</xdr:col>
      <xdr:colOff>38100</xdr:colOff>
      <xdr:row>99</xdr:row>
      <xdr:rowOff>1805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164382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87035</xdr:rowOff>
    </xdr:from>
    <xdr:to>
      <xdr:col>67</xdr:col>
      <xdr:colOff>101600</xdr:colOff>
      <xdr:row>99</xdr:row>
      <xdr:rowOff>17185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8312</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69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106050</xdr:rowOff>
    </xdr:from>
    <xdr:to>
      <xdr:col>116</xdr:col>
      <xdr:colOff>63500</xdr:colOff>
      <xdr:row>37</xdr:row>
      <xdr:rowOff>132888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49700"/>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81041</xdr:rowOff>
    </xdr:from>
    <xdr:to>
      <xdr:col>111</xdr:col>
      <xdr:colOff>177800</xdr:colOff>
      <xdr:row>37</xdr:row>
      <xdr:rowOff>106050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2469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81041</xdr:rowOff>
    </xdr:from>
    <xdr:to>
      <xdr:col>107</xdr:col>
      <xdr:colOff>50800</xdr:colOff>
      <xdr:row>37</xdr:row>
      <xdr:rowOff>95763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2469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89408</xdr:rowOff>
    </xdr:from>
    <xdr:to>
      <xdr:col>102</xdr:col>
      <xdr:colOff>114300</xdr:colOff>
      <xdr:row>37</xdr:row>
      <xdr:rowOff>95763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3305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82088</xdr:rowOff>
    </xdr:from>
    <xdr:to>
      <xdr:col>116</xdr:col>
      <xdr:colOff>114300</xdr:colOff>
      <xdr:row>38</xdr:row>
      <xdr:rowOff>12238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104965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7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55250</xdr:rowOff>
    </xdr:from>
    <xdr:to>
      <xdr:col>112</xdr:col>
      <xdr:colOff>38100</xdr:colOff>
      <xdr:row>37</xdr:row>
      <xdr:rowOff>156850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1927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30241</xdr:rowOff>
    </xdr:from>
    <xdr:to>
      <xdr:col>107</xdr:col>
      <xdr:colOff>101600</xdr:colOff>
      <xdr:row>37</xdr:row>
      <xdr:rowOff>131841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148368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4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44963</xdr:rowOff>
    </xdr:from>
    <xdr:to>
      <xdr:col>102</xdr:col>
      <xdr:colOff>165100</xdr:colOff>
      <xdr:row>37</xdr:row>
      <xdr:rowOff>146563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38608</xdr:rowOff>
    </xdr:from>
    <xdr:to>
      <xdr:col>98</xdr:col>
      <xdr:colOff>38100</xdr:colOff>
      <xdr:row>37</xdr:row>
      <xdr:rowOff>140208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156735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63881</xdr:rowOff>
    </xdr:from>
    <xdr:to>
      <xdr:col>116</xdr:col>
      <xdr:colOff>63500</xdr:colOff>
      <xdr:row>58</xdr:row>
      <xdr:rowOff>101029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07981"/>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13436</xdr:rowOff>
    </xdr:from>
    <xdr:to>
      <xdr:col>111</xdr:col>
      <xdr:colOff>177800</xdr:colOff>
      <xdr:row>58</xdr:row>
      <xdr:rowOff>63881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957536"/>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135586</xdr:rowOff>
    </xdr:from>
    <xdr:to>
      <xdr:col>107</xdr:col>
      <xdr:colOff>50800</xdr:colOff>
      <xdr:row>58</xdr:row>
      <xdr:rowOff>13436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08236"/>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73596</xdr:rowOff>
    </xdr:from>
    <xdr:to>
      <xdr:col>102</xdr:col>
      <xdr:colOff>114300</xdr:colOff>
      <xdr:row>57</xdr:row>
      <xdr:rowOff>135586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46246"/>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50229</xdr:rowOff>
    </xdr:from>
    <xdr:to>
      <xdr:col>116</xdr:col>
      <xdr:colOff>114300</xdr:colOff>
      <xdr:row>58</xdr:row>
      <xdr:rowOff>151829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143832</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13081</xdr:rowOff>
    </xdr:from>
    <xdr:to>
      <xdr:col>112</xdr:col>
      <xdr:colOff>38100</xdr:colOff>
      <xdr:row>58</xdr:row>
      <xdr:rowOff>114681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105808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4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134086</xdr:rowOff>
    </xdr:from>
    <xdr:to>
      <xdr:col>107</xdr:col>
      <xdr:colOff>101600</xdr:colOff>
      <xdr:row>58</xdr:row>
      <xdr:rowOff>64236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68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84786</xdr:rowOff>
    </xdr:from>
    <xdr:to>
      <xdr:col>102</xdr:col>
      <xdr:colOff>165100</xdr:colOff>
      <xdr:row>58</xdr:row>
      <xdr:rowOff>14936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31463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22796</xdr:rowOff>
    </xdr:from>
    <xdr:to>
      <xdr:col>98</xdr:col>
      <xdr:colOff>38100</xdr:colOff>
      <xdr:row>57</xdr:row>
      <xdr:rowOff>124396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140923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5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88883</xdr:rowOff>
    </xdr:from>
    <xdr:to>
      <xdr:col>116</xdr:col>
      <xdr:colOff>63500</xdr:colOff>
      <xdr:row>77</xdr:row>
      <xdr:rowOff>112223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90533"/>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112223</xdr:rowOff>
    </xdr:from>
    <xdr:to>
      <xdr:col>111</xdr:col>
      <xdr:colOff>177800</xdr:colOff>
      <xdr:row>77</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13873"/>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130670</xdr:rowOff>
    </xdr:from>
    <xdr:to>
      <xdr:col>107</xdr:col>
      <xdr:colOff>50800</xdr:colOff>
      <xdr:row>77</xdr:row>
      <xdr:rowOff>155839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32320"/>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155839</xdr:rowOff>
    </xdr:from>
    <xdr:to>
      <xdr:col>102</xdr:col>
      <xdr:colOff>114300</xdr:colOff>
      <xdr:row>78</xdr:row>
      <xdr:rowOff>12325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57489"/>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38083</xdr:rowOff>
    </xdr:from>
    <xdr:to>
      <xdr:col>116</xdr:col>
      <xdr:colOff>114300</xdr:colOff>
      <xdr:row>77</xdr:row>
      <xdr:rowOff>139683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16510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61423</xdr:rowOff>
    </xdr:from>
    <xdr:to>
      <xdr:col>112</xdr:col>
      <xdr:colOff>38100</xdr:colOff>
      <xdr:row>77</xdr:row>
      <xdr:rowOff>163023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154150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79870</xdr:rowOff>
    </xdr:from>
    <xdr:to>
      <xdr:col>107</xdr:col>
      <xdr:colOff>101600</xdr:colOff>
      <xdr:row>78</xdr:row>
      <xdr:rowOff>10020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105039</xdr:rowOff>
    </xdr:from>
    <xdr:to>
      <xdr:col>102</xdr:col>
      <xdr:colOff>165100</xdr:colOff>
      <xdr:row>78</xdr:row>
      <xdr:rowOff>35189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26316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132975</xdr:rowOff>
    </xdr:from>
    <xdr:to>
      <xdr:col>98</xdr:col>
      <xdr:colOff>38100</xdr:colOff>
      <xdr:row>78</xdr:row>
      <xdr:rowOff>63125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54252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歳出総額の住民一人当たりの決算額は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479,550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円増加している。主な要因としては、普通建設事業費（新規整備）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円の上昇が挙げられるが、いずれも企業版ふるさと納税地方創生特別会計における岩波駅周辺整備事業費がそれぞれ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円増加している。個別に経費の推移を見ていくと、人件費では令和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年度に職員数の減少や通勤手当の適正化による減額により減少しているが、職員数の復元や人事院勧告による上昇により令和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円増加している。補助費等は裾野市長泉町衛生施設組合への負担金が物価高騰による光熱水費の上昇の影響を受け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円増額となったこと等により、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円の増額となった。維持補修費は令和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年度にﾍﾙｼｰﾊﾟｰｸ裾野リニューアルオープンに向けた修繕を実施したこともあり令和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円減少している。扶助費は低所得世帯支援給付事業の実施や自立支援給付費の上昇により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円の増加となった。災害復旧費は令和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円の増加となった。繰出金は国民健康保険特別会計及び公営企業会計への繰出金は減少しているが、介護保険特別会計、後期高齢者医療事業特別会計への繰出金が増加しているため、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円の増加となった。公債費は元利償還金に対し発行予定額が上回らないように制御しているが、令和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年度末で償還が終了する借入が少ないことから前年度より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円増加した。物件費は物価高騰による光熱水費の上昇の影響等により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物件費については、包括管理委託の導入や指定管理者制度の見直し、公債費については地方債の計画的発行を行うことにより、引き続き歳出規模の抑制を図り、財政運営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49,225
48,427
138.12
26,319,945
23,605,846
905,907
12,075,331
15,786,519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83922</xdr:rowOff>
    </xdr:from>
    <xdr:to>
      <xdr:col>24</xdr:col>
      <xdr:colOff>63500</xdr:colOff>
      <xdr:row>34</xdr:row>
      <xdr:rowOff>101295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41772"/>
          <a:ext cx="8382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83922</xdr:rowOff>
    </xdr:from>
    <xdr:to>
      <xdr:col>19</xdr:col>
      <xdr:colOff>177800</xdr:colOff>
      <xdr:row>34</xdr:row>
      <xdr:rowOff>159360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17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159360</xdr:rowOff>
    </xdr:from>
    <xdr:to>
      <xdr:col>15</xdr:col>
      <xdr:colOff>50800</xdr:colOff>
      <xdr:row>34</xdr:row>
      <xdr:rowOff>162103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8866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111811</xdr:rowOff>
    </xdr:from>
    <xdr:to>
      <xdr:col>10</xdr:col>
      <xdr:colOff>114300</xdr:colOff>
      <xdr:row>34</xdr:row>
      <xdr:rowOff>162103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111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50495</xdr:rowOff>
    </xdr:from>
    <xdr:to>
      <xdr:col>24</xdr:col>
      <xdr:colOff>114300</xdr:colOff>
      <xdr:row>34</xdr:row>
      <xdr:rowOff>152095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73372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33122</xdr:rowOff>
    </xdr:from>
    <xdr:to>
      <xdr:col>20</xdr:col>
      <xdr:colOff>38100</xdr:colOff>
      <xdr:row>33</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108560</xdr:rowOff>
    </xdr:from>
    <xdr:to>
      <xdr:col>15</xdr:col>
      <xdr:colOff>101600</xdr:colOff>
      <xdr:row>35</xdr:row>
      <xdr:rowOff>38710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111303</xdr:rowOff>
    </xdr:from>
    <xdr:to>
      <xdr:col>10</xdr:col>
      <xdr:colOff>165100</xdr:colOff>
      <xdr:row>35</xdr:row>
      <xdr:rowOff>41453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57980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61011</xdr:rowOff>
    </xdr:from>
    <xdr:to>
      <xdr:col>6</xdr:col>
      <xdr:colOff>38100</xdr:colOff>
      <xdr:row>34</xdr:row>
      <xdr:rowOff>162611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111843</xdr:rowOff>
    </xdr:from>
    <xdr:to>
      <xdr:col>24</xdr:col>
      <xdr:colOff>63500</xdr:colOff>
      <xdr:row>57</xdr:row>
      <xdr:rowOff>123423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84493"/>
          <a:ext cx="8382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61981</xdr:rowOff>
    </xdr:from>
    <xdr:to>
      <xdr:col>19</xdr:col>
      <xdr:colOff>177800</xdr:colOff>
      <xdr:row>57</xdr:row>
      <xdr:rowOff>111843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34631"/>
          <a:ext cx="889000" cy="4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160686</xdr:rowOff>
    </xdr:from>
    <xdr:to>
      <xdr:col>15</xdr:col>
      <xdr:colOff>50800</xdr:colOff>
      <xdr:row>57</xdr:row>
      <xdr:rowOff>61981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18986"/>
          <a:ext cx="889000" cy="4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160686</xdr:rowOff>
    </xdr:from>
    <xdr:to>
      <xdr:col>10</xdr:col>
      <xdr:colOff>114300</xdr:colOff>
      <xdr:row>57</xdr:row>
      <xdr:rowOff>125664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18986"/>
          <a:ext cx="889000" cy="47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72623</xdr:rowOff>
    </xdr:from>
    <xdr:to>
      <xdr:col>24</xdr:col>
      <xdr:colOff>114300</xdr:colOff>
      <xdr:row>58</xdr:row>
      <xdr:rowOff>2773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159000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61043</xdr:rowOff>
    </xdr:from>
    <xdr:to>
      <xdr:col>20</xdr:col>
      <xdr:colOff>38100</xdr:colOff>
      <xdr:row>57</xdr:row>
      <xdr:rowOff>162643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153770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11181</xdr:rowOff>
    </xdr:from>
    <xdr:to>
      <xdr:col>15</xdr:col>
      <xdr:colOff>101600</xdr:colOff>
      <xdr:row>57</xdr:row>
      <xdr:rowOff>112781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109886</xdr:rowOff>
    </xdr:from>
    <xdr:to>
      <xdr:col>10</xdr:col>
      <xdr:colOff>165100</xdr:colOff>
      <xdr:row>55</xdr:row>
      <xdr:rowOff>40036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31163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6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74864</xdr:rowOff>
    </xdr:from>
    <xdr:to>
      <xdr:col>6</xdr:col>
      <xdr:colOff>38100</xdr:colOff>
      <xdr:row>58</xdr:row>
      <xdr:rowOff>5014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167591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152023</xdr:rowOff>
    </xdr:from>
    <xdr:to>
      <xdr:col>24</xdr:col>
      <xdr:colOff>63500</xdr:colOff>
      <xdr:row>78</xdr:row>
      <xdr:rowOff>38213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3673"/>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159207</xdr:rowOff>
    </xdr:from>
    <xdr:to>
      <xdr:col>19</xdr:col>
      <xdr:colOff>177800</xdr:colOff>
      <xdr:row>78</xdr:row>
      <xdr:rowOff>38213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0857"/>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159207</xdr:rowOff>
    </xdr:from>
    <xdr:to>
      <xdr:col>15</xdr:col>
      <xdr:colOff>50800</xdr:colOff>
      <xdr:row>79</xdr:row>
      <xdr:rowOff>74375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0857"/>
          <a:ext cx="889000" cy="25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74375</xdr:rowOff>
    </xdr:from>
    <xdr:to>
      <xdr:col>10</xdr:col>
      <xdr:colOff>114300</xdr:colOff>
      <xdr:row>79</xdr:row>
      <xdr:rowOff>91748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61892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101223</xdr:rowOff>
    </xdr:from>
    <xdr:to>
      <xdr:col>24</xdr:col>
      <xdr:colOff>114300</xdr:colOff>
      <xdr:row>78</xdr:row>
      <xdr:rowOff>31373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8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158863</xdr:rowOff>
    </xdr:from>
    <xdr:to>
      <xdr:col>20</xdr:col>
      <xdr:colOff>38100</xdr:colOff>
      <xdr:row>78</xdr:row>
      <xdr:rowOff>89013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80140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108407</xdr:rowOff>
    </xdr:from>
    <xdr:to>
      <xdr:col>15</xdr:col>
      <xdr:colOff>101600</xdr:colOff>
      <xdr:row>78</xdr:row>
      <xdr:rowOff>38557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29684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23575</xdr:rowOff>
    </xdr:from>
    <xdr:to>
      <xdr:col>10</xdr:col>
      <xdr:colOff>165100</xdr:colOff>
      <xdr:row>79</xdr:row>
      <xdr:rowOff>125175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116302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40948</xdr:rowOff>
    </xdr:from>
    <xdr:to>
      <xdr:col>6</xdr:col>
      <xdr:colOff>38100</xdr:colOff>
      <xdr:row>79</xdr:row>
      <xdr:rowOff>142548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133675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33210</xdr:rowOff>
    </xdr:from>
    <xdr:to>
      <xdr:col>24</xdr:col>
      <xdr:colOff>63500</xdr:colOff>
      <xdr:row>97</xdr:row>
      <xdr:rowOff>33344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3860"/>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118841</xdr:rowOff>
    </xdr:from>
    <xdr:to>
      <xdr:col>19</xdr:col>
      <xdr:colOff>177800</xdr:colOff>
      <xdr:row>97</xdr:row>
      <xdr:rowOff>33344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8041"/>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118841</xdr:rowOff>
    </xdr:from>
    <xdr:to>
      <xdr:col>15</xdr:col>
      <xdr:colOff>50800</xdr:colOff>
      <xdr:row>97</xdr:row>
      <xdr:rowOff>50851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8041"/>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46031</xdr:rowOff>
    </xdr:from>
    <xdr:to>
      <xdr:col>10</xdr:col>
      <xdr:colOff>114300</xdr:colOff>
      <xdr:row>97</xdr:row>
      <xdr:rowOff>50851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7668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153860</xdr:rowOff>
    </xdr:from>
    <xdr:to>
      <xdr:col>24</xdr:col>
      <xdr:colOff>114300</xdr:colOff>
      <xdr:row>97</xdr:row>
      <xdr:rowOff>84010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132287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153994</xdr:rowOff>
    </xdr:from>
    <xdr:to>
      <xdr:col>20</xdr:col>
      <xdr:colOff>38100</xdr:colOff>
      <xdr:row>97</xdr:row>
      <xdr:rowOff>84144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75271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68041</xdr:rowOff>
    </xdr:from>
    <xdr:to>
      <xdr:col>15</xdr:col>
      <xdr:colOff>101600</xdr:colOff>
      <xdr:row>96</xdr:row>
      <xdr:rowOff>169641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160768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xdr:rowOff>
    </xdr:from>
    <xdr:to>
      <xdr:col>10</xdr:col>
      <xdr:colOff>165100</xdr:colOff>
      <xdr:row>97</xdr:row>
      <xdr:rowOff>101651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92778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166681</xdr:rowOff>
    </xdr:from>
    <xdr:to>
      <xdr:col>6</xdr:col>
      <xdr:colOff>38100</xdr:colOff>
      <xdr:row>97</xdr:row>
      <xdr:rowOff>96831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87958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74046</xdr:rowOff>
    </xdr:from>
    <xdr:to>
      <xdr:col>55</xdr:col>
      <xdr:colOff>0</xdr:colOff>
      <xdr:row>36</xdr:row>
      <xdr:rowOff>163017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246246"/>
          <a:ext cx="8382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130739</xdr:rowOff>
    </xdr:from>
    <xdr:to>
      <xdr:col>50</xdr:col>
      <xdr:colOff>114300</xdr:colOff>
      <xdr:row>36</xdr:row>
      <xdr:rowOff>74046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131489"/>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11593</xdr:rowOff>
    </xdr:from>
    <xdr:to>
      <xdr:col>45</xdr:col>
      <xdr:colOff>177800</xdr:colOff>
      <xdr:row>35</xdr:row>
      <xdr:rowOff>130739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012343"/>
          <a:ext cx="8890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39482</xdr:rowOff>
    </xdr:from>
    <xdr:to>
      <xdr:col>41</xdr:col>
      <xdr:colOff>50800</xdr:colOff>
      <xdr:row>35</xdr:row>
      <xdr:rowOff>11593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68782"/>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112217</xdr:rowOff>
    </xdr:from>
    <xdr:to>
      <xdr:col>55</xdr:col>
      <xdr:colOff>50800</xdr:colOff>
      <xdr:row>37</xdr:row>
      <xdr:rowOff>42367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135094</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23246</xdr:rowOff>
    </xdr:from>
    <xdr:to>
      <xdr:col>50</xdr:col>
      <xdr:colOff>165100</xdr:colOff>
      <xdr:row>36</xdr:row>
      <xdr:rowOff>124846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141373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9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79939</xdr:rowOff>
    </xdr:from>
    <xdr:to>
      <xdr:col>46</xdr:col>
      <xdr:colOff>38100</xdr:colOff>
      <xdr:row>36</xdr:row>
      <xdr:rowOff>10089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26616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85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132243</xdr:rowOff>
    </xdr:from>
    <xdr:to>
      <xdr:col>41</xdr:col>
      <xdr:colOff>101600</xdr:colOff>
      <xdr:row>35</xdr:row>
      <xdr:rowOff>62393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78920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160132</xdr:rowOff>
    </xdr:from>
    <xdr:to>
      <xdr:col>36</xdr:col>
      <xdr:colOff>165100</xdr:colOff>
      <xdr:row>34</xdr:row>
      <xdr:rowOff>90282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106809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5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117056</xdr:rowOff>
    </xdr:from>
    <xdr:to>
      <xdr:col>55</xdr:col>
      <xdr:colOff>0</xdr:colOff>
      <xdr:row>58</xdr:row>
      <xdr:rowOff>127927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61156"/>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127927</xdr:rowOff>
    </xdr:from>
    <xdr:to>
      <xdr:col>50</xdr:col>
      <xdr:colOff>114300</xdr:colOff>
      <xdr:row>58</xdr:row>
      <xdr:rowOff>145402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2027"/>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129197</xdr:rowOff>
    </xdr:from>
    <xdr:to>
      <xdr:col>45</xdr:col>
      <xdr:colOff>177800</xdr:colOff>
      <xdr:row>58</xdr:row>
      <xdr:rowOff>145402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3297"/>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129197</xdr:rowOff>
    </xdr:from>
    <xdr:to>
      <xdr:col>41</xdr:col>
      <xdr:colOff>50800</xdr:colOff>
      <xdr:row>58</xdr:row>
      <xdr:rowOff>145364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73297"/>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66256</xdr:rowOff>
    </xdr:from>
    <xdr:to>
      <xdr:col>55</xdr:col>
      <xdr:colOff>50800</xdr:colOff>
      <xdr:row>58</xdr:row>
      <xdr:rowOff>167856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152633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77127</xdr:rowOff>
    </xdr:from>
    <xdr:to>
      <xdr:col>50</xdr:col>
      <xdr:colOff>165100</xdr:colOff>
      <xdr:row>59</xdr:row>
      <xdr:rowOff>7277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169854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94602</xdr:rowOff>
    </xdr:from>
    <xdr:to>
      <xdr:col>46</xdr:col>
      <xdr:colOff>38100</xdr:colOff>
      <xdr:row>59</xdr:row>
      <xdr:rowOff>24752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15879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78397</xdr:rowOff>
    </xdr:from>
    <xdr:to>
      <xdr:col>41</xdr:col>
      <xdr:colOff>101600</xdr:colOff>
      <xdr:row>59</xdr:row>
      <xdr:rowOff>8547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171124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94564</xdr:rowOff>
    </xdr:from>
    <xdr:to>
      <xdr:col>36</xdr:col>
      <xdr:colOff>165100</xdr:colOff>
      <xdr:row>59</xdr:row>
      <xdr:rowOff>24714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15841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104039</xdr:rowOff>
    </xdr:from>
    <xdr:to>
      <xdr:col>55</xdr:col>
      <xdr:colOff>0</xdr:colOff>
      <xdr:row>78</xdr:row>
      <xdr:rowOff>126403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77139"/>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105257</xdr:rowOff>
    </xdr:from>
    <xdr:to>
      <xdr:col>50</xdr:col>
      <xdr:colOff>114300</xdr:colOff>
      <xdr:row>78</xdr:row>
      <xdr:rowOff>126403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835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151778</xdr:rowOff>
    </xdr:from>
    <xdr:to>
      <xdr:col>45</xdr:col>
      <xdr:colOff>177800</xdr:colOff>
      <xdr:row>78</xdr:row>
      <xdr:rowOff>105257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3428"/>
          <a:ext cx="889000" cy="1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151778</xdr:rowOff>
    </xdr:from>
    <xdr:to>
      <xdr:col>41</xdr:col>
      <xdr:colOff>50800</xdr:colOff>
      <xdr:row>78</xdr:row>
      <xdr:rowOff>36734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3428"/>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53239</xdr:rowOff>
    </xdr:from>
    <xdr:to>
      <xdr:col>55</xdr:col>
      <xdr:colOff>50800</xdr:colOff>
      <xdr:row>78</xdr:row>
      <xdr:rowOff>154839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139616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75603</xdr:rowOff>
    </xdr:from>
    <xdr:to>
      <xdr:col>50</xdr:col>
      <xdr:colOff>165100</xdr:colOff>
      <xdr:row>79</xdr:row>
      <xdr:rowOff>5753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168330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54457</xdr:rowOff>
    </xdr:from>
    <xdr:to>
      <xdr:col>46</xdr:col>
      <xdr:colOff>38100</xdr:colOff>
      <xdr:row>78</xdr:row>
      <xdr:rowOff>156057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147184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100978</xdr:rowOff>
    </xdr:from>
    <xdr:to>
      <xdr:col>41</xdr:col>
      <xdr:colOff>101600</xdr:colOff>
      <xdr:row>78</xdr:row>
      <xdr:rowOff>31128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22255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157384</xdr:rowOff>
    </xdr:from>
    <xdr:to>
      <xdr:col>36</xdr:col>
      <xdr:colOff>165100</xdr:colOff>
      <xdr:row>78</xdr:row>
      <xdr:rowOff>87534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78661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167997</xdr:rowOff>
    </xdr:from>
    <xdr:to>
      <xdr:col>55</xdr:col>
      <xdr:colOff>0</xdr:colOff>
      <xdr:row>92</xdr:row>
      <xdr:rowOff>129822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598497"/>
          <a:ext cx="838200" cy="3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129822</xdr:rowOff>
    </xdr:from>
    <xdr:to>
      <xdr:col>50</xdr:col>
      <xdr:colOff>114300</xdr:colOff>
      <xdr:row>93</xdr:row>
      <xdr:rowOff>151848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903222"/>
          <a:ext cx="889000" cy="19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151848</xdr:rowOff>
    </xdr:from>
    <xdr:to>
      <xdr:col>45</xdr:col>
      <xdr:colOff>177800</xdr:colOff>
      <xdr:row>94</xdr:row>
      <xdr:rowOff>128842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096698"/>
          <a:ext cx="889000" cy="1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128842</xdr:rowOff>
    </xdr:from>
    <xdr:to>
      <xdr:col>41</xdr:col>
      <xdr:colOff>50800</xdr:colOff>
      <xdr:row>95</xdr:row>
      <xdr:rowOff>129837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45142"/>
          <a:ext cx="889000" cy="1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117197</xdr:rowOff>
    </xdr:from>
    <xdr:to>
      <xdr:col>55</xdr:col>
      <xdr:colOff>50800</xdr:colOff>
      <xdr:row>91</xdr:row>
      <xdr:rowOff>47347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5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70224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50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79022</xdr:rowOff>
    </xdr:from>
    <xdr:to>
      <xdr:col>50</xdr:col>
      <xdr:colOff>165100</xdr:colOff>
      <xdr:row>93</xdr:row>
      <xdr:rowOff>9172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8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25699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6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101048</xdr:rowOff>
    </xdr:from>
    <xdr:to>
      <xdr:col>46</xdr:col>
      <xdr:colOff>38100</xdr:colOff>
      <xdr:row>94</xdr:row>
      <xdr:rowOff>31198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0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47725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8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78042</xdr:rowOff>
    </xdr:from>
    <xdr:to>
      <xdr:col>41</xdr:col>
      <xdr:colOff>101600</xdr:colOff>
      <xdr:row>95</xdr:row>
      <xdr:rowOff>8192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1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24719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79037</xdr:rowOff>
    </xdr:from>
    <xdr:to>
      <xdr:col>36</xdr:col>
      <xdr:colOff>165100</xdr:colOff>
      <xdr:row>96</xdr:row>
      <xdr:rowOff>9187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139243</xdr:rowOff>
    </xdr:from>
    <xdr:to>
      <xdr:col>85</xdr:col>
      <xdr:colOff>127000</xdr:colOff>
      <xdr:row>36</xdr:row>
      <xdr:rowOff>158902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1144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139243</xdr:rowOff>
    </xdr:from>
    <xdr:to>
      <xdr:col>81</xdr:col>
      <xdr:colOff>50800</xdr:colOff>
      <xdr:row>37</xdr:row>
      <xdr:rowOff>33721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11443"/>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16210</xdr:rowOff>
    </xdr:from>
    <xdr:to>
      <xdr:col>76</xdr:col>
      <xdr:colOff>114300</xdr:colOff>
      <xdr:row>37</xdr:row>
      <xdr:rowOff>33721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59860"/>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10815</xdr:rowOff>
    </xdr:from>
    <xdr:to>
      <xdr:col>71</xdr:col>
      <xdr:colOff>177800</xdr:colOff>
      <xdr:row>37</xdr:row>
      <xdr:rowOff>16210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446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108102</xdr:rowOff>
    </xdr:from>
    <xdr:to>
      <xdr:col>85</xdr:col>
      <xdr:colOff>177800</xdr:colOff>
      <xdr:row>37</xdr:row>
      <xdr:rowOff>38252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86529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88443</xdr:rowOff>
    </xdr:from>
    <xdr:to>
      <xdr:col>81</xdr:col>
      <xdr:colOff>101600</xdr:colOff>
      <xdr:row>37</xdr:row>
      <xdr:rowOff>18593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35120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154371</xdr:rowOff>
    </xdr:from>
    <xdr:to>
      <xdr:col>76</xdr:col>
      <xdr:colOff>165100</xdr:colOff>
      <xdr:row>37</xdr:row>
      <xdr:rowOff>84521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75648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136860</xdr:rowOff>
    </xdr:from>
    <xdr:to>
      <xdr:col>72</xdr:col>
      <xdr:colOff>38100</xdr:colOff>
      <xdr:row>37</xdr:row>
      <xdr:rowOff>67010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131465</xdr:rowOff>
    </xdr:from>
    <xdr:to>
      <xdr:col>67</xdr:col>
      <xdr:colOff>101600</xdr:colOff>
      <xdr:row>37</xdr:row>
      <xdr:rowOff>61615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52742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95453</xdr:rowOff>
    </xdr:from>
    <xdr:to>
      <xdr:col>85</xdr:col>
      <xdr:colOff>127000</xdr:colOff>
      <xdr:row>57</xdr:row>
      <xdr:rowOff>156146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8103"/>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156146</xdr:rowOff>
    </xdr:from>
    <xdr:to>
      <xdr:col>81</xdr:col>
      <xdr:colOff>50800</xdr:colOff>
      <xdr:row>58</xdr:row>
      <xdr:rowOff>8890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879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30264</xdr:rowOff>
    </xdr:from>
    <xdr:to>
      <xdr:col>76</xdr:col>
      <xdr:colOff>114300</xdr:colOff>
      <xdr:row>58</xdr:row>
      <xdr:rowOff>8890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31464"/>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30264</xdr:rowOff>
    </xdr:from>
    <xdr:to>
      <xdr:col>71</xdr:col>
      <xdr:colOff>177800</xdr:colOff>
      <xdr:row>57</xdr:row>
      <xdr:rowOff>6350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31464"/>
          <a:ext cx="889000" cy="1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44653</xdr:rowOff>
    </xdr:from>
    <xdr:to>
      <xdr:col>85</xdr:col>
      <xdr:colOff>177800</xdr:colOff>
      <xdr:row>57</xdr:row>
      <xdr:rowOff>146253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23080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105346</xdr:rowOff>
    </xdr:from>
    <xdr:to>
      <xdr:col>81</xdr:col>
      <xdr:colOff>101600</xdr:colOff>
      <xdr:row>58</xdr:row>
      <xdr:rowOff>35496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26623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129540</xdr:rowOff>
    </xdr:from>
    <xdr:to>
      <xdr:col>76</xdr:col>
      <xdr:colOff>165100</xdr:colOff>
      <xdr:row>58</xdr:row>
      <xdr:rowOff>59690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50817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150914</xdr:rowOff>
    </xdr:from>
    <xdr:to>
      <xdr:col>72</xdr:col>
      <xdr:colOff>38100</xdr:colOff>
      <xdr:row>56</xdr:row>
      <xdr:rowOff>81064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97591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52237</xdr:rowOff>
    </xdr:from>
    <xdr:to>
      <xdr:col>85</xdr:col>
      <xdr:colOff>127000</xdr:colOff>
      <xdr:row>78</xdr:row>
      <xdr:rowOff>103079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25337"/>
          <a:ext cx="838200" cy="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65656</xdr:rowOff>
    </xdr:from>
    <xdr:to>
      <xdr:col>81</xdr:col>
      <xdr:colOff>50800</xdr:colOff>
      <xdr:row>78</xdr:row>
      <xdr:rowOff>103079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38756"/>
          <a:ext cx="889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65656</xdr:rowOff>
    </xdr:from>
    <xdr:to>
      <xdr:col>76</xdr:col>
      <xdr:colOff>114300</xdr:colOff>
      <xdr:row>78</xdr:row>
      <xdr:rowOff>110348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3875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106987</xdr:rowOff>
    </xdr:from>
    <xdr:to>
      <xdr:col>71</xdr:col>
      <xdr:colOff>177800</xdr:colOff>
      <xdr:row>78</xdr:row>
      <xdr:rowOff>110348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0087"/>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1437</xdr:rowOff>
    </xdr:from>
    <xdr:to>
      <xdr:col>85</xdr:col>
      <xdr:colOff>177800</xdr:colOff>
      <xdr:row>78</xdr:row>
      <xdr:rowOff>103037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132264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52279</xdr:rowOff>
    </xdr:from>
    <xdr:to>
      <xdr:col>81</xdr:col>
      <xdr:colOff>101600</xdr:colOff>
      <xdr:row>78</xdr:row>
      <xdr:rowOff>153879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145006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14856</xdr:rowOff>
    </xdr:from>
    <xdr:to>
      <xdr:col>76</xdr:col>
      <xdr:colOff>165100</xdr:colOff>
      <xdr:row>78</xdr:row>
      <xdr:rowOff>116456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132983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59548</xdr:rowOff>
    </xdr:from>
    <xdr:to>
      <xdr:col>72</xdr:col>
      <xdr:colOff>38100</xdr:colOff>
      <xdr:row>78</xdr:row>
      <xdr:rowOff>161148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152275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56187</xdr:rowOff>
    </xdr:from>
    <xdr:to>
      <xdr:col>67</xdr:col>
      <xdr:colOff>101600</xdr:colOff>
      <xdr:row>78</xdr:row>
      <xdr:rowOff>157787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148914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165988</xdr:rowOff>
    </xdr:from>
    <xdr:to>
      <xdr:col>85</xdr:col>
      <xdr:colOff>127000</xdr:colOff>
      <xdr:row>95</xdr:row>
      <xdr:rowOff>6378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82288"/>
          <a:ext cx="8382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158544</xdr:rowOff>
    </xdr:from>
    <xdr:to>
      <xdr:col>81</xdr:col>
      <xdr:colOff>50800</xdr:colOff>
      <xdr:row>95</xdr:row>
      <xdr:rowOff>6378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74844"/>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158544</xdr:rowOff>
    </xdr:from>
    <xdr:to>
      <xdr:col>76</xdr:col>
      <xdr:colOff>114300</xdr:colOff>
      <xdr:row>95</xdr:row>
      <xdr:rowOff>67218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74844"/>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67218</xdr:rowOff>
    </xdr:from>
    <xdr:to>
      <xdr:col>71</xdr:col>
      <xdr:colOff>177800</xdr:colOff>
      <xdr:row>95</xdr:row>
      <xdr:rowOff>99009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5496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115188</xdr:rowOff>
    </xdr:from>
    <xdr:to>
      <xdr:col>85</xdr:col>
      <xdr:colOff>177800</xdr:colOff>
      <xdr:row>95</xdr:row>
      <xdr:rowOff>45338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138065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127028</xdr:rowOff>
    </xdr:from>
    <xdr:to>
      <xdr:col>81</xdr:col>
      <xdr:colOff>101600</xdr:colOff>
      <xdr:row>95</xdr:row>
      <xdr:rowOff>57178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73705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107744</xdr:rowOff>
    </xdr:from>
    <xdr:to>
      <xdr:col>76</xdr:col>
      <xdr:colOff>165100</xdr:colOff>
      <xdr:row>95</xdr:row>
      <xdr:rowOff>37894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54421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16418</xdr:rowOff>
    </xdr:from>
    <xdr:to>
      <xdr:col>72</xdr:col>
      <xdr:colOff>38100</xdr:colOff>
      <xdr:row>95</xdr:row>
      <xdr:rowOff>118018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134545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48209</xdr:rowOff>
    </xdr:from>
    <xdr:to>
      <xdr:col>67</xdr:col>
      <xdr:colOff>101600</xdr:colOff>
      <xdr:row>95</xdr:row>
      <xdr:rowOff>149809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166336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円減少している。これは前年度に議場改修を実施したためである。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円減少している。これは前年度に市議会議員選挙及び参議院議員選挙が実施されたこと、また資産税費において空中写真撮影、不動産鑑定評価を実施したことによる減少である。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円増加している。これは低所得世帯支援給付事業の実施や自立支援給費の増加によるものである。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円減少している。これは勤労者住宅建設資金の貸付金の減少によるもので、今後も減少する見込みである。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110,267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円増加している。企業版ふるさと納税を活用した岩波駅周辺整備事業の増加によるものである。土木費は裾野駅周辺整備事業や岩波駅周辺整備事業の実施により今後も高水準にあると見込む。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52,984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新規の民間こども園開園に伴う幼児教育施設等補助給付費、市立水泳場の解体工事により増加したものである。教育費は小中学校等の学校再編事業に着手予定であるため、今後上昇傾向にあると見込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年度は為替変動による市内企業の営業収益増収により市税が増加したが、令和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年度は市税全体で</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百万円減少した。また、前年度の法人市民税の増加に伴い普通交付税が</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百万円、臨時財政対策債が</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百万円減少した。歳出においても扶助費、繰出金、補助費等の増により</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百万円増加していることから財源不足となり、財政調整基金を</a:t>
          </a:r>
          <a:r>
            <a:rPr kumimoji="1" lang="en-US" altLang="ja-JP" sz="1400">
              <a:latin typeface="ＭＳ ゴシック" pitchFamily="49" charset="-128"/>
              <a:ea typeface="ＭＳ ゴシック" pitchFamily="49" charset="-128"/>
            </a:rPr>
            <a:t>1,025</a:t>
          </a:r>
          <a:r>
            <a:rPr kumimoji="1" lang="ja-JP" altLang="en-US" sz="1400">
              <a:latin typeface="ＭＳ ゴシック" pitchFamily="49" charset="-128"/>
              <a:ea typeface="ＭＳ ゴシック" pitchFamily="49" charset="-128"/>
            </a:rPr>
            <a:t>百万円取崩しため財政調整基金残高は減少し、実質単年度収支は大幅に下降することとなった。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年度決算は標準財政規模が前年度から</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百万円増加しており、会計全体としては黒字比率が減少している。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一般会計は市税が前年度から</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百万円減少した影響により実質収支が前年度から減少し黒字比率を下降させる要因となった。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においては被保険者数の減少により国民健康保険税も減少している。一方、歳出については対象者の高齢化等の影響により医療費全体が前年度から上昇しているため、今後も黒字幅は減少する見込みである。</a:t>
          </a:r>
        </a:p>
        <a:p>
          <a:r>
            <a:rPr kumimoji="1" lang="ja-JP" altLang="en-US" sz="1400">
              <a:latin typeface="ＭＳ ゴシック" pitchFamily="49" charset="-128"/>
              <a:ea typeface="ＭＳ ゴシック" pitchFamily="49" charset="-128"/>
            </a:rPr>
            <a:t>介護保険特別会計においては、対象者の増加により歳入・歳出ともに増加しているが、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歳以上第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号被保険者数が微増なのに対し要介護・要支援認定者が増加したため、歳出の増加が歳入の増加を上回り黒字幅が減少している。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水道事業会計については、現金預金が増加したことにより流動資産が</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百万円増加したことが黒字比率上昇の要因である。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下水道事業会計については、積立金の取崩による現金預金の減少により流動資産が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百万円減少したことが黒字比率減少の要因である。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元利償還金等については現状概ね横ばいであるが、</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地方債発行の抑制に取り組んでいるため、将来的には地方債の元利償還金は減少する見込みである。ただし、過年度の地方債発行により元利償還金は令和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年度まで現在の水準が維持される見込みである。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一方、公営企業債の元利償還金に対する繰入金は減少傾向であるため、実質公債費比率の分子の上昇を抑制する一因となっている。</a:t>
          </a:r>
        </a:p>
        <a:p>
          <a:r>
            <a:rPr kumimoji="1" lang="ja-JP" altLang="en-US" sz="1300">
              <a:latin typeface="ＭＳ ゴシック" pitchFamily="49" charset="-128"/>
              <a:ea typeface="ＭＳ ゴシック" pitchFamily="49" charset="-128"/>
            </a:rPr>
            <a:t>算入公債費の増加については、令和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年度は地方債償還に充当した都市計画税の増加によるものである。実質公債費比率の分子については、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年度までは現在の水準が継続されるものの緩やかに減少すると見込んでいる。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近年、減債基金への積立は行っていない。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年度の将来負担額は</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21,553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1,955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百万円減少している。一般会計等に係る地方債の現在高が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1,615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百万円減少しており、今後も地方債の元利償還金が地方債発行額を上回ると見込んでいるため、地方債の現在高は減少傾向にある。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基準財政需要額に算入される地方債の現在高も減少しており、基準財政需要額算入見込額は減少傾向にある。また、充当可能基金である財政調整基金やその他特定目的基金を毎年度取崩していることから、充当可能財源等は全体として減少傾向にあ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このため、地方債の現在高の減少額ほど将来負担比率</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への影響は少ないものと見込んでいる。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今後、行財政構造改革により歳出の抑制を行い財政調整基金の残高を確保することで、将来負担比率の分子の上昇抑制に努める。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静岡県裾野市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財政調整基金は市税等の歳入の減少により前年度より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その他特定目的基金の内、裾野市都市施設建設基金は裾野駅周辺整理事業に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百万円の減少となった。また、裾野市企業版ふるさと納税地方創生基金は岩波駅周辺整備事業の継続実施により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百万円減少し、裾野市特定防衛施設周辺整備調整交付金事業基金は予防接種事業やこども医療費助成事業への充当と積立に伴い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年度は財政調整基金の取崩はなかったが、令和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百万円の取崩を行っており、今後の財政見通しにおいては今後も財政調整基金の取崩しが想定されるため、行財政構造改革の取り組みを推進し取崩し額の減少に努める。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また、公共施設の大規模改修事業実施のため、裾野市都市施設建設基金や裾野市学校教育施設整備基金は当該事業の財源として活用することを見込んでいる。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裾野市企業版ふるさと納税地方創生基金：企業版ふるさと納税を活用した地方創生事業の推進　　　　　　　　　　　　　　　　　　　　　　　　　　　　　　　　　　　　　　　　　　　　　　　　　　　　　　　　　　　　　　　　　　　　　　　　　　　　　　　　　　　　　　　　　　　　　　裾野市都市施設建設基金：都市施設建設事業の推進　　　　　　　　　　　　　　　　　　　　　　　　　　　　　　　　　　　　　　　　　　　　　　　　　　　　　　　　　　　　　　　　　　　　　　　　　　　　　　　　　　　　　　　　　　　　　　　　　裾野市公共施設マネジメント基金：裾野市公共施設等総合管理計画に定められた公共施設等マネジメントの推進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裾野市学校教育施設整備基金：学校教育施設の建設、取得、改修その他の整備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裾野市特定防衛施設周辺整備調整交付金事業基金：防衛施設周辺整備調整交付金を財源とした公共施設の整備または事業の実施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裾野市企業版ふるさと納税地方創生基金：企業版ふるさと納税による寄附金を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百万円取崩し等による減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裾野市都市施設設建設基金：寄附金を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百万円積立て、裾野駅周辺整備事業へ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裾野市公共施設マネジメント基金：運用益を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百万円積立てたことによる増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裾野市学校教育施設整備基金：寄附金を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百万円積立て、小学校・中学校高圧電気設備修繕事業等に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裾野市特定防衛施設周辺整備調整交付金事業基金：予防接種事業やこども医療費助成事業へ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百万円、文化ｾﾝﾀｰ改修工事へ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百万円充当し、次年度の同事業への財源として防衛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条交付金を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百万円積立したこと等による減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法人市民税減少に伴い一般財源が不足しており定期的な積み立ては難しい状況にあるが、遊休地の売却等を行い積み立て可能な財源を確保する。特に、その財源の性質や経緯などを勘案し、今後も継続実施される裾野駅周辺整備事業や学校教育施設再編事業に充当するため、裾野市都市施設建設基金及び裾野市学校教育施設整備基金並びに裾野市公共施設ﾏﾈｼﾞﾒﾝﾄ基金について優先的に積み立てを行う。また、企業版ふるさと納税を活用して岩波駅周辺整備を行うため、裾野市企業版ふるさと納税地方創生基金に計画的に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市税収入及び普通交付税の減少により、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百万円取崩を行ったが、決算積立てにより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見通しにおいて財政調整基金の取崩しを見込んでいるが、行財政構造改革の集中取組期間を定めており、期間中に歳出抑制に取組み財政調整基金の取崩額を減少させる方針である。また、災害時に必要となる財政出動を考え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％程度は残高を確保する。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運用益以外の積立ては予定していないが、普通交付税の追加交付等、減債基金への積立てについての検討を行う。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26319945</v>
      </c>
      <c r="BO4" s="358"/>
      <c r="BP4" s="358"/>
      <c r="BQ4" s="358"/>
      <c r="BR4" s="358"/>
      <c r="BS4" s="358"/>
      <c r="BT4" s="358"/>
      <c r="BU4" s="359"/>
      <c r="BV4" s="357">
        <v>24154334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7.5</v>
      </c>
      <c r="CU4" s="364"/>
      <c r="CV4" s="364"/>
      <c r="CW4" s="364"/>
      <c r="CX4" s="364"/>
      <c r="CY4" s="364"/>
      <c r="CZ4" s="364"/>
      <c r="DA4" s="365"/>
      <c r="DB4" s="363">
        <v>10</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23605846</v>
      </c>
      <c r="BO5" s="395"/>
      <c r="BP5" s="395"/>
      <c r="BQ5" s="395"/>
      <c r="BR5" s="395"/>
      <c r="BS5" s="395"/>
      <c r="BT5" s="395"/>
      <c r="BU5" s="396"/>
      <c r="BV5" s="394">
        <v>22409329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96.8</v>
      </c>
      <c r="CU5" s="392"/>
      <c r="CV5" s="392"/>
      <c r="CW5" s="392"/>
      <c r="CX5" s="392"/>
      <c r="CY5" s="392"/>
      <c r="CZ5" s="392"/>
      <c r="DA5" s="393"/>
      <c r="DB5" s="391">
        <v>87.6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2714099</v>
      </c>
      <c r="BO6" s="395"/>
      <c r="BP6" s="395"/>
      <c r="BQ6" s="395"/>
      <c r="BR6" s="395"/>
      <c r="BS6" s="395"/>
      <c r="BT6" s="395"/>
      <c r="BU6" s="396"/>
      <c r="BV6" s="394">
        <v>1745005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v>
      </c>
      <c r="CU6" s="432"/>
      <c r="CV6" s="432"/>
      <c r="CW6" s="432"/>
      <c r="CX6" s="432"/>
      <c r="CY6" s="432"/>
      <c r="CZ6" s="432"/>
      <c r="DA6" s="433"/>
      <c r="DB6" s="431">
        <v>89.6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1808192</v>
      </c>
      <c r="BO7" s="395"/>
      <c r="BP7" s="395"/>
      <c r="BQ7" s="395"/>
      <c r="BR7" s="395"/>
      <c r="BS7" s="395"/>
      <c r="BT7" s="395"/>
      <c r="BU7" s="396"/>
      <c r="BV7" s="394">
        <v>569877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12075331</v>
      </c>
      <c r="CU7" s="395"/>
      <c r="CV7" s="395"/>
      <c r="CW7" s="395"/>
      <c r="CX7" s="395"/>
      <c r="CY7" s="395"/>
      <c r="CZ7" s="395"/>
      <c r="DA7" s="396"/>
      <c r="DB7" s="394">
        <v>11764161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905907</v>
      </c>
      <c r="BO8" s="395"/>
      <c r="BP8" s="395"/>
      <c r="BQ8" s="395"/>
      <c r="BR8" s="395"/>
      <c r="BS8" s="395"/>
      <c r="BT8" s="395"/>
      <c r="BU8" s="396"/>
      <c r="BV8" s="394">
        <v>1175128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0.95</v>
      </c>
      <c r="CU8" s="435"/>
      <c r="CV8" s="435"/>
      <c r="CW8" s="435"/>
      <c r="CX8" s="435"/>
      <c r="CY8" s="435"/>
      <c r="CZ8" s="435"/>
      <c r="DA8" s="436"/>
      <c r="DB8" s="434">
        <v>0.96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50911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-269221</v>
      </c>
      <c r="BO9" s="395"/>
      <c r="BP9" s="395"/>
      <c r="BQ9" s="395"/>
      <c r="BR9" s="395"/>
      <c r="BS9" s="395"/>
      <c r="BT9" s="395"/>
      <c r="BU9" s="396"/>
      <c r="BV9" s="394">
        <v>393512</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14.2</v>
      </c>
      <c r="CU9" s="392"/>
      <c r="CV9" s="392"/>
      <c r="CW9" s="392"/>
      <c r="CX9" s="392"/>
      <c r="CY9" s="392"/>
      <c r="CZ9" s="392"/>
      <c r="DA9" s="393"/>
      <c r="DB9" s="391">
        <v>15.6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52737</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160</v>
      </c>
      <c r="BO10" s="395"/>
      <c r="BP10" s="395"/>
      <c r="BQ10" s="395"/>
      <c r="BR10" s="395"/>
      <c r="BS10" s="395"/>
      <c r="BT10" s="395"/>
      <c r="BU10" s="396"/>
      <c r="BV10" s="394">
        <v>150592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49225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1025306</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48427</v>
      </c>
      <c r="S13" s="479"/>
      <c r="T13" s="479"/>
      <c r="U13" s="479"/>
      <c r="V13" s="480"/>
      <c r="W13" s="410" t="s">
        <v>131</v>
      </c>
      <c r="X13" s="411"/>
      <c r="Y13" s="411"/>
      <c r="Z13" s="411"/>
      <c r="AA13" s="411"/>
      <c r="AB13" s="401"/>
      <c r="AC13" s="445">
        <v>505</v>
      </c>
      <c r="AD13" s="446"/>
      <c r="AE13" s="446"/>
      <c r="AF13" s="446"/>
      <c r="AG13" s="488"/>
      <c r="AH13" s="445">
        <v>570</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-1294367</v>
      </c>
      <c r="BO13" s="395"/>
      <c r="BP13" s="395"/>
      <c r="BQ13" s="395"/>
      <c r="BR13" s="395"/>
      <c r="BS13" s="395"/>
      <c r="BT13" s="395"/>
      <c r="BU13" s="396"/>
      <c r="BV13" s="394">
        <v>544104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12.2</v>
      </c>
      <c r="CU13" s="392"/>
      <c r="CV13" s="392"/>
      <c r="CW13" s="392"/>
      <c r="CX13" s="392"/>
      <c r="CY13" s="392"/>
      <c r="CZ13" s="392"/>
      <c r="DA13" s="393"/>
      <c r="DB13" s="391">
        <v>11.9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49779</v>
      </c>
      <c r="S14" s="479"/>
      <c r="T14" s="479"/>
      <c r="U14" s="479"/>
      <c r="V14" s="480"/>
      <c r="W14" s="384"/>
      <c r="X14" s="385"/>
      <c r="Y14" s="385"/>
      <c r="Z14" s="385"/>
      <c r="AA14" s="385"/>
      <c r="AB14" s="374"/>
      <c r="AC14" s="481">
        <v>2</v>
      </c>
      <c r="AD14" s="482"/>
      <c r="AE14" s="482"/>
      <c r="AF14" s="482"/>
      <c r="AG14" s="483"/>
      <c r="AH14" s="481">
        <v>2.2000000000000002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27.3</v>
      </c>
      <c r="CU14" s="493"/>
      <c r="CV14" s="493"/>
      <c r="CW14" s="493"/>
      <c r="CX14" s="493"/>
      <c r="CY14" s="493"/>
      <c r="CZ14" s="493"/>
      <c r="DA14" s="494"/>
      <c r="DB14" s="492">
        <v>36.9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49015</v>
      </c>
      <c r="S15" s="479"/>
      <c r="T15" s="479"/>
      <c r="U15" s="479"/>
      <c r="V15" s="480"/>
      <c r="W15" s="410" t="s">
        <v>137</v>
      </c>
      <c r="X15" s="411"/>
      <c r="Y15" s="411"/>
      <c r="Z15" s="411"/>
      <c r="AA15" s="411"/>
      <c r="AB15" s="401"/>
      <c r="AC15" s="445">
        <v>9549</v>
      </c>
      <c r="AD15" s="446"/>
      <c r="AE15" s="446"/>
      <c r="AF15" s="446"/>
      <c r="AG15" s="488"/>
      <c r="AH15" s="445">
        <v>10556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9223066</v>
      </c>
      <c r="BO15" s="358"/>
      <c r="BP15" s="358"/>
      <c r="BQ15" s="358"/>
      <c r="BR15" s="358"/>
      <c r="BS15" s="358"/>
      <c r="BT15" s="358"/>
      <c r="BU15" s="359"/>
      <c r="BV15" s="357">
        <v>8404339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37.6</v>
      </c>
      <c r="AD16" s="482"/>
      <c r="AE16" s="482"/>
      <c r="AF16" s="482"/>
      <c r="AG16" s="483"/>
      <c r="AH16" s="481">
        <v>40.200000000000003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9473068</v>
      </c>
      <c r="BO16" s="395"/>
      <c r="BP16" s="395"/>
      <c r="BQ16" s="395"/>
      <c r="BR16" s="395"/>
      <c r="BS16" s="395"/>
      <c r="BT16" s="395"/>
      <c r="BU16" s="396"/>
      <c r="BV16" s="394">
        <v>9177373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15366</v>
      </c>
      <c r="AD17" s="446"/>
      <c r="AE17" s="446"/>
      <c r="AF17" s="446"/>
      <c r="AG17" s="488"/>
      <c r="AH17" s="445">
        <v>15128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11801700</v>
      </c>
      <c r="BO17" s="395"/>
      <c r="BP17" s="395"/>
      <c r="BQ17" s="395"/>
      <c r="BR17" s="395"/>
      <c r="BS17" s="395"/>
      <c r="BT17" s="395"/>
      <c r="BU17" s="396"/>
      <c r="BV17" s="394">
        <v>10707560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138.12</v>
      </c>
      <c r="M18" s="518"/>
      <c r="N18" s="518"/>
      <c r="O18" s="518"/>
      <c r="P18" s="518"/>
      <c r="Q18" s="518"/>
      <c r="R18" s="519"/>
      <c r="S18" s="519"/>
      <c r="T18" s="519"/>
      <c r="U18" s="519"/>
      <c r="V18" s="520"/>
      <c r="W18" s="412"/>
      <c r="X18" s="413"/>
      <c r="Y18" s="413"/>
      <c r="Z18" s="413"/>
      <c r="AA18" s="413"/>
      <c r="AB18" s="404"/>
      <c r="AC18" s="521">
        <v>60.4</v>
      </c>
      <c r="AD18" s="522"/>
      <c r="AE18" s="522"/>
      <c r="AF18" s="522"/>
      <c r="AG18" s="523"/>
      <c r="AH18" s="521">
        <v>57.6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11512621</v>
      </c>
      <c r="BO18" s="395"/>
      <c r="BP18" s="395"/>
      <c r="BQ18" s="395"/>
      <c r="BR18" s="395"/>
      <c r="BS18" s="395"/>
      <c r="BT18" s="395"/>
      <c r="BU18" s="396"/>
      <c r="BV18" s="394">
        <v>11327759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16759183</v>
      </c>
      <c r="BO19" s="395"/>
      <c r="BP19" s="395"/>
      <c r="BQ19" s="395"/>
      <c r="BR19" s="395"/>
      <c r="BS19" s="395"/>
      <c r="BT19" s="395"/>
      <c r="BU19" s="396"/>
      <c r="BV19" s="394">
        <v>15243359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20717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15786519</v>
      </c>
      <c r="BO22" s="358"/>
      <c r="BP22" s="358"/>
      <c r="BQ22" s="358"/>
      <c r="BR22" s="358"/>
      <c r="BS22" s="358"/>
      <c r="BT22" s="358"/>
      <c r="BU22" s="359"/>
      <c r="BV22" s="357">
        <v>17401843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9012737</v>
      </c>
      <c r="BO23" s="395"/>
      <c r="BP23" s="395"/>
      <c r="BQ23" s="395"/>
      <c r="BR23" s="395"/>
      <c r="BS23" s="395"/>
      <c r="BT23" s="395"/>
      <c r="BU23" s="396"/>
      <c r="BV23" s="394">
        <v>9768217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8200</v>
      </c>
      <c r="R24" s="446"/>
      <c r="S24" s="446"/>
      <c r="T24" s="446"/>
      <c r="U24" s="446"/>
      <c r="V24" s="488"/>
      <c r="W24" s="540"/>
      <c r="X24" s="541"/>
      <c r="Y24" s="542"/>
      <c r="Z24" s="444" t="s">
        <v>162</v>
      </c>
      <c r="AA24" s="424"/>
      <c r="AB24" s="424"/>
      <c r="AC24" s="424"/>
      <c r="AD24" s="424"/>
      <c r="AE24" s="424"/>
      <c r="AF24" s="424"/>
      <c r="AG24" s="425"/>
      <c r="AH24" s="445">
        <v>292</v>
      </c>
      <c r="AI24" s="446"/>
      <c r="AJ24" s="446"/>
      <c r="AK24" s="446"/>
      <c r="AL24" s="488"/>
      <c r="AM24" s="445">
        <v>948124</v>
      </c>
      <c r="AN24" s="446"/>
      <c r="AO24" s="446"/>
      <c r="AP24" s="446"/>
      <c r="AQ24" s="446"/>
      <c r="AR24" s="488"/>
      <c r="AS24" s="445">
        <v>3247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12985992</v>
      </c>
      <c r="BO24" s="395"/>
      <c r="BP24" s="395"/>
      <c r="BQ24" s="395"/>
      <c r="BR24" s="395"/>
      <c r="BS24" s="395"/>
      <c r="BT24" s="395"/>
      <c r="BU24" s="396"/>
      <c r="BV24" s="394">
        <v>14223524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6600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1958025</v>
      </c>
      <c r="BO25" s="358"/>
      <c r="BP25" s="358"/>
      <c r="BQ25" s="358"/>
      <c r="BR25" s="358"/>
      <c r="BS25" s="358"/>
      <c r="BT25" s="358"/>
      <c r="BU25" s="359"/>
      <c r="BV25" s="357">
        <v>1806127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6300</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40368</v>
      </c>
      <c r="AN26" s="446"/>
      <c r="AO26" s="446"/>
      <c r="AP26" s="446"/>
      <c r="AQ26" s="446"/>
      <c r="AR26" s="488"/>
      <c r="AS26" s="445">
        <v>3364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3850</v>
      </c>
      <c r="R27" s="446"/>
      <c r="S27" s="446"/>
      <c r="T27" s="446"/>
      <c r="U27" s="446"/>
      <c r="V27" s="488"/>
      <c r="W27" s="540"/>
      <c r="X27" s="541"/>
      <c r="Y27" s="542"/>
      <c r="Z27" s="444" t="s">
        <v>171</v>
      </c>
      <c r="AA27" s="424"/>
      <c r="AB27" s="424"/>
      <c r="AC27" s="424"/>
      <c r="AD27" s="424"/>
      <c r="AE27" s="424"/>
      <c r="AF27" s="424"/>
      <c r="AG27" s="425"/>
      <c r="AH27" s="445">
        <v>28</v>
      </c>
      <c r="AI27" s="446"/>
      <c r="AJ27" s="446"/>
      <c r="AK27" s="446"/>
      <c r="AL27" s="488"/>
      <c r="AM27" s="445">
        <v>90375</v>
      </c>
      <c r="AN27" s="446"/>
      <c r="AO27" s="446"/>
      <c r="AP27" s="446"/>
      <c r="AQ27" s="446"/>
      <c r="AR27" s="488"/>
      <c r="AS27" s="445">
        <v>3228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3450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3642115</v>
      </c>
      <c r="BO28" s="358"/>
      <c r="BP28" s="358"/>
      <c r="BQ28" s="358"/>
      <c r="BR28" s="358"/>
      <c r="BS28" s="358"/>
      <c r="BT28" s="358"/>
      <c r="BU28" s="359"/>
      <c r="BV28" s="357">
        <v>4077261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17</v>
      </c>
      <c r="M29" s="446"/>
      <c r="N29" s="446"/>
      <c r="O29" s="446"/>
      <c r="P29" s="488"/>
      <c r="Q29" s="445">
        <v>3250</v>
      </c>
      <c r="R29" s="446"/>
      <c r="S29" s="446"/>
      <c r="T29" s="446"/>
      <c r="U29" s="446"/>
      <c r="V29" s="488"/>
      <c r="W29" s="543"/>
      <c r="X29" s="544"/>
      <c r="Y29" s="545"/>
      <c r="Z29" s="444" t="s">
        <v>177</v>
      </c>
      <c r="AA29" s="424"/>
      <c r="AB29" s="424"/>
      <c r="AC29" s="424"/>
      <c r="AD29" s="424"/>
      <c r="AE29" s="424"/>
      <c r="AF29" s="424"/>
      <c r="AG29" s="425"/>
      <c r="AH29" s="445">
        <v>320</v>
      </c>
      <c r="AI29" s="446"/>
      <c r="AJ29" s="446"/>
      <c r="AK29" s="446"/>
      <c r="AL29" s="488"/>
      <c r="AM29" s="445">
        <v>1038499</v>
      </c>
      <c r="AN29" s="446"/>
      <c r="AO29" s="446"/>
      <c r="AP29" s="446"/>
      <c r="AQ29" s="446"/>
      <c r="AR29" s="488"/>
      <c r="AS29" s="445">
        <v>3245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93410</v>
      </c>
      <c r="BO29" s="395"/>
      <c r="BP29" s="395"/>
      <c r="BQ29" s="395"/>
      <c r="BR29" s="395"/>
      <c r="BS29" s="395"/>
      <c r="BT29" s="395"/>
      <c r="BU29" s="396"/>
      <c r="BV29" s="394">
        <v>93334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4371351</v>
      </c>
      <c r="BO30" s="514"/>
      <c r="BP30" s="514"/>
      <c r="BQ30" s="514"/>
      <c r="BR30" s="514"/>
      <c r="BS30" s="514"/>
      <c r="BT30" s="514"/>
      <c r="BU30" s="515"/>
      <c r="BV30" s="513">
        <v>4566582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静岡県市町総合事務組合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裾野市土地開発公社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墓地事業特別会計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後期高齢者医療事業特別会計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裾野市長泉町衛生施設組合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企業版ふるさと納税地方創生特別会計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IF('各会計、関係団体の財政状況及び健全化判断比率'!B33="","",'各会計、関係団体の財政状況及び健全化判断比率'!B33)</f>
        <v>簡易水道事業会計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静岡県芦湖水利組合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駿豆学園管理組合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静岡県後期高齢者医療広域連合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静岡地方税滞納整理機構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富士山南東消防組合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三島市外五ヶ市町箱根山組合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三島市外三ヶ市町箱根山林組合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静岡県後期高齢者医療広域連合（事業会計分）</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3xy4Wk2vIc9NvOpxPYY/dvrK4Dhm5VrKuqCRkzJyoxqyMdnUQkyMCHuuPSwbpkh5lM1M53+mdda19qoIHtqjzQ==" saltValue="vKoOnrC3UWhxC2iA5W2r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9909878</v>
      </c>
      <c r="S5" s="600"/>
      <c r="T5" s="600"/>
      <c r="U5" s="600"/>
      <c r="V5" s="600"/>
      <c r="W5" s="600"/>
      <c r="X5" s="600"/>
      <c r="Y5" s="601"/>
      <c r="Z5" s="602">
        <v>37.700000000000003</v>
      </c>
      <c r="AA5" s="602"/>
      <c r="AB5" s="602"/>
      <c r="AC5" s="602"/>
      <c r="AD5" s="603">
        <v>9495242</v>
      </c>
      <c r="AE5" s="603"/>
      <c r="AF5" s="603"/>
      <c r="AG5" s="603"/>
      <c r="AH5" s="603"/>
      <c r="AI5" s="603"/>
      <c r="AJ5" s="603"/>
      <c r="AK5" s="603"/>
      <c r="AL5" s="604">
        <v>80</v>
      </c>
      <c r="AM5" s="605"/>
      <c r="AN5" s="605"/>
      <c r="AO5" s="606"/>
      <c r="AP5" s="596" t="s">
        <v>216</v>
      </c>
      <c r="AQ5" s="597"/>
      <c r="AR5" s="597"/>
      <c r="AS5" s="597"/>
      <c r="AT5" s="597"/>
      <c r="AU5" s="597"/>
      <c r="AV5" s="597"/>
      <c r="AW5" s="597"/>
      <c r="AX5" s="597"/>
      <c r="AY5" s="597"/>
      <c r="AZ5" s="597"/>
      <c r="BA5" s="597"/>
      <c r="BB5" s="597"/>
      <c r="BC5" s="597"/>
      <c r="BD5" s="597"/>
      <c r="BE5" s="597"/>
      <c r="BF5" s="598"/>
      <c r="BG5" s="610">
        <v>9484141</v>
      </c>
      <c r="BH5" s="611"/>
      <c r="BI5" s="611"/>
      <c r="BJ5" s="611"/>
      <c r="BK5" s="611"/>
      <c r="BL5" s="611"/>
      <c r="BM5" s="611"/>
      <c r="BN5" s="612"/>
      <c r="BO5" s="613">
        <v>95.7</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200328</v>
      </c>
      <c r="S6" s="611"/>
      <c r="T6" s="611"/>
      <c r="U6" s="611"/>
      <c r="V6" s="611"/>
      <c r="W6" s="611"/>
      <c r="X6" s="611"/>
      <c r="Y6" s="612"/>
      <c r="Z6" s="613">
        <v>0.8</v>
      </c>
      <c r="AA6" s="613"/>
      <c r="AB6" s="613"/>
      <c r="AC6" s="613"/>
      <c r="AD6" s="614">
        <v>200328</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9484141</v>
      </c>
      <c r="BH6" s="611"/>
      <c r="BI6" s="611"/>
      <c r="BJ6" s="611"/>
      <c r="BK6" s="611"/>
      <c r="BL6" s="611"/>
      <c r="BM6" s="611"/>
      <c r="BN6" s="612"/>
      <c r="BO6" s="613">
        <v>95.7</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176444</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176444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3430</v>
      </c>
      <c r="S7" s="611"/>
      <c r="T7" s="611"/>
      <c r="U7" s="611"/>
      <c r="V7" s="611"/>
      <c r="W7" s="611"/>
      <c r="X7" s="611"/>
      <c r="Y7" s="612"/>
      <c r="Z7" s="613">
        <v>0</v>
      </c>
      <c r="AA7" s="613"/>
      <c r="AB7" s="613"/>
      <c r="AC7" s="613"/>
      <c r="AD7" s="614">
        <v>3430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4064062</v>
      </c>
      <c r="BH7" s="611"/>
      <c r="BI7" s="611"/>
      <c r="BJ7" s="611"/>
      <c r="BK7" s="611"/>
      <c r="BL7" s="611"/>
      <c r="BM7" s="611"/>
      <c r="BN7" s="612"/>
      <c r="BO7" s="613">
        <v>41</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2021185</v>
      </c>
      <c r="CS7" s="611"/>
      <c r="CT7" s="611"/>
      <c r="CU7" s="611"/>
      <c r="CV7" s="611"/>
      <c r="CW7" s="611"/>
      <c r="CX7" s="611"/>
      <c r="CY7" s="612"/>
      <c r="CZ7" s="613">
        <v>8.6</v>
      </c>
      <c r="DA7" s="613"/>
      <c r="DB7" s="613"/>
      <c r="DC7" s="613"/>
      <c r="DD7" s="619">
        <v>52281</v>
      </c>
      <c r="DE7" s="611"/>
      <c r="DF7" s="611"/>
      <c r="DG7" s="611"/>
      <c r="DH7" s="611"/>
      <c r="DI7" s="611"/>
      <c r="DJ7" s="611"/>
      <c r="DK7" s="611"/>
      <c r="DL7" s="611"/>
      <c r="DM7" s="611"/>
      <c r="DN7" s="611"/>
      <c r="DO7" s="611"/>
      <c r="DP7" s="612"/>
      <c r="DQ7" s="619">
        <v>1503434</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52987</v>
      </c>
      <c r="S8" s="611"/>
      <c r="T8" s="611"/>
      <c r="U8" s="611"/>
      <c r="V8" s="611"/>
      <c r="W8" s="611"/>
      <c r="X8" s="611"/>
      <c r="Y8" s="612"/>
      <c r="Z8" s="613">
        <v>0.2</v>
      </c>
      <c r="AA8" s="613"/>
      <c r="AB8" s="613"/>
      <c r="AC8" s="613"/>
      <c r="AD8" s="614">
        <v>52987</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100368</v>
      </c>
      <c r="BH8" s="611"/>
      <c r="BI8" s="611"/>
      <c r="BJ8" s="611"/>
      <c r="BK8" s="611"/>
      <c r="BL8" s="611"/>
      <c r="BM8" s="611"/>
      <c r="BN8" s="612"/>
      <c r="BO8" s="613">
        <v>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7217262</v>
      </c>
      <c r="CS8" s="611"/>
      <c r="CT8" s="611"/>
      <c r="CU8" s="611"/>
      <c r="CV8" s="611"/>
      <c r="CW8" s="611"/>
      <c r="CX8" s="611"/>
      <c r="CY8" s="612"/>
      <c r="CZ8" s="613">
        <v>30.6</v>
      </c>
      <c r="DA8" s="613"/>
      <c r="DB8" s="613"/>
      <c r="DC8" s="613"/>
      <c r="DD8" s="619">
        <v>183327</v>
      </c>
      <c r="DE8" s="611"/>
      <c r="DF8" s="611"/>
      <c r="DG8" s="611"/>
      <c r="DH8" s="611"/>
      <c r="DI8" s="611"/>
      <c r="DJ8" s="611"/>
      <c r="DK8" s="611"/>
      <c r="DL8" s="611"/>
      <c r="DM8" s="611"/>
      <c r="DN8" s="611"/>
      <c r="DO8" s="611"/>
      <c r="DP8" s="612"/>
      <c r="DQ8" s="619">
        <v>3871350</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85517</v>
      </c>
      <c r="S9" s="611"/>
      <c r="T9" s="611"/>
      <c r="U9" s="611"/>
      <c r="V9" s="611"/>
      <c r="W9" s="611"/>
      <c r="X9" s="611"/>
      <c r="Y9" s="612"/>
      <c r="Z9" s="613">
        <v>0.3</v>
      </c>
      <c r="AA9" s="613"/>
      <c r="AB9" s="613"/>
      <c r="AC9" s="613"/>
      <c r="AD9" s="614">
        <v>85517</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3012595</v>
      </c>
      <c r="BH9" s="611"/>
      <c r="BI9" s="611"/>
      <c r="BJ9" s="611"/>
      <c r="BK9" s="611"/>
      <c r="BL9" s="611"/>
      <c r="BM9" s="611"/>
      <c r="BN9" s="612"/>
      <c r="BO9" s="613">
        <v>30.4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1899616</v>
      </c>
      <c r="CS9" s="611"/>
      <c r="CT9" s="611"/>
      <c r="CU9" s="611"/>
      <c r="CV9" s="611"/>
      <c r="CW9" s="611"/>
      <c r="CX9" s="611"/>
      <c r="CY9" s="612"/>
      <c r="CZ9" s="613">
        <v>8</v>
      </c>
      <c r="DA9" s="613"/>
      <c r="DB9" s="613"/>
      <c r="DC9" s="613"/>
      <c r="DD9" s="619">
        <v>267382</v>
      </c>
      <c r="DE9" s="611"/>
      <c r="DF9" s="611"/>
      <c r="DG9" s="611"/>
      <c r="DH9" s="611"/>
      <c r="DI9" s="611"/>
      <c r="DJ9" s="611"/>
      <c r="DK9" s="611"/>
      <c r="DL9" s="611"/>
      <c r="DM9" s="611"/>
      <c r="DN9" s="611"/>
      <c r="DO9" s="611"/>
      <c r="DP9" s="612"/>
      <c r="DQ9" s="619">
        <v>1333364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165968</v>
      </c>
      <c r="BH10" s="611"/>
      <c r="BI10" s="611"/>
      <c r="BJ10" s="611"/>
      <c r="BK10" s="611"/>
      <c r="BL10" s="611"/>
      <c r="BM10" s="611"/>
      <c r="BN10" s="612"/>
      <c r="BO10" s="613">
        <v>1.7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172056</v>
      </c>
      <c r="CS10" s="611"/>
      <c r="CT10" s="611"/>
      <c r="CU10" s="611"/>
      <c r="CV10" s="611"/>
      <c r="CW10" s="611"/>
      <c r="CX10" s="611"/>
      <c r="CY10" s="612"/>
      <c r="CZ10" s="613">
        <v>0.7</v>
      </c>
      <c r="DA10" s="613"/>
      <c r="DB10" s="613"/>
      <c r="DC10" s="613"/>
      <c r="DD10" s="619" t="s">
        <v>122</v>
      </c>
      <c r="DE10" s="611"/>
      <c r="DF10" s="611"/>
      <c r="DG10" s="611"/>
      <c r="DH10" s="611"/>
      <c r="DI10" s="611"/>
      <c r="DJ10" s="611"/>
      <c r="DK10" s="611"/>
      <c r="DL10" s="611"/>
      <c r="DM10" s="611"/>
      <c r="DN10" s="611"/>
      <c r="DO10" s="611"/>
      <c r="DP10" s="612"/>
      <c r="DQ10" s="619">
        <v>172056</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1340835</v>
      </c>
      <c r="S11" s="611"/>
      <c r="T11" s="611"/>
      <c r="U11" s="611"/>
      <c r="V11" s="611"/>
      <c r="W11" s="611"/>
      <c r="X11" s="611"/>
      <c r="Y11" s="612"/>
      <c r="Z11" s="615">
        <v>5.0999999999999996</v>
      </c>
      <c r="AA11" s="616"/>
      <c r="AB11" s="616"/>
      <c r="AC11" s="622"/>
      <c r="AD11" s="619">
        <v>1340835</v>
      </c>
      <c r="AE11" s="611"/>
      <c r="AF11" s="611"/>
      <c r="AG11" s="611"/>
      <c r="AH11" s="611"/>
      <c r="AI11" s="611"/>
      <c r="AJ11" s="611"/>
      <c r="AK11" s="612"/>
      <c r="AL11" s="615">
        <v>11.3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785131</v>
      </c>
      <c r="BH11" s="611"/>
      <c r="BI11" s="611"/>
      <c r="BJ11" s="611"/>
      <c r="BK11" s="611"/>
      <c r="BL11" s="611"/>
      <c r="BM11" s="611"/>
      <c r="BN11" s="612"/>
      <c r="BO11" s="613">
        <v>7.9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383106</v>
      </c>
      <c r="CS11" s="611"/>
      <c r="CT11" s="611"/>
      <c r="CU11" s="611"/>
      <c r="CV11" s="611"/>
      <c r="CW11" s="611"/>
      <c r="CX11" s="611"/>
      <c r="CY11" s="612"/>
      <c r="CZ11" s="613">
        <v>1.6</v>
      </c>
      <c r="DA11" s="613"/>
      <c r="DB11" s="613"/>
      <c r="DC11" s="613"/>
      <c r="DD11" s="619">
        <v>225294</v>
      </c>
      <c r="DE11" s="611"/>
      <c r="DF11" s="611"/>
      <c r="DG11" s="611"/>
      <c r="DH11" s="611"/>
      <c r="DI11" s="611"/>
      <c r="DJ11" s="611"/>
      <c r="DK11" s="611"/>
      <c r="DL11" s="611"/>
      <c r="DM11" s="611"/>
      <c r="DN11" s="611"/>
      <c r="DO11" s="611"/>
      <c r="DP11" s="612"/>
      <c r="DQ11" s="619">
        <v>245136</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79549</v>
      </c>
      <c r="S12" s="611"/>
      <c r="T12" s="611"/>
      <c r="U12" s="611"/>
      <c r="V12" s="611"/>
      <c r="W12" s="611"/>
      <c r="X12" s="611"/>
      <c r="Y12" s="612"/>
      <c r="Z12" s="613">
        <v>0.3</v>
      </c>
      <c r="AA12" s="613"/>
      <c r="AB12" s="613"/>
      <c r="AC12" s="613"/>
      <c r="AD12" s="614">
        <v>79549</v>
      </c>
      <c r="AE12" s="614"/>
      <c r="AF12" s="614"/>
      <c r="AG12" s="614"/>
      <c r="AH12" s="614"/>
      <c r="AI12" s="614"/>
      <c r="AJ12" s="614"/>
      <c r="AK12" s="614"/>
      <c r="AL12" s="615">
        <v>0.7</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4882238</v>
      </c>
      <c r="BH12" s="611"/>
      <c r="BI12" s="611"/>
      <c r="BJ12" s="611"/>
      <c r="BK12" s="611"/>
      <c r="BL12" s="611"/>
      <c r="BM12" s="611"/>
      <c r="BN12" s="612"/>
      <c r="BO12" s="613">
        <v>49.3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289044</v>
      </c>
      <c r="CS12" s="611"/>
      <c r="CT12" s="611"/>
      <c r="CU12" s="611"/>
      <c r="CV12" s="611"/>
      <c r="CW12" s="611"/>
      <c r="CX12" s="611"/>
      <c r="CY12" s="612"/>
      <c r="CZ12" s="613">
        <v>1.2</v>
      </c>
      <c r="DA12" s="613"/>
      <c r="DB12" s="613"/>
      <c r="DC12" s="613"/>
      <c r="DD12" s="619">
        <v>12476</v>
      </c>
      <c r="DE12" s="611"/>
      <c r="DF12" s="611"/>
      <c r="DG12" s="611"/>
      <c r="DH12" s="611"/>
      <c r="DI12" s="611"/>
      <c r="DJ12" s="611"/>
      <c r="DK12" s="611"/>
      <c r="DL12" s="611"/>
      <c r="DM12" s="611"/>
      <c r="DN12" s="611"/>
      <c r="DO12" s="611"/>
      <c r="DP12" s="612"/>
      <c r="DQ12" s="619">
        <v>232639</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4864464</v>
      </c>
      <c r="BH13" s="611"/>
      <c r="BI13" s="611"/>
      <c r="BJ13" s="611"/>
      <c r="BK13" s="611"/>
      <c r="BL13" s="611"/>
      <c r="BM13" s="611"/>
      <c r="BN13" s="612"/>
      <c r="BO13" s="613">
        <v>49.1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5427917</v>
      </c>
      <c r="CS13" s="611"/>
      <c r="CT13" s="611"/>
      <c r="CU13" s="611"/>
      <c r="CV13" s="611"/>
      <c r="CW13" s="611"/>
      <c r="CX13" s="611"/>
      <c r="CY13" s="612"/>
      <c r="CZ13" s="613">
        <v>23</v>
      </c>
      <c r="DA13" s="613"/>
      <c r="DB13" s="613"/>
      <c r="DC13" s="613"/>
      <c r="DD13" s="619">
        <v>2447403</v>
      </c>
      <c r="DE13" s="611"/>
      <c r="DF13" s="611"/>
      <c r="DG13" s="611"/>
      <c r="DH13" s="611"/>
      <c r="DI13" s="611"/>
      <c r="DJ13" s="611"/>
      <c r="DK13" s="611"/>
      <c r="DL13" s="611"/>
      <c r="DM13" s="611"/>
      <c r="DN13" s="611"/>
      <c r="DO13" s="611"/>
      <c r="DP13" s="612"/>
      <c r="DQ13" s="619">
        <v>1273670</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2449</v>
      </c>
      <c r="S14" s="611"/>
      <c r="T14" s="611"/>
      <c r="U14" s="611"/>
      <c r="V14" s="611"/>
      <c r="W14" s="611"/>
      <c r="X14" s="611"/>
      <c r="Y14" s="612"/>
      <c r="Z14" s="613">
        <v>0</v>
      </c>
      <c r="AA14" s="613"/>
      <c r="AB14" s="613"/>
      <c r="AC14" s="613"/>
      <c r="AD14" s="614">
        <v>2449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172016</v>
      </c>
      <c r="BH14" s="611"/>
      <c r="BI14" s="611"/>
      <c r="BJ14" s="611"/>
      <c r="BK14" s="611"/>
      <c r="BL14" s="611"/>
      <c r="BM14" s="611"/>
      <c r="BN14" s="612"/>
      <c r="BO14" s="613">
        <v>1.7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840766</v>
      </c>
      <c r="CS14" s="611"/>
      <c r="CT14" s="611"/>
      <c r="CU14" s="611"/>
      <c r="CV14" s="611"/>
      <c r="CW14" s="611"/>
      <c r="CX14" s="611"/>
      <c r="CY14" s="612"/>
      <c r="CZ14" s="613">
        <v>3.6</v>
      </c>
      <c r="DA14" s="613"/>
      <c r="DB14" s="613"/>
      <c r="DC14" s="613"/>
      <c r="DD14" s="619">
        <v>34093</v>
      </c>
      <c r="DE14" s="611"/>
      <c r="DF14" s="611"/>
      <c r="DG14" s="611"/>
      <c r="DH14" s="611"/>
      <c r="DI14" s="611"/>
      <c r="DJ14" s="611"/>
      <c r="DK14" s="611"/>
      <c r="DL14" s="611"/>
      <c r="DM14" s="611"/>
      <c r="DN14" s="611"/>
      <c r="DO14" s="611"/>
      <c r="DP14" s="612"/>
      <c r="DQ14" s="619">
        <v>809396</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365825</v>
      </c>
      <c r="BH15" s="611"/>
      <c r="BI15" s="611"/>
      <c r="BJ15" s="611"/>
      <c r="BK15" s="611"/>
      <c r="BL15" s="611"/>
      <c r="BM15" s="611"/>
      <c r="BN15" s="612"/>
      <c r="BO15" s="613">
        <v>3.7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2608129</v>
      </c>
      <c r="CS15" s="611"/>
      <c r="CT15" s="611"/>
      <c r="CU15" s="611"/>
      <c r="CV15" s="611"/>
      <c r="CW15" s="611"/>
      <c r="CX15" s="611"/>
      <c r="CY15" s="612"/>
      <c r="CZ15" s="613">
        <v>11</v>
      </c>
      <c r="DA15" s="613"/>
      <c r="DB15" s="613"/>
      <c r="DC15" s="613"/>
      <c r="DD15" s="619">
        <v>198988</v>
      </c>
      <c r="DE15" s="611"/>
      <c r="DF15" s="611"/>
      <c r="DG15" s="611"/>
      <c r="DH15" s="611"/>
      <c r="DI15" s="611"/>
      <c r="DJ15" s="611"/>
      <c r="DK15" s="611"/>
      <c r="DL15" s="611"/>
      <c r="DM15" s="611"/>
      <c r="DN15" s="611"/>
      <c r="DO15" s="611"/>
      <c r="DP15" s="612"/>
      <c r="DQ15" s="619">
        <v>2039719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28249</v>
      </c>
      <c r="S16" s="611"/>
      <c r="T16" s="611"/>
      <c r="U16" s="611"/>
      <c r="V16" s="611"/>
      <c r="W16" s="611"/>
      <c r="X16" s="611"/>
      <c r="Y16" s="612"/>
      <c r="Z16" s="613">
        <v>0.1</v>
      </c>
      <c r="AA16" s="613"/>
      <c r="AB16" s="613"/>
      <c r="AC16" s="613"/>
      <c r="AD16" s="614">
        <v>28249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188314</v>
      </c>
      <c r="CS16" s="611"/>
      <c r="CT16" s="611"/>
      <c r="CU16" s="611"/>
      <c r="CV16" s="611"/>
      <c r="CW16" s="611"/>
      <c r="CX16" s="611"/>
      <c r="CY16" s="612"/>
      <c r="CZ16" s="613">
        <v>0.8</v>
      </c>
      <c r="DA16" s="613"/>
      <c r="DB16" s="613"/>
      <c r="DC16" s="613"/>
      <c r="DD16" s="619" t="s">
        <v>122</v>
      </c>
      <c r="DE16" s="611"/>
      <c r="DF16" s="611"/>
      <c r="DG16" s="611"/>
      <c r="DH16" s="611"/>
      <c r="DI16" s="611"/>
      <c r="DJ16" s="611"/>
      <c r="DK16" s="611"/>
      <c r="DL16" s="611"/>
      <c r="DM16" s="611"/>
      <c r="DN16" s="611"/>
      <c r="DO16" s="611"/>
      <c r="DP16" s="612"/>
      <c r="DQ16" s="619">
        <v>5869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147748</v>
      </c>
      <c r="S17" s="611"/>
      <c r="T17" s="611"/>
      <c r="U17" s="611"/>
      <c r="V17" s="611"/>
      <c r="W17" s="611"/>
      <c r="X17" s="611"/>
      <c r="Y17" s="612"/>
      <c r="Z17" s="613">
        <v>0.6</v>
      </c>
      <c r="AA17" s="613"/>
      <c r="AB17" s="613"/>
      <c r="AC17" s="613"/>
      <c r="AD17" s="614">
        <v>147748</v>
      </c>
      <c r="AE17" s="614"/>
      <c r="AF17" s="614"/>
      <c r="AG17" s="614"/>
      <c r="AH17" s="614"/>
      <c r="AI17" s="614"/>
      <c r="AJ17" s="614"/>
      <c r="AK17" s="614"/>
      <c r="AL17" s="615">
        <v>1.2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2382007</v>
      </c>
      <c r="CS17" s="611"/>
      <c r="CT17" s="611"/>
      <c r="CU17" s="611"/>
      <c r="CV17" s="611"/>
      <c r="CW17" s="611"/>
      <c r="CX17" s="611"/>
      <c r="CY17" s="612"/>
      <c r="CZ17" s="613">
        <v>10.1</v>
      </c>
      <c r="DA17" s="613"/>
      <c r="DB17" s="613"/>
      <c r="DC17" s="613"/>
      <c r="DD17" s="619" t="s">
        <v>122</v>
      </c>
      <c r="DE17" s="611"/>
      <c r="DF17" s="611"/>
      <c r="DG17" s="611"/>
      <c r="DH17" s="611"/>
      <c r="DI17" s="611"/>
      <c r="DJ17" s="611"/>
      <c r="DK17" s="611"/>
      <c r="DL17" s="611"/>
      <c r="DM17" s="611"/>
      <c r="DN17" s="611"/>
      <c r="DO17" s="611"/>
      <c r="DP17" s="612"/>
      <c r="DQ17" s="619">
        <v>2382007</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67008</v>
      </c>
      <c r="S18" s="611"/>
      <c r="T18" s="611"/>
      <c r="U18" s="611"/>
      <c r="V18" s="611"/>
      <c r="W18" s="611"/>
      <c r="X18" s="611"/>
      <c r="Y18" s="612"/>
      <c r="Z18" s="613">
        <v>0.3</v>
      </c>
      <c r="AA18" s="613"/>
      <c r="AB18" s="613"/>
      <c r="AC18" s="613"/>
      <c r="AD18" s="614">
        <v>67008</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62763</v>
      </c>
      <c r="S19" s="611"/>
      <c r="T19" s="611"/>
      <c r="U19" s="611"/>
      <c r="V19" s="611"/>
      <c r="W19" s="611"/>
      <c r="X19" s="611"/>
      <c r="Y19" s="612"/>
      <c r="Z19" s="613">
        <v>0.2</v>
      </c>
      <c r="AA19" s="613"/>
      <c r="AB19" s="613"/>
      <c r="AC19" s="613"/>
      <c r="AD19" s="614">
        <v>62763</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425737</v>
      </c>
      <c r="BH19" s="611"/>
      <c r="BI19" s="611"/>
      <c r="BJ19" s="611"/>
      <c r="BK19" s="611"/>
      <c r="BL19" s="611"/>
      <c r="BM19" s="611"/>
      <c r="BN19" s="612"/>
      <c r="BO19" s="613">
        <v>4.3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4245</v>
      </c>
      <c r="S20" s="611"/>
      <c r="T20" s="611"/>
      <c r="U20" s="611"/>
      <c r="V20" s="611"/>
      <c r="W20" s="611"/>
      <c r="X20" s="611"/>
      <c r="Y20" s="612"/>
      <c r="Z20" s="613">
        <v>0</v>
      </c>
      <c r="AA20" s="613"/>
      <c r="AB20" s="613"/>
      <c r="AC20" s="613"/>
      <c r="AD20" s="614">
        <v>4245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425737</v>
      </c>
      <c r="BH20" s="611"/>
      <c r="BI20" s="611"/>
      <c r="BJ20" s="611"/>
      <c r="BK20" s="611"/>
      <c r="BL20" s="611"/>
      <c r="BM20" s="611"/>
      <c r="BN20" s="612"/>
      <c r="BO20" s="613">
        <v>4.3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23605846</v>
      </c>
      <c r="CS20" s="611"/>
      <c r="CT20" s="611"/>
      <c r="CU20" s="611"/>
      <c r="CV20" s="611"/>
      <c r="CW20" s="611"/>
      <c r="CX20" s="611"/>
      <c r="CY20" s="612"/>
      <c r="CZ20" s="613">
        <v>100</v>
      </c>
      <c r="DA20" s="613"/>
      <c r="DB20" s="613"/>
      <c r="DC20" s="613"/>
      <c r="DD20" s="619">
        <v>3421244</v>
      </c>
      <c r="DE20" s="611"/>
      <c r="DF20" s="611"/>
      <c r="DG20" s="611"/>
      <c r="DH20" s="611"/>
      <c r="DI20" s="611"/>
      <c r="DJ20" s="611"/>
      <c r="DK20" s="611"/>
      <c r="DL20" s="611"/>
      <c r="DM20" s="611"/>
      <c r="DN20" s="611"/>
      <c r="DO20" s="611"/>
      <c r="DP20" s="612"/>
      <c r="DQ20" s="619">
        <v>14045084</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380326</v>
      </c>
      <c r="S21" s="611"/>
      <c r="T21" s="611"/>
      <c r="U21" s="611"/>
      <c r="V21" s="611"/>
      <c r="W21" s="611"/>
      <c r="X21" s="611"/>
      <c r="Y21" s="612"/>
      <c r="Z21" s="613">
        <v>1.4</v>
      </c>
      <c r="AA21" s="613"/>
      <c r="AB21" s="613"/>
      <c r="AC21" s="613"/>
      <c r="AD21" s="614">
        <v>250819</v>
      </c>
      <c r="AE21" s="614"/>
      <c r="AF21" s="614"/>
      <c r="AG21" s="614"/>
      <c r="AH21" s="614"/>
      <c r="AI21" s="614"/>
      <c r="AJ21" s="614"/>
      <c r="AK21" s="614"/>
      <c r="AL21" s="615">
        <v>2.1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11101</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250819</v>
      </c>
      <c r="S22" s="611"/>
      <c r="T22" s="611"/>
      <c r="U22" s="611"/>
      <c r="V22" s="611"/>
      <c r="W22" s="611"/>
      <c r="X22" s="611"/>
      <c r="Y22" s="612"/>
      <c r="Z22" s="613">
        <v>1</v>
      </c>
      <c r="AA22" s="613"/>
      <c r="AB22" s="613"/>
      <c r="AC22" s="613"/>
      <c r="AD22" s="614">
        <v>250819</v>
      </c>
      <c r="AE22" s="614"/>
      <c r="AF22" s="614"/>
      <c r="AG22" s="614"/>
      <c r="AH22" s="614"/>
      <c r="AI22" s="614"/>
      <c r="AJ22" s="614"/>
      <c r="AK22" s="614"/>
      <c r="AL22" s="615">
        <v>2.1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129507</v>
      </c>
      <c r="S23" s="611"/>
      <c r="T23" s="611"/>
      <c r="U23" s="611"/>
      <c r="V23" s="611"/>
      <c r="W23" s="611"/>
      <c r="X23" s="611"/>
      <c r="Y23" s="612"/>
      <c r="Z23" s="613">
        <v>0.5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414636</v>
      </c>
      <c r="BH23" s="611"/>
      <c r="BI23" s="611"/>
      <c r="BJ23" s="611"/>
      <c r="BK23" s="611"/>
      <c r="BL23" s="611"/>
      <c r="BM23" s="611"/>
      <c r="BN23" s="612"/>
      <c r="BO23" s="613">
        <v>4.2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10225665</v>
      </c>
      <c r="CS24" s="600"/>
      <c r="CT24" s="600"/>
      <c r="CU24" s="600"/>
      <c r="CV24" s="600"/>
      <c r="CW24" s="600"/>
      <c r="CX24" s="600"/>
      <c r="CY24" s="601"/>
      <c r="CZ24" s="604">
        <v>43.3</v>
      </c>
      <c r="DA24" s="605"/>
      <c r="DB24" s="605"/>
      <c r="DC24" s="621"/>
      <c r="DD24" s="640">
        <v>7226053</v>
      </c>
      <c r="DE24" s="600"/>
      <c r="DF24" s="600"/>
      <c r="DG24" s="600"/>
      <c r="DH24" s="600"/>
      <c r="DI24" s="600"/>
      <c r="DJ24" s="600"/>
      <c r="DK24" s="601"/>
      <c r="DL24" s="640">
        <v>6529932</v>
      </c>
      <c r="DM24" s="600"/>
      <c r="DN24" s="600"/>
      <c r="DO24" s="600"/>
      <c r="DP24" s="600"/>
      <c r="DQ24" s="600"/>
      <c r="DR24" s="600"/>
      <c r="DS24" s="600"/>
      <c r="DT24" s="600"/>
      <c r="DU24" s="600"/>
      <c r="DV24" s="601"/>
      <c r="DW24" s="604">
        <v>54.9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12298304</v>
      </c>
      <c r="S25" s="611"/>
      <c r="T25" s="611"/>
      <c r="U25" s="611"/>
      <c r="V25" s="611"/>
      <c r="W25" s="611"/>
      <c r="X25" s="611"/>
      <c r="Y25" s="612"/>
      <c r="Z25" s="613">
        <v>46.7</v>
      </c>
      <c r="AA25" s="613"/>
      <c r="AB25" s="613"/>
      <c r="AC25" s="613"/>
      <c r="AD25" s="614">
        <v>11754161</v>
      </c>
      <c r="AE25" s="614"/>
      <c r="AF25" s="614"/>
      <c r="AG25" s="614"/>
      <c r="AH25" s="614"/>
      <c r="AI25" s="614"/>
      <c r="AJ25" s="614"/>
      <c r="AK25" s="614"/>
      <c r="AL25" s="615">
        <v>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3563942</v>
      </c>
      <c r="CS25" s="643"/>
      <c r="CT25" s="643"/>
      <c r="CU25" s="643"/>
      <c r="CV25" s="643"/>
      <c r="CW25" s="643"/>
      <c r="CX25" s="643"/>
      <c r="CY25" s="644"/>
      <c r="CZ25" s="615">
        <v>15.1</v>
      </c>
      <c r="DA25" s="641"/>
      <c r="DB25" s="641"/>
      <c r="DC25" s="645"/>
      <c r="DD25" s="619">
        <v>3362559</v>
      </c>
      <c r="DE25" s="643"/>
      <c r="DF25" s="643"/>
      <c r="DG25" s="643"/>
      <c r="DH25" s="643"/>
      <c r="DI25" s="643"/>
      <c r="DJ25" s="643"/>
      <c r="DK25" s="644"/>
      <c r="DL25" s="619">
        <v>3066391</v>
      </c>
      <c r="DM25" s="643"/>
      <c r="DN25" s="643"/>
      <c r="DO25" s="643"/>
      <c r="DP25" s="643"/>
      <c r="DQ25" s="643"/>
      <c r="DR25" s="643"/>
      <c r="DS25" s="643"/>
      <c r="DT25" s="643"/>
      <c r="DU25" s="643"/>
      <c r="DV25" s="644"/>
      <c r="DW25" s="615">
        <v>25.8</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7391</v>
      </c>
      <c r="S26" s="611"/>
      <c r="T26" s="611"/>
      <c r="U26" s="611"/>
      <c r="V26" s="611"/>
      <c r="W26" s="611"/>
      <c r="X26" s="611"/>
      <c r="Y26" s="612"/>
      <c r="Z26" s="613">
        <v>0</v>
      </c>
      <c r="AA26" s="613"/>
      <c r="AB26" s="613"/>
      <c r="AC26" s="613"/>
      <c r="AD26" s="614">
        <v>7391</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2186661</v>
      </c>
      <c r="CS26" s="611"/>
      <c r="CT26" s="611"/>
      <c r="CU26" s="611"/>
      <c r="CV26" s="611"/>
      <c r="CW26" s="611"/>
      <c r="CX26" s="611"/>
      <c r="CY26" s="612"/>
      <c r="CZ26" s="615">
        <v>9.3000000000000007</v>
      </c>
      <c r="DA26" s="641"/>
      <c r="DB26" s="641"/>
      <c r="DC26" s="645"/>
      <c r="DD26" s="619">
        <v>2047663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57706</v>
      </c>
      <c r="S27" s="611"/>
      <c r="T27" s="611"/>
      <c r="U27" s="611"/>
      <c r="V27" s="611"/>
      <c r="W27" s="611"/>
      <c r="X27" s="611"/>
      <c r="Y27" s="612"/>
      <c r="Z27" s="613">
        <v>0.2</v>
      </c>
      <c r="AA27" s="613"/>
      <c r="AB27" s="613"/>
      <c r="AC27" s="613"/>
      <c r="AD27" s="614">
        <v>58</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9909878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4279716</v>
      </c>
      <c r="CS27" s="643"/>
      <c r="CT27" s="643"/>
      <c r="CU27" s="643"/>
      <c r="CV27" s="643"/>
      <c r="CW27" s="643"/>
      <c r="CX27" s="643"/>
      <c r="CY27" s="644"/>
      <c r="CZ27" s="615">
        <v>18.100000000000001</v>
      </c>
      <c r="DA27" s="641"/>
      <c r="DB27" s="641"/>
      <c r="DC27" s="645"/>
      <c r="DD27" s="619">
        <v>1481487</v>
      </c>
      <c r="DE27" s="643"/>
      <c r="DF27" s="643"/>
      <c r="DG27" s="643"/>
      <c r="DH27" s="643"/>
      <c r="DI27" s="643"/>
      <c r="DJ27" s="643"/>
      <c r="DK27" s="644"/>
      <c r="DL27" s="619">
        <v>1081534</v>
      </c>
      <c r="DM27" s="643"/>
      <c r="DN27" s="643"/>
      <c r="DO27" s="643"/>
      <c r="DP27" s="643"/>
      <c r="DQ27" s="643"/>
      <c r="DR27" s="643"/>
      <c r="DS27" s="643"/>
      <c r="DT27" s="643"/>
      <c r="DU27" s="643"/>
      <c r="DV27" s="644"/>
      <c r="DW27" s="615">
        <v>9.1</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94095</v>
      </c>
      <c r="S28" s="611"/>
      <c r="T28" s="611"/>
      <c r="U28" s="611"/>
      <c r="V28" s="611"/>
      <c r="W28" s="611"/>
      <c r="X28" s="611"/>
      <c r="Y28" s="612"/>
      <c r="Z28" s="613">
        <v>0.4</v>
      </c>
      <c r="AA28" s="613"/>
      <c r="AB28" s="613"/>
      <c r="AC28" s="613"/>
      <c r="AD28" s="614">
        <v>43263</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2382007</v>
      </c>
      <c r="CS28" s="611"/>
      <c r="CT28" s="611"/>
      <c r="CU28" s="611"/>
      <c r="CV28" s="611"/>
      <c r="CW28" s="611"/>
      <c r="CX28" s="611"/>
      <c r="CY28" s="612"/>
      <c r="CZ28" s="615">
        <v>10.1</v>
      </c>
      <c r="DA28" s="641"/>
      <c r="DB28" s="641"/>
      <c r="DC28" s="645"/>
      <c r="DD28" s="619">
        <v>2382007</v>
      </c>
      <c r="DE28" s="611"/>
      <c r="DF28" s="611"/>
      <c r="DG28" s="611"/>
      <c r="DH28" s="611"/>
      <c r="DI28" s="611"/>
      <c r="DJ28" s="611"/>
      <c r="DK28" s="612"/>
      <c r="DL28" s="619">
        <v>2382007</v>
      </c>
      <c r="DM28" s="611"/>
      <c r="DN28" s="611"/>
      <c r="DO28" s="611"/>
      <c r="DP28" s="611"/>
      <c r="DQ28" s="611"/>
      <c r="DR28" s="611"/>
      <c r="DS28" s="611"/>
      <c r="DT28" s="611"/>
      <c r="DU28" s="611"/>
      <c r="DV28" s="612"/>
      <c r="DW28" s="615">
        <v>20</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67217</v>
      </c>
      <c r="S29" s="611"/>
      <c r="T29" s="611"/>
      <c r="U29" s="611"/>
      <c r="V29" s="611"/>
      <c r="W29" s="611"/>
      <c r="X29" s="611"/>
      <c r="Y29" s="612"/>
      <c r="Z29" s="613">
        <v>0.3</v>
      </c>
      <c r="AA29" s="613"/>
      <c r="AB29" s="613"/>
      <c r="AC29" s="613"/>
      <c r="AD29" s="614">
        <v>105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2382007</v>
      </c>
      <c r="CS29" s="643"/>
      <c r="CT29" s="643"/>
      <c r="CU29" s="643"/>
      <c r="CV29" s="643"/>
      <c r="CW29" s="643"/>
      <c r="CX29" s="643"/>
      <c r="CY29" s="644"/>
      <c r="CZ29" s="615">
        <v>10.1</v>
      </c>
      <c r="DA29" s="641"/>
      <c r="DB29" s="641"/>
      <c r="DC29" s="645"/>
      <c r="DD29" s="619">
        <v>2382007</v>
      </c>
      <c r="DE29" s="643"/>
      <c r="DF29" s="643"/>
      <c r="DG29" s="643"/>
      <c r="DH29" s="643"/>
      <c r="DI29" s="643"/>
      <c r="DJ29" s="643"/>
      <c r="DK29" s="644"/>
      <c r="DL29" s="619">
        <v>2382007</v>
      </c>
      <c r="DM29" s="643"/>
      <c r="DN29" s="643"/>
      <c r="DO29" s="643"/>
      <c r="DP29" s="643"/>
      <c r="DQ29" s="643"/>
      <c r="DR29" s="643"/>
      <c r="DS29" s="643"/>
      <c r="DT29" s="643"/>
      <c r="DU29" s="643"/>
      <c r="DV29" s="644"/>
      <c r="DW29" s="615">
        <v>20</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3901068</v>
      </c>
      <c r="S30" s="611"/>
      <c r="T30" s="611"/>
      <c r="U30" s="611"/>
      <c r="V30" s="611"/>
      <c r="W30" s="611"/>
      <c r="X30" s="611"/>
      <c r="Y30" s="612"/>
      <c r="Z30" s="613">
        <v>14.8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2279136</v>
      </c>
      <c r="CS30" s="611"/>
      <c r="CT30" s="611"/>
      <c r="CU30" s="611"/>
      <c r="CV30" s="611"/>
      <c r="CW30" s="611"/>
      <c r="CX30" s="611"/>
      <c r="CY30" s="612"/>
      <c r="CZ30" s="615">
        <v>9.6999999999999993</v>
      </c>
      <c r="DA30" s="641"/>
      <c r="DB30" s="641"/>
      <c r="DC30" s="645"/>
      <c r="DD30" s="619">
        <v>2279136</v>
      </c>
      <c r="DE30" s="611"/>
      <c r="DF30" s="611"/>
      <c r="DG30" s="611"/>
      <c r="DH30" s="611"/>
      <c r="DI30" s="611"/>
      <c r="DJ30" s="611"/>
      <c r="DK30" s="612"/>
      <c r="DL30" s="619">
        <v>2279136</v>
      </c>
      <c r="DM30" s="611"/>
      <c r="DN30" s="611"/>
      <c r="DO30" s="611"/>
      <c r="DP30" s="611"/>
      <c r="DQ30" s="611"/>
      <c r="DR30" s="611"/>
      <c r="DS30" s="611"/>
      <c r="DT30" s="611"/>
      <c r="DU30" s="611"/>
      <c r="DV30" s="612"/>
      <c r="DW30" s="615">
        <v>19.2</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58451</v>
      </c>
      <c r="S31" s="611"/>
      <c r="T31" s="611"/>
      <c r="U31" s="611"/>
      <c r="V31" s="611"/>
      <c r="W31" s="611"/>
      <c r="X31" s="611"/>
      <c r="Y31" s="612"/>
      <c r="Z31" s="613">
        <v>0.2</v>
      </c>
      <c r="AA31" s="613"/>
      <c r="AB31" s="613"/>
      <c r="AC31" s="613"/>
      <c r="AD31" s="614">
        <v>58451</v>
      </c>
      <c r="AE31" s="614"/>
      <c r="AF31" s="614"/>
      <c r="AG31" s="614"/>
      <c r="AH31" s="614"/>
      <c r="AI31" s="614"/>
      <c r="AJ31" s="614"/>
      <c r="AK31" s="614"/>
      <c r="AL31" s="615">
        <v>0.5</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98.3</v>
      </c>
      <c r="BN31" s="654"/>
      <c r="BO31" s="654"/>
      <c r="BP31" s="654"/>
      <c r="BQ31" s="655"/>
      <c r="BR31" s="666">
        <v>99.4</v>
      </c>
      <c r="BS31" s="654"/>
      <c r="BT31" s="654"/>
      <c r="BU31" s="654"/>
      <c r="BV31" s="654"/>
      <c r="BW31" s="654"/>
      <c r="BX31" s="605">
        <v>98.3</v>
      </c>
      <c r="BY31" s="654"/>
      <c r="BZ31" s="654"/>
      <c r="CA31" s="654"/>
      <c r="CB31" s="655"/>
      <c r="CD31" s="648"/>
      <c r="CE31" s="649"/>
      <c r="CF31" s="607" t="s">
        <v>300</v>
      </c>
      <c r="CG31" s="608"/>
      <c r="CH31" s="608"/>
      <c r="CI31" s="608"/>
      <c r="CJ31" s="608"/>
      <c r="CK31" s="608"/>
      <c r="CL31" s="608"/>
      <c r="CM31" s="608"/>
      <c r="CN31" s="608"/>
      <c r="CO31" s="608"/>
      <c r="CP31" s="608"/>
      <c r="CQ31" s="609"/>
      <c r="CR31" s="610">
        <v>102871</v>
      </c>
      <c r="CS31" s="643"/>
      <c r="CT31" s="643"/>
      <c r="CU31" s="643"/>
      <c r="CV31" s="643"/>
      <c r="CW31" s="643"/>
      <c r="CX31" s="643"/>
      <c r="CY31" s="644"/>
      <c r="CZ31" s="615">
        <v>0.4</v>
      </c>
      <c r="DA31" s="641"/>
      <c r="DB31" s="641"/>
      <c r="DC31" s="645"/>
      <c r="DD31" s="619">
        <v>102871</v>
      </c>
      <c r="DE31" s="643"/>
      <c r="DF31" s="643"/>
      <c r="DG31" s="643"/>
      <c r="DH31" s="643"/>
      <c r="DI31" s="643"/>
      <c r="DJ31" s="643"/>
      <c r="DK31" s="644"/>
      <c r="DL31" s="619">
        <v>102871</v>
      </c>
      <c r="DM31" s="643"/>
      <c r="DN31" s="643"/>
      <c r="DO31" s="643"/>
      <c r="DP31" s="643"/>
      <c r="DQ31" s="643"/>
      <c r="DR31" s="643"/>
      <c r="DS31" s="643"/>
      <c r="DT31" s="643"/>
      <c r="DU31" s="643"/>
      <c r="DV31" s="644"/>
      <c r="DW31" s="615">
        <v>0.9</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1194734</v>
      </c>
      <c r="S32" s="611"/>
      <c r="T32" s="611"/>
      <c r="U32" s="611"/>
      <c r="V32" s="611"/>
      <c r="W32" s="611"/>
      <c r="X32" s="611"/>
      <c r="Y32" s="612"/>
      <c r="Z32" s="613">
        <v>4.5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3"/>
      <c r="BI32" s="643"/>
      <c r="BJ32" s="643"/>
      <c r="BK32" s="643"/>
      <c r="BL32" s="643"/>
      <c r="BM32" s="616">
        <v>97.9</v>
      </c>
      <c r="BN32" s="643"/>
      <c r="BO32" s="643"/>
      <c r="BP32" s="643"/>
      <c r="BQ32" s="665"/>
      <c r="BR32" s="667">
        <v>99.3</v>
      </c>
      <c r="BS32" s="643"/>
      <c r="BT32" s="643"/>
      <c r="BU32" s="643"/>
      <c r="BV32" s="643"/>
      <c r="BW32" s="643"/>
      <c r="BX32" s="616">
        <v>98</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44469</v>
      </c>
      <c r="S33" s="611"/>
      <c r="T33" s="611"/>
      <c r="U33" s="611"/>
      <c r="V33" s="611"/>
      <c r="W33" s="611"/>
      <c r="X33" s="611"/>
      <c r="Y33" s="612"/>
      <c r="Z33" s="613">
        <v>0.2</v>
      </c>
      <c r="AA33" s="613"/>
      <c r="AB33" s="613"/>
      <c r="AC33" s="613"/>
      <c r="AD33" s="614">
        <v>1</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98.5</v>
      </c>
      <c r="BN33" s="669"/>
      <c r="BO33" s="669"/>
      <c r="BP33" s="669"/>
      <c r="BQ33" s="671"/>
      <c r="BR33" s="668">
        <v>99.4</v>
      </c>
      <c r="BS33" s="669"/>
      <c r="BT33" s="669"/>
      <c r="BU33" s="669"/>
      <c r="BV33" s="669"/>
      <c r="BW33" s="669"/>
      <c r="BX33" s="670">
        <v>98.5</v>
      </c>
      <c r="BY33" s="669"/>
      <c r="BZ33" s="669"/>
      <c r="CA33" s="669"/>
      <c r="CB33" s="671"/>
      <c r="CD33" s="607" t="s">
        <v>307</v>
      </c>
      <c r="CE33" s="608"/>
      <c r="CF33" s="608"/>
      <c r="CG33" s="608"/>
      <c r="CH33" s="608"/>
      <c r="CI33" s="608"/>
      <c r="CJ33" s="608"/>
      <c r="CK33" s="608"/>
      <c r="CL33" s="608"/>
      <c r="CM33" s="608"/>
      <c r="CN33" s="608"/>
      <c r="CO33" s="608"/>
      <c r="CP33" s="608"/>
      <c r="CQ33" s="609"/>
      <c r="CR33" s="610">
        <v>9770623</v>
      </c>
      <c r="CS33" s="643"/>
      <c r="CT33" s="643"/>
      <c r="CU33" s="643"/>
      <c r="CV33" s="643"/>
      <c r="CW33" s="643"/>
      <c r="CX33" s="643"/>
      <c r="CY33" s="644"/>
      <c r="CZ33" s="615">
        <v>41.4</v>
      </c>
      <c r="DA33" s="641"/>
      <c r="DB33" s="641"/>
      <c r="DC33" s="645"/>
      <c r="DD33" s="619">
        <v>5993124</v>
      </c>
      <c r="DE33" s="643"/>
      <c r="DF33" s="643"/>
      <c r="DG33" s="643"/>
      <c r="DH33" s="643"/>
      <c r="DI33" s="643"/>
      <c r="DJ33" s="643"/>
      <c r="DK33" s="644"/>
      <c r="DL33" s="619">
        <v>4982689</v>
      </c>
      <c r="DM33" s="643"/>
      <c r="DN33" s="643"/>
      <c r="DO33" s="643"/>
      <c r="DP33" s="643"/>
      <c r="DQ33" s="643"/>
      <c r="DR33" s="643"/>
      <c r="DS33" s="643"/>
      <c r="DT33" s="643"/>
      <c r="DU33" s="643"/>
      <c r="DV33" s="644"/>
      <c r="DW33" s="615">
        <v>41.9</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2497590</v>
      </c>
      <c r="S34" s="611"/>
      <c r="T34" s="611"/>
      <c r="U34" s="611"/>
      <c r="V34" s="611"/>
      <c r="W34" s="611"/>
      <c r="X34" s="611"/>
      <c r="Y34" s="612"/>
      <c r="Z34" s="613">
        <v>9.5</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3447815</v>
      </c>
      <c r="CS34" s="611"/>
      <c r="CT34" s="611"/>
      <c r="CU34" s="611"/>
      <c r="CV34" s="611"/>
      <c r="CW34" s="611"/>
      <c r="CX34" s="611"/>
      <c r="CY34" s="612"/>
      <c r="CZ34" s="615">
        <v>14.6</v>
      </c>
      <c r="DA34" s="641"/>
      <c r="DB34" s="641"/>
      <c r="DC34" s="645"/>
      <c r="DD34" s="619">
        <v>2459443</v>
      </c>
      <c r="DE34" s="611"/>
      <c r="DF34" s="611"/>
      <c r="DG34" s="611"/>
      <c r="DH34" s="611"/>
      <c r="DI34" s="611"/>
      <c r="DJ34" s="611"/>
      <c r="DK34" s="612"/>
      <c r="DL34" s="619">
        <v>2095007</v>
      </c>
      <c r="DM34" s="611"/>
      <c r="DN34" s="611"/>
      <c r="DO34" s="611"/>
      <c r="DP34" s="611"/>
      <c r="DQ34" s="611"/>
      <c r="DR34" s="611"/>
      <c r="DS34" s="611"/>
      <c r="DT34" s="611"/>
      <c r="DU34" s="611"/>
      <c r="DV34" s="612"/>
      <c r="DW34" s="615">
        <v>17.600000000000001</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3646810</v>
      </c>
      <c r="S35" s="611"/>
      <c r="T35" s="611"/>
      <c r="U35" s="611"/>
      <c r="V35" s="611"/>
      <c r="W35" s="611"/>
      <c r="X35" s="611"/>
      <c r="Y35" s="612"/>
      <c r="Z35" s="613">
        <v>13.9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109153</v>
      </c>
      <c r="CS35" s="643"/>
      <c r="CT35" s="643"/>
      <c r="CU35" s="643"/>
      <c r="CV35" s="643"/>
      <c r="CW35" s="643"/>
      <c r="CX35" s="643"/>
      <c r="CY35" s="644"/>
      <c r="CZ35" s="615">
        <v>0.5</v>
      </c>
      <c r="DA35" s="641"/>
      <c r="DB35" s="641"/>
      <c r="DC35" s="645"/>
      <c r="DD35" s="619">
        <v>104112</v>
      </c>
      <c r="DE35" s="643"/>
      <c r="DF35" s="643"/>
      <c r="DG35" s="643"/>
      <c r="DH35" s="643"/>
      <c r="DI35" s="643"/>
      <c r="DJ35" s="643"/>
      <c r="DK35" s="644"/>
      <c r="DL35" s="619">
        <v>101885</v>
      </c>
      <c r="DM35" s="643"/>
      <c r="DN35" s="643"/>
      <c r="DO35" s="643"/>
      <c r="DP35" s="643"/>
      <c r="DQ35" s="643"/>
      <c r="DR35" s="643"/>
      <c r="DS35" s="643"/>
      <c r="DT35" s="643"/>
      <c r="DU35" s="643"/>
      <c r="DV35" s="644"/>
      <c r="DW35" s="615">
        <v>0.9</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1155005</v>
      </c>
      <c r="S36" s="611"/>
      <c r="T36" s="611"/>
      <c r="U36" s="611"/>
      <c r="V36" s="611"/>
      <c r="W36" s="611"/>
      <c r="X36" s="611"/>
      <c r="Y36" s="612"/>
      <c r="Z36" s="613">
        <v>4.4000000000000004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1948957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74344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2038108</v>
      </c>
      <c r="CS36" s="611"/>
      <c r="CT36" s="611"/>
      <c r="CU36" s="611"/>
      <c r="CV36" s="611"/>
      <c r="CW36" s="611"/>
      <c r="CX36" s="611"/>
      <c r="CY36" s="612"/>
      <c r="CZ36" s="615">
        <v>8.6</v>
      </c>
      <c r="DA36" s="641"/>
      <c r="DB36" s="641"/>
      <c r="DC36" s="645"/>
      <c r="DD36" s="619">
        <v>1883432</v>
      </c>
      <c r="DE36" s="611"/>
      <c r="DF36" s="611"/>
      <c r="DG36" s="611"/>
      <c r="DH36" s="611"/>
      <c r="DI36" s="611"/>
      <c r="DJ36" s="611"/>
      <c r="DK36" s="612"/>
      <c r="DL36" s="619">
        <v>1575699</v>
      </c>
      <c r="DM36" s="611"/>
      <c r="DN36" s="611"/>
      <c r="DO36" s="611"/>
      <c r="DP36" s="611"/>
      <c r="DQ36" s="611"/>
      <c r="DR36" s="611"/>
      <c r="DS36" s="611"/>
      <c r="DT36" s="611"/>
      <c r="DU36" s="611"/>
      <c r="DV36" s="612"/>
      <c r="DW36" s="615">
        <v>13.3</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633293</v>
      </c>
      <c r="S37" s="611"/>
      <c r="T37" s="611"/>
      <c r="U37" s="611"/>
      <c r="V37" s="611"/>
      <c r="W37" s="611"/>
      <c r="X37" s="611"/>
      <c r="Y37" s="612"/>
      <c r="Z37" s="613">
        <v>2.4</v>
      </c>
      <c r="AA37" s="613"/>
      <c r="AB37" s="613"/>
      <c r="AC37" s="613"/>
      <c r="AD37" s="614">
        <v>3704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458853</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56247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945131</v>
      </c>
      <c r="CS37" s="643"/>
      <c r="CT37" s="643"/>
      <c r="CU37" s="643"/>
      <c r="CV37" s="643"/>
      <c r="CW37" s="643"/>
      <c r="CX37" s="643"/>
      <c r="CY37" s="644"/>
      <c r="CZ37" s="615">
        <v>4</v>
      </c>
      <c r="DA37" s="641"/>
      <c r="DB37" s="641"/>
      <c r="DC37" s="645"/>
      <c r="DD37" s="619">
        <v>944781</v>
      </c>
      <c r="DE37" s="643"/>
      <c r="DF37" s="643"/>
      <c r="DG37" s="643"/>
      <c r="DH37" s="643"/>
      <c r="DI37" s="643"/>
      <c r="DJ37" s="643"/>
      <c r="DK37" s="644"/>
      <c r="DL37" s="619">
        <v>944781</v>
      </c>
      <c r="DM37" s="643"/>
      <c r="DN37" s="643"/>
      <c r="DO37" s="643"/>
      <c r="DP37" s="643"/>
      <c r="DQ37" s="643"/>
      <c r="DR37" s="643"/>
      <c r="DS37" s="643"/>
      <c r="DT37" s="643"/>
      <c r="DU37" s="643"/>
      <c r="DV37" s="644"/>
      <c r="DW37" s="615">
        <v>7.9</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663812</v>
      </c>
      <c r="S38" s="611"/>
      <c r="T38" s="611"/>
      <c r="U38" s="611"/>
      <c r="V38" s="611"/>
      <c r="W38" s="611"/>
      <c r="X38" s="611"/>
      <c r="Y38" s="612"/>
      <c r="Z38" s="613">
        <v>2.5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25138</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5773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1463103</v>
      </c>
      <c r="CS38" s="611"/>
      <c r="CT38" s="611"/>
      <c r="CU38" s="611"/>
      <c r="CV38" s="611"/>
      <c r="CW38" s="611"/>
      <c r="CX38" s="611"/>
      <c r="CY38" s="612"/>
      <c r="CZ38" s="615">
        <v>6.2</v>
      </c>
      <c r="DA38" s="641"/>
      <c r="DB38" s="641"/>
      <c r="DC38" s="645"/>
      <c r="DD38" s="619">
        <v>1210098</v>
      </c>
      <c r="DE38" s="611"/>
      <c r="DF38" s="611"/>
      <c r="DG38" s="611"/>
      <c r="DH38" s="611"/>
      <c r="DI38" s="611"/>
      <c r="DJ38" s="611"/>
      <c r="DK38" s="612"/>
      <c r="DL38" s="619">
        <v>1210098</v>
      </c>
      <c r="DM38" s="611"/>
      <c r="DN38" s="611"/>
      <c r="DO38" s="611"/>
      <c r="DP38" s="611"/>
      <c r="DQ38" s="611"/>
      <c r="DR38" s="611"/>
      <c r="DS38" s="611"/>
      <c r="DT38" s="611"/>
      <c r="DU38" s="611"/>
      <c r="DV38" s="612"/>
      <c r="DW38" s="615">
        <v>10.199999999999999</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1863</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8606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2372099</v>
      </c>
      <c r="CS39" s="643"/>
      <c r="CT39" s="643"/>
      <c r="CU39" s="643"/>
      <c r="CV39" s="643"/>
      <c r="CW39" s="643"/>
      <c r="CX39" s="643"/>
      <c r="CY39" s="644"/>
      <c r="CZ39" s="615">
        <v>10</v>
      </c>
      <c r="DA39" s="641"/>
      <c r="DB39" s="641"/>
      <c r="DC39" s="645"/>
      <c r="DD39" s="619">
        <v>8037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22812</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110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340345</v>
      </c>
      <c r="CS40" s="611"/>
      <c r="CT40" s="611"/>
      <c r="CU40" s="611"/>
      <c r="CV40" s="611"/>
      <c r="CW40" s="611"/>
      <c r="CX40" s="611"/>
      <c r="CY40" s="612"/>
      <c r="CZ40" s="615">
        <v>1.4</v>
      </c>
      <c r="DA40" s="641"/>
      <c r="DB40" s="641"/>
      <c r="DC40" s="645"/>
      <c r="DD40" s="619">
        <v>328002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26319945</v>
      </c>
      <c r="S41" s="683"/>
      <c r="T41" s="683"/>
      <c r="U41" s="683"/>
      <c r="V41" s="683"/>
      <c r="W41" s="683"/>
      <c r="X41" s="683"/>
      <c r="Y41" s="687"/>
      <c r="Z41" s="688">
        <v>100</v>
      </c>
      <c r="AA41" s="688"/>
      <c r="AB41" s="688"/>
      <c r="AC41" s="688"/>
      <c r="AD41" s="689">
        <v>11867134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310322</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1152781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394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3609558</v>
      </c>
      <c r="CS42" s="643"/>
      <c r="CT42" s="643"/>
      <c r="CU42" s="643"/>
      <c r="CV42" s="643"/>
      <c r="CW42" s="643"/>
      <c r="CX42" s="643"/>
      <c r="CY42" s="644"/>
      <c r="CZ42" s="615">
        <v>15.3</v>
      </c>
      <c r="DA42" s="641"/>
      <c r="DB42" s="641"/>
      <c r="DC42" s="645"/>
      <c r="DD42" s="619">
        <v>825907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96205</v>
      </c>
      <c r="CS43" s="643"/>
      <c r="CT43" s="643"/>
      <c r="CU43" s="643"/>
      <c r="CV43" s="643"/>
      <c r="CW43" s="643"/>
      <c r="CX43" s="643"/>
      <c r="CY43" s="644"/>
      <c r="CZ43" s="615">
        <v>0.4</v>
      </c>
      <c r="DA43" s="641"/>
      <c r="DB43" s="641"/>
      <c r="DC43" s="645"/>
      <c r="DD43" s="619">
        <v>96205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3421244</v>
      </c>
      <c r="CS44" s="611"/>
      <c r="CT44" s="611"/>
      <c r="CU44" s="611"/>
      <c r="CV44" s="611"/>
      <c r="CW44" s="611"/>
      <c r="CX44" s="611"/>
      <c r="CY44" s="612"/>
      <c r="CZ44" s="615">
        <v>14.5</v>
      </c>
      <c r="DA44" s="616"/>
      <c r="DB44" s="616"/>
      <c r="DC44" s="622"/>
      <c r="DD44" s="619">
        <v>820038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1151125</v>
      </c>
      <c r="CS45" s="643"/>
      <c r="CT45" s="643"/>
      <c r="CU45" s="643"/>
      <c r="CV45" s="643"/>
      <c r="CW45" s="643"/>
      <c r="CX45" s="643"/>
      <c r="CY45" s="644"/>
      <c r="CZ45" s="615">
        <v>4.9000000000000004</v>
      </c>
      <c r="DA45" s="641"/>
      <c r="DB45" s="641"/>
      <c r="DC45" s="645"/>
      <c r="DD45" s="619">
        <v>94712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2152011</v>
      </c>
      <c r="CS46" s="611"/>
      <c r="CT46" s="611"/>
      <c r="CU46" s="611"/>
      <c r="CV46" s="611"/>
      <c r="CW46" s="611"/>
      <c r="CX46" s="611"/>
      <c r="CY46" s="612"/>
      <c r="CZ46" s="615">
        <v>9.1</v>
      </c>
      <c r="DA46" s="616"/>
      <c r="DB46" s="616"/>
      <c r="DC46" s="622"/>
      <c r="DD46" s="619">
        <v>725326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188314</v>
      </c>
      <c r="CS47" s="643"/>
      <c r="CT47" s="643"/>
      <c r="CU47" s="643"/>
      <c r="CV47" s="643"/>
      <c r="CW47" s="643"/>
      <c r="CX47" s="643"/>
      <c r="CY47" s="644"/>
      <c r="CZ47" s="615">
        <v>0.8</v>
      </c>
      <c r="DA47" s="641"/>
      <c r="DB47" s="641"/>
      <c r="DC47" s="645"/>
      <c r="DD47" s="619">
        <v>5869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23605846</v>
      </c>
      <c r="CS49" s="669"/>
      <c r="CT49" s="669"/>
      <c r="CU49" s="669"/>
      <c r="CV49" s="669"/>
      <c r="CW49" s="669"/>
      <c r="CX49" s="669"/>
      <c r="CY49" s="698"/>
      <c r="CZ49" s="690">
        <v>100</v>
      </c>
      <c r="DA49" s="699"/>
      <c r="DB49" s="699"/>
      <c r="DC49" s="700"/>
      <c r="DD49" s="701">
        <v>14045084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ebJlhPnvKnGuYgJjbP8JqK8ytsqCabhIQZ7iXh0Ob2IvMmADbD5FcSrQkcYDH1RjNLXnVB2C2qq7QiFvgfAq/A==" saltValue="h4kjHnMNxcWmw2xPjhlP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21215</v>
      </c>
      <c r="R7" s="740"/>
      <c r="S7" s="740"/>
      <c r="T7" s="740"/>
      <c r="U7" s="740"/>
      <c r="V7" s="740">
        <v>20177</v>
      </c>
      <c r="W7" s="740"/>
      <c r="X7" s="740"/>
      <c r="Y7" s="740"/>
      <c r="Z7" s="740"/>
      <c r="AA7" s="740">
        <v>1038</v>
      </c>
      <c r="AB7" s="740"/>
      <c r="AC7" s="740"/>
      <c r="AD7" s="740"/>
      <c r="AE7" s="741"/>
      <c r="AF7" s="742">
        <v>902</v>
      </c>
      <c r="AG7" s="743"/>
      <c r="AH7" s="743"/>
      <c r="AI7" s="743"/>
      <c r="AJ7" s="744"/>
      <c r="AK7" s="745">
        <v>59</v>
      </c>
      <c r="AL7" s="746"/>
      <c r="AM7" s="746"/>
      <c r="AN7" s="746"/>
      <c r="AO7" s="746"/>
      <c r="AP7" s="746">
        <v>15746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562</v>
      </c>
      <c r="BS7" s="733" t="s">
        <v>563</v>
      </c>
      <c r="BT7" s="734"/>
      <c r="BU7" s="734"/>
      <c r="BV7" s="734"/>
      <c r="BW7" s="734"/>
      <c r="BX7" s="734"/>
      <c r="BY7" s="734"/>
      <c r="BZ7" s="734"/>
      <c r="CA7" s="734"/>
      <c r="CB7" s="734"/>
      <c r="CC7" s="734"/>
      <c r="CD7" s="734"/>
      <c r="CE7" s="734"/>
      <c r="CF7" s="734"/>
      <c r="CG7" s="749"/>
      <c r="CH7" s="730">
        <v>0</v>
      </c>
      <c r="CI7" s="731"/>
      <c r="CJ7" s="731"/>
      <c r="CK7" s="731"/>
      <c r="CL7" s="732"/>
      <c r="CM7" s="730">
        <v>35</v>
      </c>
      <c r="CN7" s="731"/>
      <c r="CO7" s="731"/>
      <c r="CP7" s="731"/>
      <c r="CQ7" s="732"/>
      <c r="CR7" s="730">
        <v>2</v>
      </c>
      <c r="CS7" s="731"/>
      <c r="CT7" s="731"/>
      <c r="CU7" s="731"/>
      <c r="CV7" s="732"/>
      <c r="CW7" s="730" t="s">
        <v>564</v>
      </c>
      <c r="CX7" s="731"/>
      <c r="CY7" s="731"/>
      <c r="CZ7" s="731"/>
      <c r="DA7" s="732"/>
      <c r="DB7" s="730">
        <v>0</v>
      </c>
      <c r="DC7" s="731"/>
      <c r="DD7" s="731"/>
      <c r="DE7" s="731"/>
      <c r="DF7" s="732"/>
      <c r="DG7" s="730" t="s">
        <v>564</v>
      </c>
      <c r="DH7" s="731"/>
      <c r="DI7" s="731"/>
      <c r="DJ7" s="731"/>
      <c r="DK7" s="732"/>
      <c r="DL7" s="730" t="s">
        <v>564</v>
      </c>
      <c r="DM7" s="731"/>
      <c r="DN7" s="731"/>
      <c r="DO7" s="731"/>
      <c r="DP7" s="732"/>
      <c r="DQ7" s="730" t="s">
        <v>564</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56</v>
      </c>
      <c r="R8" s="771"/>
      <c r="S8" s="771"/>
      <c r="T8" s="771"/>
      <c r="U8" s="771"/>
      <c r="V8" s="771">
        <v>52</v>
      </c>
      <c r="W8" s="771"/>
      <c r="X8" s="771"/>
      <c r="Y8" s="771"/>
      <c r="Z8" s="771"/>
      <c r="AA8" s="771">
        <v>4</v>
      </c>
      <c r="AB8" s="771"/>
      <c r="AC8" s="771"/>
      <c r="AD8" s="771"/>
      <c r="AE8" s="772"/>
      <c r="AF8" s="773">
        <v>4</v>
      </c>
      <c r="AG8" s="774"/>
      <c r="AH8" s="774"/>
      <c r="AI8" s="774"/>
      <c r="AJ8" s="775"/>
      <c r="AK8" s="756">
        <v>0</v>
      </c>
      <c r="AL8" s="757"/>
      <c r="AM8" s="757"/>
      <c r="AN8" s="757"/>
      <c r="AO8" s="757"/>
      <c r="AP8" s="757">
        <v>41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5081</v>
      </c>
      <c r="R9" s="771"/>
      <c r="S9" s="771"/>
      <c r="T9" s="771"/>
      <c r="U9" s="771"/>
      <c r="V9" s="771">
        <v>3410</v>
      </c>
      <c r="W9" s="771"/>
      <c r="X9" s="771"/>
      <c r="Y9" s="771"/>
      <c r="Z9" s="771"/>
      <c r="AA9" s="771">
        <v>1671</v>
      </c>
      <c r="AB9" s="771"/>
      <c r="AC9" s="771"/>
      <c r="AD9" s="771"/>
      <c r="AE9" s="772"/>
      <c r="AF9" s="773">
        <v>0</v>
      </c>
      <c r="AG9" s="774"/>
      <c r="AH9" s="774"/>
      <c r="AI9" s="774"/>
      <c r="AJ9" s="775"/>
      <c r="AK9" s="756">
        <v>27</v>
      </c>
      <c r="AL9" s="757"/>
      <c r="AM9" s="757"/>
      <c r="AN9" s="757"/>
      <c r="AO9" s="757"/>
      <c r="AP9" s="757">
        <v>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26352</v>
      </c>
      <c r="R23" s="780"/>
      <c r="S23" s="780"/>
      <c r="T23" s="780"/>
      <c r="U23" s="780"/>
      <c r="V23" s="780">
        <v>23639</v>
      </c>
      <c r="W23" s="780"/>
      <c r="X23" s="780"/>
      <c r="Y23" s="780"/>
      <c r="Z23" s="780"/>
      <c r="AA23" s="780">
        <v>2713</v>
      </c>
      <c r="AB23" s="780"/>
      <c r="AC23" s="780"/>
      <c r="AD23" s="780"/>
      <c r="AE23" s="781"/>
      <c r="AF23" s="782">
        <v>906</v>
      </c>
      <c r="AG23" s="780"/>
      <c r="AH23" s="780"/>
      <c r="AI23" s="780"/>
      <c r="AJ23" s="783"/>
      <c r="AK23" s="784"/>
      <c r="AL23" s="785"/>
      <c r="AM23" s="785"/>
      <c r="AN23" s="785"/>
      <c r="AO23" s="785"/>
      <c r="AP23" s="780">
        <v>15787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4959</v>
      </c>
      <c r="R28" s="810"/>
      <c r="S28" s="810"/>
      <c r="T28" s="810"/>
      <c r="U28" s="810"/>
      <c r="V28" s="810">
        <v>4885</v>
      </c>
      <c r="W28" s="810"/>
      <c r="X28" s="810"/>
      <c r="Y28" s="810"/>
      <c r="Z28" s="810"/>
      <c r="AA28" s="810">
        <v>74</v>
      </c>
      <c r="AB28" s="810"/>
      <c r="AC28" s="810"/>
      <c r="AD28" s="810"/>
      <c r="AE28" s="811"/>
      <c r="AF28" s="812">
        <v>74</v>
      </c>
      <c r="AG28" s="810"/>
      <c r="AH28" s="810"/>
      <c r="AI28" s="810"/>
      <c r="AJ28" s="813"/>
      <c r="AK28" s="814">
        <v>310</v>
      </c>
      <c r="AL28" s="815"/>
      <c r="AM28" s="815"/>
      <c r="AN28" s="815"/>
      <c r="AO28" s="815"/>
      <c r="AP28" s="815" t="s">
        <v>564</v>
      </c>
      <c r="AQ28" s="815"/>
      <c r="AR28" s="815"/>
      <c r="AS28" s="815"/>
      <c r="AT28" s="815"/>
      <c r="AU28" s="815" t="s">
        <v>564</v>
      </c>
      <c r="AV28" s="815"/>
      <c r="AW28" s="815"/>
      <c r="AX28" s="815"/>
      <c r="AY28" s="815"/>
      <c r="AZ28" s="816" t="s">
        <v>564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666</v>
      </c>
      <c r="R29" s="771"/>
      <c r="S29" s="771"/>
      <c r="T29" s="771"/>
      <c r="U29" s="771"/>
      <c r="V29" s="771">
        <v>661</v>
      </c>
      <c r="W29" s="771"/>
      <c r="X29" s="771"/>
      <c r="Y29" s="771"/>
      <c r="Z29" s="771"/>
      <c r="AA29" s="771">
        <v>5</v>
      </c>
      <c r="AB29" s="771"/>
      <c r="AC29" s="771"/>
      <c r="AD29" s="771"/>
      <c r="AE29" s="772"/>
      <c r="AF29" s="773">
        <v>5</v>
      </c>
      <c r="AG29" s="774"/>
      <c r="AH29" s="774"/>
      <c r="AI29" s="774"/>
      <c r="AJ29" s="775"/>
      <c r="AK29" s="821">
        <v>97</v>
      </c>
      <c r="AL29" s="817"/>
      <c r="AM29" s="817"/>
      <c r="AN29" s="817"/>
      <c r="AO29" s="817"/>
      <c r="AP29" s="817" t="s">
        <v>564</v>
      </c>
      <c r="AQ29" s="817"/>
      <c r="AR29" s="817"/>
      <c r="AS29" s="817"/>
      <c r="AT29" s="817"/>
      <c r="AU29" s="817" t="s">
        <v>564</v>
      </c>
      <c r="AV29" s="817"/>
      <c r="AW29" s="817"/>
      <c r="AX29" s="817"/>
      <c r="AY29" s="817"/>
      <c r="AZ29" s="818" t="s">
        <v>564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3917</v>
      </c>
      <c r="R30" s="771"/>
      <c r="S30" s="771"/>
      <c r="T30" s="771"/>
      <c r="U30" s="771"/>
      <c r="V30" s="771">
        <v>3882</v>
      </c>
      <c r="W30" s="771"/>
      <c r="X30" s="771"/>
      <c r="Y30" s="771"/>
      <c r="Z30" s="771"/>
      <c r="AA30" s="771">
        <v>95</v>
      </c>
      <c r="AB30" s="771"/>
      <c r="AC30" s="771"/>
      <c r="AD30" s="771"/>
      <c r="AE30" s="772"/>
      <c r="AF30" s="773">
        <v>95</v>
      </c>
      <c r="AG30" s="774"/>
      <c r="AH30" s="774"/>
      <c r="AI30" s="774"/>
      <c r="AJ30" s="775"/>
      <c r="AK30" s="821">
        <v>606</v>
      </c>
      <c r="AL30" s="817"/>
      <c r="AM30" s="817"/>
      <c r="AN30" s="817"/>
      <c r="AO30" s="817"/>
      <c r="AP30" s="817" t="s">
        <v>564</v>
      </c>
      <c r="AQ30" s="817"/>
      <c r="AR30" s="817"/>
      <c r="AS30" s="817"/>
      <c r="AT30" s="817"/>
      <c r="AU30" s="817" t="s">
        <v>564</v>
      </c>
      <c r="AV30" s="817"/>
      <c r="AW30" s="817"/>
      <c r="AX30" s="817"/>
      <c r="AY30" s="817"/>
      <c r="AZ30" s="818" t="s">
        <v>564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393</v>
      </c>
      <c r="C31" s="768"/>
      <c r="D31" s="768"/>
      <c r="E31" s="768"/>
      <c r="F31" s="768"/>
      <c r="G31" s="768"/>
      <c r="H31" s="768"/>
      <c r="I31" s="768"/>
      <c r="J31" s="768"/>
      <c r="K31" s="768"/>
      <c r="L31" s="768"/>
      <c r="M31" s="768"/>
      <c r="N31" s="768"/>
      <c r="O31" s="768"/>
      <c r="P31" s="769"/>
      <c r="Q31" s="770">
        <v>891</v>
      </c>
      <c r="R31" s="771"/>
      <c r="S31" s="771"/>
      <c r="T31" s="771"/>
      <c r="U31" s="771"/>
      <c r="V31" s="771">
        <v>633</v>
      </c>
      <c r="W31" s="771"/>
      <c r="X31" s="771"/>
      <c r="Y31" s="771"/>
      <c r="Z31" s="771"/>
      <c r="AA31" s="771">
        <v>258</v>
      </c>
      <c r="AB31" s="771"/>
      <c r="AC31" s="771"/>
      <c r="AD31" s="771"/>
      <c r="AE31" s="772"/>
      <c r="AF31" s="773">
        <v>2729</v>
      </c>
      <c r="AG31" s="774"/>
      <c r="AH31" s="774"/>
      <c r="AI31" s="774"/>
      <c r="AJ31" s="775"/>
      <c r="AK31" s="821">
        <v>2</v>
      </c>
      <c r="AL31" s="817"/>
      <c r="AM31" s="817"/>
      <c r="AN31" s="817"/>
      <c r="AO31" s="817"/>
      <c r="AP31" s="817">
        <v>245</v>
      </c>
      <c r="AQ31" s="817"/>
      <c r="AR31" s="817"/>
      <c r="AS31" s="817"/>
      <c r="AT31" s="817"/>
      <c r="AU31" s="817">
        <v>0</v>
      </c>
      <c r="AV31" s="817"/>
      <c r="AW31" s="817"/>
      <c r="AX31" s="817"/>
      <c r="AY31" s="817"/>
      <c r="AZ31" s="818" t="s">
        <v>564</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395</v>
      </c>
      <c r="C32" s="768"/>
      <c r="D32" s="768"/>
      <c r="E32" s="768"/>
      <c r="F32" s="768"/>
      <c r="G32" s="768"/>
      <c r="H32" s="768"/>
      <c r="I32" s="768"/>
      <c r="J32" s="768"/>
      <c r="K32" s="768"/>
      <c r="L32" s="768"/>
      <c r="M32" s="768"/>
      <c r="N32" s="768"/>
      <c r="O32" s="768"/>
      <c r="P32" s="769"/>
      <c r="Q32" s="770">
        <v>715</v>
      </c>
      <c r="R32" s="771"/>
      <c r="S32" s="771"/>
      <c r="T32" s="771"/>
      <c r="U32" s="771"/>
      <c r="V32" s="771">
        <v>710</v>
      </c>
      <c r="W32" s="771"/>
      <c r="X32" s="771"/>
      <c r="Y32" s="771"/>
      <c r="Z32" s="771"/>
      <c r="AA32" s="771">
        <v>5</v>
      </c>
      <c r="AB32" s="771"/>
      <c r="AC32" s="771"/>
      <c r="AD32" s="771"/>
      <c r="AE32" s="772"/>
      <c r="AF32" s="773">
        <v>111</v>
      </c>
      <c r="AG32" s="774"/>
      <c r="AH32" s="774"/>
      <c r="AI32" s="774"/>
      <c r="AJ32" s="775"/>
      <c r="AK32" s="821">
        <v>268</v>
      </c>
      <c r="AL32" s="817"/>
      <c r="AM32" s="817"/>
      <c r="AN32" s="817"/>
      <c r="AO32" s="817"/>
      <c r="AP32" s="817">
        <v>4698</v>
      </c>
      <c r="AQ32" s="817"/>
      <c r="AR32" s="817"/>
      <c r="AS32" s="817"/>
      <c r="AT32" s="817"/>
      <c r="AU32" s="817">
        <v>1705</v>
      </c>
      <c r="AV32" s="817"/>
      <c r="AW32" s="817"/>
      <c r="AX32" s="817"/>
      <c r="AY32" s="817"/>
      <c r="AZ32" s="818" t="s">
        <v>564</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396</v>
      </c>
      <c r="C33" s="768"/>
      <c r="D33" s="768"/>
      <c r="E33" s="768"/>
      <c r="F33" s="768"/>
      <c r="G33" s="768"/>
      <c r="H33" s="768"/>
      <c r="I33" s="768"/>
      <c r="J33" s="768"/>
      <c r="K33" s="768"/>
      <c r="L33" s="768"/>
      <c r="M33" s="768"/>
      <c r="N33" s="768"/>
      <c r="O33" s="768"/>
      <c r="P33" s="769"/>
      <c r="Q33" s="770">
        <v>51</v>
      </c>
      <c r="R33" s="771"/>
      <c r="S33" s="771"/>
      <c r="T33" s="771"/>
      <c r="U33" s="771"/>
      <c r="V33" s="771">
        <v>50</v>
      </c>
      <c r="W33" s="771"/>
      <c r="X33" s="771"/>
      <c r="Y33" s="771"/>
      <c r="Z33" s="771"/>
      <c r="AA33" s="771">
        <v>1</v>
      </c>
      <c r="AB33" s="771"/>
      <c r="AC33" s="771"/>
      <c r="AD33" s="771"/>
      <c r="AE33" s="772"/>
      <c r="AF33" s="773">
        <v>8</v>
      </c>
      <c r="AG33" s="774"/>
      <c r="AH33" s="774"/>
      <c r="AI33" s="774"/>
      <c r="AJ33" s="775"/>
      <c r="AK33" s="821">
        <v>11</v>
      </c>
      <c r="AL33" s="817"/>
      <c r="AM33" s="817"/>
      <c r="AN33" s="817"/>
      <c r="AO33" s="817"/>
      <c r="AP33" s="817">
        <v>16</v>
      </c>
      <c r="AQ33" s="817"/>
      <c r="AR33" s="817"/>
      <c r="AS33" s="817"/>
      <c r="AT33" s="817"/>
      <c r="AU33" s="817">
        <v>8</v>
      </c>
      <c r="AV33" s="817"/>
      <c r="AW33" s="817"/>
      <c r="AX33" s="817"/>
      <c r="AY33" s="817"/>
      <c r="AZ33" s="818" t="s">
        <v>564</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3023</v>
      </c>
      <c r="AG63" s="831"/>
      <c r="AH63" s="831"/>
      <c r="AI63" s="831"/>
      <c r="AJ63" s="832"/>
      <c r="AK63" s="833"/>
      <c r="AL63" s="828"/>
      <c r="AM63" s="828"/>
      <c r="AN63" s="828"/>
      <c r="AO63" s="828"/>
      <c r="AP63" s="831">
        <v>4959</v>
      </c>
      <c r="AQ63" s="831"/>
      <c r="AR63" s="831"/>
      <c r="AS63" s="831"/>
      <c r="AT63" s="831"/>
      <c r="AU63" s="831">
        <v>1713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551</v>
      </c>
      <c r="C68" s="857"/>
      <c r="D68" s="857"/>
      <c r="E68" s="857"/>
      <c r="F68" s="857"/>
      <c r="G68" s="857"/>
      <c r="H68" s="857"/>
      <c r="I68" s="857"/>
      <c r="J68" s="857"/>
      <c r="K68" s="857"/>
      <c r="L68" s="857"/>
      <c r="M68" s="857"/>
      <c r="N68" s="857"/>
      <c r="O68" s="857"/>
      <c r="P68" s="858"/>
      <c r="Q68" s="859">
        <v>4696</v>
      </c>
      <c r="R68" s="853"/>
      <c r="S68" s="853"/>
      <c r="T68" s="853"/>
      <c r="U68" s="853"/>
      <c r="V68" s="853">
        <v>4203</v>
      </c>
      <c r="W68" s="853"/>
      <c r="X68" s="853"/>
      <c r="Y68" s="853"/>
      <c r="Z68" s="853"/>
      <c r="AA68" s="853">
        <v>494</v>
      </c>
      <c r="AB68" s="853"/>
      <c r="AC68" s="853"/>
      <c r="AD68" s="853"/>
      <c r="AE68" s="853"/>
      <c r="AF68" s="853">
        <v>494</v>
      </c>
      <c r="AG68" s="853"/>
      <c r="AH68" s="853"/>
      <c r="AI68" s="853"/>
      <c r="AJ68" s="853"/>
      <c r="AK68" s="853" t="s">
        <v>564</v>
      </c>
      <c r="AL68" s="853"/>
      <c r="AM68" s="853"/>
      <c r="AN68" s="853"/>
      <c r="AO68" s="853"/>
      <c r="AP68" s="853" t="s">
        <v>564</v>
      </c>
      <c r="AQ68" s="853"/>
      <c r="AR68" s="853"/>
      <c r="AS68" s="853"/>
      <c r="AT68" s="853"/>
      <c r="AU68" s="853" t="s">
        <v>564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552</v>
      </c>
      <c r="C69" s="861"/>
      <c r="D69" s="861"/>
      <c r="E69" s="861"/>
      <c r="F69" s="861"/>
      <c r="G69" s="861"/>
      <c r="H69" s="861"/>
      <c r="I69" s="861"/>
      <c r="J69" s="861"/>
      <c r="K69" s="861"/>
      <c r="L69" s="861"/>
      <c r="M69" s="861"/>
      <c r="N69" s="861"/>
      <c r="O69" s="861"/>
      <c r="P69" s="862"/>
      <c r="Q69" s="863">
        <v>387</v>
      </c>
      <c r="R69" s="817"/>
      <c r="S69" s="817"/>
      <c r="T69" s="817"/>
      <c r="U69" s="817"/>
      <c r="V69" s="817">
        <v>301</v>
      </c>
      <c r="W69" s="817"/>
      <c r="X69" s="817"/>
      <c r="Y69" s="817"/>
      <c r="Z69" s="817"/>
      <c r="AA69" s="817">
        <v>86</v>
      </c>
      <c r="AB69" s="817"/>
      <c r="AC69" s="817"/>
      <c r="AD69" s="817"/>
      <c r="AE69" s="817"/>
      <c r="AF69" s="817">
        <v>86</v>
      </c>
      <c r="AG69" s="817"/>
      <c r="AH69" s="817"/>
      <c r="AI69" s="817"/>
      <c r="AJ69" s="817"/>
      <c r="AK69" s="817" t="s">
        <v>564</v>
      </c>
      <c r="AL69" s="817"/>
      <c r="AM69" s="817"/>
      <c r="AN69" s="817"/>
      <c r="AO69" s="817"/>
      <c r="AP69" s="817" t="s">
        <v>564</v>
      </c>
      <c r="AQ69" s="817"/>
      <c r="AR69" s="817"/>
      <c r="AS69" s="817"/>
      <c r="AT69" s="817"/>
      <c r="AU69" s="817" t="s">
        <v>564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553</v>
      </c>
      <c r="C70" s="861"/>
      <c r="D70" s="861"/>
      <c r="E70" s="861"/>
      <c r="F70" s="861"/>
      <c r="G70" s="861"/>
      <c r="H70" s="861"/>
      <c r="I70" s="861"/>
      <c r="J70" s="861"/>
      <c r="K70" s="861"/>
      <c r="L70" s="861"/>
      <c r="M70" s="861"/>
      <c r="N70" s="861"/>
      <c r="O70" s="861"/>
      <c r="P70" s="862"/>
      <c r="Q70" s="863">
        <v>9</v>
      </c>
      <c r="R70" s="817"/>
      <c r="S70" s="817"/>
      <c r="T70" s="817"/>
      <c r="U70" s="817"/>
      <c r="V70" s="817">
        <v>4</v>
      </c>
      <c r="W70" s="817"/>
      <c r="X70" s="817"/>
      <c r="Y70" s="817"/>
      <c r="Z70" s="817"/>
      <c r="AA70" s="817">
        <v>5</v>
      </c>
      <c r="AB70" s="817"/>
      <c r="AC70" s="817"/>
      <c r="AD70" s="817"/>
      <c r="AE70" s="817"/>
      <c r="AF70" s="817">
        <v>5</v>
      </c>
      <c r="AG70" s="817"/>
      <c r="AH70" s="817"/>
      <c r="AI70" s="817"/>
      <c r="AJ70" s="817"/>
      <c r="AK70" s="817" t="s">
        <v>564</v>
      </c>
      <c r="AL70" s="817"/>
      <c r="AM70" s="817"/>
      <c r="AN70" s="817"/>
      <c r="AO70" s="817"/>
      <c r="AP70" s="817" t="s">
        <v>564</v>
      </c>
      <c r="AQ70" s="817"/>
      <c r="AR70" s="817"/>
      <c r="AS70" s="817"/>
      <c r="AT70" s="817"/>
      <c r="AU70" s="817" t="s">
        <v>564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554</v>
      </c>
      <c r="C71" s="861"/>
      <c r="D71" s="861"/>
      <c r="E71" s="861"/>
      <c r="F71" s="861"/>
      <c r="G71" s="861"/>
      <c r="H71" s="861"/>
      <c r="I71" s="861"/>
      <c r="J71" s="861"/>
      <c r="K71" s="861"/>
      <c r="L71" s="861"/>
      <c r="M71" s="861"/>
      <c r="N71" s="861"/>
      <c r="O71" s="861"/>
      <c r="P71" s="862"/>
      <c r="Q71" s="863">
        <v>327</v>
      </c>
      <c r="R71" s="817"/>
      <c r="S71" s="817"/>
      <c r="T71" s="817"/>
      <c r="U71" s="817"/>
      <c r="V71" s="817">
        <v>293</v>
      </c>
      <c r="W71" s="817"/>
      <c r="X71" s="817"/>
      <c r="Y71" s="817"/>
      <c r="Z71" s="817"/>
      <c r="AA71" s="817">
        <v>34</v>
      </c>
      <c r="AB71" s="817"/>
      <c r="AC71" s="817"/>
      <c r="AD71" s="817"/>
      <c r="AE71" s="817"/>
      <c r="AF71" s="817">
        <v>28</v>
      </c>
      <c r="AG71" s="817"/>
      <c r="AH71" s="817"/>
      <c r="AI71" s="817"/>
      <c r="AJ71" s="817"/>
      <c r="AK71" s="817">
        <v>28</v>
      </c>
      <c r="AL71" s="817"/>
      <c r="AM71" s="817"/>
      <c r="AN71" s="817"/>
      <c r="AO71" s="817"/>
      <c r="AP71" s="817" t="s">
        <v>564</v>
      </c>
      <c r="AQ71" s="817"/>
      <c r="AR71" s="817"/>
      <c r="AS71" s="817"/>
      <c r="AT71" s="817"/>
      <c r="AU71" s="817" t="s">
        <v>564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555</v>
      </c>
      <c r="C72" s="861"/>
      <c r="D72" s="861"/>
      <c r="E72" s="861"/>
      <c r="F72" s="861"/>
      <c r="G72" s="861"/>
      <c r="H72" s="861"/>
      <c r="I72" s="861"/>
      <c r="J72" s="861"/>
      <c r="K72" s="861"/>
      <c r="L72" s="861"/>
      <c r="M72" s="861"/>
      <c r="N72" s="861"/>
      <c r="O72" s="861"/>
      <c r="P72" s="862"/>
      <c r="Q72" s="863">
        <v>150</v>
      </c>
      <c r="R72" s="817"/>
      <c r="S72" s="817"/>
      <c r="T72" s="817"/>
      <c r="U72" s="817"/>
      <c r="V72" s="817">
        <v>143</v>
      </c>
      <c r="W72" s="817"/>
      <c r="X72" s="817"/>
      <c r="Y72" s="817"/>
      <c r="Z72" s="817"/>
      <c r="AA72" s="817">
        <v>7</v>
      </c>
      <c r="AB72" s="817"/>
      <c r="AC72" s="817"/>
      <c r="AD72" s="817"/>
      <c r="AE72" s="817"/>
      <c r="AF72" s="817">
        <v>7</v>
      </c>
      <c r="AG72" s="817"/>
      <c r="AH72" s="817"/>
      <c r="AI72" s="817"/>
      <c r="AJ72" s="817"/>
      <c r="AK72" s="817" t="s">
        <v>564</v>
      </c>
      <c r="AL72" s="817"/>
      <c r="AM72" s="817"/>
      <c r="AN72" s="817"/>
      <c r="AO72" s="817"/>
      <c r="AP72" s="817" t="s">
        <v>564</v>
      </c>
      <c r="AQ72" s="817"/>
      <c r="AR72" s="817"/>
      <c r="AS72" s="817"/>
      <c r="AT72" s="817"/>
      <c r="AU72" s="817" t="s">
        <v>564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556</v>
      </c>
      <c r="C73" s="861"/>
      <c r="D73" s="861"/>
      <c r="E73" s="861"/>
      <c r="F73" s="861"/>
      <c r="G73" s="861"/>
      <c r="H73" s="861"/>
      <c r="I73" s="861"/>
      <c r="J73" s="861"/>
      <c r="K73" s="861"/>
      <c r="L73" s="861"/>
      <c r="M73" s="861"/>
      <c r="N73" s="861"/>
      <c r="O73" s="861"/>
      <c r="P73" s="862"/>
      <c r="Q73" s="863">
        <v>308</v>
      </c>
      <c r="R73" s="817"/>
      <c r="S73" s="817"/>
      <c r="T73" s="817"/>
      <c r="U73" s="817"/>
      <c r="V73" s="817">
        <v>297</v>
      </c>
      <c r="W73" s="817"/>
      <c r="X73" s="817"/>
      <c r="Y73" s="817"/>
      <c r="Z73" s="817"/>
      <c r="AA73" s="817">
        <v>11</v>
      </c>
      <c r="AB73" s="817"/>
      <c r="AC73" s="817"/>
      <c r="AD73" s="817"/>
      <c r="AE73" s="817"/>
      <c r="AF73" s="817">
        <v>11</v>
      </c>
      <c r="AG73" s="817"/>
      <c r="AH73" s="817"/>
      <c r="AI73" s="817"/>
      <c r="AJ73" s="817"/>
      <c r="AK73" s="817">
        <v>27</v>
      </c>
      <c r="AL73" s="817"/>
      <c r="AM73" s="817"/>
      <c r="AN73" s="817"/>
      <c r="AO73" s="817"/>
      <c r="AP73" s="817" t="s">
        <v>564</v>
      </c>
      <c r="AQ73" s="817"/>
      <c r="AR73" s="817"/>
      <c r="AS73" s="817"/>
      <c r="AT73" s="817"/>
      <c r="AU73" s="817" t="s">
        <v>564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557</v>
      </c>
      <c r="C74" s="861"/>
      <c r="D74" s="861"/>
      <c r="E74" s="861"/>
      <c r="F74" s="861"/>
      <c r="G74" s="861"/>
      <c r="H74" s="861"/>
      <c r="I74" s="861"/>
      <c r="J74" s="861"/>
      <c r="K74" s="861"/>
      <c r="L74" s="861"/>
      <c r="M74" s="861"/>
      <c r="N74" s="861"/>
      <c r="O74" s="861"/>
      <c r="P74" s="862"/>
      <c r="Q74" s="863">
        <v>3007</v>
      </c>
      <c r="R74" s="817"/>
      <c r="S74" s="817"/>
      <c r="T74" s="817"/>
      <c r="U74" s="817"/>
      <c r="V74" s="817">
        <v>2946</v>
      </c>
      <c r="W74" s="817"/>
      <c r="X74" s="817"/>
      <c r="Y74" s="817"/>
      <c r="Z74" s="817"/>
      <c r="AA74" s="817">
        <v>61</v>
      </c>
      <c r="AB74" s="817"/>
      <c r="AC74" s="817"/>
      <c r="AD74" s="817"/>
      <c r="AE74" s="817"/>
      <c r="AF74" s="817">
        <v>61</v>
      </c>
      <c r="AG74" s="817"/>
      <c r="AH74" s="817"/>
      <c r="AI74" s="817"/>
      <c r="AJ74" s="817"/>
      <c r="AK74" s="817" t="s">
        <v>564</v>
      </c>
      <c r="AL74" s="817"/>
      <c r="AM74" s="817"/>
      <c r="AN74" s="817"/>
      <c r="AO74" s="817"/>
      <c r="AP74" s="817">
        <v>1489</v>
      </c>
      <c r="AQ74" s="817"/>
      <c r="AR74" s="817"/>
      <c r="AS74" s="817"/>
      <c r="AT74" s="817"/>
      <c r="AU74" s="817" t="s">
        <v>564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558</v>
      </c>
      <c r="C75" s="861"/>
      <c r="D75" s="861"/>
      <c r="E75" s="861"/>
      <c r="F75" s="861"/>
      <c r="G75" s="861"/>
      <c r="H75" s="861"/>
      <c r="I75" s="861"/>
      <c r="J75" s="861"/>
      <c r="K75" s="861"/>
      <c r="L75" s="861"/>
      <c r="M75" s="861"/>
      <c r="N75" s="861"/>
      <c r="O75" s="861"/>
      <c r="P75" s="862"/>
      <c r="Q75" s="864">
        <v>84</v>
      </c>
      <c r="R75" s="865"/>
      <c r="S75" s="865"/>
      <c r="T75" s="865"/>
      <c r="U75" s="821"/>
      <c r="V75" s="866">
        <v>75</v>
      </c>
      <c r="W75" s="865"/>
      <c r="X75" s="865"/>
      <c r="Y75" s="865"/>
      <c r="Z75" s="821"/>
      <c r="AA75" s="866">
        <v>9</v>
      </c>
      <c r="AB75" s="865"/>
      <c r="AC75" s="865"/>
      <c r="AD75" s="865"/>
      <c r="AE75" s="821"/>
      <c r="AF75" s="866">
        <v>9</v>
      </c>
      <c r="AG75" s="865"/>
      <c r="AH75" s="865"/>
      <c r="AI75" s="865"/>
      <c r="AJ75" s="821"/>
      <c r="AK75" s="866" t="s">
        <v>564</v>
      </c>
      <c r="AL75" s="865"/>
      <c r="AM75" s="865"/>
      <c r="AN75" s="865"/>
      <c r="AO75" s="821"/>
      <c r="AP75" s="866" t="s">
        <v>564</v>
      </c>
      <c r="AQ75" s="865"/>
      <c r="AR75" s="865"/>
      <c r="AS75" s="865"/>
      <c r="AT75" s="821"/>
      <c r="AU75" s="866" t="s">
        <v>564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559</v>
      </c>
      <c r="C76" s="861"/>
      <c r="D76" s="861"/>
      <c r="E76" s="861"/>
      <c r="F76" s="861"/>
      <c r="G76" s="861"/>
      <c r="H76" s="861"/>
      <c r="I76" s="861"/>
      <c r="J76" s="861"/>
      <c r="K76" s="861"/>
      <c r="L76" s="861"/>
      <c r="M76" s="861"/>
      <c r="N76" s="861"/>
      <c r="O76" s="861"/>
      <c r="P76" s="862"/>
      <c r="Q76" s="864">
        <v>27</v>
      </c>
      <c r="R76" s="865"/>
      <c r="S76" s="865"/>
      <c r="T76" s="865"/>
      <c r="U76" s="821"/>
      <c r="V76" s="866">
        <v>24</v>
      </c>
      <c r="W76" s="865"/>
      <c r="X76" s="865"/>
      <c r="Y76" s="865"/>
      <c r="Z76" s="821"/>
      <c r="AA76" s="866">
        <v>3</v>
      </c>
      <c r="AB76" s="865"/>
      <c r="AC76" s="865"/>
      <c r="AD76" s="865"/>
      <c r="AE76" s="821"/>
      <c r="AF76" s="866">
        <v>3</v>
      </c>
      <c r="AG76" s="865"/>
      <c r="AH76" s="865"/>
      <c r="AI76" s="865"/>
      <c r="AJ76" s="821"/>
      <c r="AK76" s="866" t="s">
        <v>564</v>
      </c>
      <c r="AL76" s="865"/>
      <c r="AM76" s="865"/>
      <c r="AN76" s="865"/>
      <c r="AO76" s="821"/>
      <c r="AP76" s="866" t="s">
        <v>564</v>
      </c>
      <c r="AQ76" s="865"/>
      <c r="AR76" s="865"/>
      <c r="AS76" s="865"/>
      <c r="AT76" s="821"/>
      <c r="AU76" s="866" t="s">
        <v>564</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560</v>
      </c>
      <c r="C77" s="861"/>
      <c r="D77" s="861"/>
      <c r="E77" s="861"/>
      <c r="F77" s="861"/>
      <c r="G77" s="861"/>
      <c r="H77" s="861"/>
      <c r="I77" s="861"/>
      <c r="J77" s="861"/>
      <c r="K77" s="861"/>
      <c r="L77" s="861"/>
      <c r="M77" s="861"/>
      <c r="N77" s="861"/>
      <c r="O77" s="861"/>
      <c r="P77" s="862"/>
      <c r="Q77" s="864">
        <v>487502</v>
      </c>
      <c r="R77" s="865"/>
      <c r="S77" s="865"/>
      <c r="T77" s="865"/>
      <c r="U77" s="821"/>
      <c r="V77" s="866">
        <v>478943</v>
      </c>
      <c r="W77" s="865"/>
      <c r="X77" s="865"/>
      <c r="Y77" s="865"/>
      <c r="Z77" s="821"/>
      <c r="AA77" s="866">
        <v>8559</v>
      </c>
      <c r="AB77" s="865"/>
      <c r="AC77" s="865"/>
      <c r="AD77" s="865"/>
      <c r="AE77" s="821"/>
      <c r="AF77" s="866">
        <v>8559</v>
      </c>
      <c r="AG77" s="865"/>
      <c r="AH77" s="865"/>
      <c r="AI77" s="865"/>
      <c r="AJ77" s="821"/>
      <c r="AK77" s="866" t="s">
        <v>564</v>
      </c>
      <c r="AL77" s="865"/>
      <c r="AM77" s="865"/>
      <c r="AN77" s="865"/>
      <c r="AO77" s="821"/>
      <c r="AP77" s="866" t="s">
        <v>564</v>
      </c>
      <c r="AQ77" s="865"/>
      <c r="AR77" s="865"/>
      <c r="AS77" s="865"/>
      <c r="AT77" s="821"/>
      <c r="AU77" s="866" t="s">
        <v>564</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561</v>
      </c>
      <c r="C78" s="861"/>
      <c r="D78" s="861"/>
      <c r="E78" s="861"/>
      <c r="F78" s="861"/>
      <c r="G78" s="861"/>
      <c r="H78" s="861"/>
      <c r="I78" s="861"/>
      <c r="J78" s="861"/>
      <c r="K78" s="861"/>
      <c r="L78" s="861"/>
      <c r="M78" s="861"/>
      <c r="N78" s="861"/>
      <c r="O78" s="861"/>
      <c r="P78" s="862"/>
      <c r="Q78" s="863">
        <v>26</v>
      </c>
      <c r="R78" s="817"/>
      <c r="S78" s="817"/>
      <c r="T78" s="817"/>
      <c r="U78" s="817"/>
      <c r="V78" s="817">
        <v>25</v>
      </c>
      <c r="W78" s="817"/>
      <c r="X78" s="817"/>
      <c r="Y78" s="817"/>
      <c r="Z78" s="817"/>
      <c r="AA78" s="817">
        <v>1</v>
      </c>
      <c r="AB78" s="817"/>
      <c r="AC78" s="817"/>
      <c r="AD78" s="817"/>
      <c r="AE78" s="817"/>
      <c r="AF78" s="817" t="s">
        <v>564</v>
      </c>
      <c r="AG78" s="817"/>
      <c r="AH78" s="817"/>
      <c r="AI78" s="817"/>
      <c r="AJ78" s="817"/>
      <c r="AK78" s="817" t="s">
        <v>564</v>
      </c>
      <c r="AL78" s="817"/>
      <c r="AM78" s="817"/>
      <c r="AN78" s="817"/>
      <c r="AO78" s="817"/>
      <c r="AP78" s="817" t="s">
        <v>564</v>
      </c>
      <c r="AQ78" s="817"/>
      <c r="AR78" s="817"/>
      <c r="AS78" s="817"/>
      <c r="AT78" s="817"/>
      <c r="AU78" s="817" t="s">
        <v>564</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9263</v>
      </c>
      <c r="AG88" s="831"/>
      <c r="AH88" s="831"/>
      <c r="AI88" s="831"/>
      <c r="AJ88" s="831"/>
      <c r="AK88" s="828"/>
      <c r="AL88" s="828"/>
      <c r="AM88" s="828"/>
      <c r="AN88" s="828"/>
      <c r="AO88" s="828"/>
      <c r="AP88" s="831">
        <v>1489</v>
      </c>
      <c r="AQ88" s="831"/>
      <c r="AR88" s="831"/>
      <c r="AS88" s="831"/>
      <c r="AT88" s="831"/>
      <c r="AU88" s="831" t="s">
        <v>564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564</v>
      </c>
      <c r="CX102" s="839"/>
      <c r="CY102" s="839"/>
      <c r="CZ102" s="839"/>
      <c r="DA102" s="878"/>
      <c r="DB102" s="877">
        <v>0</v>
      </c>
      <c r="DC102" s="839"/>
      <c r="DD102" s="839"/>
      <c r="DE102" s="839"/>
      <c r="DF102" s="878"/>
      <c r="DG102" s="877" t="s">
        <v>564</v>
      </c>
      <c r="DH102" s="839"/>
      <c r="DI102" s="839"/>
      <c r="DJ102" s="839"/>
      <c r="DK102" s="878"/>
      <c r="DL102" s="877" t="s">
        <v>564</v>
      </c>
      <c r="DM102" s="839"/>
      <c r="DN102" s="839"/>
      <c r="DO102" s="839"/>
      <c r="DP102" s="878"/>
      <c r="DQ102" s="877" t="s">
        <v>564</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2463052</v>
      </c>
      <c r="AB110" s="887"/>
      <c r="AC110" s="887"/>
      <c r="AD110" s="887"/>
      <c r="AE110" s="888"/>
      <c r="AF110" s="889">
        <v>2372732</v>
      </c>
      <c r="AG110" s="887"/>
      <c r="AH110" s="887"/>
      <c r="AI110" s="887"/>
      <c r="AJ110" s="888"/>
      <c r="AK110" s="889">
        <v>2382007</v>
      </c>
      <c r="AL110" s="887"/>
      <c r="AM110" s="887"/>
      <c r="AN110" s="887"/>
      <c r="AO110" s="888"/>
      <c r="AP110" s="890">
        <v>21.7</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18664173</v>
      </c>
      <c r="BR110" s="918"/>
      <c r="BS110" s="918"/>
      <c r="BT110" s="918"/>
      <c r="BU110" s="918"/>
      <c r="BV110" s="918">
        <v>17401843</v>
      </c>
      <c r="BW110" s="918"/>
      <c r="BX110" s="918"/>
      <c r="BY110" s="918"/>
      <c r="BZ110" s="918"/>
      <c r="CA110" s="918">
        <v>15786519</v>
      </c>
      <c r="CB110" s="918"/>
      <c r="CC110" s="918"/>
      <c r="CD110" s="918"/>
      <c r="CE110" s="918"/>
      <c r="CF110" s="931">
        <v>143.69999999999999</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v>4700</v>
      </c>
      <c r="CB111" s="913"/>
      <c r="CC111" s="913"/>
      <c r="CD111" s="913"/>
      <c r="CE111" s="913"/>
      <c r="CF111" s="907">
        <v>0</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3436546</v>
      </c>
      <c r="BR112" s="913"/>
      <c r="BS112" s="913"/>
      <c r="BT112" s="913"/>
      <c r="BU112" s="913"/>
      <c r="BV112" s="913">
        <v>2977911</v>
      </c>
      <c r="BW112" s="913"/>
      <c r="BX112" s="913"/>
      <c r="BY112" s="913"/>
      <c r="BZ112" s="913"/>
      <c r="CA112" s="913">
        <v>2666336</v>
      </c>
      <c r="CB112" s="913"/>
      <c r="CC112" s="913"/>
      <c r="CD112" s="913"/>
      <c r="CE112" s="913"/>
      <c r="CF112" s="907">
        <v>24.3</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290411</v>
      </c>
      <c r="AB113" s="925"/>
      <c r="AC113" s="925"/>
      <c r="AD113" s="925"/>
      <c r="AE113" s="926"/>
      <c r="AF113" s="927">
        <v>268548</v>
      </c>
      <c r="AG113" s="925"/>
      <c r="AH113" s="925"/>
      <c r="AI113" s="925"/>
      <c r="AJ113" s="926"/>
      <c r="AK113" s="927">
        <v>266385</v>
      </c>
      <c r="AL113" s="925"/>
      <c r="AM113" s="925"/>
      <c r="AN113" s="925"/>
      <c r="AO113" s="926"/>
      <c r="AP113" s="928">
        <v>2.4</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251502</v>
      </c>
      <c r="BR113" s="913"/>
      <c r="BS113" s="913"/>
      <c r="BT113" s="913"/>
      <c r="BU113" s="913"/>
      <c r="BV113" s="913">
        <v>341516</v>
      </c>
      <c r="BW113" s="913"/>
      <c r="BX113" s="913"/>
      <c r="BY113" s="913"/>
      <c r="BZ113" s="913"/>
      <c r="CA113" s="913">
        <v>350005</v>
      </c>
      <c r="CB113" s="913"/>
      <c r="CC113" s="913"/>
      <c r="CD113" s="913"/>
      <c r="CE113" s="913"/>
      <c r="CF113" s="907">
        <v>3.2</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13280</v>
      </c>
      <c r="AB114" s="946"/>
      <c r="AC114" s="946"/>
      <c r="AD114" s="946"/>
      <c r="AE114" s="947"/>
      <c r="AF114" s="948">
        <v>11991</v>
      </c>
      <c r="AG114" s="946"/>
      <c r="AH114" s="946"/>
      <c r="AI114" s="946"/>
      <c r="AJ114" s="947"/>
      <c r="AK114" s="948">
        <v>19945</v>
      </c>
      <c r="AL114" s="946"/>
      <c r="AM114" s="946"/>
      <c r="AN114" s="946"/>
      <c r="AO114" s="947"/>
      <c r="AP114" s="949">
        <v>0.2</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2836354</v>
      </c>
      <c r="BR114" s="913"/>
      <c r="BS114" s="913"/>
      <c r="BT114" s="913"/>
      <c r="BU114" s="913"/>
      <c r="BV114" s="913">
        <v>2786338</v>
      </c>
      <c r="BW114" s="913"/>
      <c r="BX114" s="913"/>
      <c r="BY114" s="913"/>
      <c r="BZ114" s="913"/>
      <c r="CA114" s="913">
        <v>2745303</v>
      </c>
      <c r="CB114" s="913"/>
      <c r="CC114" s="913"/>
      <c r="CD114" s="913"/>
      <c r="CE114" s="913"/>
      <c r="CF114" s="907">
        <v>25</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v>4700</v>
      </c>
      <c r="DR115" s="946"/>
      <c r="DS115" s="946"/>
      <c r="DT115" s="946"/>
      <c r="DU115" s="947"/>
      <c r="DV115" s="949">
        <v>0</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2766743</v>
      </c>
      <c r="AB117" s="966"/>
      <c r="AC117" s="966"/>
      <c r="AD117" s="966"/>
      <c r="AE117" s="967"/>
      <c r="AF117" s="968">
        <v>2653271</v>
      </c>
      <c r="AG117" s="966"/>
      <c r="AH117" s="966"/>
      <c r="AI117" s="966"/>
      <c r="AJ117" s="967"/>
      <c r="AK117" s="968">
        <v>2668337</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25188575</v>
      </c>
      <c r="BR119" s="987"/>
      <c r="BS119" s="987"/>
      <c r="BT119" s="987"/>
      <c r="BU119" s="987"/>
      <c r="BV119" s="987">
        <v>23507608</v>
      </c>
      <c r="BW119" s="987"/>
      <c r="BX119" s="987"/>
      <c r="BY119" s="987"/>
      <c r="BZ119" s="987"/>
      <c r="CA119" s="987">
        <v>21552863</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6137537</v>
      </c>
      <c r="BR120" s="918"/>
      <c r="BS120" s="918"/>
      <c r="BT120" s="918"/>
      <c r="BU120" s="918"/>
      <c r="BV120" s="918">
        <v>6601933</v>
      </c>
      <c r="BW120" s="918"/>
      <c r="BX120" s="918"/>
      <c r="BY120" s="918"/>
      <c r="BZ120" s="918"/>
      <c r="CA120" s="918">
        <v>6130937</v>
      </c>
      <c r="CB120" s="918"/>
      <c r="CC120" s="918"/>
      <c r="CD120" s="918"/>
      <c r="CE120" s="918"/>
      <c r="CF120" s="931">
        <v>55.8</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3412525</v>
      </c>
      <c r="DH120" s="918"/>
      <c r="DI120" s="918"/>
      <c r="DJ120" s="918"/>
      <c r="DK120" s="918"/>
      <c r="DL120" s="918">
        <v>2957485</v>
      </c>
      <c r="DM120" s="918"/>
      <c r="DN120" s="918"/>
      <c r="DO120" s="918"/>
      <c r="DP120" s="918"/>
      <c r="DQ120" s="918">
        <v>2649506</v>
      </c>
      <c r="DR120" s="918"/>
      <c r="DS120" s="918"/>
      <c r="DT120" s="918"/>
      <c r="DU120" s="918"/>
      <c r="DV120" s="919">
        <v>24.1</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2329264</v>
      </c>
      <c r="BR121" s="913"/>
      <c r="BS121" s="913"/>
      <c r="BT121" s="913"/>
      <c r="BU121" s="913"/>
      <c r="BV121" s="913">
        <v>2147571</v>
      </c>
      <c r="BW121" s="913"/>
      <c r="BX121" s="913"/>
      <c r="BY121" s="913"/>
      <c r="BZ121" s="913"/>
      <c r="CA121" s="913">
        <v>2307296</v>
      </c>
      <c r="CB121" s="913"/>
      <c r="CC121" s="913"/>
      <c r="CD121" s="913"/>
      <c r="CE121" s="913"/>
      <c r="CF121" s="907">
        <v>21</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22327</v>
      </c>
      <c r="DH121" s="913"/>
      <c r="DI121" s="913"/>
      <c r="DJ121" s="913"/>
      <c r="DK121" s="913"/>
      <c r="DL121" s="913">
        <v>19084</v>
      </c>
      <c r="DM121" s="913"/>
      <c r="DN121" s="913"/>
      <c r="DO121" s="913"/>
      <c r="DP121" s="913"/>
      <c r="DQ121" s="913">
        <v>15852</v>
      </c>
      <c r="DR121" s="913"/>
      <c r="DS121" s="913"/>
      <c r="DT121" s="913"/>
      <c r="DU121" s="913"/>
      <c r="DV121" s="914">
        <v>0.1</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11415724</v>
      </c>
      <c r="BR122" s="987"/>
      <c r="BS122" s="987"/>
      <c r="BT122" s="987"/>
      <c r="BU122" s="987"/>
      <c r="BV122" s="987">
        <v>10825695</v>
      </c>
      <c r="BW122" s="987"/>
      <c r="BX122" s="987"/>
      <c r="BY122" s="987"/>
      <c r="BZ122" s="987"/>
      <c r="CA122" s="987">
        <v>10114391</v>
      </c>
      <c r="CB122" s="987"/>
      <c r="CC122" s="987"/>
      <c r="CD122" s="987"/>
      <c r="CE122" s="987"/>
      <c r="CF122" s="1004">
        <v>92.1</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1694</v>
      </c>
      <c r="DH122" s="913"/>
      <c r="DI122" s="913"/>
      <c r="DJ122" s="913"/>
      <c r="DK122" s="913"/>
      <c r="DL122" s="913">
        <v>1342</v>
      </c>
      <c r="DM122" s="913"/>
      <c r="DN122" s="913"/>
      <c r="DO122" s="913"/>
      <c r="DP122" s="913"/>
      <c r="DQ122" s="913">
        <v>978</v>
      </c>
      <c r="DR122" s="913"/>
      <c r="DS122" s="913"/>
      <c r="DT122" s="913"/>
      <c r="DU122" s="913"/>
      <c r="DV122" s="914">
        <v>0</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19882525</v>
      </c>
      <c r="BR123" s="1051"/>
      <c r="BS123" s="1051"/>
      <c r="BT123" s="1051"/>
      <c r="BU123" s="1051"/>
      <c r="BV123" s="1051">
        <v>19575199</v>
      </c>
      <c r="BW123" s="1051"/>
      <c r="BX123" s="1051"/>
      <c r="BY123" s="1051"/>
      <c r="BZ123" s="1051"/>
      <c r="CA123" s="1051">
        <v>18552624</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47.8</v>
      </c>
      <c r="BR124" s="1014"/>
      <c r="BS124" s="1014"/>
      <c r="BT124" s="1014"/>
      <c r="BU124" s="1014"/>
      <c r="BV124" s="1014">
        <v>36.9</v>
      </c>
      <c r="BW124" s="1014"/>
      <c r="BX124" s="1014"/>
      <c r="BY124" s="1014"/>
      <c r="BZ124" s="1014"/>
      <c r="CA124" s="1014">
        <v>27.3</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194728</v>
      </c>
      <c r="AB128" s="1033"/>
      <c r="AC128" s="1033"/>
      <c r="AD128" s="1033"/>
      <c r="AE128" s="1034"/>
      <c r="AF128" s="1035">
        <v>244399</v>
      </c>
      <c r="AG128" s="1033"/>
      <c r="AH128" s="1033"/>
      <c r="AI128" s="1033"/>
      <c r="AJ128" s="1034"/>
      <c r="AK128" s="1035">
        <v>284050</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13.05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12238829</v>
      </c>
      <c r="AB129" s="946"/>
      <c r="AC129" s="946"/>
      <c r="AD129" s="946"/>
      <c r="AE129" s="947"/>
      <c r="AF129" s="948">
        <v>11764161</v>
      </c>
      <c r="AG129" s="946"/>
      <c r="AH129" s="946"/>
      <c r="AI129" s="946"/>
      <c r="AJ129" s="947"/>
      <c r="AK129" s="948">
        <v>12075331</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18.05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1146047</v>
      </c>
      <c r="AB130" s="946"/>
      <c r="AC130" s="946"/>
      <c r="AD130" s="946"/>
      <c r="AE130" s="947"/>
      <c r="AF130" s="948">
        <v>1115579</v>
      </c>
      <c r="AG130" s="946"/>
      <c r="AH130" s="946"/>
      <c r="AI130" s="946"/>
      <c r="AJ130" s="947"/>
      <c r="AK130" s="948">
        <v>1088152</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12.2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11092782</v>
      </c>
      <c r="AB131" s="973"/>
      <c r="AC131" s="973"/>
      <c r="AD131" s="973"/>
      <c r="AE131" s="974"/>
      <c r="AF131" s="972">
        <v>10648582</v>
      </c>
      <c r="AG131" s="973"/>
      <c r="AH131" s="973"/>
      <c r="AI131" s="973"/>
      <c r="AJ131" s="974"/>
      <c r="AK131" s="972">
        <v>10987179</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v>27.3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12.85491785</v>
      </c>
      <c r="AB132" s="1084"/>
      <c r="AC132" s="1084"/>
      <c r="AD132" s="1084"/>
      <c r="AE132" s="1085"/>
      <c r="AF132" s="1086">
        <v>12.145216530000001</v>
      </c>
      <c r="AG132" s="1084"/>
      <c r="AH132" s="1084"/>
      <c r="AI132" s="1084"/>
      <c r="AJ132" s="1085"/>
      <c r="AK132" s="1086">
        <v>11.79679516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11.2</v>
      </c>
      <c r="AB133" s="1067"/>
      <c r="AC133" s="1067"/>
      <c r="AD133" s="1067"/>
      <c r="AE133" s="1068"/>
      <c r="AF133" s="1066">
        <v>11.9</v>
      </c>
      <c r="AG133" s="1067"/>
      <c r="AH133" s="1067"/>
      <c r="AI133" s="1067"/>
      <c r="AJ133" s="1068"/>
      <c r="AK133" s="1066">
        <v>12.2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7BGzfoKsg1c3PwwHY1wYz+nIph9vGSPJOl0GDK3480NJqmmYguiGgfKfPfrq5GHRVWtAbKQv5FhmUPvQIjMPuQ==" saltValue="az7QenbJkpy+6K3LV156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KX4fjUdmNH17y7eZXslCAQbKy/X1p/WJ4t7uSzKDYjc7IpmuUc4gaDGUVzX8ljoUagrmt0KwYdYdv6phAdKlQ==" saltValue="caOwjJywAQ5L0xHWN7/bx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j8452lTDGw3Qg+nzVzzqokuzh+E9w7ZKJO6UQao41FnrjyekinEQHUN+zPYHAHBh7yJh1PPHJCX8eiPWwGWg==" saltValue="oES3QtoNhrU0Bvg5TSVF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1" t="s">
        <v>480</v>
      </c>
      <c r="AP7" s="265"/>
      <c r="AQ7" s="266" t="s">
        <v>481</v>
      </c>
      <c r="AR7" s="267"/>
    </row>
    <row r="8" spans="1:46" ht="13" x14ac:dyDescent="0.2">
      <c r="A8" s="259"/>
      <c r="AK8" s="268"/>
      <c r="AL8" s="269"/>
      <c r="AM8" s="269"/>
      <c r="AN8" s="270"/>
      <c r="AO8" s="1102"/>
      <c r="AP8" s="271" t="s">
        <v>482</v>
      </c>
      <c r="AQ8" s="272" t="s">
        <v>483</v>
      </c>
      <c r="AR8" s="273" t="s">
        <v>484</v>
      </c>
    </row>
    <row r="9" spans="1:46" ht="13" x14ac:dyDescent="0.2">
      <c r="A9" s="259"/>
      <c r="AK9" s="1103" t="s">
        <v>485</v>
      </c>
      <c r="AL9" s="1104"/>
      <c r="AM9" s="1104"/>
      <c r="AN9" s="1105"/>
      <c r="AO9" s="274">
        <v>3563942</v>
      </c>
      <c r="AP9" s="274">
        <v>72401</v>
      </c>
      <c r="AQ9" s="275">
        <v>73824</v>
      </c>
      <c r="AR9" s="276">
        <v>-1.9</v>
      </c>
    </row>
    <row r="10" spans="1:46" ht="13.5" customHeight="1" x14ac:dyDescent="0.2">
      <c r="A10" s="259"/>
      <c r="AK10" s="1103" t="s">
        <v>486</v>
      </c>
      <c r="AL10" s="1104"/>
      <c r="AM10" s="1104"/>
      <c r="AN10" s="1105"/>
      <c r="AO10" s="277">
        <v>602739</v>
      </c>
      <c r="AP10" s="277">
        <v>12245</v>
      </c>
      <c r="AQ10" s="278">
        <v>6244</v>
      </c>
      <c r="AR10" s="279">
        <v>96.1</v>
      </c>
    </row>
    <row r="11" spans="1:46" ht="13.5" customHeight="1" x14ac:dyDescent="0.2">
      <c r="A11" s="259"/>
      <c r="AK11" s="1103" t="s">
        <v>487</v>
      </c>
      <c r="AL11" s="1104"/>
      <c r="AM11" s="1104"/>
      <c r="AN11" s="1105"/>
      <c r="AO11" s="277">
        <v>10729</v>
      </c>
      <c r="AP11" s="277">
        <v>218</v>
      </c>
      <c r="AQ11" s="278">
        <v>1048</v>
      </c>
      <c r="AR11" s="279">
        <v>-79.2</v>
      </c>
    </row>
    <row r="12" spans="1:46" ht="13.5" customHeight="1" x14ac:dyDescent="0.2">
      <c r="A12" s="259"/>
      <c r="AK12" s="1103" t="s">
        <v>488</v>
      </c>
      <c r="AL12" s="1104"/>
      <c r="AM12" s="1104"/>
      <c r="AN12" s="1105"/>
      <c r="AO12" s="277" t="s">
        <v>489</v>
      </c>
      <c r="AP12" s="277" t="s">
        <v>489</v>
      </c>
      <c r="AQ12" s="278">
        <v>8</v>
      </c>
      <c r="AR12" s="279" t="s">
        <v>489</v>
      </c>
    </row>
    <row r="13" spans="1:46" ht="13.5" customHeight="1" x14ac:dyDescent="0.2">
      <c r="A13" s="259"/>
      <c r="AK13" s="1103" t="s">
        <v>490</v>
      </c>
      <c r="AL13" s="1104"/>
      <c r="AM13" s="1104"/>
      <c r="AN13" s="1105"/>
      <c r="AO13" s="277">
        <v>128291</v>
      </c>
      <c r="AP13" s="277">
        <v>2606</v>
      </c>
      <c r="AQ13" s="278">
        <v>2350</v>
      </c>
      <c r="AR13" s="279">
        <v>10.9</v>
      </c>
    </row>
    <row r="14" spans="1:46" ht="13.5" customHeight="1" x14ac:dyDescent="0.2">
      <c r="A14" s="259"/>
      <c r="AK14" s="1103" t="s">
        <v>491</v>
      </c>
      <c r="AL14" s="1104"/>
      <c r="AM14" s="1104"/>
      <c r="AN14" s="1105"/>
      <c r="AO14" s="277">
        <v>96205</v>
      </c>
      <c r="AP14" s="277">
        <v>1954</v>
      </c>
      <c r="AQ14" s="278">
        <v>1698</v>
      </c>
      <c r="AR14" s="279">
        <v>15.1</v>
      </c>
    </row>
    <row r="15" spans="1:46" ht="13.5" customHeight="1" x14ac:dyDescent="0.2">
      <c r="A15" s="259"/>
      <c r="AK15" s="1106" t="s">
        <v>492</v>
      </c>
      <c r="AL15" s="1107"/>
      <c r="AM15" s="1107"/>
      <c r="AN15" s="1108"/>
      <c r="AO15" s="277">
        <v>-210566</v>
      </c>
      <c r="AP15" s="277">
        <v>-4278</v>
      </c>
      <c r="AQ15" s="278">
        <v>-3564</v>
      </c>
      <c r="AR15" s="279">
        <v>20</v>
      </c>
    </row>
    <row r="16" spans="1:46" ht="13" x14ac:dyDescent="0.2">
      <c r="A16" s="259"/>
      <c r="AK16" s="1106" t="s">
        <v>177</v>
      </c>
      <c r="AL16" s="1107"/>
      <c r="AM16" s="1107"/>
      <c r="AN16" s="1108"/>
      <c r="AO16" s="277">
        <v>4191340</v>
      </c>
      <c r="AP16" s="277">
        <v>85147</v>
      </c>
      <c r="AQ16" s="278">
        <v>81608</v>
      </c>
      <c r="AR16" s="279">
        <v>4.3</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09" t="s">
        <v>497</v>
      </c>
      <c r="AL21" s="1110"/>
      <c r="AM21" s="1110"/>
      <c r="AN21" s="1111"/>
      <c r="AO21" s="289">
        <v>6.5</v>
      </c>
      <c r="AP21" s="290">
        <v>7.59</v>
      </c>
      <c r="AQ21" s="291">
        <v>-1.0900000000000001</v>
      </c>
      <c r="AS21" s="292"/>
      <c r="AT21" s="288"/>
    </row>
    <row r="22" spans="1:46" s="260" customFormat="1" ht="13" x14ac:dyDescent="0.2">
      <c r="A22" s="288"/>
      <c r="AK22" s="1109" t="s">
        <v>498</v>
      </c>
      <c r="AL22" s="1110"/>
      <c r="AM22" s="1110"/>
      <c r="AN22" s="1111"/>
      <c r="AO22" s="293">
        <v>100.1</v>
      </c>
      <c r="AP22" s="294">
        <v>98.2</v>
      </c>
      <c r="AQ22" s="295">
        <v>1.9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1" t="s">
        <v>480</v>
      </c>
      <c r="AP30" s="265"/>
      <c r="AQ30" s="266" t="s">
        <v>481</v>
      </c>
      <c r="AR30" s="267"/>
    </row>
    <row r="31" spans="1:46" ht="13" x14ac:dyDescent="0.2">
      <c r="A31" s="259"/>
      <c r="AK31" s="268"/>
      <c r="AL31" s="269"/>
      <c r="AM31" s="269"/>
      <c r="AN31" s="270"/>
      <c r="AO31" s="1102"/>
      <c r="AP31" s="271" t="s">
        <v>482</v>
      </c>
      <c r="AQ31" s="272" t="s">
        <v>483</v>
      </c>
      <c r="AR31" s="273" t="s">
        <v>484</v>
      </c>
    </row>
    <row r="32" spans="1:46" ht="27" customHeight="1" x14ac:dyDescent="0.2">
      <c r="A32" s="259"/>
      <c r="AK32" s="1117" t="s">
        <v>502</v>
      </c>
      <c r="AL32" s="1118"/>
      <c r="AM32" s="1118"/>
      <c r="AN32" s="1119"/>
      <c r="AO32" s="303">
        <v>2382007</v>
      </c>
      <c r="AP32" s="303">
        <v>48390</v>
      </c>
      <c r="AQ32" s="304">
        <v>42992</v>
      </c>
      <c r="AR32" s="305">
        <v>12.6</v>
      </c>
    </row>
    <row r="33" spans="1:46" ht="13.5" customHeight="1" x14ac:dyDescent="0.2">
      <c r="A33" s="259"/>
      <c r="AK33" s="1117" t="s">
        <v>503</v>
      </c>
      <c r="AL33" s="1118"/>
      <c r="AM33" s="1118"/>
      <c r="AN33" s="1119"/>
      <c r="AO33" s="303" t="s">
        <v>489</v>
      </c>
      <c r="AP33" s="303" t="s">
        <v>489</v>
      </c>
      <c r="AQ33" s="304" t="s">
        <v>489</v>
      </c>
      <c r="AR33" s="305" t="s">
        <v>489</v>
      </c>
    </row>
    <row r="34" spans="1:46" ht="27" customHeight="1" x14ac:dyDescent="0.2">
      <c r="A34" s="259"/>
      <c r="AK34" s="1117" t="s">
        <v>504</v>
      </c>
      <c r="AL34" s="1118"/>
      <c r="AM34" s="1118"/>
      <c r="AN34" s="1119"/>
      <c r="AO34" s="303" t="s">
        <v>489</v>
      </c>
      <c r="AP34" s="303" t="s">
        <v>489</v>
      </c>
      <c r="AQ34" s="304">
        <v>43</v>
      </c>
      <c r="AR34" s="305" t="s">
        <v>489</v>
      </c>
    </row>
    <row r="35" spans="1:46" ht="27" customHeight="1" x14ac:dyDescent="0.2">
      <c r="A35" s="259"/>
      <c r="AK35" s="1117" t="s">
        <v>505</v>
      </c>
      <c r="AL35" s="1118"/>
      <c r="AM35" s="1118"/>
      <c r="AN35" s="1119"/>
      <c r="AO35" s="303">
        <v>266385</v>
      </c>
      <c r="AP35" s="303">
        <v>5412</v>
      </c>
      <c r="AQ35" s="304">
        <v>11969</v>
      </c>
      <c r="AR35" s="305">
        <v>-54.8</v>
      </c>
    </row>
    <row r="36" spans="1:46" ht="27" customHeight="1" x14ac:dyDescent="0.2">
      <c r="A36" s="259"/>
      <c r="AK36" s="1117" t="s">
        <v>506</v>
      </c>
      <c r="AL36" s="1118"/>
      <c r="AM36" s="1118"/>
      <c r="AN36" s="1119"/>
      <c r="AO36" s="303">
        <v>19945</v>
      </c>
      <c r="AP36" s="303">
        <v>405</v>
      </c>
      <c r="AQ36" s="304">
        <v>2138</v>
      </c>
      <c r="AR36" s="305">
        <v>-81.099999999999994</v>
      </c>
    </row>
    <row r="37" spans="1:46" ht="13.5" customHeight="1" x14ac:dyDescent="0.2">
      <c r="A37" s="259"/>
      <c r="AK37" s="1117" t="s">
        <v>507</v>
      </c>
      <c r="AL37" s="1118"/>
      <c r="AM37" s="1118"/>
      <c r="AN37" s="1119"/>
      <c r="AO37" s="303" t="s">
        <v>489</v>
      </c>
      <c r="AP37" s="303" t="s">
        <v>489</v>
      </c>
      <c r="AQ37" s="304">
        <v>592</v>
      </c>
      <c r="AR37" s="305" t="s">
        <v>489</v>
      </c>
    </row>
    <row r="38" spans="1:46" ht="27" customHeight="1" x14ac:dyDescent="0.2">
      <c r="A38" s="259"/>
      <c r="AK38" s="1120" t="s">
        <v>508</v>
      </c>
      <c r="AL38" s="1121"/>
      <c r="AM38" s="1121"/>
      <c r="AN38" s="1122"/>
      <c r="AO38" s="306" t="s">
        <v>489</v>
      </c>
      <c r="AP38" s="306" t="s">
        <v>489</v>
      </c>
      <c r="AQ38" s="307">
        <v>2</v>
      </c>
      <c r="AR38" s="295" t="s">
        <v>489</v>
      </c>
      <c r="AS38" s="302"/>
    </row>
    <row r="39" spans="1:46" ht="13" x14ac:dyDescent="0.2">
      <c r="A39" s="259"/>
      <c r="AK39" s="1120" t="s">
        <v>509</v>
      </c>
      <c r="AL39" s="1121"/>
      <c r="AM39" s="1121"/>
      <c r="AN39" s="1122"/>
      <c r="AO39" s="303">
        <v>-284050</v>
      </c>
      <c r="AP39" s="303">
        <v>-5770</v>
      </c>
      <c r="AQ39" s="304">
        <v>-5777</v>
      </c>
      <c r="AR39" s="305">
        <v>-0.1</v>
      </c>
      <c r="AS39" s="302"/>
    </row>
    <row r="40" spans="1:46" ht="27" customHeight="1" x14ac:dyDescent="0.2">
      <c r="A40" s="259"/>
      <c r="AK40" s="1117" t="s">
        <v>510</v>
      </c>
      <c r="AL40" s="1118"/>
      <c r="AM40" s="1118"/>
      <c r="AN40" s="1119"/>
      <c r="AO40" s="303">
        <v>-1088152</v>
      </c>
      <c r="AP40" s="303">
        <v>-22106</v>
      </c>
      <c r="AQ40" s="304">
        <v>-36457</v>
      </c>
      <c r="AR40" s="305">
        <v>-39.4</v>
      </c>
      <c r="AS40" s="302"/>
    </row>
    <row r="41" spans="1:46" ht="13" x14ac:dyDescent="0.2">
      <c r="A41" s="259"/>
      <c r="AK41" s="1123" t="s">
        <v>287</v>
      </c>
      <c r="AL41" s="1124"/>
      <c r="AM41" s="1124"/>
      <c r="AN41" s="1125"/>
      <c r="AO41" s="303">
        <v>1296135</v>
      </c>
      <c r="AP41" s="303">
        <v>26331</v>
      </c>
      <c r="AQ41" s="304">
        <v>15502</v>
      </c>
      <c r="AR41" s="305">
        <v>69.900000000000006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12" t="s">
        <v>480</v>
      </c>
      <c r="AN49" s="1114" t="s">
        <v>513</v>
      </c>
      <c r="AO49" s="1115"/>
      <c r="AP49" s="1115"/>
      <c r="AQ49" s="1115"/>
      <c r="AR49" s="1116"/>
    </row>
    <row r="50" spans="1:44" ht="13" x14ac:dyDescent="0.2">
      <c r="A50" s="259"/>
      <c r="AK50" s="317"/>
      <c r="AL50" s="318"/>
      <c r="AM50" s="1113"/>
      <c r="AN50" s="319" t="s">
        <v>514</v>
      </c>
      <c r="AO50" s="320" t="s">
        <v>515</v>
      </c>
      <c r="AP50" s="321" t="s">
        <v>516</v>
      </c>
      <c r="AQ50" s="322" t="s">
        <v>517</v>
      </c>
      <c r="AR50" s="323" t="s">
        <v>518</v>
      </c>
    </row>
    <row r="51" spans="1:44" ht="13" x14ac:dyDescent="0.2">
      <c r="A51" s="259"/>
      <c r="AK51" s="315" t="s">
        <v>519</v>
      </c>
      <c r="AL51" s="316"/>
      <c r="AM51" s="324">
        <v>3902213</v>
      </c>
      <c r="AN51" s="325">
        <v>75695</v>
      </c>
      <c r="AO51" s="326">
        <v>11.3</v>
      </c>
      <c r="AP51" s="327">
        <v>62383</v>
      </c>
      <c r="AQ51" s="328">
        <v>14.1</v>
      </c>
      <c r="AR51" s="329">
        <v>-2.8</v>
      </c>
    </row>
    <row r="52" spans="1:44" ht="13" x14ac:dyDescent="0.2">
      <c r="A52" s="259"/>
      <c r="AK52" s="330"/>
      <c r="AL52" s="331" t="s">
        <v>520</v>
      </c>
      <c r="AM52" s="332">
        <v>2285434</v>
      </c>
      <c r="AN52" s="333">
        <v>44333</v>
      </c>
      <c r="AO52" s="334">
        <v>4.5</v>
      </c>
      <c r="AP52" s="335">
        <v>35325</v>
      </c>
      <c r="AQ52" s="336">
        <v>7.6</v>
      </c>
      <c r="AR52" s="337">
        <v>-3.1</v>
      </c>
    </row>
    <row r="53" spans="1:44" ht="13" x14ac:dyDescent="0.2">
      <c r="A53" s="259"/>
      <c r="AK53" s="315" t="s">
        <v>521</v>
      </c>
      <c r="AL53" s="316"/>
      <c r="AM53" s="324">
        <v>4669205</v>
      </c>
      <c r="AN53" s="325">
        <v>91401</v>
      </c>
      <c r="AO53" s="326">
        <v>20.7</v>
      </c>
      <c r="AP53" s="327">
        <v>63812</v>
      </c>
      <c r="AQ53" s="328">
        <v>2.2999999999999998</v>
      </c>
      <c r="AR53" s="329">
        <v>18.399999999999999</v>
      </c>
    </row>
    <row r="54" spans="1:44" ht="13" x14ac:dyDescent="0.2">
      <c r="A54" s="259"/>
      <c r="AK54" s="330"/>
      <c r="AL54" s="331" t="s">
        <v>520</v>
      </c>
      <c r="AM54" s="332">
        <v>1651117</v>
      </c>
      <c r="AN54" s="333">
        <v>32321</v>
      </c>
      <c r="AO54" s="334">
        <v>-27.1</v>
      </c>
      <c r="AP54" s="335">
        <v>33848</v>
      </c>
      <c r="AQ54" s="336">
        <v>-4.2</v>
      </c>
      <c r="AR54" s="337">
        <v>-22.9</v>
      </c>
    </row>
    <row r="55" spans="1:44" ht="13" x14ac:dyDescent="0.2">
      <c r="A55" s="259"/>
      <c r="AK55" s="315" t="s">
        <v>522</v>
      </c>
      <c r="AL55" s="316"/>
      <c r="AM55" s="324">
        <v>2765862</v>
      </c>
      <c r="AN55" s="325">
        <v>54851</v>
      </c>
      <c r="AO55" s="326">
        <v>-40</v>
      </c>
      <c r="AP55" s="327">
        <v>54225</v>
      </c>
      <c r="AQ55" s="328">
        <v>-15</v>
      </c>
      <c r="AR55" s="329">
        <v>-25</v>
      </c>
    </row>
    <row r="56" spans="1:44" ht="13" x14ac:dyDescent="0.2">
      <c r="A56" s="259"/>
      <c r="AK56" s="330"/>
      <c r="AL56" s="331" t="s">
        <v>520</v>
      </c>
      <c r="AM56" s="332">
        <v>1407273</v>
      </c>
      <c r="AN56" s="333">
        <v>27908</v>
      </c>
      <c r="AO56" s="334">
        <v>-13.7</v>
      </c>
      <c r="AP56" s="335">
        <v>27337</v>
      </c>
      <c r="AQ56" s="336">
        <v>-19.2</v>
      </c>
      <c r="AR56" s="337">
        <v>5.5</v>
      </c>
    </row>
    <row r="57" spans="1:44" ht="13" x14ac:dyDescent="0.2">
      <c r="A57" s="259"/>
      <c r="AK57" s="315" t="s">
        <v>523</v>
      </c>
      <c r="AL57" s="316"/>
      <c r="AM57" s="324">
        <v>2920557</v>
      </c>
      <c r="AN57" s="325">
        <v>58670</v>
      </c>
      <c r="AO57" s="326">
        <v>7</v>
      </c>
      <c r="AP57" s="327">
        <v>54016</v>
      </c>
      <c r="AQ57" s="328">
        <v>-0.4</v>
      </c>
      <c r="AR57" s="329">
        <v>7.4</v>
      </c>
    </row>
    <row r="58" spans="1:44" ht="13" x14ac:dyDescent="0.2">
      <c r="A58" s="259"/>
      <c r="AK58" s="330"/>
      <c r="AL58" s="331" t="s">
        <v>520</v>
      </c>
      <c r="AM58" s="332">
        <v>1620962</v>
      </c>
      <c r="AN58" s="333">
        <v>32563</v>
      </c>
      <c r="AO58" s="334">
        <v>16.7</v>
      </c>
      <c r="AP58" s="335">
        <v>28078</v>
      </c>
      <c r="AQ58" s="336">
        <v>2.7</v>
      </c>
      <c r="AR58" s="337">
        <v>14</v>
      </c>
    </row>
    <row r="59" spans="1:44" ht="13" x14ac:dyDescent="0.2">
      <c r="A59" s="259"/>
      <c r="AK59" s="315" t="s">
        <v>524</v>
      </c>
      <c r="AL59" s="316"/>
      <c r="AM59" s="324">
        <v>3421244</v>
      </c>
      <c r="AN59" s="325">
        <v>69502</v>
      </c>
      <c r="AO59" s="326">
        <v>18.5</v>
      </c>
      <c r="AP59" s="327">
        <v>52786</v>
      </c>
      <c r="AQ59" s="328">
        <v>-2.2999999999999998</v>
      </c>
      <c r="AR59" s="329">
        <v>20.8</v>
      </c>
    </row>
    <row r="60" spans="1:44" ht="13" x14ac:dyDescent="0.2">
      <c r="A60" s="259"/>
      <c r="AK60" s="330"/>
      <c r="AL60" s="331" t="s">
        <v>520</v>
      </c>
      <c r="AM60" s="332">
        <v>2152011</v>
      </c>
      <c r="AN60" s="333">
        <v>43718</v>
      </c>
      <c r="AO60" s="334">
        <v>34.299999999999997</v>
      </c>
      <c r="AP60" s="335">
        <v>28742</v>
      </c>
      <c r="AQ60" s="336">
        <v>2.4</v>
      </c>
      <c r="AR60" s="337">
        <v>31.9</v>
      </c>
    </row>
    <row r="61" spans="1:44" ht="13" x14ac:dyDescent="0.2">
      <c r="A61" s="259"/>
      <c r="AK61" s="315" t="s">
        <v>525</v>
      </c>
      <c r="AL61" s="338"/>
      <c r="AM61" s="324">
        <v>3535816</v>
      </c>
      <c r="AN61" s="325">
        <v>70024</v>
      </c>
      <c r="AO61" s="326">
        <v>3.5</v>
      </c>
      <c r="AP61" s="327">
        <v>57444</v>
      </c>
      <c r="AQ61" s="339">
        <v>-0.3</v>
      </c>
      <c r="AR61" s="329">
        <v>3.8</v>
      </c>
    </row>
    <row r="62" spans="1:44" ht="13" x14ac:dyDescent="0.2">
      <c r="A62" s="259"/>
      <c r="AK62" s="330"/>
      <c r="AL62" s="331" t="s">
        <v>520</v>
      </c>
      <c r="AM62" s="332">
        <v>1823359</v>
      </c>
      <c r="AN62" s="333">
        <v>36169</v>
      </c>
      <c r="AO62" s="334">
        <v>2.9</v>
      </c>
      <c r="AP62" s="335">
        <v>30666</v>
      </c>
      <c r="AQ62" s="336">
        <v>-2.1</v>
      </c>
      <c r="AR62" s="337">
        <v>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kCDKYb3Clbwxaxs9TQl9CC3h0WyAxzsRhYqK7m88flQ54ZJEqRguAhFOE8BeVwyg43SeUPbP3LxRfPVD+FtJg==" saltValue="CNrhoIfpzHT5DdqNmrOb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vDgH7ph5frpVYhG6x326u65X/BhIzC0ac5KHD2SxaiSda3llETFbfYoRvh4XUsWcPbfMwpg4mhc+3eQBHmssHA==" saltValue="bwt/7u1MpMRigsj8tB05+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7/V+r1HhVbQk5OX2qD7RW80TnPPnqMag2TmfhjRmbQ6mHG0Db3XofcZlzNY0+1qfO4ipUxf/lNy8Xn678dX0LA==" saltValue="mY/RaSAZ+h/Yh1KychLt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33.69</v>
      </c>
      <c r="G47" s="12">
        <v>30.7</v>
      </c>
      <c r="H47" s="12">
        <v>28.9</v>
      </c>
      <c r="I47" s="12">
        <v>34.659999999999997</v>
      </c>
      <c r="J47" s="13">
        <v>30.16</v>
      </c>
    </row>
    <row r="48" spans="2:10" ht="57.75" customHeight="1" x14ac:dyDescent="0.2">
      <c r="B48" s="14"/>
      <c r="C48" s="1128" t="s">
        <v>4</v>
      </c>
      <c r="D48" s="1128"/>
      <c r="E48" s="1129"/>
      <c r="F48" s="15">
        <v>2.95</v>
      </c>
      <c r="G48" s="16">
        <v>5.1100000000000003</v>
      </c>
      <c r="H48" s="16">
        <v>6.39</v>
      </c>
      <c r="I48" s="16">
        <v>9.99</v>
      </c>
      <c r="J48" s="17">
        <v>7.5</v>
      </c>
    </row>
    <row r="49" spans="2:10" ht="57.75" customHeight="1" thickBot="1" x14ac:dyDescent="0.25">
      <c r="B49" s="18"/>
      <c r="C49" s="1130" t="s">
        <v>5</v>
      </c>
      <c r="D49" s="1130"/>
      <c r="E49" s="1131"/>
      <c r="F49" s="19" t="s">
        <v>532</v>
      </c>
      <c r="G49" s="20" t="s">
        <v>533</v>
      </c>
      <c r="H49" s="20" t="s">
        <v>534</v>
      </c>
      <c r="I49" s="20">
        <v>4.63</v>
      </c>
      <c r="J49" s="21" t="s">
        <v>535</v>
      </c>
    </row>
    <row r="50" spans="2:10" ht="13" x14ac:dyDescent="0.2"/>
  </sheetData>
  <sheetProtection algorithmName="SHA-512" hashValue="RrpHfuqAuRbmM2CrO1RH64YECSBIcPDOpKNmIR5Flci263pPCloXvqDoOqOnfn36Q2kmCgWTVQKkKQ5vQ6DDhg==" saltValue="3dXmnrtQdq+tx6P9R5Yz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536</v>
      </c>
      <c r="D34" s="1136"/>
      <c r="E34" s="1137"/>
      <c r="F34" s="32">
        <v>17.75</v>
      </c>
      <c r="G34" s="33">
        <v>16.88</v>
      </c>
      <c r="H34" s="33">
        <v>18.23</v>
      </c>
      <c r="I34" s="33">
        <v>21.27</v>
      </c>
      <c r="J34" s="34">
        <v>22.59</v>
      </c>
      <c r="K34" s="22"/>
      <c r="L34" s="22"/>
      <c r="M34" s="22"/>
      <c r="N34" s="22"/>
      <c r="O34" s="22"/>
      <c r="P34" s="22"/>
    </row>
    <row r="35" spans="1:16" ht="39" customHeight="1" x14ac:dyDescent="0.2">
      <c r="A35" s="22"/>
      <c r="B35" s="35"/>
      <c r="C35" s="1132" t="s">
        <v>537</v>
      </c>
      <c r="D35" s="1132"/>
      <c r="E35" s="1133"/>
      <c r="F35" s="36">
        <v>2.92</v>
      </c>
      <c r="G35" s="37">
        <v>5.08</v>
      </c>
      <c r="H35" s="37">
        <v>6.35</v>
      </c>
      <c r="I35" s="37">
        <v>9.9600000000000009</v>
      </c>
      <c r="J35" s="38">
        <v>7.46</v>
      </c>
      <c r="K35" s="22"/>
      <c r="L35" s="22"/>
      <c r="M35" s="22"/>
      <c r="N35" s="22"/>
      <c r="O35" s="22"/>
      <c r="P35" s="22"/>
    </row>
    <row r="36" spans="1:16" ht="39" customHeight="1" x14ac:dyDescent="0.2">
      <c r="A36" s="22"/>
      <c r="B36" s="35"/>
      <c r="C36" s="1132" t="s">
        <v>538</v>
      </c>
      <c r="D36" s="1132"/>
      <c r="E36" s="1133"/>
      <c r="F36" s="36">
        <v>0.83</v>
      </c>
      <c r="G36" s="37">
        <v>1.05</v>
      </c>
      <c r="H36" s="37">
        <v>1.22</v>
      </c>
      <c r="I36" s="37">
        <v>1.22</v>
      </c>
      <c r="J36" s="38">
        <v>0.92</v>
      </c>
      <c r="K36" s="22"/>
      <c r="L36" s="22"/>
      <c r="M36" s="22"/>
      <c r="N36" s="22"/>
      <c r="O36" s="22"/>
      <c r="P36" s="22"/>
    </row>
    <row r="37" spans="1:16" ht="39" customHeight="1" x14ac:dyDescent="0.2">
      <c r="A37" s="22"/>
      <c r="B37" s="35"/>
      <c r="C37" s="1132" t="s">
        <v>539</v>
      </c>
      <c r="D37" s="1132"/>
      <c r="E37" s="1133"/>
      <c r="F37" s="36">
        <v>0.65</v>
      </c>
      <c r="G37" s="37">
        <v>1.1000000000000001</v>
      </c>
      <c r="H37" s="37">
        <v>1.1499999999999999</v>
      </c>
      <c r="I37" s="37">
        <v>1.31</v>
      </c>
      <c r="J37" s="38">
        <v>0.79</v>
      </c>
      <c r="K37" s="22"/>
      <c r="L37" s="22"/>
      <c r="M37" s="22"/>
      <c r="N37" s="22"/>
      <c r="O37" s="22"/>
      <c r="P37" s="22"/>
    </row>
    <row r="38" spans="1:16" ht="39" customHeight="1" x14ac:dyDescent="0.2">
      <c r="A38" s="22"/>
      <c r="B38" s="35"/>
      <c r="C38" s="1132" t="s">
        <v>540</v>
      </c>
      <c r="D38" s="1132"/>
      <c r="E38" s="1133"/>
      <c r="F38" s="36">
        <v>2.46</v>
      </c>
      <c r="G38" s="37">
        <v>2.08</v>
      </c>
      <c r="H38" s="37">
        <v>1.78</v>
      </c>
      <c r="I38" s="37">
        <v>1.62</v>
      </c>
      <c r="J38" s="38">
        <v>0.61</v>
      </c>
      <c r="K38" s="22"/>
      <c r="L38" s="22"/>
      <c r="M38" s="22"/>
      <c r="N38" s="22"/>
      <c r="O38" s="22"/>
      <c r="P38" s="22"/>
    </row>
    <row r="39" spans="1:16" ht="39" customHeight="1" x14ac:dyDescent="0.2">
      <c r="A39" s="22"/>
      <c r="B39" s="35"/>
      <c r="C39" s="1132" t="s">
        <v>541</v>
      </c>
      <c r="D39" s="1132"/>
      <c r="E39" s="1133"/>
      <c r="F39" s="36" t="s">
        <v>489</v>
      </c>
      <c r="G39" s="37">
        <v>0.01</v>
      </c>
      <c r="H39" s="37">
        <v>0.03</v>
      </c>
      <c r="I39" s="37">
        <v>0.05</v>
      </c>
      <c r="J39" s="38">
        <v>0.06</v>
      </c>
      <c r="K39" s="22"/>
      <c r="L39" s="22"/>
      <c r="M39" s="22"/>
      <c r="N39" s="22"/>
      <c r="O39" s="22"/>
      <c r="P39" s="22"/>
    </row>
    <row r="40" spans="1:16" ht="39" customHeight="1" x14ac:dyDescent="0.2">
      <c r="A40" s="22"/>
      <c r="B40" s="35"/>
      <c r="C40" s="1132" t="s">
        <v>542</v>
      </c>
      <c r="D40" s="1132"/>
      <c r="E40" s="1133"/>
      <c r="F40" s="36">
        <v>0.05</v>
      </c>
      <c r="G40" s="37">
        <v>0.04</v>
      </c>
      <c r="H40" s="37">
        <v>0.04</v>
      </c>
      <c r="I40" s="37">
        <v>0.04</v>
      </c>
      <c r="J40" s="38">
        <v>0.04</v>
      </c>
      <c r="K40" s="22"/>
      <c r="L40" s="22"/>
      <c r="M40" s="22"/>
      <c r="N40" s="22"/>
      <c r="O40" s="22"/>
      <c r="P40" s="22"/>
    </row>
    <row r="41" spans="1:16" ht="39" customHeight="1" x14ac:dyDescent="0.2">
      <c r="A41" s="22"/>
      <c r="B41" s="35"/>
      <c r="C41" s="1132" t="s">
        <v>543</v>
      </c>
      <c r="D41" s="1132"/>
      <c r="E41" s="1133"/>
      <c r="F41" s="36">
        <v>0.02</v>
      </c>
      <c r="G41" s="37">
        <v>0.02</v>
      </c>
      <c r="H41" s="37">
        <v>0.02</v>
      </c>
      <c r="I41" s="37">
        <v>0.02</v>
      </c>
      <c r="J41" s="38">
        <v>0.03</v>
      </c>
      <c r="K41" s="22"/>
      <c r="L41" s="22"/>
      <c r="M41" s="22"/>
      <c r="N41" s="22"/>
      <c r="O41" s="22"/>
      <c r="P41" s="22"/>
    </row>
    <row r="42" spans="1:16" ht="39" customHeight="1" x14ac:dyDescent="0.2">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545</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2PRSXKc0KI99EzN9s0+1yUnFUqKRgXsjo36RXAR7fPI2P8r8Zhq6eO8rFMXyt6prMg89J6PqZhDft7iGCSOHw==" saltValue="XXS15eGrW8Y+SzSCTtcM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2165</v>
      </c>
      <c r="L45" s="58">
        <v>2245</v>
      </c>
      <c r="M45" s="58">
        <v>2463</v>
      </c>
      <c r="N45" s="58">
        <v>2373</v>
      </c>
      <c r="O45" s="59">
        <v>2382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355</v>
      </c>
      <c r="L48" s="62">
        <v>308</v>
      </c>
      <c r="M48" s="62">
        <v>290</v>
      </c>
      <c r="N48" s="62">
        <v>269</v>
      </c>
      <c r="O48" s="63">
        <v>266</v>
      </c>
      <c r="P48" s="46"/>
      <c r="Q48" s="46"/>
      <c r="R48" s="46"/>
      <c r="S48" s="46"/>
      <c r="T48" s="46"/>
      <c r="U48" s="46"/>
    </row>
    <row r="49" spans="1:21" ht="30.75" customHeight="1" x14ac:dyDescent="0.2">
      <c r="A49" s="46"/>
      <c r="B49" s="1140"/>
      <c r="C49" s="1141"/>
      <c r="D49" s="60"/>
      <c r="E49" s="1146" t="s">
        <v>14</v>
      </c>
      <c r="F49" s="1146"/>
      <c r="G49" s="1146"/>
      <c r="H49" s="1146"/>
      <c r="I49" s="1146"/>
      <c r="J49" s="1147"/>
      <c r="K49" s="61">
        <v>1</v>
      </c>
      <c r="L49" s="62">
        <v>5</v>
      </c>
      <c r="M49" s="62">
        <v>13</v>
      </c>
      <c r="N49" s="62">
        <v>12</v>
      </c>
      <c r="O49" s="63">
        <v>20</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1428</v>
      </c>
      <c r="L52" s="62">
        <v>1370</v>
      </c>
      <c r="M52" s="62">
        <v>1341</v>
      </c>
      <c r="N52" s="62">
        <v>1359</v>
      </c>
      <c r="O52" s="63">
        <v>1373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1093</v>
      </c>
      <c r="L53" s="67">
        <v>1188</v>
      </c>
      <c r="M53" s="67">
        <v>1425</v>
      </c>
      <c r="N53" s="67">
        <v>1295</v>
      </c>
      <c r="O53" s="68">
        <v>1295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sheetData>
  <sheetProtection algorithmName="SHA-512" hashValue="zg4J76vNZwWHp3difsM197aMKjNvu8ZxsApSeoG0GvjQxKfGUqoxVimjhQGKbXTA9jGMVCJioLld9awJrxL5MA==" saltValue="yM82dwRp4zxhB8kQdJSw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69" t="s">
        <v>30</v>
      </c>
      <c r="C41" s="1170"/>
      <c r="D41" s="103"/>
      <c r="E41" s="1175" t="s">
        <v>31</v>
      </c>
      <c r="F41" s="1175"/>
      <c r="G41" s="1175"/>
      <c r="H41" s="1176"/>
      <c r="I41" s="342">
        <v>19279</v>
      </c>
      <c r="J41" s="343">
        <v>19499</v>
      </c>
      <c r="K41" s="343">
        <v>18664</v>
      </c>
      <c r="L41" s="343">
        <v>17402</v>
      </c>
      <c r="M41" s="344">
        <v>15787</v>
      </c>
    </row>
    <row r="42" spans="2:13" ht="27.75" customHeight="1" x14ac:dyDescent="0.2">
      <c r="B42" s="1171"/>
      <c r="C42" s="1172"/>
      <c r="D42" s="104"/>
      <c r="E42" s="1177" t="s">
        <v>32</v>
      </c>
      <c r="F42" s="1177"/>
      <c r="G42" s="1177"/>
      <c r="H42" s="1178"/>
      <c r="I42" s="345" t="s">
        <v>489</v>
      </c>
      <c r="J42" s="346" t="s">
        <v>489</v>
      </c>
      <c r="K42" s="346" t="s">
        <v>489</v>
      </c>
      <c r="L42" s="346" t="s">
        <v>489</v>
      </c>
      <c r="M42" s="347">
        <v>5</v>
      </c>
    </row>
    <row r="43" spans="2:13" ht="27.75" customHeight="1" x14ac:dyDescent="0.2">
      <c r="B43" s="1171"/>
      <c r="C43" s="1172"/>
      <c r="D43" s="104"/>
      <c r="E43" s="1177" t="s">
        <v>33</v>
      </c>
      <c r="F43" s="1177"/>
      <c r="G43" s="1177"/>
      <c r="H43" s="1178"/>
      <c r="I43" s="345">
        <v>4076</v>
      </c>
      <c r="J43" s="346">
        <v>3405</v>
      </c>
      <c r="K43" s="346">
        <v>3437</v>
      </c>
      <c r="L43" s="346">
        <v>2978</v>
      </c>
      <c r="M43" s="347">
        <v>2666</v>
      </c>
    </row>
    <row r="44" spans="2:13" ht="27.75" customHeight="1" x14ac:dyDescent="0.2">
      <c r="B44" s="1171"/>
      <c r="C44" s="1172"/>
      <c r="D44" s="104"/>
      <c r="E44" s="1177" t="s">
        <v>34</v>
      </c>
      <c r="F44" s="1177"/>
      <c r="G44" s="1177"/>
      <c r="H44" s="1178"/>
      <c r="I44" s="345">
        <v>245</v>
      </c>
      <c r="J44" s="346">
        <v>244</v>
      </c>
      <c r="K44" s="346">
        <v>252</v>
      </c>
      <c r="L44" s="346">
        <v>342</v>
      </c>
      <c r="M44" s="347">
        <v>350</v>
      </c>
    </row>
    <row r="45" spans="2:13" ht="27.75" customHeight="1" x14ac:dyDescent="0.2">
      <c r="B45" s="1171"/>
      <c r="C45" s="1172"/>
      <c r="D45" s="104"/>
      <c r="E45" s="1177" t="s">
        <v>35</v>
      </c>
      <c r="F45" s="1177"/>
      <c r="G45" s="1177"/>
      <c r="H45" s="1178"/>
      <c r="I45" s="345">
        <v>2765</v>
      </c>
      <c r="J45" s="346">
        <v>2838</v>
      </c>
      <c r="K45" s="346">
        <v>2836</v>
      </c>
      <c r="L45" s="346">
        <v>2786</v>
      </c>
      <c r="M45" s="347">
        <v>2745</v>
      </c>
    </row>
    <row r="46" spans="2:13" ht="27.75" customHeight="1" x14ac:dyDescent="0.2">
      <c r="B46" s="1171"/>
      <c r="C46" s="1172"/>
      <c r="D46" s="105"/>
      <c r="E46" s="1177" t="s">
        <v>36</v>
      </c>
      <c r="F46" s="1177"/>
      <c r="G46" s="1177"/>
      <c r="H46" s="1178"/>
      <c r="I46" s="345" t="s">
        <v>489</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7173</v>
      </c>
      <c r="J50" s="346">
        <v>6331</v>
      </c>
      <c r="K50" s="346">
        <v>6138</v>
      </c>
      <c r="L50" s="346">
        <v>6602</v>
      </c>
      <c r="M50" s="347">
        <v>6131</v>
      </c>
    </row>
    <row r="51" spans="2:13" ht="27.75" customHeight="1" x14ac:dyDescent="0.2">
      <c r="B51" s="1171"/>
      <c r="C51" s="1172"/>
      <c r="D51" s="104"/>
      <c r="E51" s="1177" t="s">
        <v>42</v>
      </c>
      <c r="F51" s="1177"/>
      <c r="G51" s="1177"/>
      <c r="H51" s="1178"/>
      <c r="I51" s="345">
        <v>2156</v>
      </c>
      <c r="J51" s="346">
        <v>2245</v>
      </c>
      <c r="K51" s="346">
        <v>2329</v>
      </c>
      <c r="L51" s="346">
        <v>2148</v>
      </c>
      <c r="M51" s="347">
        <v>2307</v>
      </c>
    </row>
    <row r="52" spans="2:13" ht="27.75" customHeight="1" x14ac:dyDescent="0.2">
      <c r="B52" s="1173"/>
      <c r="C52" s="1174"/>
      <c r="D52" s="104"/>
      <c r="E52" s="1177" t="s">
        <v>43</v>
      </c>
      <c r="F52" s="1177"/>
      <c r="G52" s="1177"/>
      <c r="H52" s="1178"/>
      <c r="I52" s="345">
        <v>12320</v>
      </c>
      <c r="J52" s="346">
        <v>11830</v>
      </c>
      <c r="K52" s="346">
        <v>11416</v>
      </c>
      <c r="L52" s="346">
        <v>10826</v>
      </c>
      <c r="M52" s="347">
        <v>10114</v>
      </c>
    </row>
    <row r="53" spans="2:13" ht="27.75" customHeight="1" thickBot="1" x14ac:dyDescent="0.25">
      <c r="B53" s="1184" t="s">
        <v>19</v>
      </c>
      <c r="C53" s="1185"/>
      <c r="D53" s="108"/>
      <c r="E53" s="1186" t="s">
        <v>44</v>
      </c>
      <c r="F53" s="1186"/>
      <c r="G53" s="1186"/>
      <c r="H53" s="1187"/>
      <c r="I53" s="348">
        <v>4716</v>
      </c>
      <c r="J53" s="349">
        <v>5580</v>
      </c>
      <c r="K53" s="349">
        <v>5306</v>
      </c>
      <c r="L53" s="349">
        <v>3932</v>
      </c>
      <c r="M53" s="350">
        <v>3000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2NEbqh5om/uH2YsNuhmUzlSHaR/B3rHuv+lxjUr9FQtWhETQ3wIK+KQyhiF1+6v3jJujUVa+iBslkjLxoZ+riw==" saltValue="TlDx4SDZd9HfxshRQwio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3537</v>
      </c>
      <c r="G55" s="120">
        <v>4077</v>
      </c>
      <c r="H55" s="121">
        <v>3642</v>
      </c>
    </row>
    <row r="56" spans="2:8" ht="52.5" customHeight="1" x14ac:dyDescent="0.2">
      <c r="B56" s="122"/>
      <c r="C56" s="1198" t="s">
        <v>47</v>
      </c>
      <c r="D56" s="1198"/>
      <c r="E56" s="1199"/>
      <c r="F56" s="123">
        <v>93</v>
      </c>
      <c r="G56" s="123">
        <v>93</v>
      </c>
      <c r="H56" s="124">
        <v>93</v>
      </c>
    </row>
    <row r="57" spans="2:8" ht="53.25" customHeight="1" x14ac:dyDescent="0.2">
      <c r="B57" s="122"/>
      <c r="C57" s="1200" t="s">
        <v>48</v>
      </c>
      <c r="D57" s="1200"/>
      <c r="E57" s="1201"/>
      <c r="F57" s="125">
        <v>3490</v>
      </c>
      <c r="G57" s="125">
        <v>4567</v>
      </c>
      <c r="H57" s="126">
        <v>4371</v>
      </c>
    </row>
    <row r="58" spans="2:8" ht="45.75" customHeight="1" x14ac:dyDescent="0.2">
      <c r="B58" s="127"/>
      <c r="C58" s="1188" t="s">
        <v>565</v>
      </c>
      <c r="D58" s="1189"/>
      <c r="E58" s="1190"/>
      <c r="F58" s="128">
        <v>966</v>
      </c>
      <c r="G58" s="128">
        <v>2155</v>
      </c>
      <c r="H58" s="129">
        <v>1984</v>
      </c>
    </row>
    <row r="59" spans="2:8" ht="45.75" customHeight="1" x14ac:dyDescent="0.2">
      <c r="B59" s="127"/>
      <c r="C59" s="1188" t="s">
        <v>566</v>
      </c>
      <c r="D59" s="1189"/>
      <c r="E59" s="1190"/>
      <c r="F59" s="128">
        <v>566</v>
      </c>
      <c r="G59" s="128">
        <v>566</v>
      </c>
      <c r="H59" s="129">
        <v>567</v>
      </c>
    </row>
    <row r="60" spans="2:8" ht="45.75" customHeight="1" x14ac:dyDescent="0.2">
      <c r="B60" s="127"/>
      <c r="C60" s="1188" t="s">
        <v>567</v>
      </c>
      <c r="D60" s="1189"/>
      <c r="E60" s="1190"/>
      <c r="F60" s="128">
        <v>729</v>
      </c>
      <c r="G60" s="128">
        <v>655</v>
      </c>
      <c r="H60" s="129">
        <v>557</v>
      </c>
    </row>
    <row r="61" spans="2:8" ht="45.75" customHeight="1" x14ac:dyDescent="0.2">
      <c r="B61" s="127"/>
      <c r="C61" s="1188" t="s">
        <v>568</v>
      </c>
      <c r="D61" s="1189"/>
      <c r="E61" s="1190"/>
      <c r="F61" s="128">
        <v>420</v>
      </c>
      <c r="G61" s="128">
        <v>408</v>
      </c>
      <c r="H61" s="129">
        <v>424</v>
      </c>
    </row>
    <row r="62" spans="2:8" ht="45.75" customHeight="1" thickBot="1" x14ac:dyDescent="0.25">
      <c r="B62" s="130"/>
      <c r="C62" s="1191" t="s">
        <v>569</v>
      </c>
      <c r="D62" s="1192"/>
      <c r="E62" s="1193"/>
      <c r="F62" s="131">
        <v>418</v>
      </c>
      <c r="G62" s="131">
        <v>392</v>
      </c>
      <c r="H62" s="132">
        <v>387</v>
      </c>
    </row>
    <row r="63" spans="2:8" ht="52.5" customHeight="1" thickBot="1" x14ac:dyDescent="0.25">
      <c r="B63" s="133"/>
      <c r="C63" s="1194" t="s">
        <v>49</v>
      </c>
      <c r="D63" s="1194"/>
      <c r="E63" s="1195"/>
      <c r="F63" s="134">
        <v>7120</v>
      </c>
      <c r="G63" s="134">
        <v>8737</v>
      </c>
      <c r="H63" s="135">
        <v>8107</v>
      </c>
    </row>
    <row r="64" spans="2:8" ht="13" x14ac:dyDescent="0.2"/>
  </sheetData>
  <sheetProtection algorithmName="SHA-512" hashValue="x+IXAh6Y8k9Ad+FxyzuTVLmNJEhRLobZVhE73QLtFOPMhquo/CL3tYdEqIWVkgtjif2NSVilNiKo7/qfKd/LKQ==" saltValue="LXC9/s9cyZ1VQSYqef5O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75695</v>
      </c>
      <c r="E3" s="154"/>
      <c r="F3" s="155">
        <v>62383</v>
      </c>
      <c r="G3" s="156"/>
      <c r="H3" s="157"/>
    </row>
    <row r="4" spans="1:8" x14ac:dyDescent="0.2">
      <c r="A4" s="158"/>
      <c r="B4" s="159"/>
      <c r="C4" s="160"/>
      <c r="D4" s="161">
        <v>44333</v>
      </c>
      <c r="E4" s="162"/>
      <c r="F4" s="163">
        <v>35325</v>
      </c>
      <c r="G4" s="164"/>
      <c r="H4" s="165"/>
    </row>
    <row r="5" spans="1:8" x14ac:dyDescent="0.2">
      <c r="A5" s="146" t="s">
        <v>521</v>
      </c>
      <c r="B5" s="151"/>
      <c r="C5" s="152"/>
      <c r="D5" s="153">
        <v>91401</v>
      </c>
      <c r="E5" s="154"/>
      <c r="F5" s="155">
        <v>63812</v>
      </c>
      <c r="G5" s="156"/>
      <c r="H5" s="157"/>
    </row>
    <row r="6" spans="1:8" x14ac:dyDescent="0.2">
      <c r="A6" s="158"/>
      <c r="B6" s="159"/>
      <c r="C6" s="160"/>
      <c r="D6" s="161">
        <v>32321</v>
      </c>
      <c r="E6" s="162"/>
      <c r="F6" s="163">
        <v>33848</v>
      </c>
      <c r="G6" s="164"/>
      <c r="H6" s="165"/>
    </row>
    <row r="7" spans="1:8" x14ac:dyDescent="0.2">
      <c r="A7" s="146" t="s">
        <v>522</v>
      </c>
      <c r="B7" s="151"/>
      <c r="C7" s="152"/>
      <c r="D7" s="153">
        <v>54851</v>
      </c>
      <c r="E7" s="154"/>
      <c r="F7" s="155">
        <v>54225</v>
      </c>
      <c r="G7" s="156"/>
      <c r="H7" s="157"/>
    </row>
    <row r="8" spans="1:8" x14ac:dyDescent="0.2">
      <c r="A8" s="158"/>
      <c r="B8" s="159"/>
      <c r="C8" s="160"/>
      <c r="D8" s="161">
        <v>27908</v>
      </c>
      <c r="E8" s="162"/>
      <c r="F8" s="163">
        <v>27337</v>
      </c>
      <c r="G8" s="164"/>
      <c r="H8" s="165"/>
    </row>
    <row r="9" spans="1:8" x14ac:dyDescent="0.2">
      <c r="A9" s="146" t="s">
        <v>523</v>
      </c>
      <c r="B9" s="151"/>
      <c r="C9" s="152"/>
      <c r="D9" s="153">
        <v>58670</v>
      </c>
      <c r="E9" s="154"/>
      <c r="F9" s="155">
        <v>54016</v>
      </c>
      <c r="G9" s="156"/>
      <c r="H9" s="157"/>
    </row>
    <row r="10" spans="1:8" x14ac:dyDescent="0.2">
      <c r="A10" s="158"/>
      <c r="B10" s="159"/>
      <c r="C10" s="160"/>
      <c r="D10" s="161">
        <v>32563</v>
      </c>
      <c r="E10" s="162"/>
      <c r="F10" s="163">
        <v>28078</v>
      </c>
      <c r="G10" s="164"/>
      <c r="H10" s="165"/>
    </row>
    <row r="11" spans="1:8" x14ac:dyDescent="0.2">
      <c r="A11" s="146" t="s">
        <v>524</v>
      </c>
      <c r="B11" s="151"/>
      <c r="C11" s="152"/>
      <c r="D11" s="153">
        <v>69502</v>
      </c>
      <c r="E11" s="154"/>
      <c r="F11" s="155">
        <v>52786</v>
      </c>
      <c r="G11" s="156"/>
      <c r="H11" s="157"/>
    </row>
    <row r="12" spans="1:8" x14ac:dyDescent="0.2">
      <c r="A12" s="158"/>
      <c r="B12" s="159"/>
      <c r="C12" s="166"/>
      <c r="D12" s="161">
        <v>43718</v>
      </c>
      <c r="E12" s="162"/>
      <c r="F12" s="163">
        <v>28742</v>
      </c>
      <c r="G12" s="164"/>
      <c r="H12" s="165"/>
    </row>
    <row r="13" spans="1:8" x14ac:dyDescent="0.2">
      <c r="A13" s="146"/>
      <c r="B13" s="151"/>
      <c r="C13" s="152"/>
      <c r="D13" s="153">
        <v>70024</v>
      </c>
      <c r="E13" s="154"/>
      <c r="F13" s="155">
        <v>57444</v>
      </c>
      <c r="G13" s="167"/>
      <c r="H13" s="157"/>
    </row>
    <row r="14" spans="1:8" x14ac:dyDescent="0.2">
      <c r="A14" s="158"/>
      <c r="B14" s="159"/>
      <c r="C14" s="160"/>
      <c r="D14" s="161">
        <v>36169</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2.95</v>
      </c>
      <c r="C19" s="168">
        <f>ROUND(VALUE(SUBSTITUTE(実質収支比率等に係る経年分析!G$48,"▲","-")),2)</f>
        <v>5.1100000000000003</v>
      </c>
      <c r="D19" s="168">
        <f>ROUND(VALUE(SUBSTITUTE(実質収支比率等に係る経年分析!H$48,"▲","-")),2)</f>
        <v>6.39</v>
      </c>
      <c r="E19" s="168">
        <f>ROUND(VALUE(SUBSTITUTE(実質収支比率等に係る経年分析!I$48,"▲","-")),2)</f>
        <v>9.99</v>
      </c>
      <c r="F19" s="168">
        <f>ROUND(VALUE(SUBSTITUTE(実質収支比率等に係る経年分析!J$48,"▲","-")),2)</f>
        <v>7.5</v>
      </c>
    </row>
    <row r="20" spans="1:11" x14ac:dyDescent="0.2">
      <c r="A20" s="168" t="s">
        <v>53</v>
      </c>
      <c r="B20" s="168">
        <f>ROUND(VALUE(SUBSTITUTE(実質収支比率等に係る経年分析!F$47,"▲","-")),2)</f>
        <v>33.69</v>
      </c>
      <c r="C20" s="168">
        <f>ROUND(VALUE(SUBSTITUTE(実質収支比率等に係る経年分析!G$47,"▲","-")),2)</f>
        <v>30.7</v>
      </c>
      <c r="D20" s="168">
        <f>ROUND(VALUE(SUBSTITUTE(実質収支比率等に係る経年分析!H$47,"▲","-")),2)</f>
        <v>28.9</v>
      </c>
      <c r="E20" s="168">
        <f>ROUND(VALUE(SUBSTITUTE(実質収支比率等に係る経年分析!I$47,"▲","-")),2)</f>
        <v>34.659999999999997</v>
      </c>
      <c r="F20" s="168">
        <f>ROUND(VALUE(SUBSTITUTE(実質収支比率等に係る経年分析!J$47,"▲","-")),2)</f>
        <v>30.16</v>
      </c>
    </row>
    <row r="21" spans="1:11" x14ac:dyDescent="0.2">
      <c r="A21" s="168" t="s">
        <v>54</v>
      </c>
      <c r="B21" s="168">
        <f>IF(ISNUMBER(VALUE(SUBSTITUTE(実質収支比率等に係る経年分析!F$49,"▲","-"))),ROUND(VALUE(SUBSTITUTE(実質収支比率等に係る経年分析!F$49,"▲","-")),2),NA())</f>
        <v>-7.89</v>
      </c>
      <c r="C21" s="168">
        <f>IF(ISNUMBER(VALUE(SUBSTITUTE(実質収支比率等に係る経年分析!G$49,"▲","-"))),ROUND(VALUE(SUBSTITUTE(実質収支比率等に係る経年分析!G$49,"▲","-")),2),NA())</f>
        <v>-2.41</v>
      </c>
      <c r="D21" s="168">
        <f>IF(ISNUMBER(VALUE(SUBSTITUTE(実質収支比率等に係る経年分析!H$49,"▲","-"))),ROUND(VALUE(SUBSTITUTE(実質収支比率等に係る経年分析!H$49,"▲","-")),2),NA())</f>
        <v>-1.22</v>
      </c>
      <c r="E21" s="168">
        <f>IF(ISNUMBER(VALUE(SUBSTITUTE(実質収支比率等に係る経年分析!I$49,"▲","-"))),ROUND(VALUE(SUBSTITUTE(実質収支比率等に係る経年分析!I$49,"▲","-")),2),NA())</f>
        <v>4.63</v>
      </c>
      <c r="F21" s="168">
        <f>IF(ISNUMBER(VALUE(SUBSTITUTE(実質収支比率等に係る経年分析!J$49,"▲","-"))),ROUND(VALUE(SUBSTITUTE(実質収支比率等に係る経年分析!J$49,"▲","-")),2),NA())</f>
        <v>-10.72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簡易水道事業会計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2.46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1.1499999999999999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0.79</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9.9600000000000009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21.27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22.59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1428</v>
      </c>
      <c r="E42" s="170"/>
      <c r="F42" s="170"/>
      <c r="G42" s="170">
        <f>'実質公債費比率（分子）の構造'!L$52</f>
        <v>1370</v>
      </c>
      <c r="H42" s="170"/>
      <c r="I42" s="170"/>
      <c r="J42" s="170">
        <f>'実質公債費比率（分子）の構造'!M$52</f>
        <v>1341</v>
      </c>
      <c r="K42" s="170"/>
      <c r="L42" s="170"/>
      <c r="M42" s="170">
        <f>'実質公債費比率（分子）の構造'!N$52</f>
        <v>1359</v>
      </c>
      <c r="N42" s="170"/>
      <c r="O42" s="170"/>
      <c r="P42" s="170">
        <f>'実質公債費比率（分子）の構造'!O$52</f>
        <v>1373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v>
      </c>
      <c r="C45" s="170"/>
      <c r="D45" s="170"/>
      <c r="E45" s="170">
        <f>'実質公債費比率（分子）の構造'!L$49</f>
        <v>5</v>
      </c>
      <c r="F45" s="170"/>
      <c r="G45" s="170"/>
      <c r="H45" s="170">
        <f>'実質公債費比率（分子）の構造'!M$49</f>
        <v>13</v>
      </c>
      <c r="I45" s="170"/>
      <c r="J45" s="170"/>
      <c r="K45" s="170">
        <f>'実質公債費比率（分子）の構造'!N$49</f>
        <v>12</v>
      </c>
      <c r="L45" s="170"/>
      <c r="M45" s="170"/>
      <c r="N45" s="170">
        <f>'実質公債費比率（分子）の構造'!O$49</f>
        <v>20</v>
      </c>
      <c r="O45" s="170"/>
      <c r="P45" s="170"/>
    </row>
    <row r="46" spans="1:16" x14ac:dyDescent="0.2">
      <c r="A46" s="170" t="s">
        <v>64</v>
      </c>
      <c r="B46" s="170">
        <f>'実質公債費比率（分子）の構造'!K$48</f>
        <v>355</v>
      </c>
      <c r="C46" s="170"/>
      <c r="D46" s="170"/>
      <c r="E46" s="170">
        <f>'実質公債費比率（分子）の構造'!L$48</f>
        <v>308</v>
      </c>
      <c r="F46" s="170"/>
      <c r="G46" s="170"/>
      <c r="H46" s="170">
        <f>'実質公債費比率（分子）の構造'!M$48</f>
        <v>290</v>
      </c>
      <c r="I46" s="170"/>
      <c r="J46" s="170"/>
      <c r="K46" s="170">
        <f>'実質公債費比率（分子）の構造'!N$48</f>
        <v>269</v>
      </c>
      <c r="L46" s="170"/>
      <c r="M46" s="170"/>
      <c r="N46" s="170">
        <f>'実質公債費比率（分子）の構造'!O$48</f>
        <v>266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2165</v>
      </c>
      <c r="C49" s="170"/>
      <c r="D49" s="170"/>
      <c r="E49" s="170">
        <f>'実質公債費比率（分子）の構造'!L$45</f>
        <v>2245</v>
      </c>
      <c r="F49" s="170"/>
      <c r="G49" s="170"/>
      <c r="H49" s="170">
        <f>'実質公債費比率（分子）の構造'!M$45</f>
        <v>2463</v>
      </c>
      <c r="I49" s="170"/>
      <c r="J49" s="170"/>
      <c r="K49" s="170">
        <f>'実質公債費比率（分子）の構造'!N$45</f>
        <v>2373</v>
      </c>
      <c r="L49" s="170"/>
      <c r="M49" s="170"/>
      <c r="N49" s="170">
        <f>'実質公債費比率（分子）の構造'!O$45</f>
        <v>2382</v>
      </c>
      <c r="O49" s="170"/>
      <c r="P49" s="170"/>
    </row>
    <row r="50" spans="1:16" x14ac:dyDescent="0.2">
      <c r="A50" s="170" t="s">
        <v>67</v>
      </c>
      <c r="B50" s="170" t="e">
        <f>NA()</f>
        <v>#N/A</v>
      </c>
      <c r="C50" s="170">
        <f>IF(ISNUMBER('実質公債費比率（分子）の構造'!K$53),'実質公債費比率（分子）の構造'!K$53,NA())</f>
        <v>1093</v>
      </c>
      <c r="D50" s="170" t="e">
        <f>NA()</f>
        <v>#N/A</v>
      </c>
      <c r="E50" s="170" t="e">
        <f>NA()</f>
        <v>#N/A</v>
      </c>
      <c r="F50" s="170">
        <f>IF(ISNUMBER('実質公債費比率（分子）の構造'!L$53),'実質公債費比率（分子）の構造'!L$53,NA())</f>
        <v>1188</v>
      </c>
      <c r="G50" s="170" t="e">
        <f>NA()</f>
        <v>#N/A</v>
      </c>
      <c r="H50" s="170" t="e">
        <f>NA()</f>
        <v>#N/A</v>
      </c>
      <c r="I50" s="170">
        <f>IF(ISNUMBER('実質公債費比率（分子）の構造'!M$53),'実質公債費比率（分子）の構造'!M$53,NA())</f>
        <v>1425</v>
      </c>
      <c r="J50" s="170" t="e">
        <f>NA()</f>
        <v>#N/A</v>
      </c>
      <c r="K50" s="170" t="e">
        <f>NA()</f>
        <v>#N/A</v>
      </c>
      <c r="L50" s="170">
        <f>IF(ISNUMBER('実質公債費比率（分子）の構造'!N$53),'実質公債費比率（分子）の構造'!N$53,NA())</f>
        <v>1295</v>
      </c>
      <c r="M50" s="170" t="e">
        <f>NA()</f>
        <v>#N/A</v>
      </c>
      <c r="N50" s="170" t="e">
        <f>NA()</f>
        <v>#N/A</v>
      </c>
      <c r="O50" s="170">
        <f>IF(ISNUMBER('実質公債費比率（分子）の構造'!O$53),'実質公債費比率（分子）の構造'!O$53,NA())</f>
        <v>1295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12320</v>
      </c>
      <c r="E56" s="169"/>
      <c r="F56" s="169"/>
      <c r="G56" s="169">
        <f>'将来負担比率（分子）の構造'!J$52</f>
        <v>11830</v>
      </c>
      <c r="H56" s="169"/>
      <c r="I56" s="169"/>
      <c r="J56" s="169">
        <f>'将来負担比率（分子）の構造'!K$52</f>
        <v>11416</v>
      </c>
      <c r="K56" s="169"/>
      <c r="L56" s="169"/>
      <c r="M56" s="169">
        <f>'将来負担比率（分子）の構造'!L$52</f>
        <v>10826</v>
      </c>
      <c r="N56" s="169"/>
      <c r="O56" s="169"/>
      <c r="P56" s="169">
        <f>'将来負担比率（分子）の構造'!M$52</f>
        <v>10114</v>
      </c>
    </row>
    <row r="57" spans="1:16" x14ac:dyDescent="0.2">
      <c r="A57" s="169" t="s">
        <v>42</v>
      </c>
      <c r="B57" s="169"/>
      <c r="C57" s="169"/>
      <c r="D57" s="169">
        <f>'将来負担比率（分子）の構造'!I$51</f>
        <v>2156</v>
      </c>
      <c r="E57" s="169"/>
      <c r="F57" s="169"/>
      <c r="G57" s="169">
        <f>'将来負担比率（分子）の構造'!J$51</f>
        <v>2245</v>
      </c>
      <c r="H57" s="169"/>
      <c r="I57" s="169"/>
      <c r="J57" s="169">
        <f>'将来負担比率（分子）の構造'!K$51</f>
        <v>2329</v>
      </c>
      <c r="K57" s="169"/>
      <c r="L57" s="169"/>
      <c r="M57" s="169">
        <f>'将来負担比率（分子）の構造'!L$51</f>
        <v>2148</v>
      </c>
      <c r="N57" s="169"/>
      <c r="O57" s="169"/>
      <c r="P57" s="169">
        <f>'将来負担比率（分子）の構造'!M$51</f>
        <v>2307</v>
      </c>
    </row>
    <row r="58" spans="1:16" x14ac:dyDescent="0.2">
      <c r="A58" s="169" t="s">
        <v>41</v>
      </c>
      <c r="B58" s="169"/>
      <c r="C58" s="169"/>
      <c r="D58" s="169">
        <f>'将来負担比率（分子）の構造'!I$50</f>
        <v>7173</v>
      </c>
      <c r="E58" s="169"/>
      <c r="F58" s="169"/>
      <c r="G58" s="169">
        <f>'将来負担比率（分子）の構造'!J$50</f>
        <v>6331</v>
      </c>
      <c r="H58" s="169"/>
      <c r="I58" s="169"/>
      <c r="J58" s="169">
        <f>'将来負担比率（分子）の構造'!K$50</f>
        <v>6138</v>
      </c>
      <c r="K58" s="169"/>
      <c r="L58" s="169"/>
      <c r="M58" s="169">
        <f>'将来負担比率（分子）の構造'!L$50</f>
        <v>6602</v>
      </c>
      <c r="N58" s="169"/>
      <c r="O58" s="169"/>
      <c r="P58" s="169">
        <f>'将来負担比率（分子）の構造'!M$50</f>
        <v>6131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2765</v>
      </c>
      <c r="C62" s="169"/>
      <c r="D62" s="169"/>
      <c r="E62" s="169">
        <f>'将来負担比率（分子）の構造'!J$45</f>
        <v>2838</v>
      </c>
      <c r="F62" s="169"/>
      <c r="G62" s="169"/>
      <c r="H62" s="169">
        <f>'将来負担比率（分子）の構造'!K$45</f>
        <v>2836</v>
      </c>
      <c r="I62" s="169"/>
      <c r="J62" s="169"/>
      <c r="K62" s="169">
        <f>'将来負担比率（分子）の構造'!L$45</f>
        <v>2786</v>
      </c>
      <c r="L62" s="169"/>
      <c r="M62" s="169"/>
      <c r="N62" s="169">
        <f>'将来負担比率（分子）の構造'!M$45</f>
        <v>2745</v>
      </c>
      <c r="O62" s="169"/>
      <c r="P62" s="169"/>
    </row>
    <row r="63" spans="1:16" x14ac:dyDescent="0.2">
      <c r="A63" s="169" t="s">
        <v>34</v>
      </c>
      <c r="B63" s="169">
        <f>'将来負担比率（分子）の構造'!I$44</f>
        <v>245</v>
      </c>
      <c r="C63" s="169"/>
      <c r="D63" s="169"/>
      <c r="E63" s="169">
        <f>'将来負担比率（分子）の構造'!J$44</f>
        <v>244</v>
      </c>
      <c r="F63" s="169"/>
      <c r="G63" s="169"/>
      <c r="H63" s="169">
        <f>'将来負担比率（分子）の構造'!K$44</f>
        <v>252</v>
      </c>
      <c r="I63" s="169"/>
      <c r="J63" s="169"/>
      <c r="K63" s="169">
        <f>'将来負担比率（分子）の構造'!L$44</f>
        <v>342</v>
      </c>
      <c r="L63" s="169"/>
      <c r="M63" s="169"/>
      <c r="N63" s="169">
        <f>'将来負担比率（分子）の構造'!M$44</f>
        <v>350</v>
      </c>
      <c r="O63" s="169"/>
      <c r="P63" s="169"/>
    </row>
    <row r="64" spans="1:16" x14ac:dyDescent="0.2">
      <c r="A64" s="169" t="s">
        <v>33</v>
      </c>
      <c r="B64" s="169">
        <f>'将来負担比率（分子）の構造'!I$43</f>
        <v>4076</v>
      </c>
      <c r="C64" s="169"/>
      <c r="D64" s="169"/>
      <c r="E64" s="169">
        <f>'将来負担比率（分子）の構造'!J$43</f>
        <v>3405</v>
      </c>
      <c r="F64" s="169"/>
      <c r="G64" s="169"/>
      <c r="H64" s="169">
        <f>'将来負担比率（分子）の構造'!K$43</f>
        <v>3437</v>
      </c>
      <c r="I64" s="169"/>
      <c r="J64" s="169"/>
      <c r="K64" s="169">
        <f>'将来負担比率（分子）の構造'!L$43</f>
        <v>2978</v>
      </c>
      <c r="L64" s="169"/>
      <c r="M64" s="169"/>
      <c r="N64" s="169">
        <f>'将来負担比率（分子）の構造'!M$43</f>
        <v>2666</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5</v>
      </c>
      <c r="O65" s="169"/>
      <c r="P65" s="169"/>
    </row>
    <row r="66" spans="1:16" x14ac:dyDescent="0.2">
      <c r="A66" s="169" t="s">
        <v>31</v>
      </c>
      <c r="B66" s="169">
        <f>'将来負担比率（分子）の構造'!I$41</f>
        <v>19279</v>
      </c>
      <c r="C66" s="169"/>
      <c r="D66" s="169"/>
      <c r="E66" s="169">
        <f>'将来負担比率（分子）の構造'!J$41</f>
        <v>19499</v>
      </c>
      <c r="F66" s="169"/>
      <c r="G66" s="169"/>
      <c r="H66" s="169">
        <f>'将来負担比率（分子）の構造'!K$41</f>
        <v>18664</v>
      </c>
      <c r="I66" s="169"/>
      <c r="J66" s="169"/>
      <c r="K66" s="169">
        <f>'将来負担比率（分子）の構造'!L$41</f>
        <v>17402</v>
      </c>
      <c r="L66" s="169"/>
      <c r="M66" s="169"/>
      <c r="N66" s="169">
        <f>'将来負担比率（分子）の構造'!M$41</f>
        <v>15787</v>
      </c>
      <c r="O66" s="169"/>
      <c r="P66" s="169"/>
    </row>
    <row r="67" spans="1:16" x14ac:dyDescent="0.2">
      <c r="A67" s="169" t="s">
        <v>71</v>
      </c>
      <c r="B67" s="169" t="e">
        <f>NA()</f>
        <v>#N/A</v>
      </c>
      <c r="C67" s="169">
        <f>IF(ISNUMBER('将来負担比率（分子）の構造'!I$53), IF('将来負担比率（分子）の構造'!I$53 &lt; 0, 0, '将来負担比率（分子）の構造'!I$53), NA())</f>
        <v>4716</v>
      </c>
      <c r="D67" s="169" t="e">
        <f>NA()</f>
        <v>#N/A</v>
      </c>
      <c r="E67" s="169" t="e">
        <f>NA()</f>
        <v>#N/A</v>
      </c>
      <c r="F67" s="169">
        <f>IF(ISNUMBER('将来負担比率（分子）の構造'!J$53), IF('将来負担比率（分子）の構造'!J$53 &lt; 0, 0, '将来負担比率（分子）の構造'!J$53), NA())</f>
        <v>5580</v>
      </c>
      <c r="G67" s="169" t="e">
        <f>NA()</f>
        <v>#N/A</v>
      </c>
      <c r="H67" s="169" t="e">
        <f>NA()</f>
        <v>#N/A</v>
      </c>
      <c r="I67" s="169">
        <f>IF(ISNUMBER('将来負担比率（分子）の構造'!K$53), IF('将来負担比率（分子）の構造'!K$53 &lt; 0, 0, '将来負担比率（分子）の構造'!K$53), NA())</f>
        <v>5306</v>
      </c>
      <c r="J67" s="169" t="e">
        <f>NA()</f>
        <v>#N/A</v>
      </c>
      <c r="K67" s="169" t="e">
        <f>NA()</f>
        <v>#N/A</v>
      </c>
      <c r="L67" s="169">
        <f>IF(ISNUMBER('将来負担比率（分子）の構造'!L$53), IF('将来負担比率（分子）の構造'!L$53 &lt; 0, 0, '将来負担比率（分子）の構造'!L$53), NA())</f>
        <v>3932</v>
      </c>
      <c r="M67" s="169" t="e">
        <f>NA()</f>
        <v>#N/A</v>
      </c>
      <c r="N67" s="169" t="e">
        <f>NA()</f>
        <v>#N/A</v>
      </c>
      <c r="O67" s="169">
        <f>IF(ISNUMBER('将来負担比率（分子）の構造'!M$53), IF('将来負担比率（分子）の構造'!M$53 &lt; 0, 0, '将来負担比率（分子）の構造'!M$53), NA())</f>
        <v>3000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3537</v>
      </c>
      <c r="C72" s="173">
        <f>基金残高に係る経年分析!G55</f>
        <v>4077</v>
      </c>
      <c r="D72" s="173">
        <f>基金残高に係る経年分析!H55</f>
        <v>3642</v>
      </c>
    </row>
    <row r="73" spans="1:16" x14ac:dyDescent="0.2">
      <c r="A73" s="172" t="s">
        <v>74</v>
      </c>
      <c r="B73" s="173">
        <f>基金残高に係る経年分析!F56</f>
        <v>93</v>
      </c>
      <c r="C73" s="173">
        <f>基金残高に係る経年分析!G56</f>
        <v>93</v>
      </c>
      <c r="D73" s="173">
        <f>基金残高に係る経年分析!H56</f>
        <v>93</v>
      </c>
    </row>
    <row r="74" spans="1:16" x14ac:dyDescent="0.2">
      <c r="A74" s="172" t="s">
        <v>75</v>
      </c>
      <c r="B74" s="173">
        <f>基金残高に係る経年分析!F57</f>
        <v>3490</v>
      </c>
      <c r="C74" s="173">
        <f>基金残高に係る経年分析!G57</f>
        <v>4567</v>
      </c>
      <c r="D74" s="173">
        <f>基金残高に係る経年分析!H57</f>
        <v>4371</v>
      </c>
    </row>
  </sheetData>
  <sheetProtection algorithmName="SHA-512" hashValue="nXVw9hjUz6cfgh72Lr/Y1vRMCQN6gG6/jxAkmSiMWjS//Rcw2bULl4X3/J1986ZBkaNcmlynRiu6d111WKMWLA==" saltValue="GaGo9/19u62LtUDcSDOX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眞田 順司</cp:lastModifiedBy>
  <cp:lastPrinted>2025-03-10T04:10:36Z</cp:lastPrinted>
  <dcterms:created xsi:type="dcterms:W3CDTF">2025-02-19T02:53:34Z</dcterms:created>
  <dcterms:modified xsi:type="dcterms:W3CDTF">2025-03-18T02:29:43Z</dcterms:modified>
  <cp:category/>
</cp:coreProperties>
</file>