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9000_文書管理\【第１】財政課\2100_【第２】データ・紙\3651_調査回答（５年）\Ｒ06年度\11_県（予算関係）\04_前年度決算に関する調査\250318_【要修正：3_19(水)正午〆】令和５年度財政状況資料集の作成等につい\修正\"/>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<sst xmlns="http://schemas.openxmlformats.org/spreadsheetml/2006/main" count="1091" uniqueCount="570">
  <si>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</si>
  <si>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</si>
  <si>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</si>
  <si>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</si>
  <si>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</si>
  <si>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</si>
  <si>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</si>
  <si>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</si>
  <si>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</si>
  <si>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</si>
  <si>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</si>
  <si>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</si>
  <si>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</si>
  <si>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</si>
  <si>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</si>
  <si>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</si>
  <si>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</si>
  <si>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</si>
  <si>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</si>
  <si>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</si>
  <si>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</si>
  <si>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</si>
  <si>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</si>
  <si>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</si>
  <si>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</si>
  <si>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</si>
  <si>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</si>
  <si>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</si>
  <si>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</si>
  <si>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</si>
  <si>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</si>
  <si>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</si>
  <si>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</si>
  <si>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</si>
  <si>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</si>
  <si>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</si>
  <si>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</si>
  <si>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</si>
  <si>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</si>
  <si>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</si>
  <si>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</si>
  <si>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</si>
  <si>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</si>
  <si>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</si>
  <si>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</si>
  <si>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</si>
  <si>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</si>
  <si>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</si>
  <si>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</si>
  <si>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</si>
  <si>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</si>
  <si>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</si>
  <si>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</si>
  <si>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</si>
  <si>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</si>
  <si>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</si>
  <si>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</si>
  <si>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</si>
  <si>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</si>
  <si>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</si>
  <si>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</si>
  <si>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</si>
  <si>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</si>
  <si>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</si>
  <si>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</si>
  <si>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</si>
  <si>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</si>
  <si>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</si>
  <si>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</si>
  <si>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</si>
  <si>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</si>
  <si>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</si>
  <si>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</si>
  <si>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</si>
  <si>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</si>
  <si>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</si>
  <si>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</si>
  <si>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</si>
  <si>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</si>
  <si>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</si>
  <si>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</si>
  <si>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</si>
  <si>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</si>
  <si>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</si>
  <si>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</si>
  <si>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</si>
  <si>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</si>
  <si>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</si>
  <si>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</si>
  <si>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</si>
  <si>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</si>
  <si>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</si>
  <si>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</si>
  <si>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</si>
  <si>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</si>
  <si>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</si>
  <si>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</si>
  <si>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</si>
  <si>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</si>
  <si>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</si>
  <si>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</si>
  <si>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</si>
  <si>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</si>
  <si>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</si>
  <si>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</si>
  <si>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</si>
  <si>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</si>
  <si>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</si>
  <si>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</si>
  <si>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</si>
  <si>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</si>
  <si>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</si>
  <si>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</si>
  <si>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</si>
  <si>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</si>
  <si>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</si>
  <si>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</si>
  <si>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</si>
  <si>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</si>
  <si>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</si>
  <si>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</si>
  <si>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</si>
  <si>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</si>
  <si>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</si>
  <si>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</si>
  <si>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</si>
  <si>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</si>
  <si>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</si>
  <si>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</si>
  <si>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</si>
  <si>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</si>
  <si>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</si>
  <si>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</si>
  <si>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</si>
  <si>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</si>
  <si>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</si>
  <si>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</si>
  <si>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</si>
  <si>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</si>
  <si>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</si>
  <si>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</si>
  <si>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</si>
  <si>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</si>
  <si>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</si>
  <si>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</si>
  <si>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</si>
  <si>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</si>
  <si>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</si>
  <si>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</si>
  <si>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</si>
  <si>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</si>
  <si>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</si>
  <si>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</si>
  <si>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</si>
  <si>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</si>
  <si>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</si>
  <si>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</si>
  <si>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</si>
  <si>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</si>
  <si>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</si>
  <si>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</si>
  <si>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</si>
  <si>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</si>
  <si>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</si>
  <si>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</si>
  <si>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</si>
  <si>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</si>
  <si>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</si>
  <si>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</si>
  <si>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</si>
  <si>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</si>
  <si>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</si>
  <si>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</si>
  <si>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</si>
  <si>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</si>
  <si>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</si>
  <si>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</si>
  <si>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</si>
  <si>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</si>
  <si>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</si>
  <si>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</si>
  <si>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</si>
  <si>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</si>
  <si>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</si>
  <si>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</si>
  <si>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</si>
  <si>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</si>
  <si>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</si>
  <si>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</si>
  <si>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</si>
  <si>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</si>
  <si>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</si>
  <si>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</si>
  <si>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</si>
  <si>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</si>
  <si>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</si>
  <si>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</si>
  <si>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</si>
  <si>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</si>
  <si>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</si>
  <si>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</si>
  <si>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</si>
  <si>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</si>
  <si>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静岡県藤枝市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</si>
  <si>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</si>
  <si>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</si>
  <si>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</si>
  <si>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</si>
  <si>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</si>
  <si>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</si>
  <si>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</si>
  <si>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</si>
  <si>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</si>
  <si>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</si>
  <si>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</si>
  <si>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</si>
  <si>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</si>
  <si>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</si>
  <si>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</si>
  <si>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</si>
  <si>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</si>
  <si>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</si>
  <si>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</si>
  <si>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</si>
  <si>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</si>
  <si>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</si>
  <si>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</si>
  <si>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</si>
  <si>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</si>
  <si>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</si>
  <si>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</si>
  <si>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</si>
  <si>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</si>
  <si>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</si>
  <si>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</si>
  <si>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</si>
  <si>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</si>
  <si>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</si>
  <si>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</si>
  <si>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</si>
  <si>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</si>
  <si>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</si>
  <si>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</si>
  <si>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</si>
  <si>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</si>
  <si>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</si>
  <si>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</si>
  <si>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</si>
  <si>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</si>
  <si>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</si>
  <si>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</si>
  <si>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</si>
  <si>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</si>
  <si>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</si>
  <si>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</si>
  <si>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</si>
  <si>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</si>
  <si>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</si>
  <si>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</si>
  <si>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</si>
  <si>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</si>
  <si>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</si>
  <si>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</si>
  <si>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</si>
  <si>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</si>
  <si>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</si>
  <si>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</si>
  <si>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</si>
  <si>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</si>
  <si>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</si>
  <si>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</si>
  <si>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</si>
  <si>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</si>
  <si>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</si>
  <si>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</si>
  <si>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</si>
  <si>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</si>
  <si>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</si>
  <si>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</si>
  <si>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</si>
  <si>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</si>
  <si>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</si>
  <si>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</si>
  <si>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</si>
  <si>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</si>
  <si>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</si>
  <si>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</si>
  <si>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</si>
  <si>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</si>
  <si>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</si>
  <si>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</si>
  <si>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</si>
  <si>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</si>
  <si>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</si>
  <si>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</si>
  <si>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</si>
  <si>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</si>
  <si>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</si>
  <si>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</si>
  <si>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</si>
  <si>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</si>
  <si>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</si>
  <si>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</si>
  <si>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</si>
  <si>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</si>
  <si>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</si>
  <si>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</si>
  <si>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</si>
  <si>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</si>
  <si>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</si>
  <si>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</si>
  <si>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</si>
  <si>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</si>
  <si>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</si>
  <si>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</si>
  <si>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</si>
  <si>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</si>
  <si>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</si>
  <si>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</si>
  <si>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</si>
  <si>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</si>
  <si>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</si>
  <si>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</si>
  <si>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</si>
  <si>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</si>
  <si>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</si>
  <si>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</si>
  <si>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</si>
  <si>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</si>
  <si>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</si>
  <si>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</si>
  <si>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</si>
  <si>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</si>
  <si>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</si>
  <si>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</si>
  <si>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</si>
  <si>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</si>
  <si>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</si>
  <si>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</si>
  <si>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</si>
  <si>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</si>
  <si>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</si>
  <si>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</si>
  <si>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</si>
  <si>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</si>
  <si>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</si>
  <si>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</si>
  <si>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</si>
  <si>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</si>
  <si>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</si>
  <si>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</si>
  <si>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</si>
  <si>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</si>
  <si>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</si>
  <si>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静岡県藤枝市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</si>
  <si>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</si>
  <si>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</si>
  <si>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</si>
  <si>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</si>
  <si>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</si>
  <si>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</si>
  <si>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</si>
  <si>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</si>
  <si>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</si>
  <si>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</si>
  <si>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</si>
  <si>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</si>
  <si>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</si>
  <si>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</si>
  <si>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</si>
  <si>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</si>
  <si>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</si>
  <si>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</si>
  <si>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</si>
  <si>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</si>
  <si>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</si>
  <si>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</si>
  <si>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</si>
  <si>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</si>
  <si>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</si>
  <si>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</si>
  <si>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</si>
  <si>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</si>
  <si>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</si>
  <si>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</si>
  <si>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</si>
  <si>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</si>
  <si>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</si>
  <si>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</si>
  <si>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</si>
  <si>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</si>
  <si>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</si>
  <si>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</si>
  <si>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</si>
  <si>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</si>
  <si>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</si>
  <si>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</si>
  <si>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</si>
  <si>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</si>
  <si>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</si>
  <si>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</si>
  <si>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</si>
  <si>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</si>
  <si>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</si>
  <si>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</si>
  <si>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</si>
  <si>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</si>
  <si>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</si>
  <si>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</si>
  <si>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</si>
  <si>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</si>
  <si>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</si>
  <si>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</si>
  <si>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</si>
  <si>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</si>
  <si>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</si>
  <si>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</si>
  <si>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</si>
  <si>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</si>
  <si>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</si>
  <si>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</si>
  <si>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</si>
  <si>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</si>
  <si>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</si>
  <si>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</si>
  <si>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</si>
  <si>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</si>
  <si>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</si>
  <si>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</si>
  <si>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</si>
  <si>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</si>
  <si>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</si>
  <si>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</si>
  <si>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</si>
  <si>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</si>
  <si>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</si>
  <si>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</si>
  <si>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</si>
  <si>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</si>
  <si>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</si>
  <si>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</si>
  <si>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</si>
  <si>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</si>
  <si>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</si>
  <si>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</si>
  <si>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</si>
  <si>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</si>
  <si>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</si>
  <si>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</si>
  <si>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</si>
  <si>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</si>
  <si>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</si>
  <si>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</si>
  <si>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</si>
  <si>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</si>
  <si>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</si>
  <si>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</si>
  <si>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</si>
  <si>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</si>
  <si>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</si>
  <si>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</si>
  <si>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</si>
  <si>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</si>
  <si>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</si>
  <si>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</si>
  <si>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</si>
  <si>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</si>
  <si>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</si>
  <si>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</si>
  <si>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</si>
  <si>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</si>
  <si>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</si>
  <si>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</si>
  <si>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</si>
  <si>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</si>
  <si>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</si>
  <si>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</si>
  <si>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</si>
  <si>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</si>
  <si>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</si>
  <si>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</si>
  <si>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</si>
  <si>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</si>
  <si>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</si>
  <si>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</si>
  <si>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</si>
  <si>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</si>
  <si>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</si>
  <si>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</si>
  <si>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</si>
  <si>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</si>
  <si>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</si>
  <si>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</si>
  <si>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</si>
  <si>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</si>
  <si>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</si>
  <si>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</si>
  <si>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</si>
  <si>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</si>
  <si>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</si>
  <si>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</si>
  <si>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</si>
  <si>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</si>
  <si>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</si>
  <si>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</si>
  <si>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</si>
  <si>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</si>
  <si>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</si>
  <si>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</si>
  <si>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</si>
  <si>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</si>
  <si>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</si>
  <si>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</si>
  <si>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</si>
  <si>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</si>
  <si>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</si>
  <si>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</si>
  <si>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</si>
  <si>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</si>
  <si>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</si>
  <si>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</si>
  <si>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</si>
  <si>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</si>
  <si>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</si>
  <si>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</si>
  <si>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</si>
  <si>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</si>
  <si>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</si>
  <si>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</si>
  <si>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</si>
  <si>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</si>
  <si>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</si>
  <si>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3.53</t>
  </si>
  <si>
    <t>▲ 2.12</t>
  </si>
  <si>
    <t>▲ 3.59</t>
  </si>
  <si>
    <t>▲ 0.38</t>
  </si>
  <si>
    <t>病院事業会計</t>
  </si>
  <si>
    <t>水道事業会計</t>
  </si>
  <si>
    <t>一般会計</t>
  </si>
  <si>
    <t>下水道事業会計</t>
  </si>
  <si>
    <t>介護保険特別会計</t>
  </si>
  <si>
    <t>国民健康保険事業特別会計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</si>
  <si>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</si>
  <si>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</si>
  <si>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</si>
  <si>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</si>
  <si>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</si>
  <si>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</si>
  <si>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</si>
  <si>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</si>
  <si>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</si>
  <si>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</si>
  <si>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</si>
  <si>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駿遠学園管理組合／一般会計</t>
    <rPh sb="0" eb="2">
      <t>スンエン</t>
    </rPh>
    <rPh sb="2" eb="4">
      <t>ガクエン</t>
    </rPh>
    <rPh sb="4" eb="6">
      <t>カンリ</t>
    </rPh>
    <rPh sb="6" eb="8">
      <t>クミアイ</t>
    </rPh>
    <rPh sb="9" eb="11">
      <t>イッパン</t>
    </rPh>
    <rPh sb="11" eb="13">
      <t>カイケイ</t>
    </rPh>
    <phoneticPr fontId="10"/>
  </si>
  <si>
    <t>志太広域事務組合／一般会計</t>
    <rPh sb="0" eb="2">
      <t>シダ</t>
    </rPh>
    <rPh sb="2" eb="4">
      <t>コウイキ</t>
    </rPh>
    <rPh sb="4" eb="6">
      <t>ジム</t>
    </rPh>
    <rPh sb="6" eb="8">
      <t>クミアイ</t>
    </rPh>
    <rPh sb="9" eb="11">
      <t>イッパン</t>
    </rPh>
    <rPh sb="11" eb="13">
      <t>カイケイ</t>
    </rPh>
    <phoneticPr fontId="10"/>
  </si>
  <si>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10"/>
  </si>
  <si>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10"/>
  </si>
  <si>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</si>
  <si>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静岡県地方税滞納整理機構</t>
    <rPh sb="0" eb="3">
      <t>シズオカケン</t>
    </rPh>
    <rPh sb="3" eb="5">
      <t>チホウ</t>
    </rPh>
    <rPh sb="5" eb="6">
      <t>ゼイ</t>
    </rPh>
    <rPh sb="6" eb="8">
      <t>タイノウ</t>
    </rPh>
    <rPh sb="8" eb="10">
      <t>セイリ</t>
    </rPh>
    <rPh sb="10" eb="12">
      <t>キコウ</t>
    </rPh>
    <phoneticPr fontId="10"/>
  </si>
  <si>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10"/>
  </si>
  <si>
    <t>藤枝市土地開発公社</t>
    <rPh sb="0" eb="3">
      <t>フジエダシ</t>
    </rPh>
    <rPh sb="3" eb="5">
      <t>トチ</t>
    </rPh>
    <rPh sb="5" eb="7">
      <t>カイハツ</t>
    </rPh>
    <rPh sb="7" eb="9">
      <t>コウシャ</t>
    </rPh>
    <phoneticPr fontId="10"/>
  </si>
  <si>
    <t>藤枝市勤労者福祉サービスセンター</t>
    <rPh sb="0" eb="3">
      <t>フジエダシ</t>
    </rPh>
    <rPh sb="3" eb="6">
      <t>キンロウシャ</t>
    </rPh>
    <rPh sb="6" eb="8">
      <t>フクシ</t>
    </rPh>
    <phoneticPr fontId="10"/>
  </si>
  <si>
    <t>まちづくり藤枝</t>
    <rPh sb="5" eb="7">
      <t>フジエダ</t>
    </rPh>
    <phoneticPr fontId="10"/>
  </si>
  <si>
    <t>-</t>
    <phoneticPr fontId="2"/>
  </si>
  <si>
    <t>未来を創るふるさと応援基金</t>
  </si>
  <si>
    <t>総合文化施設整備基金</t>
  </si>
  <si>
    <t>藤枝市立総合病院施設整備基金</t>
  </si>
  <si>
    <t>庁舎整備基金</t>
  </si>
  <si>
    <t>地域農業振興事業基金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</si>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</sst>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1314-4740-B983-901CE33CD4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49157</c:v>
                </c:pt>
                <c:pt idx="1">
                  <c:v>46036</c:v>
                </c:pt>
                <c:pt idx="2">
                  <c:v>42720</c:v>
                </c:pt>
                <c:pt idx="3">
                  <c:v>44251</c:v>
                </c:pt>
                <c:pt idx="4">
                  <c:v>47695</c:v>
                </c:pt>
              </c:numCache>
            </c:numRef>
          </c:val>
          <c:smooth val="0"/>
          <c:extLst>
            <c:ext xmlns:c16="http://schemas.microsoft.com/office/drawing/2014/chart" uri="{C3380CC4-5D6E-409C-BE32-E72D297353CC}">
              <c16:uniqueId val="{00000001-1314-4740-B983-901CE33CD4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5.18</c:v>
                </c:pt>
                <c:pt idx="1">
                  <c:v>6.48</c:v>
                </c:pt>
                <c:pt idx="2">
                  <c:v>12.26</c:v>
                </c:pt>
                <c:pt idx="3">
                  <c:v>8.85</c:v>
                </c:pt>
                <c:pt idx="4">
                  <c:v>8.1199999999999992</c:v>
                </c:pt>
              </c:numCache>
            </c:numRef>
          </c:val>
          <c:extLst>
            <c:ext xmlns:c16="http://schemas.microsoft.com/office/drawing/2014/chart" uri="{C3380CC4-5D6E-409C-BE32-E72D297353CC}">
              <c16:uniqueId val="{00000000-63D7-4A66-8B9D-7A0D991567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27.2</c:v>
                </c:pt>
                <c:pt idx="1">
                  <c:v>23.68</c:v>
                </c:pt>
                <c:pt idx="2">
                  <c:v>35.229999999999997</c:v>
                </c:pt>
                <c:pt idx="3">
                  <c:v>36.159999999999997</c:v>
                </c:pt>
                <c:pt idx="4">
                  <c:v>35.35</c:v>
                </c:pt>
              </c:numCache>
            </c:numRef>
          </c:val>
          <c:extLst>
            <c:ext xmlns:c16="http://schemas.microsoft.com/office/drawing/2014/chart" uri="{C3380CC4-5D6E-409C-BE32-E72D297353CC}">
              <c16:uniqueId val="{00000001-63D7-4A66-8B9D-7A0D991567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-3.53</c:v>
                </c:pt>
                <c:pt idx="1">
                  <c:v>-2.12</c:v>
                </c:pt>
                <c:pt idx="2">
                  <c:v>19.05</c:v>
                </c:pt>
                <c:pt idx="3">
                  <c:v>-3.59</c:v>
                </c:pt>
                <c:pt idx="4">
                  <c:v>-0.38</c:v>
                </c:pt>
              </c:numCache>
            </c:numRef>
          </c:val>
          <c:smooth val="0"/>
          <c:extLst>
            <c:ext xmlns:c16="http://schemas.microsoft.com/office/drawing/2014/chart" uri="{C3380CC4-5D6E-409C-BE32-E72D297353CC}">
              <c16:uniqueId val="{00000002-63D7-4A66-8B9D-7A0D991567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2C7-46A8-BCB2-AFA0E90063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C7-46A8-BCB2-AFA0E900637F}"/>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B2C7-46A8-BCB2-AFA0E900637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B2C7-46A8-BCB2-AFA0E900637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0.47</c:v>
                </c:pt>
                <c:pt idx="4">
                  <c:v>#N/A</c:v>
                </c:pt>
                <c:pt idx="5">
                  <c:v>0.43</c:v>
                </c:pt>
                <c:pt idx="6">
                  <c:v>#N/A</c:v>
                </c:pt>
                <c:pt idx="7">
                  <c:v>0.12</c:v>
                </c:pt>
                <c:pt idx="8">
                  <c:v>#N/A</c:v>
                </c:pt>
                <c:pt idx="9">
                  <c:v>0.13</c:v>
                </c:pt>
              </c:numCache>
            </c:numRef>
          </c:val>
          <c:extLst>
            <c:ext xmlns:c16="http://schemas.microsoft.com/office/drawing/2014/chart" uri="{C3380CC4-5D6E-409C-BE32-E72D297353CC}">
              <c16:uniqueId val="{00000004-B2C7-46A8-BCB2-AFA0E900637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0.39</c:v>
                </c:pt>
                <c:pt idx="4">
                  <c:v>#N/A</c:v>
                </c:pt>
                <c:pt idx="5">
                  <c:v>0.28999999999999998</c:v>
                </c:pt>
                <c:pt idx="6">
                  <c:v>#N/A</c:v>
                </c:pt>
                <c:pt idx="7">
                  <c:v>0.52</c:v>
                </c:pt>
                <c:pt idx="8">
                  <c:v>#N/A</c:v>
                </c:pt>
                <c:pt idx="9">
                  <c:v>0.41</c:v>
                </c:pt>
              </c:numCache>
            </c:numRef>
          </c:val>
          <c:extLst>
            <c:ext xmlns:c16="http://schemas.microsoft.com/office/drawing/2014/chart" uri="{C3380CC4-5D6E-409C-BE32-E72D297353CC}">
              <c16:uniqueId val="{00000005-B2C7-46A8-BCB2-AFA0E900637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1.05</c:v>
                </c:pt>
                <c:pt idx="4">
                  <c:v>#N/A</c:v>
                </c:pt>
                <c:pt idx="5">
                  <c:v>0.71</c:v>
                </c:pt>
                <c:pt idx="6">
                  <c:v>#N/A</c:v>
                </c:pt>
                <c:pt idx="7">
                  <c:v>0.44</c:v>
                </c:pt>
                <c:pt idx="8">
                  <c:v>#N/A</c:v>
                </c:pt>
                <c:pt idx="9">
                  <c:v>0.62</c:v>
                </c:pt>
              </c:numCache>
            </c:numRef>
          </c:val>
          <c:extLst>
            <c:ext xmlns:c16="http://schemas.microsoft.com/office/drawing/2014/chart" uri="{C3380CC4-5D6E-409C-BE32-E72D297353CC}">
              <c16:uniqueId val="{00000006-B2C7-46A8-BCB2-AFA0E900637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5.17</c:v>
                </c:pt>
                <c:pt idx="2">
                  <c:v>#N/A</c:v>
                </c:pt>
                <c:pt idx="3">
                  <c:v>6.48</c:v>
                </c:pt>
                <c:pt idx="4">
                  <c:v>#N/A</c:v>
                </c:pt>
                <c:pt idx="5">
                  <c:v>12.26</c:v>
                </c:pt>
                <c:pt idx="6">
                  <c:v>#N/A</c:v>
                </c:pt>
                <c:pt idx="7">
                  <c:v>8.85</c:v>
                </c:pt>
                <c:pt idx="8">
                  <c:v>#N/A</c:v>
                </c:pt>
                <c:pt idx="9">
                  <c:v>8.1199999999999992</c:v>
                </c:pt>
              </c:numCache>
            </c:numRef>
          </c:val>
          <c:extLst>
            <c:ext xmlns:c16="http://schemas.microsoft.com/office/drawing/2014/chart" uri="{C3380CC4-5D6E-409C-BE32-E72D297353CC}">
              <c16:uniqueId val="{00000007-B2C7-46A8-BCB2-AFA0E900637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6.98</c:v>
                </c:pt>
                <c:pt idx="2">
                  <c:v>#N/A</c:v>
                </c:pt>
                <c:pt idx="3">
                  <c:v>7.35</c:v>
                </c:pt>
                <c:pt idx="4">
                  <c:v>#N/A</c:v>
                </c:pt>
                <c:pt idx="5">
                  <c:v>8.11</c:v>
                </c:pt>
                <c:pt idx="6">
                  <c:v>#N/A</c:v>
                </c:pt>
                <c:pt idx="7">
                  <c:v>8.85</c:v>
                </c:pt>
                <c:pt idx="8">
                  <c:v>#N/A</c:v>
                </c:pt>
                <c:pt idx="9">
                  <c:v>8.2799999999999994</c:v>
                </c:pt>
              </c:numCache>
            </c:numRef>
          </c:val>
          <c:extLst>
            <c:ext xmlns:c16="http://schemas.microsoft.com/office/drawing/2014/chart" uri="{C3380CC4-5D6E-409C-BE32-E72D297353CC}">
              <c16:uniqueId val="{00000008-B2C7-46A8-BCB2-AFA0E900637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2.95</c:v>
                </c:pt>
                <c:pt idx="2">
                  <c:v>#N/A</c:v>
                </c:pt>
                <c:pt idx="3">
                  <c:v>4.42</c:v>
                </c:pt>
                <c:pt idx="4">
                  <c:v>#N/A</c:v>
                </c:pt>
                <c:pt idx="5">
                  <c:v>16.16</c:v>
                </c:pt>
                <c:pt idx="6">
                  <c:v>#N/A</c:v>
                </c:pt>
                <c:pt idx="7">
                  <c:v>23.84</c:v>
                </c:pt>
                <c:pt idx="8">
                  <c:v>#N/A</c:v>
                </c:pt>
                <c:pt idx="9">
                  <c:v>16.899999999999999</c:v>
                </c:pt>
              </c:numCache>
            </c:numRef>
          </c:val>
          <c:extLst>
            <c:ext xmlns:c16="http://schemas.microsoft.com/office/drawing/2014/chart" uri="{C3380CC4-5D6E-409C-BE32-E72D297353CC}">
              <c16:uniqueId val="{00000009-B2C7-46A8-BCB2-AFA0E90063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4997</c:v>
                </c:pt>
                <c:pt idx="5">
                  <c:v>4855</c:v>
                </c:pt>
                <c:pt idx="8">
                  <c:v>4930</c:v>
                </c:pt>
                <c:pt idx="11">
                  <c:v>4965</c:v>
                </c:pt>
                <c:pt idx="14">
                  <c:v>5049</c:v>
                </c:pt>
              </c:numCache>
            </c:numRef>
          </c:val>
          <c:extLst>
            <c:ext xmlns:c16="http://schemas.microsoft.com/office/drawing/2014/chart" uri="{C3380CC4-5D6E-409C-BE32-E72D297353CC}">
              <c16:uniqueId val="{00000000-3234-4DA1-834F-81B4406371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34-4DA1-834F-81B4406371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105</c:v>
                </c:pt>
                <c:pt idx="3">
                  <c:v>126</c:v>
                </c:pt>
                <c:pt idx="6">
                  <c:v>123</c:v>
                </c:pt>
                <c:pt idx="9">
                  <c:v>116</c:v>
                </c:pt>
                <c:pt idx="12">
                  <c:v>111</c:v>
                </c:pt>
              </c:numCache>
            </c:numRef>
          </c:val>
          <c:extLst>
            <c:ext xmlns:c16="http://schemas.microsoft.com/office/drawing/2014/chart" uri="{C3380CC4-5D6E-409C-BE32-E72D297353CC}">
              <c16:uniqueId val="{00000002-3234-4DA1-834F-81B4406371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107</c:v>
                </c:pt>
                <c:pt idx="3">
                  <c:v>107</c:v>
                </c:pt>
                <c:pt idx="6">
                  <c:v>147</c:v>
                </c:pt>
                <c:pt idx="9">
                  <c:v>203</c:v>
                </c:pt>
                <c:pt idx="12">
                  <c:v>301</c:v>
                </c:pt>
              </c:numCache>
            </c:numRef>
          </c:val>
          <c:extLst>
            <c:ext xmlns:c16="http://schemas.microsoft.com/office/drawing/2014/chart" uri="{C3380CC4-5D6E-409C-BE32-E72D297353CC}">
              <c16:uniqueId val="{00000003-3234-4DA1-834F-81B4406371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2226</c:v>
                </c:pt>
                <c:pt idx="3">
                  <c:v>2091</c:v>
                </c:pt>
                <c:pt idx="6">
                  <c:v>1961</c:v>
                </c:pt>
                <c:pt idx="9">
                  <c:v>1945</c:v>
                </c:pt>
                <c:pt idx="12">
                  <c:v>2139</c:v>
                </c:pt>
              </c:numCache>
            </c:numRef>
          </c:val>
          <c:extLst>
            <c:ext xmlns:c16="http://schemas.microsoft.com/office/drawing/2014/chart" uri="{C3380CC4-5D6E-409C-BE32-E72D297353CC}">
              <c16:uniqueId val="{00000004-3234-4DA1-834F-81B4406371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34-4DA1-834F-81B4406371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34-4DA1-834F-81B4406371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4437</c:v>
                </c:pt>
                <c:pt idx="3">
                  <c:v>4195</c:v>
                </c:pt>
                <c:pt idx="6">
                  <c:v>4126</c:v>
                </c:pt>
                <c:pt idx="9">
                  <c:v>3901</c:v>
                </c:pt>
                <c:pt idx="12">
                  <c:v>3894</c:v>
                </c:pt>
              </c:numCache>
            </c:numRef>
          </c:val>
          <c:extLst>
            <c:ext xmlns:c16="http://schemas.microsoft.com/office/drawing/2014/chart" uri="{C3380CC4-5D6E-409C-BE32-E72D297353CC}">
              <c16:uniqueId val="{00000007-3234-4DA1-834F-81B4406371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1878</c:v>
                </c:pt>
                <c:pt idx="2">
                  <c:v>#N/A</c:v>
                </c:pt>
                <c:pt idx="3">
                  <c:v>#N/A</c:v>
                </c:pt>
                <c:pt idx="4">
                  <c:v>1664</c:v>
                </c:pt>
                <c:pt idx="5">
                  <c:v>#N/A</c:v>
                </c:pt>
                <c:pt idx="6">
                  <c:v>#N/A</c:v>
                </c:pt>
                <c:pt idx="7">
                  <c:v>1427</c:v>
                </c:pt>
                <c:pt idx="8">
                  <c:v>#N/A</c:v>
                </c:pt>
                <c:pt idx="9">
                  <c:v>#N/A</c:v>
                </c:pt>
                <c:pt idx="10">
                  <c:v>1200</c:v>
                </c:pt>
                <c:pt idx="11">
                  <c:v>#N/A</c:v>
                </c:pt>
                <c:pt idx="12">
                  <c:v>#N/A</c:v>
                </c:pt>
                <c:pt idx="13">
                  <c:v>1396</c:v>
                </c:pt>
                <c:pt idx="14">
                  <c:v>#N/A</c:v>
                </c:pt>
              </c:numCache>
            </c:numRef>
          </c:val>
          <c:smooth val="0"/>
          <c:extLst>
            <c:ext xmlns:c16="http://schemas.microsoft.com/office/drawing/2014/chart" uri="{C3380CC4-5D6E-409C-BE32-E72D297353CC}">
              <c16:uniqueId val="{00000008-3234-4DA1-834F-81B4406371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40238</c:v>
                </c:pt>
                <c:pt idx="5">
                  <c:v>40216</c:v>
                </c:pt>
                <c:pt idx="8">
                  <c:v>40073</c:v>
                </c:pt>
                <c:pt idx="11">
                  <c:v>38054</c:v>
                </c:pt>
                <c:pt idx="14">
                  <c:v>36976</c:v>
                </c:pt>
              </c:numCache>
            </c:numRef>
          </c:val>
          <c:extLst>
            <c:ext xmlns:c16="http://schemas.microsoft.com/office/drawing/2014/chart" uri="{C3380CC4-5D6E-409C-BE32-E72D297353CC}">
              <c16:uniqueId val="{00000000-3DA8-492B-8A28-3241997326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9640</c:v>
                </c:pt>
                <c:pt idx="5">
                  <c:v>9773</c:v>
                </c:pt>
                <c:pt idx="8">
                  <c:v>9809</c:v>
                </c:pt>
                <c:pt idx="11">
                  <c:v>9671</c:v>
                </c:pt>
                <c:pt idx="14">
                  <c:v>10111</c:v>
                </c:pt>
              </c:numCache>
            </c:numRef>
          </c:val>
          <c:extLst>
            <c:ext xmlns:c16="http://schemas.microsoft.com/office/drawing/2014/chart" uri="{C3380CC4-5D6E-409C-BE32-E72D297353CC}">
              <c16:uniqueId val="{00000001-3DA8-492B-8A28-3241997326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17419</c:v>
                </c:pt>
                <c:pt idx="5">
                  <c:v>16479</c:v>
                </c:pt>
                <c:pt idx="8">
                  <c:v>21153</c:v>
                </c:pt>
                <c:pt idx="11">
                  <c:v>21684</c:v>
                </c:pt>
                <c:pt idx="14">
                  <c:v>23839</c:v>
                </c:pt>
              </c:numCache>
            </c:numRef>
          </c:val>
          <c:extLst>
            <c:ext xmlns:c16="http://schemas.microsoft.com/office/drawing/2014/chart" uri="{C3380CC4-5D6E-409C-BE32-E72D297353CC}">
              <c16:uniqueId val="{00000002-3DA8-492B-8A28-3241997326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A8-492B-8A28-3241997326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A8-492B-8A28-3241997326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A8-492B-8A28-3241997326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7148</c:v>
                </c:pt>
                <c:pt idx="3">
                  <c:v>7223</c:v>
                </c:pt>
                <c:pt idx="6">
                  <c:v>7197</c:v>
                </c:pt>
                <c:pt idx="9">
                  <c:v>7248</c:v>
                </c:pt>
                <c:pt idx="12">
                  <c:v>7332</c:v>
                </c:pt>
              </c:numCache>
            </c:numRef>
          </c:val>
          <c:extLst>
            <c:ext xmlns:c16="http://schemas.microsoft.com/office/drawing/2014/chart" uri="{C3380CC4-5D6E-409C-BE32-E72D297353CC}">
              <c16:uniqueId val="{00000006-3DA8-492B-8A28-3241997326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2097</c:v>
                </c:pt>
                <c:pt idx="3">
                  <c:v>2722</c:v>
                </c:pt>
                <c:pt idx="6">
                  <c:v>2599</c:v>
                </c:pt>
                <c:pt idx="9">
                  <c:v>2382</c:v>
                </c:pt>
                <c:pt idx="12">
                  <c:v>2268</c:v>
                </c:pt>
              </c:numCache>
            </c:numRef>
          </c:val>
          <c:extLst>
            <c:ext xmlns:c16="http://schemas.microsoft.com/office/drawing/2014/chart" uri="{C3380CC4-5D6E-409C-BE32-E72D297353CC}">
              <c16:uniqueId val="{00000007-3DA8-492B-8A28-3241997326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16908</c:v>
                </c:pt>
                <c:pt idx="3">
                  <c:v>16140</c:v>
                </c:pt>
                <c:pt idx="6">
                  <c:v>14552</c:v>
                </c:pt>
                <c:pt idx="9">
                  <c:v>12677</c:v>
                </c:pt>
                <c:pt idx="12">
                  <c:v>12654</c:v>
                </c:pt>
              </c:numCache>
            </c:numRef>
          </c:val>
          <c:extLst>
            <c:ext xmlns:c16="http://schemas.microsoft.com/office/drawing/2014/chart" uri="{C3380CC4-5D6E-409C-BE32-E72D297353CC}">
              <c16:uniqueId val="{00000008-3DA8-492B-8A28-3241997326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1199</c:v>
                </c:pt>
                <c:pt idx="3">
                  <c:v>1073</c:v>
                </c:pt>
                <c:pt idx="6">
                  <c:v>956</c:v>
                </c:pt>
                <c:pt idx="9">
                  <c:v>845</c:v>
                </c:pt>
                <c:pt idx="12">
                  <c:v>699</c:v>
                </c:pt>
              </c:numCache>
            </c:numRef>
          </c:val>
          <c:extLst>
            <c:ext xmlns:c16="http://schemas.microsoft.com/office/drawing/2014/chart" uri="{C3380CC4-5D6E-409C-BE32-E72D297353CC}">
              <c16:uniqueId val="{00000009-3DA8-492B-8A28-3241997326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40560</c:v>
                </c:pt>
                <c:pt idx="3">
                  <c:v>40707</c:v>
                </c:pt>
                <c:pt idx="6">
                  <c:v>41333</c:v>
                </c:pt>
                <c:pt idx="9">
                  <c:v>40412</c:v>
                </c:pt>
                <c:pt idx="12">
                  <c:v>39951</c:v>
                </c:pt>
              </c:numCache>
            </c:numRef>
          </c:val>
          <c:extLst>
            <c:ext xmlns:c16="http://schemas.microsoft.com/office/drawing/2014/chart" uri="{C3380CC4-5D6E-409C-BE32-E72D297353CC}">
              <c16:uniqueId val="{0000000A-3DA8-492B-8A28-3241997326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615</c:v>
                </c:pt>
                <c:pt idx="2">
                  <c:v>#N/A</c:v>
                </c:pt>
                <c:pt idx="3">
                  <c:v>#N/A</c:v>
                </c:pt>
                <c:pt idx="4">
                  <c:v>1396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A8-492B-8A28-3241997326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10634</c:v>
                </c:pt>
                <c:pt idx="1">
                  <c:v>10662</c:v>
                </c:pt>
                <c:pt idx="2">
                  <c:v>10699</c:v>
                </c:pt>
              </c:numCache>
            </c:numRef>
          </c:val>
          <c:extLst>
            <c:ext xmlns:c16="http://schemas.microsoft.com/office/drawing/2014/chart" uri="{C3380CC4-5D6E-409C-BE32-E72D297353CC}">
              <c16:uniqueId val="{00000000-BE60-4B8A-A3F3-B2D176CC6A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1822</c:v>
                </c:pt>
                <c:pt idx="1">
                  <c:v>1827</c:v>
                </c:pt>
                <c:pt idx="2">
                  <c:v>1975</c:v>
                </c:pt>
              </c:numCache>
            </c:numRef>
          </c:val>
          <c:extLst>
            <c:ext xmlns:c16="http://schemas.microsoft.com/office/drawing/2014/chart" uri="{C3380CC4-5D6E-409C-BE32-E72D297353CC}">
              <c16:uniqueId val="{00000001-BE60-4B8A-A3F3-B2D176CC6A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7283</c:v>
                </c:pt>
                <c:pt idx="1">
                  <c:v>7870</c:v>
                </c:pt>
                <c:pt idx="2">
                  <c:v>10230</c:v>
                </c:pt>
              </c:numCache>
            </c:numRef>
          </c:val>
          <c:extLst>
            <c:ext xmlns:c16="http://schemas.microsoft.com/office/drawing/2014/chart" uri="{C3380CC4-5D6E-409C-BE32-E72D297353CC}">
              <c16:uniqueId val="{00000002-BE60-4B8A-A3F3-B2D176CC6A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140,979
138,920
194.06
62,699,558
60,147,020
2,458,090
30,261,579
39,951,288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前年度と同水準で、過去５年間はほぼ横ばいである。</a:t>
          </a:r>
        </a:p>
        <a:p>
          <a:r>
            <a:rPr kumimoji="1" lang="ja-JP" altLang="en-US" sz="1300">
              <a:latin typeface="ＭＳ Ｐゴシック" panose="020B0600070205080204" pitchFamily="50" charset="-128"/>
              <a:ea typeface="ＭＳ Ｐゴシック" panose="020B0600070205080204" pitchFamily="50" charset="-128"/>
            </a:rPr>
            <a:t>　基準財政収入額においては、大企業の設備投資などによる固定資産税（償却資産）が増加（</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％）したほか、大規模家屋（工場・倉庫）の新築による固定資産税（家屋）の増加（</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）などにより全体では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一方、基準財政需要額においては、高齢者人口の増加による高齢者保健福祉費の増加（</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）などにより全体で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増加したため、財政力指数は横ばいとなった。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前年度と同水準で、ほぼ横ばいである。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歳入（分母）においては、固定資産税の増加などによる地方税の増加（</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や、地方交付税の増加（</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）などにより、全体で</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％増加となった一方で、歳出（分子）においては、幼稚園施設型給付費の増などによる扶助費の増加（</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）や志太広域事務組合負担金の増加などによる補助費等の増加（</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）などにより、全体で</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増加しており、歳入歳出ともに同程度の増加率となっており、経常収支比率はほぼ横ばいとなった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類似団体平均と比べ、財政構造の弾力性は保たれているが、引き続き自主財源の確保、公債費の抑制を図り、財政の健全化に取り組んでいく。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76623</xdr:rowOff>
    </xdr:to>
    <xdr:cxnSp macro="">
      <xdr:nvCxnSpPr>
        <xdr:cNvPr id="132" name="直線コネクタ 131"/>
        <xdr:cNvCxnSpPr/>
      </xdr:nvCxnSpPr>
      <xdr:spPr>
        <a:xfrm>
          <a:off x="4114800" y="106904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132504</xdr:rowOff>
    </xdr:from>
    <xdr:to>
      <xdr:col>19</xdr:col>
      <xdr:colOff>133350</xdr:colOff>
      <xdr:row>62</xdr:row>
      <xdr:rowOff>60537</xdr:rowOff>
    </xdr:to>
    <xdr:cxnSp macro="">
      <xdr:nvCxnSpPr>
        <xdr:cNvPr id="135" name="直線コネクタ 134"/>
        <xdr:cNvCxnSpPr/>
      </xdr:nvCxnSpPr>
      <xdr:spPr>
        <a:xfrm>
          <a:off x="3225800" y="1024805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62</xdr:row>
      <xdr:rowOff>68580</xdr:rowOff>
    </xdr:to>
    <xdr:cxnSp macro="">
      <xdr:nvCxnSpPr>
        <xdr:cNvPr id="138" name="直線コネクタ 137"/>
        <xdr:cNvCxnSpPr/>
      </xdr:nvCxnSpPr>
      <xdr:spPr>
        <a:xfrm flipV="1">
          <a:off x="2336800" y="1024805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68580</xdr:rowOff>
    </xdr:to>
    <xdr:cxnSp macro="">
      <xdr:nvCxnSpPr>
        <xdr:cNvPr id="141" name="直線コネクタ 140"/>
        <xdr:cNvCxnSpPr/>
      </xdr:nvCxnSpPr>
      <xdr:spPr>
        <a:xfrm>
          <a:off x="1447800" y="105456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81704</xdr:rowOff>
    </xdr:from>
    <xdr:to>
      <xdr:col>15</xdr:col>
      <xdr:colOff>133350</xdr:colOff>
      <xdr:row>60</xdr:row>
      <xdr:rowOff>11854</xdr:rowOff>
    </xdr:to>
    <xdr:sp macro="" textlink="">
      <xdr:nvSpPr>
        <xdr:cNvPr id="155" name="楕円 154"/>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22031</xdr:rowOff>
    </xdr:from>
    <xdr:ext cx="762000" cy="259045"/>
    <xdr:sp macro="" textlink="">
      <xdr:nvSpPr>
        <xdr:cNvPr id="156" name="テキスト ボックス 155"/>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前年度と比較し、人口１人あたりの人件費・物件費等の決算額は</a:t>
          </a:r>
          <a:r>
            <a:rPr kumimoji="1" lang="en-US" altLang="ja-JP" sz="1200">
              <a:latin typeface="ＭＳ Ｐゴシック" panose="020B0600070205080204" pitchFamily="50" charset="-128"/>
              <a:ea typeface="ＭＳ Ｐゴシック" panose="020B0600070205080204" pitchFamily="50" charset="-128"/>
            </a:rPr>
            <a:t>2,812</a:t>
          </a:r>
          <a:r>
            <a:rPr kumimoji="1" lang="ja-JP" altLang="en-US" sz="1200">
              <a:latin typeface="ＭＳ Ｐゴシック" panose="020B0600070205080204" pitchFamily="50" charset="-128"/>
              <a:ea typeface="ＭＳ Ｐゴシック" panose="020B0600070205080204" pitchFamily="50" charset="-128"/>
            </a:rPr>
            <a:t>円の減少となった。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a:t>
          </a:r>
          <a:r>
            <a:rPr kumimoji="1" lang="en-US" altLang="ja-JP" sz="1200">
              <a:latin typeface="ＭＳ Ｐゴシック" panose="020B0600070205080204" pitchFamily="50" charset="-128"/>
              <a:ea typeface="ＭＳ Ｐゴシック" panose="020B0600070205080204" pitchFamily="50" charset="-128"/>
            </a:rPr>
            <a:t>PayPay</a:t>
          </a:r>
          <a:r>
            <a:rPr kumimoji="1" lang="ja-JP" altLang="en-US" sz="1200">
              <a:latin typeface="ＭＳ Ｐゴシック" panose="020B0600070205080204" pitchFamily="50" charset="-128"/>
              <a:ea typeface="ＭＳ Ｐゴシック" panose="020B0600070205080204" pitchFamily="50" charset="-128"/>
            </a:rPr>
            <a:t>を活用したキャッシュレス還元事業事業経費の減少（▲</a:t>
          </a:r>
          <a:r>
            <a:rPr kumimoji="1" lang="en-US" altLang="ja-JP" sz="1200">
              <a:latin typeface="ＭＳ Ｐゴシック" panose="020B0600070205080204" pitchFamily="50" charset="-128"/>
              <a:ea typeface="ＭＳ Ｐゴシック" panose="020B0600070205080204" pitchFamily="50" charset="-128"/>
            </a:rPr>
            <a:t>40.5%</a:t>
          </a:r>
          <a:r>
            <a:rPr kumimoji="1" lang="ja-JP" altLang="en-US" sz="1200">
              <a:latin typeface="ＭＳ Ｐゴシック" panose="020B0600070205080204" pitchFamily="50" charset="-128"/>
              <a:ea typeface="ＭＳ Ｐゴシック" panose="020B0600070205080204" pitchFamily="50" charset="-128"/>
            </a:rPr>
            <a:t>）や新型コロナウイルスワクチン接種体制確保事業経費の減少（▲</a:t>
          </a:r>
          <a:r>
            <a:rPr kumimoji="1" lang="en-US" altLang="ja-JP" sz="1200">
              <a:latin typeface="ＭＳ Ｐゴシック" panose="020B0600070205080204" pitchFamily="50" charset="-128"/>
              <a:ea typeface="ＭＳ Ｐゴシック" panose="020B0600070205080204" pitchFamily="50" charset="-128"/>
            </a:rPr>
            <a:t>60.6%</a:t>
          </a:r>
          <a:r>
            <a:rPr kumimoji="1" lang="ja-JP" altLang="en-US" sz="1200">
              <a:latin typeface="ＭＳ Ｐゴシック" panose="020B0600070205080204" pitchFamily="50" charset="-128"/>
              <a:ea typeface="ＭＳ Ｐゴシック" panose="020B0600070205080204" pitchFamily="50" charset="-128"/>
            </a:rPr>
            <a:t>）などにより、物件費が全体で</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の減少となったことが主な要因である。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職員数が少ないことや歳出抑制により、類似団体平均と比較すると低い数値を示しているが、今後も全事業総点検シートを活用し、事業の見直しを行い、メリハリのある事業執行に努める。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26925</xdr:rowOff>
    </xdr:from>
    <xdr:to>
      <xdr:col>23</xdr:col>
      <xdr:colOff>133350</xdr:colOff>
      <xdr:row>90</xdr:row>
      <xdr:rowOff>81581</xdr:rowOff>
    </xdr:to>
    <xdr:cxnSp macro="">
      <xdr:nvCxnSpPr>
        <xdr:cNvPr id="192" name="直線コネクタ 191"/>
        <xdr:cNvCxnSpPr/>
      </xdr:nvCxnSpPr>
      <xdr:spPr>
        <a:xfrm flipV="1">
          <a:off x="4953000" y="14085825"/>
          <a:ext cx="0" cy="1426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53658</xdr:rowOff>
    </xdr:from>
    <xdr:ext cx="762000" cy="259045"/>
    <xdr:sp macro="" textlink="">
      <xdr:nvSpPr>
        <xdr:cNvPr id="193" name="人件費・物件費等の状況最小値テキスト"/>
        <xdr:cNvSpPr txBox="1"/>
      </xdr:nvSpPr>
      <xdr:spPr>
        <a:xfrm>
          <a:off x="5041900" y="1548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81581</xdr:rowOff>
    </xdr:from>
    <xdr:to>
      <xdr:col>24</xdr:col>
      <xdr:colOff>12700</xdr:colOff>
      <xdr:row>90</xdr:row>
      <xdr:rowOff>81581</xdr:rowOff>
    </xdr:to>
    <xdr:cxnSp macro="">
      <xdr:nvCxnSpPr>
        <xdr:cNvPr id="194" name="直線コネクタ 193"/>
        <xdr:cNvCxnSpPr/>
      </xdr:nvCxnSpPr>
      <xdr:spPr>
        <a:xfrm>
          <a:off x="4864100" y="1551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113302</xdr:rowOff>
    </xdr:from>
    <xdr:ext cx="762000" cy="259045"/>
    <xdr:sp macro="" textlink="">
      <xdr:nvSpPr>
        <xdr:cNvPr id="195" name="人件費・物件費等の状況最大値テキスト"/>
        <xdr:cNvSpPr txBox="1"/>
      </xdr:nvSpPr>
      <xdr:spPr>
        <a:xfrm>
          <a:off x="5041900" y="138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26925</xdr:rowOff>
    </xdr:from>
    <xdr:to>
      <xdr:col>24</xdr:col>
      <xdr:colOff>12700</xdr:colOff>
      <xdr:row>82</xdr:row>
      <xdr:rowOff>26925</xdr:rowOff>
    </xdr:to>
    <xdr:cxnSp macro="">
      <xdr:nvCxnSpPr>
        <xdr:cNvPr id="196" name="直線コネクタ 195"/>
        <xdr:cNvCxnSpPr/>
      </xdr:nvCxnSpPr>
      <xdr:spPr>
        <a:xfrm>
          <a:off x="4864100" y="1408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26925</xdr:rowOff>
    </xdr:from>
    <xdr:to>
      <xdr:col>23</xdr:col>
      <xdr:colOff>133350</xdr:colOff>
      <xdr:row>82</xdr:row>
      <xdr:rowOff>75392</xdr:rowOff>
    </xdr:to>
    <xdr:cxnSp macro="">
      <xdr:nvCxnSpPr>
        <xdr:cNvPr id="197" name="直線コネクタ 196"/>
        <xdr:cNvCxnSpPr/>
      </xdr:nvCxnSpPr>
      <xdr:spPr>
        <a:xfrm flipV="1">
          <a:off x="4114800" y="14085825"/>
          <a:ext cx="838200" cy="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70747</xdr:rowOff>
    </xdr:from>
    <xdr:ext cx="762000" cy="259045"/>
    <xdr:sp macro="" textlink="">
      <xdr:nvSpPr>
        <xdr:cNvPr id="198" name="人件費・物件費等の状況平均値テキスト"/>
        <xdr:cNvSpPr txBox="1"/>
      </xdr:nvSpPr>
      <xdr:spPr>
        <a:xfrm>
          <a:off x="5041900" y="1464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98670</xdr:rowOff>
    </xdr:from>
    <xdr:to>
      <xdr:col>23</xdr:col>
      <xdr:colOff>184150</xdr:colOff>
      <xdr:row>86</xdr:row>
      <xdr:rowOff>28820</xdr:rowOff>
    </xdr:to>
    <xdr:sp macro="" textlink="">
      <xdr:nvSpPr>
        <xdr:cNvPr id="199" name="フローチャート: 判断 198"/>
        <xdr:cNvSpPr/>
      </xdr:nvSpPr>
      <xdr:spPr>
        <a:xfrm>
          <a:off x="4902200" y="146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122746</xdr:rowOff>
    </xdr:from>
    <xdr:to>
      <xdr:col>19</xdr:col>
      <xdr:colOff>133350</xdr:colOff>
      <xdr:row>82</xdr:row>
      <xdr:rowOff>75392</xdr:rowOff>
    </xdr:to>
    <xdr:cxnSp macro="">
      <xdr:nvCxnSpPr>
        <xdr:cNvPr id="200" name="直線コネクタ 199"/>
        <xdr:cNvCxnSpPr/>
      </xdr:nvCxnSpPr>
      <xdr:spPr>
        <a:xfrm>
          <a:off x="3225800" y="14010196"/>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83538</xdr:rowOff>
    </xdr:from>
    <xdr:to>
      <xdr:col>19</xdr:col>
      <xdr:colOff>184150</xdr:colOff>
      <xdr:row>86</xdr:row>
      <xdr:rowOff>13688</xdr:rowOff>
    </xdr:to>
    <xdr:sp macro="" textlink="">
      <xdr:nvSpPr>
        <xdr:cNvPr id="201" name="フローチャート: 判断 200"/>
        <xdr:cNvSpPr/>
      </xdr:nvSpPr>
      <xdr:spPr>
        <a:xfrm>
          <a:off x="4064000" y="146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169915</xdr:rowOff>
    </xdr:from>
    <xdr:ext cx="736600" cy="259045"/>
    <xdr:sp macro="" textlink="">
      <xdr:nvSpPr>
        <xdr:cNvPr id="202" name="テキスト ボックス 201"/>
        <xdr:cNvSpPr txBox="1"/>
      </xdr:nvSpPr>
      <xdr:spPr>
        <a:xfrm>
          <a:off x="3733800" y="1474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122746</xdr:rowOff>
    </xdr:from>
    <xdr:to>
      <xdr:col>15</xdr:col>
      <xdr:colOff>82550</xdr:colOff>
      <xdr:row>81</xdr:row>
      <xdr:rowOff>123572</xdr:rowOff>
    </xdr:to>
    <xdr:cxnSp macro="">
      <xdr:nvCxnSpPr>
        <xdr:cNvPr id="203" name="直線コネクタ 202"/>
        <xdr:cNvCxnSpPr/>
      </xdr:nvCxnSpPr>
      <xdr:spPr>
        <a:xfrm flipV="1">
          <a:off x="2336800" y="14010196"/>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17955</xdr:rowOff>
    </xdr:from>
    <xdr:to>
      <xdr:col>15</xdr:col>
      <xdr:colOff>133350</xdr:colOff>
      <xdr:row>85</xdr:row>
      <xdr:rowOff>119555</xdr:rowOff>
    </xdr:to>
    <xdr:sp macro="" textlink="">
      <xdr:nvSpPr>
        <xdr:cNvPr id="204" name="フローチャート: 判断 203"/>
        <xdr:cNvSpPr/>
      </xdr:nvSpPr>
      <xdr:spPr>
        <a:xfrm>
          <a:off x="3175000" y="1459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104332</xdr:rowOff>
    </xdr:from>
    <xdr:ext cx="762000" cy="259045"/>
    <xdr:sp macro="" textlink="">
      <xdr:nvSpPr>
        <xdr:cNvPr id="205" name="テキスト ボックス 204"/>
        <xdr:cNvSpPr txBox="1"/>
      </xdr:nvSpPr>
      <xdr:spPr>
        <a:xfrm>
          <a:off x="2844800" y="1467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77491</xdr:rowOff>
    </xdr:from>
    <xdr:to>
      <xdr:col>11</xdr:col>
      <xdr:colOff>31750</xdr:colOff>
      <xdr:row>81</xdr:row>
      <xdr:rowOff>123572</xdr:rowOff>
    </xdr:to>
    <xdr:cxnSp macro="">
      <xdr:nvCxnSpPr>
        <xdr:cNvPr id="206" name="直線コネクタ 205"/>
        <xdr:cNvCxnSpPr/>
      </xdr:nvCxnSpPr>
      <xdr:spPr>
        <a:xfrm>
          <a:off x="1447800" y="13793491"/>
          <a:ext cx="889000" cy="2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52587</xdr:rowOff>
    </xdr:from>
    <xdr:to>
      <xdr:col>11</xdr:col>
      <xdr:colOff>82550</xdr:colOff>
      <xdr:row>84</xdr:row>
      <xdr:rowOff>154187</xdr:rowOff>
    </xdr:to>
    <xdr:sp macro="" textlink="">
      <xdr:nvSpPr>
        <xdr:cNvPr id="207" name="フローチャート: 判断 206"/>
        <xdr:cNvSpPr/>
      </xdr:nvSpPr>
      <xdr:spPr>
        <a:xfrm>
          <a:off x="2286000" y="144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138964</xdr:rowOff>
    </xdr:from>
    <xdr:ext cx="762000" cy="259045"/>
    <xdr:sp macro="" textlink="">
      <xdr:nvSpPr>
        <xdr:cNvPr id="208" name="テキスト ボックス 207"/>
        <xdr:cNvSpPr txBox="1"/>
      </xdr:nvSpPr>
      <xdr:spPr>
        <a:xfrm>
          <a:off x="1955800" y="145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104111</xdr:rowOff>
    </xdr:from>
    <xdr:to>
      <xdr:col>7</xdr:col>
      <xdr:colOff>31750</xdr:colOff>
      <xdr:row>84</xdr:row>
      <xdr:rowOff>34261</xdr:rowOff>
    </xdr:to>
    <xdr:sp macro="" textlink="">
      <xdr:nvSpPr>
        <xdr:cNvPr id="209" name="フローチャート: 判断 208"/>
        <xdr:cNvSpPr/>
      </xdr:nvSpPr>
      <xdr:spPr>
        <a:xfrm>
          <a:off x="13970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19038</xdr:rowOff>
    </xdr:from>
    <xdr:ext cx="762000" cy="259045"/>
    <xdr:sp macro="" textlink="">
      <xdr:nvSpPr>
        <xdr:cNvPr id="210" name="テキスト ボックス 209"/>
        <xdr:cNvSpPr txBox="1"/>
      </xdr:nvSpPr>
      <xdr:spPr>
        <a:xfrm>
          <a:off x="1066800" y="1442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147575</xdr:rowOff>
    </xdr:from>
    <xdr:to>
      <xdr:col>23</xdr:col>
      <xdr:colOff>184150</xdr:colOff>
      <xdr:row>82</xdr:row>
      <xdr:rowOff>77725</xdr:rowOff>
    </xdr:to>
    <xdr:sp macro="" textlink="">
      <xdr:nvSpPr>
        <xdr:cNvPr id="216" name="楕円 215"/>
        <xdr:cNvSpPr/>
      </xdr:nvSpPr>
      <xdr:spPr>
        <a:xfrm>
          <a:off x="4902200" y="140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68852</xdr:rowOff>
    </xdr:from>
    <xdr:ext cx="762000" cy="259045"/>
    <xdr:sp macro="" textlink="">
      <xdr:nvSpPr>
        <xdr:cNvPr id="217" name="人件費・物件費等の状況該当値テキスト"/>
        <xdr:cNvSpPr txBox="1"/>
      </xdr:nvSpPr>
      <xdr:spPr>
        <a:xfrm>
          <a:off x="5041900" y="1395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24592</xdr:rowOff>
    </xdr:from>
    <xdr:to>
      <xdr:col>19</xdr:col>
      <xdr:colOff>184150</xdr:colOff>
      <xdr:row>82</xdr:row>
      <xdr:rowOff>126192</xdr:rowOff>
    </xdr:to>
    <xdr:sp macro="" textlink="">
      <xdr:nvSpPr>
        <xdr:cNvPr id="218" name="楕円 217"/>
        <xdr:cNvSpPr/>
      </xdr:nvSpPr>
      <xdr:spPr>
        <a:xfrm>
          <a:off x="4064000" y="140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136369</xdr:rowOff>
    </xdr:from>
    <xdr:ext cx="736600" cy="259045"/>
    <xdr:sp macro="" textlink="">
      <xdr:nvSpPr>
        <xdr:cNvPr id="219" name="テキスト ボックス 218"/>
        <xdr:cNvSpPr txBox="1"/>
      </xdr:nvSpPr>
      <xdr:spPr>
        <a:xfrm>
          <a:off x="3733800" y="13852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71946</xdr:rowOff>
    </xdr:from>
    <xdr:to>
      <xdr:col>15</xdr:col>
      <xdr:colOff>133350</xdr:colOff>
      <xdr:row>82</xdr:row>
      <xdr:rowOff>2096</xdr:rowOff>
    </xdr:to>
    <xdr:sp macro="" textlink="">
      <xdr:nvSpPr>
        <xdr:cNvPr id="220" name="楕円 219"/>
        <xdr:cNvSpPr/>
      </xdr:nvSpPr>
      <xdr:spPr>
        <a:xfrm>
          <a:off x="3175000" y="139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12273</xdr:rowOff>
    </xdr:from>
    <xdr:ext cx="762000" cy="259045"/>
    <xdr:sp macro="" textlink="">
      <xdr:nvSpPr>
        <xdr:cNvPr id="221" name="テキスト ボックス 220"/>
        <xdr:cNvSpPr txBox="1"/>
      </xdr:nvSpPr>
      <xdr:spPr>
        <a:xfrm>
          <a:off x="2844800" y="137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72772</xdr:rowOff>
    </xdr:from>
    <xdr:to>
      <xdr:col>11</xdr:col>
      <xdr:colOff>82550</xdr:colOff>
      <xdr:row>82</xdr:row>
      <xdr:rowOff>2922</xdr:rowOff>
    </xdr:to>
    <xdr:sp macro="" textlink="">
      <xdr:nvSpPr>
        <xdr:cNvPr id="222" name="楕円 221"/>
        <xdr:cNvSpPr/>
      </xdr:nvSpPr>
      <xdr:spPr>
        <a:xfrm>
          <a:off x="2286000" y="139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13099</xdr:rowOff>
    </xdr:from>
    <xdr:ext cx="762000" cy="259045"/>
    <xdr:sp macro="" textlink="">
      <xdr:nvSpPr>
        <xdr:cNvPr id="223" name="テキスト ボックス 222"/>
        <xdr:cNvSpPr txBox="1"/>
      </xdr:nvSpPr>
      <xdr:spPr>
        <a:xfrm>
          <a:off x="1955800" y="1372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26691</xdr:rowOff>
    </xdr:from>
    <xdr:to>
      <xdr:col>7</xdr:col>
      <xdr:colOff>31750</xdr:colOff>
      <xdr:row>80</xdr:row>
      <xdr:rowOff>128291</xdr:rowOff>
    </xdr:to>
    <xdr:sp macro="" textlink="">
      <xdr:nvSpPr>
        <xdr:cNvPr id="224" name="楕円 223"/>
        <xdr:cNvSpPr/>
      </xdr:nvSpPr>
      <xdr:spPr>
        <a:xfrm>
          <a:off x="1397000" y="137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138468</xdr:rowOff>
    </xdr:from>
    <xdr:ext cx="762000" cy="259045"/>
    <xdr:sp macro="" textlink="">
      <xdr:nvSpPr>
        <xdr:cNvPr id="225" name="テキスト ボックス 224"/>
        <xdr:cNvSpPr txBox="1"/>
      </xdr:nvSpPr>
      <xdr:spPr>
        <a:xfrm>
          <a:off x="1066800" y="135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経験年数階層における職員分布の変動を主な要因して、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類似団体平均と比較すると高い数値となっている。適正な人員配置と定員の適正化を図り、今後も類似団体平均の水準を目標に、人件費の抑制に努めていく。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4" name="直線コネクタ 253"/>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5"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6" name="直線コネクタ 255"/>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89959</xdr:rowOff>
    </xdr:from>
    <xdr:to>
      <xdr:col>81</xdr:col>
      <xdr:colOff>44450</xdr:colOff>
      <xdr:row>89</xdr:row>
      <xdr:rowOff>130175</xdr:rowOff>
    </xdr:to>
    <xdr:cxnSp macro="">
      <xdr:nvCxnSpPr>
        <xdr:cNvPr id="259" name="直線コネクタ 258"/>
        <xdr:cNvCxnSpPr/>
      </xdr:nvCxnSpPr>
      <xdr:spPr>
        <a:xfrm flipV="1">
          <a:off x="16179800" y="153490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90</xdr:row>
      <xdr:rowOff>19050</xdr:rowOff>
    </xdr:to>
    <xdr:cxnSp macro="">
      <xdr:nvCxnSpPr>
        <xdr:cNvPr id="262" name="直線コネクタ 261"/>
        <xdr:cNvCxnSpPr/>
      </xdr:nvCxnSpPr>
      <xdr:spPr>
        <a:xfrm flipV="1">
          <a:off x="15290800" y="1538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19050</xdr:rowOff>
    </xdr:to>
    <xdr:cxnSp macro="">
      <xdr:nvCxnSpPr>
        <xdr:cNvPr id="265" name="直線コネクタ 264"/>
        <xdr:cNvCxnSpPr/>
      </xdr:nvCxnSpPr>
      <xdr:spPr>
        <a:xfrm>
          <a:off x="14401800" y="154093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6" name="フローチャート: 判断 265"/>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7" name="テキスト ボックス 266"/>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110066</xdr:rowOff>
    </xdr:from>
    <xdr:to>
      <xdr:col>68</xdr:col>
      <xdr:colOff>152400</xdr:colOff>
      <xdr:row>89</xdr:row>
      <xdr:rowOff>150284</xdr:rowOff>
    </xdr:to>
    <xdr:cxnSp macro="">
      <xdr:nvCxnSpPr>
        <xdr:cNvPr id="268" name="直線コネクタ 267"/>
        <xdr:cNvCxnSpPr/>
      </xdr:nvCxnSpPr>
      <xdr:spPr>
        <a:xfrm>
          <a:off x="13512800" y="153691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9" name="フローチャート: 判断 268"/>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70" name="テキスト ボックス 269"/>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71" name="フローチャート: 判断 270"/>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2" name="テキスト ボックス 271"/>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39159</xdr:rowOff>
    </xdr:from>
    <xdr:to>
      <xdr:col>81</xdr:col>
      <xdr:colOff>95250</xdr:colOff>
      <xdr:row>89</xdr:row>
      <xdr:rowOff>140759</xdr:rowOff>
    </xdr:to>
    <xdr:sp macro="" textlink="">
      <xdr:nvSpPr>
        <xdr:cNvPr id="278" name="楕円 277"/>
        <xdr:cNvSpPr/>
      </xdr:nvSpPr>
      <xdr:spPr>
        <a:xfrm>
          <a:off x="169672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106486</xdr:rowOff>
    </xdr:from>
    <xdr:ext cx="762000" cy="259045"/>
    <xdr:sp macro="" textlink="">
      <xdr:nvSpPr>
        <xdr:cNvPr id="279" name="給与水準   （国との比較）該当値テキスト"/>
        <xdr:cNvSpPr txBox="1"/>
      </xdr:nvSpPr>
      <xdr:spPr>
        <a:xfrm>
          <a:off x="17106900" y="151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79375</xdr:rowOff>
    </xdr:from>
    <xdr:to>
      <xdr:col>77</xdr:col>
      <xdr:colOff>95250</xdr:colOff>
      <xdr:row>90</xdr:row>
      <xdr:rowOff>9525</xdr:rowOff>
    </xdr:to>
    <xdr:sp macro="" textlink="">
      <xdr:nvSpPr>
        <xdr:cNvPr id="280" name="楕円 279"/>
        <xdr:cNvSpPr/>
      </xdr:nvSpPr>
      <xdr:spPr>
        <a:xfrm>
          <a:off x="16129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165752</xdr:rowOff>
    </xdr:from>
    <xdr:ext cx="736600" cy="259045"/>
    <xdr:sp macro="" textlink="">
      <xdr:nvSpPr>
        <xdr:cNvPr id="281" name="テキスト ボックス 280"/>
        <xdr:cNvSpPr txBox="1"/>
      </xdr:nvSpPr>
      <xdr:spPr>
        <a:xfrm>
          <a:off x="15798800" y="154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2" name="楕円 281"/>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3" name="テキスト ボックス 282"/>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4" name="楕円 283"/>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5" name="テキスト ボックス 28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6" name="楕円 285"/>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7" name="テキスト ボックス 286"/>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人当たり職員数は前年度と横ばいである。　</a:t>
          </a:r>
        </a:p>
        <a:p>
          <a:r>
            <a:rPr kumimoji="1" lang="ja-JP" altLang="en-US" sz="1300">
              <a:latin typeface="ＭＳ Ｐゴシック" panose="020B0600070205080204" pitchFamily="50" charset="-128"/>
              <a:ea typeface="ＭＳ Ｐゴシック" panose="020B0600070205080204" pitchFamily="50" charset="-128"/>
            </a:rPr>
            <a:t>　令和５年度は一般行政職の退職者</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名に対して、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名を新規に採用した。本市では近年は採用者数が退職者数を上回っており、人口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人当たり職員数は緩やかに増加しているが、類似団体平均と比較すると大きく下回る数値を示している。これは平成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年度まで定員適正化計画の実施により、新地方行革指針を上回る削減を実施した影響であり、今後も適正な人員配置と定員の適正化を図る。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70168</xdr:rowOff>
    </xdr:from>
    <xdr:to>
      <xdr:col>81</xdr:col>
      <xdr:colOff>44450</xdr:colOff>
      <xdr:row>67</xdr:row>
      <xdr:rowOff>43815</xdr:rowOff>
    </xdr:to>
    <xdr:cxnSp macro="">
      <xdr:nvCxnSpPr>
        <xdr:cNvPr id="321" name="直線コネクタ 320"/>
        <xdr:cNvCxnSpPr/>
      </xdr:nvCxnSpPr>
      <xdr:spPr>
        <a:xfrm flipV="1">
          <a:off x="17018000" y="10185718"/>
          <a:ext cx="0" cy="1345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22"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23" name="直線コネクタ 322"/>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156545</xdr:rowOff>
    </xdr:from>
    <xdr:ext cx="762000" cy="259045"/>
    <xdr:sp macro="" textlink="">
      <xdr:nvSpPr>
        <xdr:cNvPr id="324" name="定員管理の状況最大値テキスト"/>
        <xdr:cNvSpPr txBox="1"/>
      </xdr:nvSpPr>
      <xdr:spPr>
        <a:xfrm>
          <a:off x="17106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70168</xdr:rowOff>
    </xdr:from>
    <xdr:to>
      <xdr:col>81</xdr:col>
      <xdr:colOff>133350</xdr:colOff>
      <xdr:row>59</xdr:row>
      <xdr:rowOff>70168</xdr:rowOff>
    </xdr:to>
    <xdr:cxnSp macro="">
      <xdr:nvCxnSpPr>
        <xdr:cNvPr id="325" name="直線コネクタ 324"/>
        <xdr:cNvCxnSpPr/>
      </xdr:nvCxnSpPr>
      <xdr:spPr>
        <a:xfrm>
          <a:off x="16929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43021</xdr:rowOff>
    </xdr:from>
    <xdr:to>
      <xdr:col>81</xdr:col>
      <xdr:colOff>44450</xdr:colOff>
      <xdr:row>59</xdr:row>
      <xdr:rowOff>70168</xdr:rowOff>
    </xdr:to>
    <xdr:cxnSp macro="">
      <xdr:nvCxnSpPr>
        <xdr:cNvPr id="326" name="直線コネクタ 325"/>
        <xdr:cNvCxnSpPr/>
      </xdr:nvCxnSpPr>
      <xdr:spPr>
        <a:xfrm>
          <a:off x="16179800" y="10158571"/>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59231</xdr:rowOff>
    </xdr:from>
    <xdr:ext cx="762000" cy="259045"/>
    <xdr:sp macro="" textlink="">
      <xdr:nvSpPr>
        <xdr:cNvPr id="327" name="定員管理の状況平均値テキスト"/>
        <xdr:cNvSpPr txBox="1"/>
      </xdr:nvSpPr>
      <xdr:spPr>
        <a:xfrm>
          <a:off x="17106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87154</xdr:rowOff>
    </xdr:from>
    <xdr:to>
      <xdr:col>81</xdr:col>
      <xdr:colOff>95250</xdr:colOff>
      <xdr:row>63</xdr:row>
      <xdr:rowOff>17304</xdr:rowOff>
    </xdr:to>
    <xdr:sp macro="" textlink="">
      <xdr:nvSpPr>
        <xdr:cNvPr id="328" name="フローチャート: 判断 327"/>
        <xdr:cNvSpPr/>
      </xdr:nvSpPr>
      <xdr:spPr>
        <a:xfrm>
          <a:off x="16967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43021</xdr:rowOff>
    </xdr:to>
    <xdr:cxnSp macro="">
      <xdr:nvCxnSpPr>
        <xdr:cNvPr id="329" name="直線コネクタ 328"/>
        <xdr:cNvCxnSpPr/>
      </xdr:nvCxnSpPr>
      <xdr:spPr>
        <a:xfrm>
          <a:off x="15290800" y="10119360"/>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60007</xdr:rowOff>
    </xdr:from>
    <xdr:to>
      <xdr:col>77</xdr:col>
      <xdr:colOff>95250</xdr:colOff>
      <xdr:row>62</xdr:row>
      <xdr:rowOff>161607</xdr:rowOff>
    </xdr:to>
    <xdr:sp macro="" textlink="">
      <xdr:nvSpPr>
        <xdr:cNvPr id="330" name="フローチャート: 判断 329"/>
        <xdr:cNvSpPr/>
      </xdr:nvSpPr>
      <xdr:spPr>
        <a:xfrm>
          <a:off x="16129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31" name="テキスト ボックス 330"/>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xdr:rowOff>
    </xdr:from>
    <xdr:to>
      <xdr:col>72</xdr:col>
      <xdr:colOff>203200</xdr:colOff>
      <xdr:row>59</xdr:row>
      <xdr:rowOff>3810</xdr:rowOff>
    </xdr:to>
    <xdr:cxnSp macro="">
      <xdr:nvCxnSpPr>
        <xdr:cNvPr id="332" name="直線コネクタ 331"/>
        <xdr:cNvCxnSpPr/>
      </xdr:nvCxnSpPr>
      <xdr:spPr>
        <a:xfrm>
          <a:off x="14401800" y="1011634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50959</xdr:rowOff>
    </xdr:from>
    <xdr:to>
      <xdr:col>73</xdr:col>
      <xdr:colOff>44450</xdr:colOff>
      <xdr:row>62</xdr:row>
      <xdr:rowOff>152559</xdr:rowOff>
    </xdr:to>
    <xdr:sp macro="" textlink="">
      <xdr:nvSpPr>
        <xdr:cNvPr id="333" name="フローチャート: 判断 332"/>
        <xdr:cNvSpPr/>
      </xdr:nvSpPr>
      <xdr:spPr>
        <a:xfrm>
          <a:off x="15240000" y="106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137336</xdr:rowOff>
    </xdr:from>
    <xdr:ext cx="762000" cy="259045"/>
    <xdr:sp macro="" textlink="">
      <xdr:nvSpPr>
        <xdr:cNvPr id="334" name="テキスト ボックス 333"/>
        <xdr:cNvSpPr txBox="1"/>
      </xdr:nvSpPr>
      <xdr:spPr>
        <a:xfrm>
          <a:off x="14909800" y="1076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142081</xdr:rowOff>
    </xdr:from>
    <xdr:to>
      <xdr:col>68</xdr:col>
      <xdr:colOff>152400</xdr:colOff>
      <xdr:row>59</xdr:row>
      <xdr:rowOff>794</xdr:rowOff>
    </xdr:to>
    <xdr:cxnSp macro="">
      <xdr:nvCxnSpPr>
        <xdr:cNvPr id="335" name="直線コネクタ 334"/>
        <xdr:cNvCxnSpPr/>
      </xdr:nvCxnSpPr>
      <xdr:spPr>
        <a:xfrm>
          <a:off x="13512800" y="10086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150019</xdr:rowOff>
    </xdr:from>
    <xdr:to>
      <xdr:col>68</xdr:col>
      <xdr:colOff>203200</xdr:colOff>
      <xdr:row>62</xdr:row>
      <xdr:rowOff>80169</xdr:rowOff>
    </xdr:to>
    <xdr:sp macro="" textlink="">
      <xdr:nvSpPr>
        <xdr:cNvPr id="336" name="フローチャート: 判断 335"/>
        <xdr:cNvSpPr/>
      </xdr:nvSpPr>
      <xdr:spPr>
        <a:xfrm>
          <a:off x="143510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64946</xdr:rowOff>
    </xdr:from>
    <xdr:ext cx="762000" cy="259045"/>
    <xdr:sp macro="" textlink="">
      <xdr:nvSpPr>
        <xdr:cNvPr id="337" name="テキスト ボックス 336"/>
        <xdr:cNvSpPr txBox="1"/>
      </xdr:nvSpPr>
      <xdr:spPr>
        <a:xfrm>
          <a:off x="14020800" y="10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11747</xdr:rowOff>
    </xdr:from>
    <xdr:to>
      <xdr:col>64</xdr:col>
      <xdr:colOff>152400</xdr:colOff>
      <xdr:row>62</xdr:row>
      <xdr:rowOff>113347</xdr:rowOff>
    </xdr:to>
    <xdr:sp macro="" textlink="">
      <xdr:nvSpPr>
        <xdr:cNvPr id="338" name="フローチャート: 判断 337"/>
        <xdr:cNvSpPr/>
      </xdr:nvSpPr>
      <xdr:spPr>
        <a:xfrm>
          <a:off x="13462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98124</xdr:rowOff>
    </xdr:from>
    <xdr:ext cx="762000" cy="259045"/>
    <xdr:sp macro="" textlink="">
      <xdr:nvSpPr>
        <xdr:cNvPr id="339" name="テキスト ボックス 338"/>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45" name="楕円 344"/>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112095</xdr:rowOff>
    </xdr:from>
    <xdr:ext cx="762000" cy="259045"/>
    <xdr:sp macro="" textlink="">
      <xdr:nvSpPr>
        <xdr:cNvPr id="346" name="定員管理の状況該当値テキスト"/>
        <xdr:cNvSpPr txBox="1"/>
      </xdr:nvSpPr>
      <xdr:spPr>
        <a:xfrm>
          <a:off x="17106900" y="100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163671</xdr:rowOff>
    </xdr:from>
    <xdr:to>
      <xdr:col>77</xdr:col>
      <xdr:colOff>95250</xdr:colOff>
      <xdr:row>59</xdr:row>
      <xdr:rowOff>93821</xdr:rowOff>
    </xdr:to>
    <xdr:sp macro="" textlink="">
      <xdr:nvSpPr>
        <xdr:cNvPr id="347" name="楕円 346"/>
        <xdr:cNvSpPr/>
      </xdr:nvSpPr>
      <xdr:spPr>
        <a:xfrm>
          <a:off x="16129000" y="10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103998</xdr:rowOff>
    </xdr:from>
    <xdr:ext cx="736600" cy="259045"/>
    <xdr:sp macro="" textlink="">
      <xdr:nvSpPr>
        <xdr:cNvPr id="348" name="テキスト ボックス 347"/>
        <xdr:cNvSpPr txBox="1"/>
      </xdr:nvSpPr>
      <xdr:spPr>
        <a:xfrm>
          <a:off x="15798800" y="9876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9" name="楕円 348"/>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50" name="テキスト ボックス 349"/>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121444</xdr:rowOff>
    </xdr:from>
    <xdr:to>
      <xdr:col>68</xdr:col>
      <xdr:colOff>203200</xdr:colOff>
      <xdr:row>59</xdr:row>
      <xdr:rowOff>51594</xdr:rowOff>
    </xdr:to>
    <xdr:sp macro="" textlink="">
      <xdr:nvSpPr>
        <xdr:cNvPr id="351" name="楕円 350"/>
        <xdr:cNvSpPr/>
      </xdr:nvSpPr>
      <xdr:spPr>
        <a:xfrm>
          <a:off x="14351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61771</xdr:rowOff>
    </xdr:from>
    <xdr:ext cx="762000" cy="259045"/>
    <xdr:sp macro="" textlink="">
      <xdr:nvSpPr>
        <xdr:cNvPr id="352" name="テキスト ボックス 351"/>
        <xdr:cNvSpPr txBox="1"/>
      </xdr:nvSpPr>
      <xdr:spPr>
        <a:xfrm>
          <a:off x="14020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91281</xdr:rowOff>
    </xdr:from>
    <xdr:to>
      <xdr:col>64</xdr:col>
      <xdr:colOff>152400</xdr:colOff>
      <xdr:row>59</xdr:row>
      <xdr:rowOff>21431</xdr:rowOff>
    </xdr:to>
    <xdr:sp macro="" textlink="">
      <xdr:nvSpPr>
        <xdr:cNvPr id="353" name="楕円 352"/>
        <xdr:cNvSpPr/>
      </xdr:nvSpPr>
      <xdr:spPr>
        <a:xfrm>
          <a:off x="13462000" y="100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31608</xdr:rowOff>
    </xdr:from>
    <xdr:ext cx="762000" cy="259045"/>
    <xdr:sp macro="" textlink="">
      <xdr:nvSpPr>
        <xdr:cNvPr id="354" name="テキスト ボックス 353"/>
        <xdr:cNvSpPr txBox="1"/>
      </xdr:nvSpPr>
      <xdr:spPr>
        <a:xfrm>
          <a:off x="13131800" y="980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標準税収入額等や普通交付税額が前年度と比較し約</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百万円増加したことが改善の要因として挙げられる。</a:t>
          </a:r>
        </a:p>
        <a:p>
          <a:r>
            <a:rPr kumimoji="1" lang="ja-JP" altLang="en-US" sz="1300">
              <a:latin typeface="ＭＳ Ｐゴシック" panose="020B0600070205080204" pitchFamily="50" charset="-128"/>
              <a:ea typeface="ＭＳ Ｐゴシック" panose="020B0600070205080204" pitchFamily="50" charset="-128"/>
            </a:rPr>
            <a:t>　新規発行地方債の抑制と公営企業会計の経営健全化に取組むことで着実に改善されていることから、引き続き同様に実質公債費比率の改善に努めていく。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83" name="直線コネクタ 382"/>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4"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5" name="直線コネクタ 384"/>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6"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7" name="直線コネクタ 386"/>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164395</xdr:rowOff>
    </xdr:from>
    <xdr:to>
      <xdr:col>81</xdr:col>
      <xdr:colOff>44450</xdr:colOff>
      <xdr:row>40</xdr:row>
      <xdr:rowOff>59972</xdr:rowOff>
    </xdr:to>
    <xdr:cxnSp macro="">
      <xdr:nvCxnSpPr>
        <xdr:cNvPr id="388" name="直線コネクタ 387"/>
        <xdr:cNvCxnSpPr/>
      </xdr:nvCxnSpPr>
      <xdr:spPr>
        <a:xfrm flipV="1">
          <a:off x="16179800" y="68509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9"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90" name="フローチャート: 判断 389"/>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59972</xdr:rowOff>
    </xdr:from>
    <xdr:to>
      <xdr:col>77</xdr:col>
      <xdr:colOff>44450</xdr:colOff>
      <xdr:row>41</xdr:row>
      <xdr:rowOff>22578</xdr:rowOff>
    </xdr:to>
    <xdr:cxnSp macro="">
      <xdr:nvCxnSpPr>
        <xdr:cNvPr id="391" name="直線コネクタ 390"/>
        <xdr:cNvCxnSpPr/>
      </xdr:nvCxnSpPr>
      <xdr:spPr>
        <a:xfrm flipV="1">
          <a:off x="15290800" y="691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92" name="フローチャート: 判断 391"/>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93" name="テキスト ボックス 392"/>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42</xdr:row>
      <xdr:rowOff>11995</xdr:rowOff>
    </xdr:to>
    <xdr:cxnSp macro="">
      <xdr:nvCxnSpPr>
        <xdr:cNvPr id="394" name="直線コネクタ 393"/>
        <xdr:cNvCxnSpPr/>
      </xdr:nvCxnSpPr>
      <xdr:spPr>
        <a:xfrm flipV="1">
          <a:off x="14401800" y="70520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5" name="フローチャート: 判断 394"/>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6" name="テキスト ボックス 395"/>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42</xdr:row>
      <xdr:rowOff>119239</xdr:rowOff>
    </xdr:to>
    <xdr:cxnSp macro="">
      <xdr:nvCxnSpPr>
        <xdr:cNvPr id="397" name="直線コネクタ 396"/>
        <xdr:cNvCxnSpPr/>
      </xdr:nvCxnSpPr>
      <xdr:spPr>
        <a:xfrm flipV="1">
          <a:off x="13512800" y="72128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8" name="フローチャート: 判断 397"/>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9" name="テキスト ボックス 398"/>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0" name="フローチャート: 判断 399"/>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1" name="テキスト ボックス 400"/>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407" name="楕円 406"/>
        <xdr:cNvSpPr/>
      </xdr:nvSpPr>
      <xdr:spPr>
        <a:xfrm>
          <a:off x="16967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130122</xdr:rowOff>
    </xdr:from>
    <xdr:ext cx="762000" cy="259045"/>
    <xdr:sp macro="" textlink="">
      <xdr:nvSpPr>
        <xdr:cNvPr id="408" name="公債費負担の状況該当値テキスト"/>
        <xdr:cNvSpPr txBox="1"/>
      </xdr:nvSpPr>
      <xdr:spPr>
        <a:xfrm>
          <a:off x="17106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9172</xdr:rowOff>
    </xdr:from>
    <xdr:to>
      <xdr:col>77</xdr:col>
      <xdr:colOff>95250</xdr:colOff>
      <xdr:row>40</xdr:row>
      <xdr:rowOff>110772</xdr:rowOff>
    </xdr:to>
    <xdr:sp macro="" textlink="">
      <xdr:nvSpPr>
        <xdr:cNvPr id="409" name="楕円 408"/>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410" name="テキスト ボックス 409"/>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11" name="楕円 410"/>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412" name="テキスト ボックス 411"/>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413" name="楕円 412"/>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47572</xdr:rowOff>
    </xdr:from>
    <xdr:ext cx="762000" cy="259045"/>
    <xdr:sp macro="" textlink="">
      <xdr:nvSpPr>
        <xdr:cNvPr id="414" name="テキスト ボックス 413"/>
        <xdr:cNvSpPr txBox="1"/>
      </xdr:nvSpPr>
      <xdr:spPr>
        <a:xfrm>
          <a:off x="14020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15" name="楕円 414"/>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16" name="テキスト ボックス 415"/>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前年度と同じく算定なしとなった。</a:t>
          </a:r>
        </a:p>
        <a:p>
          <a:r>
            <a:rPr kumimoji="1" lang="ja-JP" altLang="en-US" sz="1300">
              <a:latin typeface="ＭＳ Ｐゴシック" panose="020B0600070205080204" pitchFamily="50" charset="-128"/>
              <a:ea typeface="ＭＳ Ｐゴシック" panose="020B0600070205080204" pitchFamily="50" charset="-128"/>
            </a:rPr>
            <a:t>　令和５年度の市債発行額に対し、元金償還額が上回ったことによる地方債の残高の減少及び企業会計や志太広域事務組合の地方債残高の減少により将来負担額が減少したこと、基金残高が増加し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今後は、大型プロジェクト等により市債残高の増加が見込まれているため、特定財源の確保や事業の平準化を図り、将来負担比率の抑制に努める。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5" name="直線コネクタ 444"/>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6" name="将来負担の状況最小値テキスト"/>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7" name="直線コネクタ 446"/>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2540</xdr:rowOff>
    </xdr:from>
    <xdr:to>
      <xdr:col>68</xdr:col>
      <xdr:colOff>152400</xdr:colOff>
      <xdr:row>14</xdr:row>
      <xdr:rowOff>44097</xdr:rowOff>
    </xdr:to>
    <xdr:cxnSp macro="">
      <xdr:nvCxnSpPr>
        <xdr:cNvPr id="450" name="直線コネクタ 449"/>
        <xdr:cNvCxnSpPr/>
      </xdr:nvCxnSpPr>
      <xdr:spPr>
        <a:xfrm>
          <a:off x="13512800" y="2402840"/>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3" name="フローチャート: 判断 45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4" name="テキスト ボックス 45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5" name="フローチャート: 判断 454"/>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6" name="テキスト ボックス 455"/>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7" name="フローチャート: 判断 456"/>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85036</xdr:rowOff>
    </xdr:from>
    <xdr:ext cx="762000" cy="259045"/>
    <xdr:sp macro="" textlink="">
      <xdr:nvSpPr>
        <xdr:cNvPr id="458" name="テキスト ボックス 457"/>
        <xdr:cNvSpPr txBox="1"/>
      </xdr:nvSpPr>
      <xdr:spPr>
        <a:xfrm>
          <a:off x="14020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9" name="フローチャート: 判断 458"/>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60" name="テキスト ボックス 459"/>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164747</xdr:rowOff>
    </xdr:from>
    <xdr:to>
      <xdr:col>68</xdr:col>
      <xdr:colOff>203200</xdr:colOff>
      <xdr:row>14</xdr:row>
      <xdr:rowOff>94897</xdr:rowOff>
    </xdr:to>
    <xdr:sp macro="" textlink="">
      <xdr:nvSpPr>
        <xdr:cNvPr id="466" name="楕円 465"/>
        <xdr:cNvSpPr/>
      </xdr:nvSpPr>
      <xdr:spPr>
        <a:xfrm>
          <a:off x="143510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105074</xdr:rowOff>
    </xdr:from>
    <xdr:ext cx="762000" cy="259045"/>
    <xdr:sp macro="" textlink="">
      <xdr:nvSpPr>
        <xdr:cNvPr id="467" name="テキスト ボックス 466"/>
        <xdr:cNvSpPr txBox="1"/>
      </xdr:nvSpPr>
      <xdr:spPr>
        <a:xfrm>
          <a:off x="14020800" y="216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123190</xdr:rowOff>
    </xdr:from>
    <xdr:to>
      <xdr:col>64</xdr:col>
      <xdr:colOff>152400</xdr:colOff>
      <xdr:row>14</xdr:row>
      <xdr:rowOff>53340</xdr:rowOff>
    </xdr:to>
    <xdr:sp macro="" textlink="">
      <xdr:nvSpPr>
        <xdr:cNvPr id="468" name="楕円 467"/>
        <xdr:cNvSpPr/>
      </xdr:nvSpPr>
      <xdr:spPr>
        <a:xfrm>
          <a:off x="13462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38117</xdr:rowOff>
    </xdr:from>
    <xdr:ext cx="762000" cy="259045"/>
    <xdr:sp macro="" textlink="">
      <xdr:nvSpPr>
        <xdr:cNvPr id="469" name="テキスト ボックス 468"/>
        <xdr:cNvSpPr txBox="1"/>
      </xdr:nvSpPr>
      <xdr:spPr>
        <a:xfrm>
          <a:off x="131318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140,979
138,920
194.06
62,699,558
60,147,020
2,458,090
30,261,579
39,951,288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定年延長に伴う定年退職者の減少により、前年度と比べ退職手当が減少していることにより、経常収支比率の人件費分は、</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と比較して低い数値を示しているのは、比較的少ない職員数を維持しているためである。今後も、定年の段階的引き上げ等による職員構造の変化に柔軟に対応しつつ、適正な人員配置を定員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94343</xdr:rowOff>
    </xdr:to>
    <xdr:cxnSp macro="">
      <xdr:nvCxnSpPr>
        <xdr:cNvPr id="68" name="直線コネクタ 67"/>
        <xdr:cNvCxnSpPr/>
      </xdr:nvCxnSpPr>
      <xdr:spPr>
        <a:xfrm flipV="1">
          <a:off x="3987800" y="61522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36</xdr:row>
      <xdr:rowOff>94343</xdr:rowOff>
    </xdr:to>
    <xdr:cxnSp macro="">
      <xdr:nvCxnSpPr>
        <xdr:cNvPr id="71" name="直線コネクタ 70"/>
        <xdr:cNvCxnSpPr/>
      </xdr:nvCxnSpPr>
      <xdr:spPr>
        <a:xfrm>
          <a:off x="3098800" y="6086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94343</xdr:rowOff>
    </xdr:to>
    <xdr:cxnSp macro="">
      <xdr:nvCxnSpPr>
        <xdr:cNvPr id="74" name="直線コネクタ 73"/>
        <xdr:cNvCxnSpPr/>
      </xdr:nvCxnSpPr>
      <xdr:spPr>
        <a:xfrm flipV="1">
          <a:off x="2209800" y="6086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151493</xdr:rowOff>
    </xdr:from>
    <xdr:to>
      <xdr:col>11</xdr:col>
      <xdr:colOff>9525</xdr:colOff>
      <xdr:row>36</xdr:row>
      <xdr:rowOff>94343</xdr:rowOff>
    </xdr:to>
    <xdr:cxnSp macro="">
      <xdr:nvCxnSpPr>
        <xdr:cNvPr id="77" name="直線コネクタ 76"/>
        <xdr:cNvCxnSpPr/>
      </xdr:nvCxnSpPr>
      <xdr:spPr>
        <a:xfrm>
          <a:off x="1320800" y="58093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90" name="テキスト ボックス 89"/>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94" name="テキスト ボックス 93"/>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100693</xdr:rowOff>
    </xdr:from>
    <xdr:to>
      <xdr:col>6</xdr:col>
      <xdr:colOff>171450</xdr:colOff>
      <xdr:row>34</xdr:row>
      <xdr:rowOff>30843</xdr:rowOff>
    </xdr:to>
    <xdr:sp macro="" textlink="">
      <xdr:nvSpPr>
        <xdr:cNvPr id="95" name="楕円 94"/>
        <xdr:cNvSpPr/>
      </xdr:nvSpPr>
      <xdr:spPr>
        <a:xfrm>
          <a:off x="1270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41020</xdr:rowOff>
    </xdr:from>
    <xdr:ext cx="762000" cy="259045"/>
    <xdr:sp macro="" textlink="">
      <xdr:nvSpPr>
        <xdr:cNvPr id="96" name="テキスト ボックス 95"/>
        <xdr:cNvSpPr txBox="1"/>
      </xdr:nvSpPr>
      <xdr:spPr>
        <a:xfrm>
          <a:off x="939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内ネットワークの強靭化等に伴う保守経費の増加や、燃料費高騰に伴う自主運行バス等の運行経費の増加などから、物件費全体は増加しているものの、経常一般財源が増加していることから物件費分の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類似団体内の最小値であり現状問題はないが、今後も引き続き注視し、現在の水準の維持に努める。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155575</xdr:rowOff>
    </xdr:from>
    <xdr:to>
      <xdr:col>82</xdr:col>
      <xdr:colOff>107950</xdr:colOff>
      <xdr:row>21</xdr:row>
      <xdr:rowOff>88900</xdr:rowOff>
    </xdr:to>
    <xdr:cxnSp macro="">
      <xdr:nvCxnSpPr>
        <xdr:cNvPr id="128" name="直線コネクタ 127"/>
        <xdr:cNvCxnSpPr/>
      </xdr:nvCxnSpPr>
      <xdr:spPr>
        <a:xfrm flipV="1">
          <a:off x="16510000" y="23844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9"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30" name="直線コネクタ 129"/>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70502</xdr:rowOff>
    </xdr:from>
    <xdr:ext cx="762000" cy="259045"/>
    <xdr:sp macro="" textlink="">
      <xdr:nvSpPr>
        <xdr:cNvPr id="13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155575</xdr:rowOff>
    </xdr:from>
    <xdr:to>
      <xdr:col>82</xdr:col>
      <xdr:colOff>196850</xdr:colOff>
      <xdr:row>13</xdr:row>
      <xdr:rowOff>155575</xdr:rowOff>
    </xdr:to>
    <xdr:cxnSp macro="">
      <xdr:nvCxnSpPr>
        <xdr:cNvPr id="132" name="直線コネクタ 13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13</xdr:row>
      <xdr:rowOff>165100</xdr:rowOff>
    </xdr:to>
    <xdr:cxnSp macro="">
      <xdr:nvCxnSpPr>
        <xdr:cNvPr id="133" name="直線コネクタ 132"/>
        <xdr:cNvCxnSpPr/>
      </xdr:nvCxnSpPr>
      <xdr:spPr>
        <a:xfrm flipV="1">
          <a:off x="15671800" y="2384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4"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5" name="フローチャート: 判断 134"/>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165100</xdr:rowOff>
    </xdr:to>
    <xdr:cxnSp macro="">
      <xdr:nvCxnSpPr>
        <xdr:cNvPr id="136" name="直線コネクタ 135"/>
        <xdr:cNvCxnSpPr/>
      </xdr:nvCxnSpPr>
      <xdr:spPr>
        <a:xfrm>
          <a:off x="14782800" y="229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9525</xdr:rowOff>
    </xdr:from>
    <xdr:to>
      <xdr:col>78</xdr:col>
      <xdr:colOff>120650</xdr:colOff>
      <xdr:row>16</xdr:row>
      <xdr:rowOff>111125</xdr:rowOff>
    </xdr:to>
    <xdr:sp macro="" textlink="">
      <xdr:nvSpPr>
        <xdr:cNvPr id="137" name="フローチャート: 判断 136"/>
        <xdr:cNvSpPr/>
      </xdr:nvSpPr>
      <xdr:spPr>
        <a:xfrm>
          <a:off x="15621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95902</xdr:rowOff>
    </xdr:from>
    <xdr:ext cx="736600" cy="259045"/>
    <xdr:sp macro="" textlink="">
      <xdr:nvSpPr>
        <xdr:cNvPr id="138" name="テキスト ボックス 137"/>
        <xdr:cNvSpPr txBox="1"/>
      </xdr:nvSpPr>
      <xdr:spPr>
        <a:xfrm>
          <a:off x="15290800" y="283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136525</xdr:rowOff>
    </xdr:to>
    <xdr:cxnSp macro="">
      <xdr:nvCxnSpPr>
        <xdr:cNvPr id="139" name="直線コネクタ 138"/>
        <xdr:cNvCxnSpPr/>
      </xdr:nvCxnSpPr>
      <xdr:spPr>
        <a:xfrm flipV="1">
          <a:off x="13893800" y="2298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66675</xdr:rowOff>
    </xdr:from>
    <xdr:to>
      <xdr:col>74</xdr:col>
      <xdr:colOff>31750</xdr:colOff>
      <xdr:row>15</xdr:row>
      <xdr:rowOff>168275</xdr:rowOff>
    </xdr:to>
    <xdr:sp macro="" textlink="">
      <xdr:nvSpPr>
        <xdr:cNvPr id="140" name="フローチャート: 判断 139"/>
        <xdr:cNvSpPr/>
      </xdr:nvSpPr>
      <xdr:spPr>
        <a:xfrm>
          <a:off x="14732000" y="263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153052</xdr:rowOff>
    </xdr:from>
    <xdr:ext cx="762000" cy="259045"/>
    <xdr:sp macro="" textlink="">
      <xdr:nvSpPr>
        <xdr:cNvPr id="141" name="テキスト ボックス 140"/>
        <xdr:cNvSpPr txBox="1"/>
      </xdr:nvSpPr>
      <xdr:spPr>
        <a:xfrm>
          <a:off x="14401800" y="27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98425</xdr:rowOff>
    </xdr:from>
    <xdr:to>
      <xdr:col>69</xdr:col>
      <xdr:colOff>92075</xdr:colOff>
      <xdr:row>13</xdr:row>
      <xdr:rowOff>136525</xdr:rowOff>
    </xdr:to>
    <xdr:cxnSp macro="">
      <xdr:nvCxnSpPr>
        <xdr:cNvPr id="142" name="直線コネクタ 141"/>
        <xdr:cNvCxnSpPr/>
      </xdr:nvCxnSpPr>
      <xdr:spPr>
        <a:xfrm>
          <a:off x="13004800" y="2327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142875</xdr:rowOff>
    </xdr:from>
    <xdr:to>
      <xdr:col>69</xdr:col>
      <xdr:colOff>142875</xdr:colOff>
      <xdr:row>16</xdr:row>
      <xdr:rowOff>73025</xdr:rowOff>
    </xdr:to>
    <xdr:sp macro="" textlink="">
      <xdr:nvSpPr>
        <xdr:cNvPr id="143" name="フローチャート: 判断 142"/>
        <xdr:cNvSpPr/>
      </xdr:nvSpPr>
      <xdr:spPr>
        <a:xfrm>
          <a:off x="13843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57802</xdr:rowOff>
    </xdr:from>
    <xdr:ext cx="762000" cy="259045"/>
    <xdr:sp macro="" textlink="">
      <xdr:nvSpPr>
        <xdr:cNvPr id="144" name="テキスト ボックス 143"/>
        <xdr:cNvSpPr txBox="1"/>
      </xdr:nvSpPr>
      <xdr:spPr>
        <a:xfrm>
          <a:off x="13512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45" name="フローチャート: 判断 144"/>
        <xdr:cNvSpPr/>
      </xdr:nvSpPr>
      <xdr:spPr>
        <a:xfrm>
          <a:off x="12954000" y="284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19702</xdr:rowOff>
    </xdr:from>
    <xdr:ext cx="762000" cy="259045"/>
    <xdr:sp macro="" textlink="">
      <xdr:nvSpPr>
        <xdr:cNvPr id="146" name="テキスト ボックス 145"/>
        <xdr:cNvSpPr txBox="1"/>
      </xdr:nvSpPr>
      <xdr:spPr>
        <a:xfrm>
          <a:off x="12623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104775</xdr:rowOff>
    </xdr:from>
    <xdr:to>
      <xdr:col>82</xdr:col>
      <xdr:colOff>158750</xdr:colOff>
      <xdr:row>14</xdr:row>
      <xdr:rowOff>34925</xdr:rowOff>
    </xdr:to>
    <xdr:sp macro="" textlink="">
      <xdr:nvSpPr>
        <xdr:cNvPr id="152" name="楕円 151"/>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13352</xdr:rowOff>
    </xdr:from>
    <xdr:ext cx="762000" cy="259045"/>
    <xdr:sp macro="" textlink="">
      <xdr:nvSpPr>
        <xdr:cNvPr id="153" name="物件費該当値テキスト"/>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114300</xdr:rowOff>
    </xdr:from>
    <xdr:to>
      <xdr:col>78</xdr:col>
      <xdr:colOff>120650</xdr:colOff>
      <xdr:row>14</xdr:row>
      <xdr:rowOff>44450</xdr:rowOff>
    </xdr:to>
    <xdr:sp macro="" textlink="">
      <xdr:nvSpPr>
        <xdr:cNvPr id="154" name="楕円 153"/>
        <xdr:cNvSpPr/>
      </xdr:nvSpPr>
      <xdr:spPr>
        <a:xfrm>
          <a:off x="15621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54627</xdr:rowOff>
    </xdr:from>
    <xdr:ext cx="736600" cy="259045"/>
    <xdr:sp macro="" textlink="">
      <xdr:nvSpPr>
        <xdr:cNvPr id="155" name="テキスト ボックス 154"/>
        <xdr:cNvSpPr txBox="1"/>
      </xdr:nvSpPr>
      <xdr:spPr>
        <a:xfrm>
          <a:off x="15290800" y="211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6" name="楕円 155"/>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7" name="テキスト ボックス 156"/>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85725</xdr:rowOff>
    </xdr:from>
    <xdr:to>
      <xdr:col>69</xdr:col>
      <xdr:colOff>142875</xdr:colOff>
      <xdr:row>14</xdr:row>
      <xdr:rowOff>15875</xdr:rowOff>
    </xdr:to>
    <xdr:sp macro="" textlink="">
      <xdr:nvSpPr>
        <xdr:cNvPr id="158" name="楕円 157"/>
        <xdr:cNvSpPr/>
      </xdr:nvSpPr>
      <xdr:spPr>
        <a:xfrm>
          <a:off x="13843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26052</xdr:rowOff>
    </xdr:from>
    <xdr:ext cx="762000" cy="259045"/>
    <xdr:sp macro="" textlink="">
      <xdr:nvSpPr>
        <xdr:cNvPr id="159" name="テキスト ボックス 158"/>
        <xdr:cNvSpPr txBox="1"/>
      </xdr:nvSpPr>
      <xdr:spPr>
        <a:xfrm>
          <a:off x="1351280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47625</xdr:rowOff>
    </xdr:from>
    <xdr:to>
      <xdr:col>65</xdr:col>
      <xdr:colOff>53975</xdr:colOff>
      <xdr:row>13</xdr:row>
      <xdr:rowOff>149225</xdr:rowOff>
    </xdr:to>
    <xdr:sp macro="" textlink="">
      <xdr:nvSpPr>
        <xdr:cNvPr id="160" name="楕円 159"/>
        <xdr:cNvSpPr/>
      </xdr:nvSpPr>
      <xdr:spPr>
        <a:xfrm>
          <a:off x="12954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159402</xdr:rowOff>
    </xdr:from>
    <xdr:ext cx="762000" cy="259045"/>
    <xdr:sp macro="" textlink="">
      <xdr:nvSpPr>
        <xdr:cNvPr id="161" name="テキスト ボックス 160"/>
        <xdr:cNvSpPr txBox="1"/>
      </xdr:nvSpPr>
      <xdr:spPr>
        <a:xfrm>
          <a:off x="12623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生活保護費の増加に加え、こども医療助成費や保育所等給付費の増加などを主要因とした児童福祉費の増加が扶助費の増加につながっており、経常収支比率の扶助費分は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扶助費は、増加傾向にあるため、健康経営の普及・促進を図るなど、抑制が可能なものについて引き続き対策を講じていく。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9" name="直線コネクタ 188"/>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9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1" name="直線コネクタ 19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2"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3" name="直線コネクタ 192"/>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107950</xdr:rowOff>
    </xdr:to>
    <xdr:cxnSp macro="">
      <xdr:nvCxnSpPr>
        <xdr:cNvPr id="194" name="直線コネクタ 193"/>
        <xdr:cNvCxnSpPr/>
      </xdr:nvCxnSpPr>
      <xdr:spPr>
        <a:xfrm>
          <a:off x="3987800" y="10090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5"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6" name="フローチャート: 判断 195"/>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146050</xdr:rowOff>
    </xdr:to>
    <xdr:cxnSp macro="">
      <xdr:nvCxnSpPr>
        <xdr:cNvPr id="197" name="直線コネクタ 196"/>
        <xdr:cNvCxnSpPr/>
      </xdr:nvCxnSpPr>
      <xdr:spPr>
        <a:xfrm>
          <a:off x="3098800" y="9880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8" name="フローチャート: 判断 197"/>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9" name="テキスト ボックス 198"/>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69850</xdr:rowOff>
    </xdr:to>
    <xdr:cxnSp macro="">
      <xdr:nvCxnSpPr>
        <xdr:cNvPr id="200" name="直線コネクタ 199"/>
        <xdr:cNvCxnSpPr/>
      </xdr:nvCxnSpPr>
      <xdr:spPr>
        <a:xfrm flipV="1">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1" name="フローチャート: 判断 20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2" name="テキスト ボックス 20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127000</xdr:rowOff>
    </xdr:to>
    <xdr:cxnSp macro="">
      <xdr:nvCxnSpPr>
        <xdr:cNvPr id="203" name="直線コネクタ 202"/>
        <xdr:cNvCxnSpPr/>
      </xdr:nvCxnSpPr>
      <xdr:spPr>
        <a:xfrm flipV="1">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4" name="フローチャート: 判断 203"/>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5" name="テキスト ボックス 204"/>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6" name="フローチャート: 判断 205"/>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7" name="テキスト ボックス 206"/>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3" name="楕円 212"/>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4"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5" name="楕円 214"/>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6" name="テキスト ボックス 215"/>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7" name="楕円 21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8" name="テキスト ボックス 21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9" name="楕円 218"/>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20" name="テキスト ボックス 219"/>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21" name="楕円 220"/>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2" name="テキスト ボックス 221"/>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繰出金分が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ポイント増加し、維持補修費分が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ポイント減少したことから前年度と同水準となった。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類似団体平均とほぼ同数値となっているが、介護保険特別会計繰出金の増加が顕著であるため、引き続き介護予防事業の推進により、介護給付費の抑制に努める。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50" name="直線コネクタ 249"/>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51" name="その他最小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2" name="直線コネクタ 251"/>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3"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4" name="直線コネクタ 253"/>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58</xdr:row>
      <xdr:rowOff>101600</xdr:rowOff>
    </xdr:to>
    <xdr:cxnSp macro="">
      <xdr:nvCxnSpPr>
        <xdr:cNvPr id="255" name="直線コネクタ 254"/>
        <xdr:cNvCxnSpPr/>
      </xdr:nvCxnSpPr>
      <xdr:spPr>
        <a:xfrm>
          <a:off x="15671800" y="1004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101600</xdr:rowOff>
    </xdr:to>
    <xdr:cxnSp macro="">
      <xdr:nvCxnSpPr>
        <xdr:cNvPr id="258" name="直線コネクタ 257"/>
        <xdr:cNvCxnSpPr/>
      </xdr:nvCxnSpPr>
      <xdr:spPr>
        <a:xfrm>
          <a:off x="14782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127000</xdr:rowOff>
    </xdr:to>
    <xdr:cxnSp macro="">
      <xdr:nvCxnSpPr>
        <xdr:cNvPr id="261" name="直線コネクタ 260"/>
        <xdr:cNvCxnSpPr/>
      </xdr:nvCxnSpPr>
      <xdr:spPr>
        <a:xfrm flipV="1">
          <a:off x="13893800" y="9906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2" name="フローチャート: 判断 261"/>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3" name="テキスト ボックス 262"/>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165100</xdr:rowOff>
    </xdr:to>
    <xdr:cxnSp macro="">
      <xdr:nvCxnSpPr>
        <xdr:cNvPr id="264" name="直線コネクタ 263"/>
        <xdr:cNvCxnSpPr/>
      </xdr:nvCxnSpPr>
      <xdr:spPr>
        <a:xfrm flipV="1">
          <a:off x="13004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5" name="フローチャート: 判断 264"/>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6" name="テキスト ボックス 265"/>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7" name="フローチャート: 判断 266"/>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8" name="テキスト ボックス 267"/>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4" name="楕円 273"/>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75"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6" name="楕円 275"/>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7" name="テキスト ボックス 276"/>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8" name="楕円 277"/>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9" name="テキスト ボックス 278"/>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0" name="楕円 27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1" name="テキスト ボックス 28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2" name="楕円 281"/>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3" name="テキスト ボックス 282"/>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志太広域事務組合への負担金の増加等の影響により、経常収支比率の補助費等分は前年度から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例年、類似団体平均と比較して高い数値となっているため、今後は他団体への補助金の見直しを含め、経費の削減に努める。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11" name="直線コネクタ 310"/>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2"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3" name="直線コネクタ 312"/>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37</xdr:row>
      <xdr:rowOff>107950</xdr:rowOff>
    </xdr:to>
    <xdr:cxnSp macro="">
      <xdr:nvCxnSpPr>
        <xdr:cNvPr id="316" name="直線コネクタ 315"/>
        <xdr:cNvCxnSpPr/>
      </xdr:nvCxnSpPr>
      <xdr:spPr>
        <a:xfrm>
          <a:off x="15671800" y="640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7" name="補助費等平均値テキスト"/>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8" name="フローチャート: 判断 317"/>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37</xdr:row>
      <xdr:rowOff>62230</xdr:rowOff>
    </xdr:to>
    <xdr:cxnSp macro="">
      <xdr:nvCxnSpPr>
        <xdr:cNvPr id="319" name="直線コネクタ 318"/>
        <xdr:cNvCxnSpPr/>
      </xdr:nvCxnSpPr>
      <xdr:spPr>
        <a:xfrm>
          <a:off x="14782800" y="631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36</xdr:row>
      <xdr:rowOff>157480</xdr:rowOff>
    </xdr:to>
    <xdr:cxnSp macro="">
      <xdr:nvCxnSpPr>
        <xdr:cNvPr id="322" name="直線コネクタ 321"/>
        <xdr:cNvCxnSpPr/>
      </xdr:nvCxnSpPr>
      <xdr:spPr>
        <a:xfrm flipV="1">
          <a:off x="13893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3" name="フローチャート: 判断 322"/>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4" name="テキスト ボックス 323"/>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157480</xdr:rowOff>
    </xdr:to>
    <xdr:cxnSp macro="">
      <xdr:nvCxnSpPr>
        <xdr:cNvPr id="325" name="直線コネクタ 324"/>
        <xdr:cNvCxnSpPr/>
      </xdr:nvCxnSpPr>
      <xdr:spPr>
        <a:xfrm>
          <a:off x="13004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6" name="フローチャート: 判断 325"/>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7" name="テキスト ボックス 326"/>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8" name="フローチャート: 判断 327"/>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9" name="テキスト ボックス 328"/>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5" name="楕円 334"/>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6"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7" name="楕円 336"/>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97807</xdr:rowOff>
    </xdr:from>
    <xdr:ext cx="736600" cy="259045"/>
    <xdr:sp macro="" textlink="">
      <xdr:nvSpPr>
        <xdr:cNvPr id="338" name="テキスト ボックス 337"/>
        <xdr:cNvSpPr txBox="1"/>
      </xdr:nvSpPr>
      <xdr:spPr>
        <a:xfrm>
          <a:off x="15290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9" name="楕円 338"/>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40" name="テキスト ボックス 339"/>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41" name="楕円 340"/>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21607</xdr:rowOff>
    </xdr:from>
    <xdr:ext cx="762000" cy="259045"/>
    <xdr:sp macro="" textlink="">
      <xdr:nvSpPr>
        <xdr:cNvPr id="342" name="テキスト ボックス 34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3" name="楕円 342"/>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4" name="テキスト ボックス 34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令和５年度に終了した地方債の償還額が、開始した償還額を約</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百万円上回っていたことから公債費が減少し、経常収支比率の公債費分は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地方債の新規発行の抑制により、前年度から引き続き類似団体平均より低い数値を維持することができており、今後も地方債の適切な活用に努め、公債費の削減を図る。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3" name="直線コネクタ 372"/>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4"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5" name="直線コネクタ 374"/>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6"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7" name="直線コネクタ 376"/>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77</xdr:row>
      <xdr:rowOff>102507</xdr:rowOff>
    </xdr:to>
    <xdr:cxnSp macro="">
      <xdr:nvCxnSpPr>
        <xdr:cNvPr id="378" name="直線コネクタ 377"/>
        <xdr:cNvCxnSpPr/>
      </xdr:nvCxnSpPr>
      <xdr:spPr>
        <a:xfrm flipV="1">
          <a:off x="3987800" y="132845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9" name="公債費平均値テキスト"/>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0" name="フローチャート: 判断 379"/>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77</xdr:row>
      <xdr:rowOff>102507</xdr:rowOff>
    </xdr:to>
    <xdr:cxnSp macro="">
      <xdr:nvCxnSpPr>
        <xdr:cNvPr id="381" name="直線コネクタ 380"/>
        <xdr:cNvCxnSpPr/>
      </xdr:nvCxnSpPr>
      <xdr:spPr>
        <a:xfrm>
          <a:off x="3098800" y="1330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2" name="フローチャート: 判断 381"/>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3" name="テキスト ボックス 382"/>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78</xdr:row>
      <xdr:rowOff>35561</xdr:rowOff>
    </xdr:to>
    <xdr:cxnSp macro="">
      <xdr:nvCxnSpPr>
        <xdr:cNvPr id="384" name="直線コネクタ 383"/>
        <xdr:cNvCxnSpPr/>
      </xdr:nvCxnSpPr>
      <xdr:spPr>
        <a:xfrm flipV="1">
          <a:off x="2209800" y="13304157"/>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5" name="フローチャート: 判断 384"/>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6" name="テキスト ボックス 385"/>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87812</xdr:rowOff>
    </xdr:to>
    <xdr:cxnSp macro="">
      <xdr:nvCxnSpPr>
        <xdr:cNvPr id="387" name="直線コネクタ 386"/>
        <xdr:cNvCxnSpPr/>
      </xdr:nvCxnSpPr>
      <xdr:spPr>
        <a:xfrm flipV="1">
          <a:off x="1320800" y="134086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8" name="フローチャート: 判断 387"/>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9" name="テキスト ボックス 388"/>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0" name="フローチャート: 判断 389"/>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91" name="テキスト ボックス 390"/>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97" name="楕円 396"/>
        <xdr:cNvSpPr/>
      </xdr:nvSpPr>
      <xdr:spPr>
        <a:xfrm>
          <a:off x="4775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48640</xdr:rowOff>
    </xdr:from>
    <xdr:ext cx="762000" cy="259045"/>
    <xdr:sp macro="" textlink="">
      <xdr:nvSpPr>
        <xdr:cNvPr id="398" name="公債費該当値テキスト"/>
        <xdr:cNvSpPr txBox="1"/>
      </xdr:nvSpPr>
      <xdr:spPr>
        <a:xfrm>
          <a:off x="4914900" y="1307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9" name="楕円 398"/>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400" name="テキスト ボックス 399"/>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401" name="楕円 400"/>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402" name="テキスト ボックス 401"/>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3" name="楕円 402"/>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404" name="テキスト ボックス 403"/>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37012</xdr:rowOff>
    </xdr:from>
    <xdr:to>
      <xdr:col>6</xdr:col>
      <xdr:colOff>171450</xdr:colOff>
      <xdr:row>78</xdr:row>
      <xdr:rowOff>138612</xdr:rowOff>
    </xdr:to>
    <xdr:sp macro="" textlink="">
      <xdr:nvSpPr>
        <xdr:cNvPr id="405" name="楕円 404"/>
        <xdr:cNvSpPr/>
      </xdr:nvSpPr>
      <xdr:spPr>
        <a:xfrm>
          <a:off x="1270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123389</xdr:rowOff>
    </xdr:from>
    <xdr:ext cx="762000" cy="259045"/>
    <xdr:sp macro="" textlink="">
      <xdr:nvSpPr>
        <xdr:cNvPr id="406" name="テキスト ボックス 405"/>
        <xdr:cNvSpPr txBox="1"/>
      </xdr:nvSpPr>
      <xdr:spPr>
        <a:xfrm>
          <a:off x="939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人件費は抑えられている一方で、扶助費と補助費等が類似団体平均を大きく上回っている。全体としては平均をわずかに下回っている状況である。引き続き、経常経費の削減を図り、財政構造の弾力性の維持に努める。</a:t>
          </a:r>
        </a:p>
      </xdr:txBody>
    </xdr:sp>
    <xdr:clientData/>
  </xdr:twoCellAnchor>
  <xdr:oneCellAnchor>
    <xdr:from>
      <xdr:col>62</xdr:col>
      <xdr:colOff>6350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1" name="直線コネクタ 42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2" name="テキスト ボックス 42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5" name="直線コネクタ 42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6" name="テキスト ボックス 42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30" name="直線コネクタ 429"/>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31" name="公債費以外最小値テキスト"/>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2" name="直線コネクタ 431"/>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3" name="公債費以外最大値テキスト"/>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4" name="直線コネクタ 433"/>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76</xdr:row>
      <xdr:rowOff>24130</xdr:rowOff>
    </xdr:to>
    <xdr:cxnSp macro="">
      <xdr:nvCxnSpPr>
        <xdr:cNvPr id="435" name="直線コネクタ 434"/>
        <xdr:cNvCxnSpPr/>
      </xdr:nvCxnSpPr>
      <xdr:spPr>
        <a:xfrm>
          <a:off x="15671800" y="13025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6" name="公債費以外平均値テキスト"/>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7" name="フローチャート: 判断 436"/>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75</xdr:row>
      <xdr:rowOff>167005</xdr:rowOff>
    </xdr:to>
    <xdr:cxnSp macro="">
      <xdr:nvCxnSpPr>
        <xdr:cNvPr id="438" name="直線コネクタ 437"/>
        <xdr:cNvCxnSpPr/>
      </xdr:nvCxnSpPr>
      <xdr:spPr>
        <a:xfrm>
          <a:off x="14782800" y="1271143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9" name="フローチャート: 判断 438"/>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40" name="テキスト ボックス 439"/>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75</xdr:row>
      <xdr:rowOff>81280</xdr:rowOff>
    </xdr:to>
    <xdr:cxnSp macro="">
      <xdr:nvCxnSpPr>
        <xdr:cNvPr id="441" name="直線コネクタ 440"/>
        <xdr:cNvCxnSpPr/>
      </xdr:nvCxnSpPr>
      <xdr:spPr>
        <a:xfrm flipV="1">
          <a:off x="13893800" y="127114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2" name="フローチャート: 判断 441"/>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macro="" textlink="">
      <xdr:nvSpPr>
        <xdr:cNvPr id="443" name="テキスト ボックス 442"/>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98425</xdr:rowOff>
    </xdr:from>
    <xdr:to>
      <xdr:col>69</xdr:col>
      <xdr:colOff>92075</xdr:colOff>
      <xdr:row>75</xdr:row>
      <xdr:rowOff>81280</xdr:rowOff>
    </xdr:to>
    <xdr:cxnSp macro="">
      <xdr:nvCxnSpPr>
        <xdr:cNvPr id="444" name="直線コネクタ 443"/>
        <xdr:cNvCxnSpPr/>
      </xdr:nvCxnSpPr>
      <xdr:spPr>
        <a:xfrm>
          <a:off x="13004800" y="1278572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5" name="フローチャート: 判断 444"/>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6" name="テキスト ボックス 445"/>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7" name="フローチャート: 判断 446"/>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8" name="テキスト ボックス 447"/>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54" name="楕円 453"/>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55"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56" name="楕円 455"/>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31132</xdr:rowOff>
    </xdr:from>
    <xdr:ext cx="736600" cy="259045"/>
    <xdr:sp macro="" textlink="">
      <xdr:nvSpPr>
        <xdr:cNvPr id="457" name="テキスト ボックス 456"/>
        <xdr:cNvSpPr txBox="1"/>
      </xdr:nvSpPr>
      <xdr:spPr>
        <a:xfrm>
          <a:off x="15290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58" name="楕円 457"/>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59" name="テキスト ボックス 458"/>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60" name="楕円 459"/>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61" name="テキスト ボックス 460"/>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47625</xdr:rowOff>
    </xdr:from>
    <xdr:to>
      <xdr:col>65</xdr:col>
      <xdr:colOff>53975</xdr:colOff>
      <xdr:row>74</xdr:row>
      <xdr:rowOff>149225</xdr:rowOff>
    </xdr:to>
    <xdr:sp macro="" textlink="">
      <xdr:nvSpPr>
        <xdr:cNvPr id="462" name="楕円 461"/>
        <xdr:cNvSpPr/>
      </xdr:nvSpPr>
      <xdr:spPr>
        <a:xfrm>
          <a:off x="12954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159402</xdr:rowOff>
    </xdr:from>
    <xdr:ext cx="762000" cy="259045"/>
    <xdr:sp macro="" textlink="">
      <xdr:nvSpPr>
        <xdr:cNvPr id="463" name="テキスト ボックス 462"/>
        <xdr:cNvSpPr txBox="1"/>
      </xdr:nvSpPr>
      <xdr:spPr>
        <a:xfrm>
          <a:off x="12623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30767</xdr:rowOff>
    </xdr:from>
    <xdr:to>
      <xdr:col>29</xdr:col>
      <xdr:colOff>127000</xdr:colOff>
      <xdr:row>19</xdr:row>
      <xdr:rowOff>38585</xdr:rowOff>
    </xdr:to>
    <xdr:cxnSp macro="">
      <xdr:nvCxnSpPr>
        <xdr:cNvPr id="48" name="直線コネクタ 47"/>
        <xdr:cNvCxnSpPr/>
      </xdr:nvCxnSpPr>
      <xdr:spPr bwMode="auto">
        <a:xfrm flipV="1">
          <a:off x="5003800" y="3335942"/>
          <a:ext cx="6477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38585</xdr:rowOff>
    </xdr:from>
    <xdr:to>
      <xdr:col>26</xdr:col>
      <xdr:colOff>50800</xdr:colOff>
      <xdr:row>19</xdr:row>
      <xdr:rowOff>67252</xdr:rowOff>
    </xdr:to>
    <xdr:cxnSp macro="">
      <xdr:nvCxnSpPr>
        <xdr:cNvPr id="51" name="直線コネクタ 50"/>
        <xdr:cNvCxnSpPr/>
      </xdr:nvCxnSpPr>
      <xdr:spPr bwMode="auto">
        <a:xfrm flipV="1">
          <a:off x="4305300" y="3343760"/>
          <a:ext cx="698500" cy="2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67252</xdr:rowOff>
    </xdr:from>
    <xdr:to>
      <xdr:col>22</xdr:col>
      <xdr:colOff>114300</xdr:colOff>
      <xdr:row>19</xdr:row>
      <xdr:rowOff>113040</xdr:rowOff>
    </xdr:to>
    <xdr:cxnSp macro="">
      <xdr:nvCxnSpPr>
        <xdr:cNvPr id="54" name="直線コネクタ 53"/>
        <xdr:cNvCxnSpPr/>
      </xdr:nvCxnSpPr>
      <xdr:spPr bwMode="auto">
        <a:xfrm flipV="1">
          <a:off x="3606800" y="3372427"/>
          <a:ext cx="698500" cy="45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113040</xdr:rowOff>
    </xdr:from>
    <xdr:to>
      <xdr:col>18</xdr:col>
      <xdr:colOff>177800</xdr:colOff>
      <xdr:row>19</xdr:row>
      <xdr:rowOff>165298</xdr:rowOff>
    </xdr:to>
    <xdr:cxnSp macro="">
      <xdr:nvCxnSpPr>
        <xdr:cNvPr id="57" name="直線コネクタ 56"/>
        <xdr:cNvCxnSpPr/>
      </xdr:nvCxnSpPr>
      <xdr:spPr bwMode="auto">
        <a:xfrm flipV="1">
          <a:off x="2908300" y="3418215"/>
          <a:ext cx="698500" cy="5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151417</xdr:rowOff>
    </xdr:from>
    <xdr:to>
      <xdr:col>29</xdr:col>
      <xdr:colOff>177800</xdr:colOff>
      <xdr:row>19</xdr:row>
      <xdr:rowOff>81567</xdr:rowOff>
    </xdr:to>
    <xdr:sp macro="" textlink="">
      <xdr:nvSpPr>
        <xdr:cNvPr id="67" name="楕円 66"/>
        <xdr:cNvSpPr/>
      </xdr:nvSpPr>
      <xdr:spPr bwMode="auto">
        <a:xfrm>
          <a:off x="5600700" y="328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123494</xdr:rowOff>
    </xdr:from>
    <xdr:ext cx="762000" cy="259045"/>
    <xdr:sp macro="" textlink="">
      <xdr:nvSpPr>
        <xdr:cNvPr id="68" name="人口1人当たり決算額の推移該当値テキスト130"/>
        <xdr:cNvSpPr txBox="1"/>
      </xdr:nvSpPr>
      <xdr:spPr>
        <a:xfrm>
          <a:off x="5740400" y="325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159235</xdr:rowOff>
    </xdr:from>
    <xdr:to>
      <xdr:col>26</xdr:col>
      <xdr:colOff>101600</xdr:colOff>
      <xdr:row>19</xdr:row>
      <xdr:rowOff>89385</xdr:rowOff>
    </xdr:to>
    <xdr:sp macro="" textlink="">
      <xdr:nvSpPr>
        <xdr:cNvPr id="69" name="楕円 68"/>
        <xdr:cNvSpPr/>
      </xdr:nvSpPr>
      <xdr:spPr bwMode="auto">
        <a:xfrm>
          <a:off x="4953000" y="329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74162</xdr:rowOff>
    </xdr:from>
    <xdr:ext cx="736600" cy="259045"/>
    <xdr:sp macro="" textlink="">
      <xdr:nvSpPr>
        <xdr:cNvPr id="70" name="テキスト ボックス 69"/>
        <xdr:cNvSpPr txBox="1"/>
      </xdr:nvSpPr>
      <xdr:spPr>
        <a:xfrm>
          <a:off x="4622800" y="3379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16452</xdr:rowOff>
    </xdr:from>
    <xdr:to>
      <xdr:col>22</xdr:col>
      <xdr:colOff>165100</xdr:colOff>
      <xdr:row>19</xdr:row>
      <xdr:rowOff>118052</xdr:rowOff>
    </xdr:to>
    <xdr:sp macro="" textlink="">
      <xdr:nvSpPr>
        <xdr:cNvPr id="71" name="楕円 70"/>
        <xdr:cNvSpPr/>
      </xdr:nvSpPr>
      <xdr:spPr bwMode="auto">
        <a:xfrm>
          <a:off x="4254500" y="332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102829</xdr:rowOff>
    </xdr:from>
    <xdr:ext cx="762000" cy="259045"/>
    <xdr:sp macro="" textlink="">
      <xdr:nvSpPr>
        <xdr:cNvPr id="72" name="テキスト ボックス 71"/>
        <xdr:cNvSpPr txBox="1"/>
      </xdr:nvSpPr>
      <xdr:spPr>
        <a:xfrm>
          <a:off x="3924300" y="340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62240</xdr:rowOff>
    </xdr:from>
    <xdr:to>
      <xdr:col>19</xdr:col>
      <xdr:colOff>38100</xdr:colOff>
      <xdr:row>19</xdr:row>
      <xdr:rowOff>163840</xdr:rowOff>
    </xdr:to>
    <xdr:sp macro="" textlink="">
      <xdr:nvSpPr>
        <xdr:cNvPr id="73" name="楕円 72"/>
        <xdr:cNvSpPr/>
      </xdr:nvSpPr>
      <xdr:spPr bwMode="auto">
        <a:xfrm>
          <a:off x="3556000" y="336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148617</xdr:rowOff>
    </xdr:from>
    <xdr:ext cx="762000" cy="259045"/>
    <xdr:sp macro="" textlink="">
      <xdr:nvSpPr>
        <xdr:cNvPr id="74" name="テキスト ボックス 73"/>
        <xdr:cNvSpPr txBox="1"/>
      </xdr:nvSpPr>
      <xdr:spPr>
        <a:xfrm>
          <a:off x="3225800" y="345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114498</xdr:rowOff>
    </xdr:from>
    <xdr:to>
      <xdr:col>15</xdr:col>
      <xdr:colOff>101600</xdr:colOff>
      <xdr:row>20</xdr:row>
      <xdr:rowOff>44648</xdr:rowOff>
    </xdr:to>
    <xdr:sp macro="" textlink="">
      <xdr:nvSpPr>
        <xdr:cNvPr id="75" name="楕円 74"/>
        <xdr:cNvSpPr/>
      </xdr:nvSpPr>
      <xdr:spPr bwMode="auto">
        <a:xfrm>
          <a:off x="2857500" y="341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29425</xdr:rowOff>
    </xdr:from>
    <xdr:ext cx="762000" cy="259045"/>
    <xdr:sp macro="" textlink="">
      <xdr:nvSpPr>
        <xdr:cNvPr id="76" name="テキスト ボックス 75"/>
        <xdr:cNvSpPr txBox="1"/>
      </xdr:nvSpPr>
      <xdr:spPr>
        <a:xfrm>
          <a:off x="2527300" y="35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74239</xdr:rowOff>
    </xdr:from>
    <xdr:to>
      <xdr:col>29</xdr:col>
      <xdr:colOff>127000</xdr:colOff>
      <xdr:row>36</xdr:row>
      <xdr:rowOff>141356</xdr:rowOff>
    </xdr:to>
    <xdr:cxnSp macro="">
      <xdr:nvCxnSpPr>
        <xdr:cNvPr id="108" name="直線コネクタ 107"/>
        <xdr:cNvCxnSpPr/>
      </xdr:nvCxnSpPr>
      <xdr:spPr bwMode="auto">
        <a:xfrm flipV="1">
          <a:off x="5003800" y="7027489"/>
          <a:ext cx="647700" cy="6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72639</xdr:rowOff>
    </xdr:from>
    <xdr:to>
      <xdr:col>26</xdr:col>
      <xdr:colOff>50800</xdr:colOff>
      <xdr:row>36</xdr:row>
      <xdr:rowOff>141356</xdr:rowOff>
    </xdr:to>
    <xdr:cxnSp macro="">
      <xdr:nvCxnSpPr>
        <xdr:cNvPr id="111" name="直線コネクタ 110"/>
        <xdr:cNvCxnSpPr/>
      </xdr:nvCxnSpPr>
      <xdr:spPr bwMode="auto">
        <a:xfrm>
          <a:off x="4305300" y="7025889"/>
          <a:ext cx="698500" cy="68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341655</xdr:rowOff>
    </xdr:from>
    <xdr:to>
      <xdr:col>22</xdr:col>
      <xdr:colOff>114300</xdr:colOff>
      <xdr:row>36</xdr:row>
      <xdr:rowOff>72639</xdr:rowOff>
    </xdr:to>
    <xdr:cxnSp macro="">
      <xdr:nvCxnSpPr>
        <xdr:cNvPr id="114" name="直線コネクタ 113"/>
        <xdr:cNvCxnSpPr/>
      </xdr:nvCxnSpPr>
      <xdr:spPr bwMode="auto">
        <a:xfrm>
          <a:off x="3606800" y="6952005"/>
          <a:ext cx="698500" cy="7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276641</xdr:rowOff>
    </xdr:from>
    <xdr:to>
      <xdr:col>18</xdr:col>
      <xdr:colOff>177800</xdr:colOff>
      <xdr:row>35</xdr:row>
      <xdr:rowOff>341655</xdr:rowOff>
    </xdr:to>
    <xdr:cxnSp macro="">
      <xdr:nvCxnSpPr>
        <xdr:cNvPr id="117" name="直線コネクタ 116"/>
        <xdr:cNvCxnSpPr/>
      </xdr:nvCxnSpPr>
      <xdr:spPr bwMode="auto">
        <a:xfrm>
          <a:off x="2908300" y="6886991"/>
          <a:ext cx="698500" cy="6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23439</xdr:rowOff>
    </xdr:from>
    <xdr:to>
      <xdr:col>29</xdr:col>
      <xdr:colOff>177800</xdr:colOff>
      <xdr:row>36</xdr:row>
      <xdr:rowOff>125039</xdr:rowOff>
    </xdr:to>
    <xdr:sp macro="" textlink="">
      <xdr:nvSpPr>
        <xdr:cNvPr id="127" name="楕円 126"/>
        <xdr:cNvSpPr/>
      </xdr:nvSpPr>
      <xdr:spPr bwMode="auto">
        <a:xfrm>
          <a:off x="5600700" y="697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338416</xdr:rowOff>
    </xdr:from>
    <xdr:ext cx="762000" cy="259045"/>
    <xdr:sp macro="" textlink="">
      <xdr:nvSpPr>
        <xdr:cNvPr id="128" name="人口1人当たり決算額の推移該当値テキスト445"/>
        <xdr:cNvSpPr txBox="1"/>
      </xdr:nvSpPr>
      <xdr:spPr>
        <a:xfrm>
          <a:off x="5740400" y="694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90556</xdr:rowOff>
    </xdr:from>
    <xdr:to>
      <xdr:col>26</xdr:col>
      <xdr:colOff>101600</xdr:colOff>
      <xdr:row>37</xdr:row>
      <xdr:rowOff>20706</xdr:rowOff>
    </xdr:to>
    <xdr:sp macro="" textlink="">
      <xdr:nvSpPr>
        <xdr:cNvPr id="129" name="楕円 128"/>
        <xdr:cNvSpPr/>
      </xdr:nvSpPr>
      <xdr:spPr bwMode="auto">
        <a:xfrm>
          <a:off x="4953000" y="704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5483</xdr:rowOff>
    </xdr:from>
    <xdr:ext cx="736600" cy="259045"/>
    <xdr:sp macro="" textlink="">
      <xdr:nvSpPr>
        <xdr:cNvPr id="130" name="テキスト ボックス 129"/>
        <xdr:cNvSpPr txBox="1"/>
      </xdr:nvSpPr>
      <xdr:spPr>
        <a:xfrm>
          <a:off x="4622800" y="713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21839</xdr:rowOff>
    </xdr:from>
    <xdr:to>
      <xdr:col>22</xdr:col>
      <xdr:colOff>165100</xdr:colOff>
      <xdr:row>36</xdr:row>
      <xdr:rowOff>123439</xdr:rowOff>
    </xdr:to>
    <xdr:sp macro="" textlink="">
      <xdr:nvSpPr>
        <xdr:cNvPr id="131" name="楕円 130"/>
        <xdr:cNvSpPr/>
      </xdr:nvSpPr>
      <xdr:spPr bwMode="auto">
        <a:xfrm>
          <a:off x="4254500" y="69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108216</xdr:rowOff>
    </xdr:from>
    <xdr:ext cx="762000" cy="259045"/>
    <xdr:sp macro="" textlink="">
      <xdr:nvSpPr>
        <xdr:cNvPr id="132" name="テキスト ボックス 131"/>
        <xdr:cNvSpPr txBox="1"/>
      </xdr:nvSpPr>
      <xdr:spPr>
        <a:xfrm>
          <a:off x="3924300" y="706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290855</xdr:rowOff>
    </xdr:from>
    <xdr:to>
      <xdr:col>19</xdr:col>
      <xdr:colOff>38100</xdr:colOff>
      <xdr:row>36</xdr:row>
      <xdr:rowOff>49555</xdr:rowOff>
    </xdr:to>
    <xdr:sp macro="" textlink="">
      <xdr:nvSpPr>
        <xdr:cNvPr id="133" name="楕円 132"/>
        <xdr:cNvSpPr/>
      </xdr:nvSpPr>
      <xdr:spPr bwMode="auto">
        <a:xfrm>
          <a:off x="3556000" y="690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59732</xdr:rowOff>
    </xdr:from>
    <xdr:ext cx="762000" cy="259045"/>
    <xdr:sp macro="" textlink="">
      <xdr:nvSpPr>
        <xdr:cNvPr id="134" name="テキスト ボックス 133"/>
        <xdr:cNvSpPr txBox="1"/>
      </xdr:nvSpPr>
      <xdr:spPr>
        <a:xfrm>
          <a:off x="3225800" y="66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225841</xdr:rowOff>
    </xdr:from>
    <xdr:to>
      <xdr:col>15</xdr:col>
      <xdr:colOff>101600</xdr:colOff>
      <xdr:row>35</xdr:row>
      <xdr:rowOff>327441</xdr:rowOff>
    </xdr:to>
    <xdr:sp macro="" textlink="">
      <xdr:nvSpPr>
        <xdr:cNvPr id="135" name="楕円 134"/>
        <xdr:cNvSpPr/>
      </xdr:nvSpPr>
      <xdr:spPr bwMode="auto">
        <a:xfrm>
          <a:off x="2857500" y="683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337618</xdr:rowOff>
    </xdr:from>
    <xdr:ext cx="762000" cy="259045"/>
    <xdr:sp macro="" textlink="">
      <xdr:nvSpPr>
        <xdr:cNvPr id="136" name="テキスト ボックス 135"/>
        <xdr:cNvSpPr txBox="1"/>
      </xdr:nvSpPr>
      <xdr:spPr>
        <a:xfrm>
          <a:off x="2527300" y="66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140,979
138,920
194.06
62,699,558
60,147,020
2,458,090
30,261,579
39,951,288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151907</xdr:rowOff>
    </xdr:from>
    <xdr:to>
      <xdr:col>24</xdr:col>
      <xdr:colOff>62865</xdr:colOff>
      <xdr:row>37</xdr:row>
      <xdr:rowOff>80927</xdr:rowOff>
    </xdr:to>
    <xdr:cxnSp macro="">
      <xdr:nvCxnSpPr>
        <xdr:cNvPr id="54" name="直線コネクタ 53"/>
        <xdr:cNvCxnSpPr/>
      </xdr:nvCxnSpPr>
      <xdr:spPr>
        <a:xfrm flipV="1">
          <a:off x="4633595" y="5466857"/>
          <a:ext cx="1270" cy="95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84754</xdr:rowOff>
    </xdr:from>
    <xdr:ext cx="534377" cy="259045"/>
    <xdr:sp macro="" textlink="">
      <xdr:nvSpPr>
        <xdr:cNvPr id="55" name="人件費最小値テキスト"/>
        <xdr:cNvSpPr txBox="1"/>
      </xdr:nvSpPr>
      <xdr:spPr>
        <a:xfrm>
          <a:off x="4686300" y="64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80927</xdr:rowOff>
    </xdr:from>
    <xdr:to>
      <xdr:col>24</xdr:col>
      <xdr:colOff>152400</xdr:colOff>
      <xdr:row>37</xdr:row>
      <xdr:rowOff>80927</xdr:rowOff>
    </xdr:to>
    <xdr:cxnSp macro="">
      <xdr:nvCxnSpPr>
        <xdr:cNvPr id="56" name="直線コネクタ 55"/>
        <xdr:cNvCxnSpPr/>
      </xdr:nvCxnSpPr>
      <xdr:spPr>
        <a:xfrm>
          <a:off x="4546600" y="64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98584</xdr:rowOff>
    </xdr:from>
    <xdr:ext cx="534377" cy="259045"/>
    <xdr:sp macro="" textlink="">
      <xdr:nvSpPr>
        <xdr:cNvPr id="57" name="人件費最大値テキスト"/>
        <xdr:cNvSpPr txBox="1"/>
      </xdr:nvSpPr>
      <xdr:spPr>
        <a:xfrm>
          <a:off x="4686300" y="52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151907</xdr:rowOff>
    </xdr:from>
    <xdr:to>
      <xdr:col>24</xdr:col>
      <xdr:colOff>152400</xdr:colOff>
      <xdr:row>31</xdr:row>
      <xdr:rowOff>151907</xdr:rowOff>
    </xdr:to>
    <xdr:cxnSp macro="">
      <xdr:nvCxnSpPr>
        <xdr:cNvPr id="58" name="直線コネクタ 57"/>
        <xdr:cNvCxnSpPr/>
      </xdr:nvCxnSpPr>
      <xdr:spPr>
        <a:xfrm>
          <a:off x="4546600" y="546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78938</xdr:rowOff>
    </xdr:from>
    <xdr:to>
      <xdr:col>24</xdr:col>
      <xdr:colOff>63500</xdr:colOff>
      <xdr:row>37</xdr:row>
      <xdr:rowOff>80927</xdr:rowOff>
    </xdr:to>
    <xdr:cxnSp macro="">
      <xdr:nvCxnSpPr>
        <xdr:cNvPr id="59" name="直線コネクタ 58"/>
        <xdr:cNvCxnSpPr/>
      </xdr:nvCxnSpPr>
      <xdr:spPr>
        <a:xfrm>
          <a:off x="3797300" y="6422588"/>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18714</xdr:rowOff>
    </xdr:from>
    <xdr:ext cx="534377" cy="259045"/>
    <xdr:sp macro="" textlink="">
      <xdr:nvSpPr>
        <xdr:cNvPr id="60" name="人件費平均値テキスト"/>
        <xdr:cNvSpPr txBox="1"/>
      </xdr:nvSpPr>
      <xdr:spPr>
        <a:xfrm>
          <a:off x="4686300" y="584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167287</xdr:rowOff>
    </xdr:from>
    <xdr:to>
      <xdr:col>24</xdr:col>
      <xdr:colOff>114300</xdr:colOff>
      <xdr:row>35</xdr:row>
      <xdr:rowOff>97437</xdr:rowOff>
    </xdr:to>
    <xdr:sp macro="" textlink="">
      <xdr:nvSpPr>
        <xdr:cNvPr id="61" name="フローチャート: 判断 60"/>
        <xdr:cNvSpPr/>
      </xdr:nvSpPr>
      <xdr:spPr>
        <a:xfrm>
          <a:off x="4584700" y="59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75281</xdr:rowOff>
    </xdr:from>
    <xdr:to>
      <xdr:col>19</xdr:col>
      <xdr:colOff>177800</xdr:colOff>
      <xdr:row>37</xdr:row>
      <xdr:rowOff>78938</xdr:rowOff>
    </xdr:to>
    <xdr:cxnSp macro="">
      <xdr:nvCxnSpPr>
        <xdr:cNvPr id="62" name="直線コネクタ 61"/>
        <xdr:cNvCxnSpPr/>
      </xdr:nvCxnSpPr>
      <xdr:spPr>
        <a:xfrm>
          <a:off x="2908300" y="641893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3244</xdr:rowOff>
    </xdr:from>
    <xdr:to>
      <xdr:col>20</xdr:col>
      <xdr:colOff>38100</xdr:colOff>
      <xdr:row>35</xdr:row>
      <xdr:rowOff>104844</xdr:rowOff>
    </xdr:to>
    <xdr:sp macro="" textlink="">
      <xdr:nvSpPr>
        <xdr:cNvPr id="63" name="フローチャート: 判断 62"/>
        <xdr:cNvSpPr/>
      </xdr:nvSpPr>
      <xdr:spPr>
        <a:xfrm>
          <a:off x="3746500" y="600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121371</xdr:rowOff>
    </xdr:from>
    <xdr:ext cx="534377" cy="259045"/>
    <xdr:sp macro="" textlink="">
      <xdr:nvSpPr>
        <xdr:cNvPr id="64" name="テキスト ボックス 63"/>
        <xdr:cNvSpPr txBox="1"/>
      </xdr:nvSpPr>
      <xdr:spPr>
        <a:xfrm>
          <a:off x="3530111" y="57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75281</xdr:rowOff>
    </xdr:from>
    <xdr:to>
      <xdr:col>15</xdr:col>
      <xdr:colOff>50800</xdr:colOff>
      <xdr:row>37</xdr:row>
      <xdr:rowOff>139837</xdr:rowOff>
    </xdr:to>
    <xdr:cxnSp macro="">
      <xdr:nvCxnSpPr>
        <xdr:cNvPr id="65" name="直線コネクタ 64"/>
        <xdr:cNvCxnSpPr/>
      </xdr:nvCxnSpPr>
      <xdr:spPr>
        <a:xfrm flipV="1">
          <a:off x="2019300" y="6418931"/>
          <a:ext cx="8890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3609</xdr:rowOff>
    </xdr:from>
    <xdr:to>
      <xdr:col>15</xdr:col>
      <xdr:colOff>101600</xdr:colOff>
      <xdr:row>35</xdr:row>
      <xdr:rowOff>105209</xdr:rowOff>
    </xdr:to>
    <xdr:sp macro="" textlink="">
      <xdr:nvSpPr>
        <xdr:cNvPr id="66" name="フローチャート: 判断 65"/>
        <xdr:cNvSpPr/>
      </xdr:nvSpPr>
      <xdr:spPr>
        <a:xfrm>
          <a:off x="2857500" y="60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121736</xdr:rowOff>
    </xdr:from>
    <xdr:ext cx="534377" cy="259045"/>
    <xdr:sp macro="" textlink="">
      <xdr:nvSpPr>
        <xdr:cNvPr id="67" name="テキスト ボックス 66"/>
        <xdr:cNvSpPr txBox="1"/>
      </xdr:nvSpPr>
      <xdr:spPr>
        <a:xfrm>
          <a:off x="2641111" y="57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139837</xdr:rowOff>
    </xdr:from>
    <xdr:to>
      <xdr:col>10</xdr:col>
      <xdr:colOff>114300</xdr:colOff>
      <xdr:row>38</xdr:row>
      <xdr:rowOff>117411</xdr:rowOff>
    </xdr:to>
    <xdr:cxnSp macro="">
      <xdr:nvCxnSpPr>
        <xdr:cNvPr id="68" name="直線コネクタ 67"/>
        <xdr:cNvCxnSpPr/>
      </xdr:nvCxnSpPr>
      <xdr:spPr>
        <a:xfrm flipV="1">
          <a:off x="1130300" y="6483487"/>
          <a:ext cx="889000" cy="1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69583</xdr:rowOff>
    </xdr:from>
    <xdr:to>
      <xdr:col>10</xdr:col>
      <xdr:colOff>165100</xdr:colOff>
      <xdr:row>35</xdr:row>
      <xdr:rowOff>171183</xdr:rowOff>
    </xdr:to>
    <xdr:sp macro="" textlink="">
      <xdr:nvSpPr>
        <xdr:cNvPr id="69" name="フローチャート: 判断 68"/>
        <xdr:cNvSpPr/>
      </xdr:nvSpPr>
      <xdr:spPr>
        <a:xfrm>
          <a:off x="1968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16260</xdr:rowOff>
    </xdr:from>
    <xdr:ext cx="534377" cy="259045"/>
    <xdr:sp macro="" textlink="">
      <xdr:nvSpPr>
        <xdr:cNvPr id="70" name="テキスト ボックス 69"/>
        <xdr:cNvSpPr txBox="1"/>
      </xdr:nvSpPr>
      <xdr:spPr>
        <a:xfrm>
          <a:off x="1752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50655</xdr:rowOff>
    </xdr:from>
    <xdr:to>
      <xdr:col>6</xdr:col>
      <xdr:colOff>38100</xdr:colOff>
      <xdr:row>36</xdr:row>
      <xdr:rowOff>152255</xdr:rowOff>
    </xdr:to>
    <xdr:sp macro="" textlink="">
      <xdr:nvSpPr>
        <xdr:cNvPr id="71" name="フローチャート: 判断 70"/>
        <xdr:cNvSpPr/>
      </xdr:nvSpPr>
      <xdr:spPr>
        <a:xfrm>
          <a:off x="1079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168782</xdr:rowOff>
    </xdr:from>
    <xdr:ext cx="534377" cy="259045"/>
    <xdr:sp macro="" textlink="">
      <xdr:nvSpPr>
        <xdr:cNvPr id="72" name="テキスト ボックス 71"/>
        <xdr:cNvSpPr txBox="1"/>
      </xdr:nvSpPr>
      <xdr:spPr>
        <a:xfrm>
          <a:off x="863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30127</xdr:rowOff>
    </xdr:from>
    <xdr:to>
      <xdr:col>24</xdr:col>
      <xdr:colOff>114300</xdr:colOff>
      <xdr:row>37</xdr:row>
      <xdr:rowOff>131727</xdr:rowOff>
    </xdr:to>
    <xdr:sp macro="" textlink="">
      <xdr:nvSpPr>
        <xdr:cNvPr id="78" name="楕円 77"/>
        <xdr:cNvSpPr/>
      </xdr:nvSpPr>
      <xdr:spPr>
        <a:xfrm>
          <a:off x="4584700" y="63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116504</xdr:rowOff>
    </xdr:from>
    <xdr:ext cx="534377" cy="259045"/>
    <xdr:sp macro="" textlink="">
      <xdr:nvSpPr>
        <xdr:cNvPr id="79" name="人件費該当値テキスト"/>
        <xdr:cNvSpPr txBox="1"/>
      </xdr:nvSpPr>
      <xdr:spPr>
        <a:xfrm>
          <a:off x="4686300" y="62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28138</xdr:rowOff>
    </xdr:from>
    <xdr:to>
      <xdr:col>20</xdr:col>
      <xdr:colOff>38100</xdr:colOff>
      <xdr:row>37</xdr:row>
      <xdr:rowOff>129738</xdr:rowOff>
    </xdr:to>
    <xdr:sp macro="" textlink="">
      <xdr:nvSpPr>
        <xdr:cNvPr id="80" name="楕円 79"/>
        <xdr:cNvSpPr/>
      </xdr:nvSpPr>
      <xdr:spPr>
        <a:xfrm>
          <a:off x="3746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120865</xdr:rowOff>
    </xdr:from>
    <xdr:ext cx="534377" cy="259045"/>
    <xdr:sp macro="" textlink="">
      <xdr:nvSpPr>
        <xdr:cNvPr id="81" name="テキスト ボックス 80"/>
        <xdr:cNvSpPr txBox="1"/>
      </xdr:nvSpPr>
      <xdr:spPr>
        <a:xfrm>
          <a:off x="3530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24481</xdr:rowOff>
    </xdr:from>
    <xdr:to>
      <xdr:col>15</xdr:col>
      <xdr:colOff>101600</xdr:colOff>
      <xdr:row>37</xdr:row>
      <xdr:rowOff>126081</xdr:rowOff>
    </xdr:to>
    <xdr:sp macro="" textlink="">
      <xdr:nvSpPr>
        <xdr:cNvPr id="82" name="楕円 81"/>
        <xdr:cNvSpPr/>
      </xdr:nvSpPr>
      <xdr:spPr>
        <a:xfrm>
          <a:off x="2857500" y="63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117208</xdr:rowOff>
    </xdr:from>
    <xdr:ext cx="534377" cy="259045"/>
    <xdr:sp macro="" textlink="">
      <xdr:nvSpPr>
        <xdr:cNvPr id="83" name="テキスト ボックス 82"/>
        <xdr:cNvSpPr txBox="1"/>
      </xdr:nvSpPr>
      <xdr:spPr>
        <a:xfrm>
          <a:off x="2641111" y="64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89037</xdr:rowOff>
    </xdr:from>
    <xdr:to>
      <xdr:col>10</xdr:col>
      <xdr:colOff>165100</xdr:colOff>
      <xdr:row>38</xdr:row>
      <xdr:rowOff>19187</xdr:rowOff>
    </xdr:to>
    <xdr:sp macro="" textlink="">
      <xdr:nvSpPr>
        <xdr:cNvPr id="84" name="楕円 83"/>
        <xdr:cNvSpPr/>
      </xdr:nvSpPr>
      <xdr:spPr>
        <a:xfrm>
          <a:off x="1968500" y="6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10314</xdr:rowOff>
    </xdr:from>
    <xdr:ext cx="534377" cy="259045"/>
    <xdr:sp macro="" textlink="">
      <xdr:nvSpPr>
        <xdr:cNvPr id="85" name="テキスト ボックス 84"/>
        <xdr:cNvSpPr txBox="1"/>
      </xdr:nvSpPr>
      <xdr:spPr>
        <a:xfrm>
          <a:off x="1752111" y="65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66611</xdr:rowOff>
    </xdr:from>
    <xdr:to>
      <xdr:col>6</xdr:col>
      <xdr:colOff>38100</xdr:colOff>
      <xdr:row>38</xdr:row>
      <xdr:rowOff>168211</xdr:rowOff>
    </xdr:to>
    <xdr:sp macro="" textlink="">
      <xdr:nvSpPr>
        <xdr:cNvPr id="86" name="楕円 85"/>
        <xdr:cNvSpPr/>
      </xdr:nvSpPr>
      <xdr:spPr>
        <a:xfrm>
          <a:off x="1079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159338</xdr:rowOff>
    </xdr:from>
    <xdr:ext cx="534377" cy="259045"/>
    <xdr:sp macro="" textlink="">
      <xdr:nvSpPr>
        <xdr:cNvPr id="87" name="テキスト ボックス 86"/>
        <xdr:cNvSpPr txBox="1"/>
      </xdr:nvSpPr>
      <xdr:spPr>
        <a:xfrm>
          <a:off x="863111" y="66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161280</xdr:rowOff>
    </xdr:from>
    <xdr:to>
      <xdr:col>24</xdr:col>
      <xdr:colOff>62865</xdr:colOff>
      <xdr:row>58</xdr:row>
      <xdr:rowOff>19159</xdr:rowOff>
    </xdr:to>
    <xdr:cxnSp macro="">
      <xdr:nvCxnSpPr>
        <xdr:cNvPr id="110" name="直線コネクタ 109"/>
        <xdr:cNvCxnSpPr/>
      </xdr:nvCxnSpPr>
      <xdr:spPr>
        <a:xfrm flipV="1">
          <a:off x="4633595" y="8905230"/>
          <a:ext cx="1270" cy="1058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22986</xdr:rowOff>
    </xdr:from>
    <xdr:ext cx="534377" cy="259045"/>
    <xdr:sp macro="" textlink="">
      <xdr:nvSpPr>
        <xdr:cNvPr id="111" name="物件費最小値テキスト"/>
        <xdr:cNvSpPr txBox="1"/>
      </xdr:nvSpPr>
      <xdr:spPr>
        <a:xfrm>
          <a:off x="4686300" y="99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19159</xdr:rowOff>
    </xdr:from>
    <xdr:to>
      <xdr:col>24</xdr:col>
      <xdr:colOff>152400</xdr:colOff>
      <xdr:row>58</xdr:row>
      <xdr:rowOff>19159</xdr:rowOff>
    </xdr:to>
    <xdr:cxnSp macro="">
      <xdr:nvCxnSpPr>
        <xdr:cNvPr id="112" name="直線コネクタ 111"/>
        <xdr:cNvCxnSpPr/>
      </xdr:nvCxnSpPr>
      <xdr:spPr>
        <a:xfrm>
          <a:off x="4546600" y="996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107957</xdr:rowOff>
    </xdr:from>
    <xdr:ext cx="534377" cy="259045"/>
    <xdr:sp macro="" textlink="">
      <xdr:nvSpPr>
        <xdr:cNvPr id="113" name="物件費最大値テキスト"/>
        <xdr:cNvSpPr txBox="1"/>
      </xdr:nvSpPr>
      <xdr:spPr>
        <a:xfrm>
          <a:off x="4686300" y="86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161280</xdr:rowOff>
    </xdr:from>
    <xdr:to>
      <xdr:col>24</xdr:col>
      <xdr:colOff>152400</xdr:colOff>
      <xdr:row>51</xdr:row>
      <xdr:rowOff>161280</xdr:rowOff>
    </xdr:to>
    <xdr:cxnSp macro="">
      <xdr:nvCxnSpPr>
        <xdr:cNvPr id="114" name="直線コネクタ 113"/>
        <xdr:cNvCxnSpPr/>
      </xdr:nvCxnSpPr>
      <xdr:spPr>
        <a:xfrm>
          <a:off x="4546600" y="8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94094</xdr:rowOff>
    </xdr:from>
    <xdr:to>
      <xdr:col>24</xdr:col>
      <xdr:colOff>63500</xdr:colOff>
      <xdr:row>58</xdr:row>
      <xdr:rowOff>19159</xdr:rowOff>
    </xdr:to>
    <xdr:cxnSp macro="">
      <xdr:nvCxnSpPr>
        <xdr:cNvPr id="115" name="直線コネクタ 114"/>
        <xdr:cNvCxnSpPr/>
      </xdr:nvCxnSpPr>
      <xdr:spPr>
        <a:xfrm>
          <a:off x="3797300" y="9866744"/>
          <a:ext cx="8382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27584</xdr:rowOff>
    </xdr:from>
    <xdr:ext cx="534377" cy="259045"/>
    <xdr:sp macro="" textlink="">
      <xdr:nvSpPr>
        <xdr:cNvPr id="116" name="物件費平均値テキスト"/>
        <xdr:cNvSpPr txBox="1"/>
      </xdr:nvSpPr>
      <xdr:spPr>
        <a:xfrm>
          <a:off x="4686300" y="92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4707</xdr:rowOff>
    </xdr:from>
    <xdr:to>
      <xdr:col>24</xdr:col>
      <xdr:colOff>114300</xdr:colOff>
      <xdr:row>55</xdr:row>
      <xdr:rowOff>106307</xdr:rowOff>
    </xdr:to>
    <xdr:sp macro="" textlink="">
      <xdr:nvSpPr>
        <xdr:cNvPr id="117" name="フローチャート: 判断 116"/>
        <xdr:cNvSpPr/>
      </xdr:nvSpPr>
      <xdr:spPr>
        <a:xfrm>
          <a:off x="4584700" y="94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94094</xdr:rowOff>
    </xdr:from>
    <xdr:to>
      <xdr:col>19</xdr:col>
      <xdr:colOff>177800</xdr:colOff>
      <xdr:row>58</xdr:row>
      <xdr:rowOff>56147</xdr:rowOff>
    </xdr:to>
    <xdr:cxnSp macro="">
      <xdr:nvCxnSpPr>
        <xdr:cNvPr id="118" name="直線コネクタ 117"/>
        <xdr:cNvCxnSpPr/>
      </xdr:nvCxnSpPr>
      <xdr:spPr>
        <a:xfrm flipV="1">
          <a:off x="2908300" y="9866744"/>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152268</xdr:rowOff>
    </xdr:from>
    <xdr:to>
      <xdr:col>20</xdr:col>
      <xdr:colOff>38100</xdr:colOff>
      <xdr:row>55</xdr:row>
      <xdr:rowOff>82418</xdr:rowOff>
    </xdr:to>
    <xdr:sp macro="" textlink="">
      <xdr:nvSpPr>
        <xdr:cNvPr id="119" name="フローチャート: 判断 118"/>
        <xdr:cNvSpPr/>
      </xdr:nvSpPr>
      <xdr:spPr>
        <a:xfrm>
          <a:off x="3746500" y="941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98945</xdr:rowOff>
    </xdr:from>
    <xdr:ext cx="534377" cy="259045"/>
    <xdr:sp macro="" textlink="">
      <xdr:nvSpPr>
        <xdr:cNvPr id="120" name="テキスト ボックス 119"/>
        <xdr:cNvSpPr txBox="1"/>
      </xdr:nvSpPr>
      <xdr:spPr>
        <a:xfrm>
          <a:off x="3530111" y="91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18839</xdr:rowOff>
    </xdr:from>
    <xdr:to>
      <xdr:col>15</xdr:col>
      <xdr:colOff>50800</xdr:colOff>
      <xdr:row>58</xdr:row>
      <xdr:rowOff>56147</xdr:rowOff>
    </xdr:to>
    <xdr:cxnSp macro="">
      <xdr:nvCxnSpPr>
        <xdr:cNvPr id="121" name="直線コネクタ 120"/>
        <xdr:cNvCxnSpPr/>
      </xdr:nvCxnSpPr>
      <xdr:spPr>
        <a:xfrm>
          <a:off x="2019300" y="9962939"/>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60485</xdr:rowOff>
    </xdr:from>
    <xdr:to>
      <xdr:col>15</xdr:col>
      <xdr:colOff>101600</xdr:colOff>
      <xdr:row>55</xdr:row>
      <xdr:rowOff>162085</xdr:rowOff>
    </xdr:to>
    <xdr:sp macro="" textlink="">
      <xdr:nvSpPr>
        <xdr:cNvPr id="122" name="フローチャート: 判断 121"/>
        <xdr:cNvSpPr/>
      </xdr:nvSpPr>
      <xdr:spPr>
        <a:xfrm>
          <a:off x="2857500" y="94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7162</xdr:rowOff>
    </xdr:from>
    <xdr:ext cx="534377" cy="259045"/>
    <xdr:sp macro="" textlink="">
      <xdr:nvSpPr>
        <xdr:cNvPr id="123" name="テキスト ボックス 122"/>
        <xdr:cNvSpPr txBox="1"/>
      </xdr:nvSpPr>
      <xdr:spPr>
        <a:xfrm>
          <a:off x="2641111" y="92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18839</xdr:rowOff>
    </xdr:from>
    <xdr:to>
      <xdr:col>10</xdr:col>
      <xdr:colOff>114300</xdr:colOff>
      <xdr:row>58</xdr:row>
      <xdr:rowOff>130602</xdr:rowOff>
    </xdr:to>
    <xdr:cxnSp macro="">
      <xdr:nvCxnSpPr>
        <xdr:cNvPr id="124" name="直線コネクタ 123"/>
        <xdr:cNvCxnSpPr/>
      </xdr:nvCxnSpPr>
      <xdr:spPr>
        <a:xfrm flipV="1">
          <a:off x="1130300" y="9962939"/>
          <a:ext cx="889000" cy="1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167264</xdr:rowOff>
    </xdr:from>
    <xdr:to>
      <xdr:col>10</xdr:col>
      <xdr:colOff>165100</xdr:colOff>
      <xdr:row>56</xdr:row>
      <xdr:rowOff>97414</xdr:rowOff>
    </xdr:to>
    <xdr:sp macro="" textlink="">
      <xdr:nvSpPr>
        <xdr:cNvPr id="125" name="フローチャート: 判断 124"/>
        <xdr:cNvSpPr/>
      </xdr:nvSpPr>
      <xdr:spPr>
        <a:xfrm>
          <a:off x="1968500" y="959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113941</xdr:rowOff>
    </xdr:from>
    <xdr:ext cx="534377" cy="259045"/>
    <xdr:sp macro="" textlink="">
      <xdr:nvSpPr>
        <xdr:cNvPr id="126" name="テキスト ボックス 125"/>
        <xdr:cNvSpPr txBox="1"/>
      </xdr:nvSpPr>
      <xdr:spPr>
        <a:xfrm>
          <a:off x="1752111" y="93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167767</xdr:rowOff>
    </xdr:from>
    <xdr:to>
      <xdr:col>6</xdr:col>
      <xdr:colOff>38100</xdr:colOff>
      <xdr:row>56</xdr:row>
      <xdr:rowOff>97917</xdr:rowOff>
    </xdr:to>
    <xdr:sp macro="" textlink="">
      <xdr:nvSpPr>
        <xdr:cNvPr id="127" name="フローチャート: 判断 126"/>
        <xdr:cNvSpPr/>
      </xdr:nvSpPr>
      <xdr:spPr>
        <a:xfrm>
          <a:off x="1079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114444</xdr:rowOff>
    </xdr:from>
    <xdr:ext cx="534377" cy="259045"/>
    <xdr:sp macro="" textlink="">
      <xdr:nvSpPr>
        <xdr:cNvPr id="128" name="テキスト ボックス 127"/>
        <xdr:cNvSpPr txBox="1"/>
      </xdr:nvSpPr>
      <xdr:spPr>
        <a:xfrm>
          <a:off x="863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139809</xdr:rowOff>
    </xdr:from>
    <xdr:to>
      <xdr:col>24</xdr:col>
      <xdr:colOff>114300</xdr:colOff>
      <xdr:row>58</xdr:row>
      <xdr:rowOff>69959</xdr:rowOff>
    </xdr:to>
    <xdr:sp macro="" textlink="">
      <xdr:nvSpPr>
        <xdr:cNvPr id="134" name="楕円 133"/>
        <xdr:cNvSpPr/>
      </xdr:nvSpPr>
      <xdr:spPr>
        <a:xfrm>
          <a:off x="4584700" y="9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54736</xdr:rowOff>
    </xdr:from>
    <xdr:ext cx="534377" cy="259045"/>
    <xdr:sp macro="" textlink="">
      <xdr:nvSpPr>
        <xdr:cNvPr id="135" name="物件費該当値テキスト"/>
        <xdr:cNvSpPr txBox="1"/>
      </xdr:nvSpPr>
      <xdr:spPr>
        <a:xfrm>
          <a:off x="4686300" y="98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43294</xdr:rowOff>
    </xdr:from>
    <xdr:to>
      <xdr:col>20</xdr:col>
      <xdr:colOff>38100</xdr:colOff>
      <xdr:row>57</xdr:row>
      <xdr:rowOff>144894</xdr:rowOff>
    </xdr:to>
    <xdr:sp macro="" textlink="">
      <xdr:nvSpPr>
        <xdr:cNvPr id="136" name="楕円 135"/>
        <xdr:cNvSpPr/>
      </xdr:nvSpPr>
      <xdr:spPr>
        <a:xfrm>
          <a:off x="3746500" y="9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136021</xdr:rowOff>
    </xdr:from>
    <xdr:ext cx="534377" cy="259045"/>
    <xdr:sp macro="" textlink="">
      <xdr:nvSpPr>
        <xdr:cNvPr id="137" name="テキスト ボックス 136"/>
        <xdr:cNvSpPr txBox="1"/>
      </xdr:nvSpPr>
      <xdr:spPr>
        <a:xfrm>
          <a:off x="3530111" y="99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5347</xdr:rowOff>
    </xdr:from>
    <xdr:to>
      <xdr:col>15</xdr:col>
      <xdr:colOff>101600</xdr:colOff>
      <xdr:row>58</xdr:row>
      <xdr:rowOff>106947</xdr:rowOff>
    </xdr:to>
    <xdr:sp macro="" textlink="">
      <xdr:nvSpPr>
        <xdr:cNvPr id="138" name="楕円 137"/>
        <xdr:cNvSpPr/>
      </xdr:nvSpPr>
      <xdr:spPr>
        <a:xfrm>
          <a:off x="2857500" y="99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98074</xdr:rowOff>
    </xdr:from>
    <xdr:ext cx="534377" cy="259045"/>
    <xdr:sp macro="" textlink="">
      <xdr:nvSpPr>
        <xdr:cNvPr id="139" name="テキスト ボックス 138"/>
        <xdr:cNvSpPr txBox="1"/>
      </xdr:nvSpPr>
      <xdr:spPr>
        <a:xfrm>
          <a:off x="2641111" y="100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139489</xdr:rowOff>
    </xdr:from>
    <xdr:to>
      <xdr:col>10</xdr:col>
      <xdr:colOff>165100</xdr:colOff>
      <xdr:row>58</xdr:row>
      <xdr:rowOff>69639</xdr:rowOff>
    </xdr:to>
    <xdr:sp macro="" textlink="">
      <xdr:nvSpPr>
        <xdr:cNvPr id="140" name="楕円 139"/>
        <xdr:cNvSpPr/>
      </xdr:nvSpPr>
      <xdr:spPr>
        <a:xfrm>
          <a:off x="1968500" y="99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60766</xdr:rowOff>
    </xdr:from>
    <xdr:ext cx="534377" cy="259045"/>
    <xdr:sp macro="" textlink="">
      <xdr:nvSpPr>
        <xdr:cNvPr id="141" name="テキスト ボックス 140"/>
        <xdr:cNvSpPr txBox="1"/>
      </xdr:nvSpPr>
      <xdr:spPr>
        <a:xfrm>
          <a:off x="1752111" y="100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79802</xdr:rowOff>
    </xdr:from>
    <xdr:to>
      <xdr:col>6</xdr:col>
      <xdr:colOff>38100</xdr:colOff>
      <xdr:row>59</xdr:row>
      <xdr:rowOff>9952</xdr:rowOff>
    </xdr:to>
    <xdr:sp macro="" textlink="">
      <xdr:nvSpPr>
        <xdr:cNvPr id="142" name="楕円 141"/>
        <xdr:cNvSpPr/>
      </xdr:nvSpPr>
      <xdr:spPr>
        <a:xfrm>
          <a:off x="1079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1079</xdr:rowOff>
    </xdr:from>
    <xdr:ext cx="534377" cy="259045"/>
    <xdr:sp macro="" textlink="">
      <xdr:nvSpPr>
        <xdr:cNvPr id="143" name="テキスト ボックス 142"/>
        <xdr:cNvSpPr txBox="1"/>
      </xdr:nvSpPr>
      <xdr:spPr>
        <a:xfrm>
          <a:off x="863111" y="101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67" name="直線コネクタ 166"/>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68" name="維持補修費最小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69" name="直線コネクタ 168"/>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0" name="維持補修費最大値テキスト"/>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1" name="直線コネクタ 170"/>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7238</xdr:rowOff>
    </xdr:from>
    <xdr:to>
      <xdr:col>24</xdr:col>
      <xdr:colOff>63500</xdr:colOff>
      <xdr:row>76</xdr:row>
      <xdr:rowOff>73279</xdr:rowOff>
    </xdr:to>
    <xdr:cxnSp macro="">
      <xdr:nvCxnSpPr>
        <xdr:cNvPr id="172" name="直線コネクタ 171"/>
        <xdr:cNvCxnSpPr/>
      </xdr:nvCxnSpPr>
      <xdr:spPr>
        <a:xfrm>
          <a:off x="3797300" y="13037438"/>
          <a:ext cx="8382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3" name="維持補修費平均値テキスト"/>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74" name="フローチャート: 判断 173"/>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7238</xdr:rowOff>
    </xdr:from>
    <xdr:to>
      <xdr:col>19</xdr:col>
      <xdr:colOff>177800</xdr:colOff>
      <xdr:row>76</xdr:row>
      <xdr:rowOff>77343</xdr:rowOff>
    </xdr:to>
    <xdr:cxnSp macro="">
      <xdr:nvCxnSpPr>
        <xdr:cNvPr id="175" name="直線コネクタ 174"/>
        <xdr:cNvCxnSpPr/>
      </xdr:nvCxnSpPr>
      <xdr:spPr>
        <a:xfrm flipV="1">
          <a:off x="2908300" y="13037438"/>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76" name="フローチャート: 判断 175"/>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77" name="テキスト ボックス 176"/>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27812</xdr:rowOff>
    </xdr:from>
    <xdr:to>
      <xdr:col>15</xdr:col>
      <xdr:colOff>50800</xdr:colOff>
      <xdr:row>76</xdr:row>
      <xdr:rowOff>77343</xdr:rowOff>
    </xdr:to>
    <xdr:cxnSp macro="">
      <xdr:nvCxnSpPr>
        <xdr:cNvPr id="178" name="直線コネクタ 177"/>
        <xdr:cNvCxnSpPr/>
      </xdr:nvCxnSpPr>
      <xdr:spPr>
        <a:xfrm>
          <a:off x="2019300" y="13058012"/>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79" name="フローチャート: 判断 178"/>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0" name="テキスト ボックス 179"/>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27812</xdr:rowOff>
    </xdr:from>
    <xdr:to>
      <xdr:col>10</xdr:col>
      <xdr:colOff>114300</xdr:colOff>
      <xdr:row>76</xdr:row>
      <xdr:rowOff>55499</xdr:rowOff>
    </xdr:to>
    <xdr:cxnSp macro="">
      <xdr:nvCxnSpPr>
        <xdr:cNvPr id="181" name="直線コネクタ 180"/>
        <xdr:cNvCxnSpPr/>
      </xdr:nvCxnSpPr>
      <xdr:spPr>
        <a:xfrm flipV="1">
          <a:off x="1130300" y="13058012"/>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2" name="フローチャート: 判断 181"/>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3" name="テキスト ボックス 182"/>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84" name="フローチャート: 判断 183"/>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85" name="テキスト ボックス 184"/>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22479</xdr:rowOff>
    </xdr:from>
    <xdr:to>
      <xdr:col>24</xdr:col>
      <xdr:colOff>114300</xdr:colOff>
      <xdr:row>76</xdr:row>
      <xdr:rowOff>124079</xdr:rowOff>
    </xdr:to>
    <xdr:sp macro="" textlink="">
      <xdr:nvSpPr>
        <xdr:cNvPr id="191" name="楕円 190"/>
        <xdr:cNvSpPr/>
      </xdr:nvSpPr>
      <xdr:spPr>
        <a:xfrm>
          <a:off x="4584700" y="130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906</xdr:rowOff>
    </xdr:from>
    <xdr:ext cx="469744" cy="259045"/>
    <xdr:sp macro="" textlink="">
      <xdr:nvSpPr>
        <xdr:cNvPr id="192" name="維持補修費該当値テキスト"/>
        <xdr:cNvSpPr txBox="1"/>
      </xdr:nvSpPr>
      <xdr:spPr>
        <a:xfrm>
          <a:off x="4686300" y="1303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127889</xdr:rowOff>
    </xdr:from>
    <xdr:to>
      <xdr:col>20</xdr:col>
      <xdr:colOff>38100</xdr:colOff>
      <xdr:row>76</xdr:row>
      <xdr:rowOff>58040</xdr:rowOff>
    </xdr:to>
    <xdr:sp macro="" textlink="">
      <xdr:nvSpPr>
        <xdr:cNvPr id="193" name="楕円 192"/>
        <xdr:cNvSpPr/>
      </xdr:nvSpPr>
      <xdr:spPr>
        <a:xfrm>
          <a:off x="3746500" y="1298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49165</xdr:rowOff>
    </xdr:from>
    <xdr:ext cx="469744" cy="259045"/>
    <xdr:sp macro="" textlink="">
      <xdr:nvSpPr>
        <xdr:cNvPr id="194" name="テキスト ボックス 193"/>
        <xdr:cNvSpPr txBox="1"/>
      </xdr:nvSpPr>
      <xdr:spPr>
        <a:xfrm>
          <a:off x="3562428" y="130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26543</xdr:rowOff>
    </xdr:from>
    <xdr:to>
      <xdr:col>15</xdr:col>
      <xdr:colOff>101600</xdr:colOff>
      <xdr:row>76</xdr:row>
      <xdr:rowOff>128143</xdr:rowOff>
    </xdr:to>
    <xdr:sp macro="" textlink="">
      <xdr:nvSpPr>
        <xdr:cNvPr id="195" name="楕円 194"/>
        <xdr:cNvSpPr/>
      </xdr:nvSpPr>
      <xdr:spPr>
        <a:xfrm>
          <a:off x="2857500" y="130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119270</xdr:rowOff>
    </xdr:from>
    <xdr:ext cx="469744" cy="259045"/>
    <xdr:sp macro="" textlink="">
      <xdr:nvSpPr>
        <xdr:cNvPr id="196" name="テキスト ボックス 195"/>
        <xdr:cNvSpPr txBox="1"/>
      </xdr:nvSpPr>
      <xdr:spPr>
        <a:xfrm>
          <a:off x="2673428" y="131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148462</xdr:rowOff>
    </xdr:from>
    <xdr:to>
      <xdr:col>10</xdr:col>
      <xdr:colOff>165100</xdr:colOff>
      <xdr:row>76</xdr:row>
      <xdr:rowOff>78612</xdr:rowOff>
    </xdr:to>
    <xdr:sp macro="" textlink="">
      <xdr:nvSpPr>
        <xdr:cNvPr id="197" name="楕円 196"/>
        <xdr:cNvSpPr/>
      </xdr:nvSpPr>
      <xdr:spPr>
        <a:xfrm>
          <a:off x="1968500" y="13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95140</xdr:rowOff>
    </xdr:from>
    <xdr:ext cx="469744" cy="259045"/>
    <xdr:sp macro="" textlink="">
      <xdr:nvSpPr>
        <xdr:cNvPr id="198" name="テキスト ボックス 197"/>
        <xdr:cNvSpPr txBox="1"/>
      </xdr:nvSpPr>
      <xdr:spPr>
        <a:xfrm>
          <a:off x="1784428" y="127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4699</xdr:rowOff>
    </xdr:from>
    <xdr:to>
      <xdr:col>6</xdr:col>
      <xdr:colOff>38100</xdr:colOff>
      <xdr:row>76</xdr:row>
      <xdr:rowOff>106299</xdr:rowOff>
    </xdr:to>
    <xdr:sp macro="" textlink="">
      <xdr:nvSpPr>
        <xdr:cNvPr id="199" name="楕円 198"/>
        <xdr:cNvSpPr/>
      </xdr:nvSpPr>
      <xdr:spPr>
        <a:xfrm>
          <a:off x="1079500" y="130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97426</xdr:rowOff>
    </xdr:from>
    <xdr:ext cx="469744" cy="259045"/>
    <xdr:sp macro="" textlink="">
      <xdr:nvSpPr>
        <xdr:cNvPr id="200" name="テキスト ボックス 199"/>
        <xdr:cNvSpPr txBox="1"/>
      </xdr:nvSpPr>
      <xdr:spPr>
        <a:xfrm>
          <a:off x="895428"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23" name="直線コネクタ 222"/>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24" name="扶助費最小値テキスト"/>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25" name="直線コネクタ 224"/>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26" name="扶助費最大値テキスト"/>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27" name="直線コネクタ 226"/>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21651</xdr:rowOff>
    </xdr:from>
    <xdr:to>
      <xdr:col>24</xdr:col>
      <xdr:colOff>63500</xdr:colOff>
      <xdr:row>96</xdr:row>
      <xdr:rowOff>87990</xdr:rowOff>
    </xdr:to>
    <xdr:cxnSp macro="">
      <xdr:nvCxnSpPr>
        <xdr:cNvPr id="228" name="直線コネクタ 227"/>
        <xdr:cNvCxnSpPr/>
      </xdr:nvCxnSpPr>
      <xdr:spPr>
        <a:xfrm flipV="1">
          <a:off x="3797300" y="16309401"/>
          <a:ext cx="838200" cy="23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29" name="扶助費平均値テキスト"/>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0" name="フローチャート: 判断 229"/>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16576</xdr:rowOff>
    </xdr:from>
    <xdr:to>
      <xdr:col>19</xdr:col>
      <xdr:colOff>177800</xdr:colOff>
      <xdr:row>96</xdr:row>
      <xdr:rowOff>87990</xdr:rowOff>
    </xdr:to>
    <xdr:cxnSp macro="">
      <xdr:nvCxnSpPr>
        <xdr:cNvPr id="231" name="直線コネクタ 230"/>
        <xdr:cNvCxnSpPr/>
      </xdr:nvCxnSpPr>
      <xdr:spPr>
        <a:xfrm>
          <a:off x="2908300" y="16304326"/>
          <a:ext cx="889000" cy="2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32" name="フローチャート: 判断 231"/>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33" name="テキスト ボックス 232"/>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16576</xdr:rowOff>
    </xdr:from>
    <xdr:to>
      <xdr:col>15</xdr:col>
      <xdr:colOff>50800</xdr:colOff>
      <xdr:row>98</xdr:row>
      <xdr:rowOff>25515</xdr:rowOff>
    </xdr:to>
    <xdr:cxnSp macro="">
      <xdr:nvCxnSpPr>
        <xdr:cNvPr id="234" name="直線コネクタ 233"/>
        <xdr:cNvCxnSpPr/>
      </xdr:nvCxnSpPr>
      <xdr:spPr>
        <a:xfrm flipV="1">
          <a:off x="2019300" y="16304326"/>
          <a:ext cx="889000" cy="52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35" name="フローチャート: 判断 234"/>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36" name="テキスト ボックス 235"/>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25515</xdr:rowOff>
    </xdr:from>
    <xdr:to>
      <xdr:col>10</xdr:col>
      <xdr:colOff>114300</xdr:colOff>
      <xdr:row>99</xdr:row>
      <xdr:rowOff>2082</xdr:rowOff>
    </xdr:to>
    <xdr:cxnSp macro="">
      <xdr:nvCxnSpPr>
        <xdr:cNvPr id="237" name="直線コネクタ 236"/>
        <xdr:cNvCxnSpPr/>
      </xdr:nvCxnSpPr>
      <xdr:spPr>
        <a:xfrm flipV="1">
          <a:off x="1130300" y="16827615"/>
          <a:ext cx="889000" cy="1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38" name="フローチャート: 判断 237"/>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39" name="テキスト ボックス 238"/>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0" name="フローチャート: 判断 239"/>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1" name="テキスト ボックス 240"/>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142301</xdr:rowOff>
    </xdr:from>
    <xdr:to>
      <xdr:col>24</xdr:col>
      <xdr:colOff>114300</xdr:colOff>
      <xdr:row>95</xdr:row>
      <xdr:rowOff>72451</xdr:rowOff>
    </xdr:to>
    <xdr:sp macro="" textlink="">
      <xdr:nvSpPr>
        <xdr:cNvPr id="247" name="楕円 246"/>
        <xdr:cNvSpPr/>
      </xdr:nvSpPr>
      <xdr:spPr>
        <a:xfrm>
          <a:off x="4584700" y="162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120728</xdr:rowOff>
    </xdr:from>
    <xdr:ext cx="599010" cy="259045"/>
    <xdr:sp macro="" textlink="">
      <xdr:nvSpPr>
        <xdr:cNvPr id="248" name="扶助費該当値テキスト"/>
        <xdr:cNvSpPr txBox="1"/>
      </xdr:nvSpPr>
      <xdr:spPr>
        <a:xfrm>
          <a:off x="4686300" y="1623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37190</xdr:rowOff>
    </xdr:from>
    <xdr:to>
      <xdr:col>20</xdr:col>
      <xdr:colOff>38100</xdr:colOff>
      <xdr:row>96</xdr:row>
      <xdr:rowOff>138790</xdr:rowOff>
    </xdr:to>
    <xdr:sp macro="" textlink="">
      <xdr:nvSpPr>
        <xdr:cNvPr id="249" name="楕円 248"/>
        <xdr:cNvSpPr/>
      </xdr:nvSpPr>
      <xdr:spPr>
        <a:xfrm>
          <a:off x="3746500" y="164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129917</xdr:rowOff>
    </xdr:from>
    <xdr:ext cx="534377" cy="259045"/>
    <xdr:sp macro="" textlink="">
      <xdr:nvSpPr>
        <xdr:cNvPr id="250" name="テキスト ボックス 249"/>
        <xdr:cNvSpPr txBox="1"/>
      </xdr:nvSpPr>
      <xdr:spPr>
        <a:xfrm>
          <a:off x="3530111" y="165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137226</xdr:rowOff>
    </xdr:from>
    <xdr:to>
      <xdr:col>15</xdr:col>
      <xdr:colOff>101600</xdr:colOff>
      <xdr:row>95</xdr:row>
      <xdr:rowOff>67376</xdr:rowOff>
    </xdr:to>
    <xdr:sp macro="" textlink="">
      <xdr:nvSpPr>
        <xdr:cNvPr id="251" name="楕円 250"/>
        <xdr:cNvSpPr/>
      </xdr:nvSpPr>
      <xdr:spPr>
        <a:xfrm>
          <a:off x="2857500" y="162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58503</xdr:rowOff>
    </xdr:from>
    <xdr:ext cx="599010" cy="259045"/>
    <xdr:sp macro="" textlink="">
      <xdr:nvSpPr>
        <xdr:cNvPr id="252" name="テキスト ボックス 251"/>
        <xdr:cNvSpPr txBox="1"/>
      </xdr:nvSpPr>
      <xdr:spPr>
        <a:xfrm>
          <a:off x="2608795" y="1634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146165</xdr:rowOff>
    </xdr:from>
    <xdr:to>
      <xdr:col>10</xdr:col>
      <xdr:colOff>165100</xdr:colOff>
      <xdr:row>98</xdr:row>
      <xdr:rowOff>76315</xdr:rowOff>
    </xdr:to>
    <xdr:sp macro="" textlink="">
      <xdr:nvSpPr>
        <xdr:cNvPr id="253" name="楕円 252"/>
        <xdr:cNvSpPr/>
      </xdr:nvSpPr>
      <xdr:spPr>
        <a:xfrm>
          <a:off x="1968500" y="167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67442</xdr:rowOff>
    </xdr:from>
    <xdr:ext cx="534377" cy="259045"/>
    <xdr:sp macro="" textlink="">
      <xdr:nvSpPr>
        <xdr:cNvPr id="254" name="テキスト ボックス 253"/>
        <xdr:cNvSpPr txBox="1"/>
      </xdr:nvSpPr>
      <xdr:spPr>
        <a:xfrm>
          <a:off x="1752111"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122732</xdr:rowOff>
    </xdr:from>
    <xdr:to>
      <xdr:col>6</xdr:col>
      <xdr:colOff>38100</xdr:colOff>
      <xdr:row>99</xdr:row>
      <xdr:rowOff>52882</xdr:rowOff>
    </xdr:to>
    <xdr:sp macro="" textlink="">
      <xdr:nvSpPr>
        <xdr:cNvPr id="255" name="楕円 254"/>
        <xdr:cNvSpPr/>
      </xdr:nvSpPr>
      <xdr:spPr>
        <a:xfrm>
          <a:off x="1079500" y="169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44009</xdr:rowOff>
    </xdr:from>
    <xdr:ext cx="534377" cy="259045"/>
    <xdr:sp macro="" textlink="">
      <xdr:nvSpPr>
        <xdr:cNvPr id="256" name="テキスト ボックス 255"/>
        <xdr:cNvSpPr txBox="1"/>
      </xdr:nvSpPr>
      <xdr:spPr>
        <a:xfrm>
          <a:off x="863111" y="170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82" name="直線コネクタ 281"/>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83" name="補助費等最小値テキスト"/>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84" name="直線コネクタ 283"/>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85" name="補助費等最大値テキスト"/>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86" name="直線コネクタ 285"/>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141126</xdr:rowOff>
    </xdr:from>
    <xdr:to>
      <xdr:col>55</xdr:col>
      <xdr:colOff>0</xdr:colOff>
      <xdr:row>36</xdr:row>
      <xdr:rowOff>59614</xdr:rowOff>
    </xdr:to>
    <xdr:cxnSp macro="">
      <xdr:nvCxnSpPr>
        <xdr:cNvPr id="287" name="直線コネクタ 286"/>
        <xdr:cNvCxnSpPr/>
      </xdr:nvCxnSpPr>
      <xdr:spPr>
        <a:xfrm flipV="1">
          <a:off x="9639300" y="6141876"/>
          <a:ext cx="8382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142471</xdr:rowOff>
    </xdr:from>
    <xdr:ext cx="534377" cy="259045"/>
    <xdr:sp macro="" textlink="">
      <xdr:nvSpPr>
        <xdr:cNvPr id="288" name="補助費等平均値テキスト"/>
        <xdr:cNvSpPr txBox="1"/>
      </xdr:nvSpPr>
      <xdr:spPr>
        <a:xfrm>
          <a:off x="10528300" y="614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89" name="フローチャート: 判断 288"/>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59614</xdr:rowOff>
    </xdr:from>
    <xdr:to>
      <xdr:col>50</xdr:col>
      <xdr:colOff>114300</xdr:colOff>
      <xdr:row>36</xdr:row>
      <xdr:rowOff>90377</xdr:rowOff>
    </xdr:to>
    <xdr:cxnSp macro="">
      <xdr:nvCxnSpPr>
        <xdr:cNvPr id="290" name="直線コネクタ 289"/>
        <xdr:cNvCxnSpPr/>
      </xdr:nvCxnSpPr>
      <xdr:spPr>
        <a:xfrm flipV="1">
          <a:off x="8750300" y="6231814"/>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1" name="フローチャート: 判断 290"/>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292" name="テキスト ボックス 291"/>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135716</xdr:rowOff>
    </xdr:from>
    <xdr:to>
      <xdr:col>45</xdr:col>
      <xdr:colOff>177800</xdr:colOff>
      <xdr:row>36</xdr:row>
      <xdr:rowOff>90377</xdr:rowOff>
    </xdr:to>
    <xdr:cxnSp macro="">
      <xdr:nvCxnSpPr>
        <xdr:cNvPr id="293" name="直線コネクタ 292"/>
        <xdr:cNvCxnSpPr/>
      </xdr:nvCxnSpPr>
      <xdr:spPr>
        <a:xfrm>
          <a:off x="7861300" y="5107766"/>
          <a:ext cx="889000" cy="115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294" name="フローチャート: 判断 293"/>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295" name="テキスト ボックス 294"/>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135716</xdr:rowOff>
    </xdr:from>
    <xdr:to>
      <xdr:col>41</xdr:col>
      <xdr:colOff>50800</xdr:colOff>
      <xdr:row>36</xdr:row>
      <xdr:rowOff>143009</xdr:rowOff>
    </xdr:to>
    <xdr:cxnSp macro="">
      <xdr:nvCxnSpPr>
        <xdr:cNvPr id="296" name="直線コネクタ 295"/>
        <xdr:cNvCxnSpPr/>
      </xdr:nvCxnSpPr>
      <xdr:spPr>
        <a:xfrm flipV="1">
          <a:off x="6972300" y="5107766"/>
          <a:ext cx="889000" cy="12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297" name="フローチャート: 判断 296"/>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44815</xdr:rowOff>
    </xdr:from>
    <xdr:ext cx="599010" cy="259045"/>
    <xdr:sp macro="" textlink="">
      <xdr:nvSpPr>
        <xdr:cNvPr id="298" name="テキスト ボックス 297"/>
        <xdr:cNvSpPr txBox="1"/>
      </xdr:nvSpPr>
      <xdr:spPr>
        <a:xfrm>
          <a:off x="7561795" y="51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299" name="フローチャート: 判断 298"/>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00" name="テキスト ボックス 299"/>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90326</xdr:rowOff>
    </xdr:from>
    <xdr:to>
      <xdr:col>55</xdr:col>
      <xdr:colOff>50800</xdr:colOff>
      <xdr:row>36</xdr:row>
      <xdr:rowOff>20476</xdr:rowOff>
    </xdr:to>
    <xdr:sp macro="" textlink="">
      <xdr:nvSpPr>
        <xdr:cNvPr id="306" name="楕円 305"/>
        <xdr:cNvSpPr/>
      </xdr:nvSpPr>
      <xdr:spPr>
        <a:xfrm>
          <a:off x="10426700" y="60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113203</xdr:rowOff>
    </xdr:from>
    <xdr:ext cx="534377" cy="259045"/>
    <xdr:sp macro="" textlink="">
      <xdr:nvSpPr>
        <xdr:cNvPr id="307" name="補助費等該当値テキスト"/>
        <xdr:cNvSpPr txBox="1"/>
      </xdr:nvSpPr>
      <xdr:spPr>
        <a:xfrm>
          <a:off x="10528300" y="5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8814</xdr:rowOff>
    </xdr:from>
    <xdr:to>
      <xdr:col>50</xdr:col>
      <xdr:colOff>165100</xdr:colOff>
      <xdr:row>36</xdr:row>
      <xdr:rowOff>110414</xdr:rowOff>
    </xdr:to>
    <xdr:sp macro="" textlink="">
      <xdr:nvSpPr>
        <xdr:cNvPr id="308" name="楕円 307"/>
        <xdr:cNvSpPr/>
      </xdr:nvSpPr>
      <xdr:spPr>
        <a:xfrm>
          <a:off x="9588500" y="61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101541</xdr:rowOff>
    </xdr:from>
    <xdr:ext cx="534377" cy="259045"/>
    <xdr:sp macro="" textlink="">
      <xdr:nvSpPr>
        <xdr:cNvPr id="309" name="テキスト ボックス 308"/>
        <xdr:cNvSpPr txBox="1"/>
      </xdr:nvSpPr>
      <xdr:spPr>
        <a:xfrm>
          <a:off x="9372111" y="62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39577</xdr:rowOff>
    </xdr:from>
    <xdr:to>
      <xdr:col>46</xdr:col>
      <xdr:colOff>38100</xdr:colOff>
      <xdr:row>36</xdr:row>
      <xdr:rowOff>141177</xdr:rowOff>
    </xdr:to>
    <xdr:sp macro="" textlink="">
      <xdr:nvSpPr>
        <xdr:cNvPr id="310" name="楕円 309"/>
        <xdr:cNvSpPr/>
      </xdr:nvSpPr>
      <xdr:spPr>
        <a:xfrm>
          <a:off x="8699500" y="62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132304</xdr:rowOff>
    </xdr:from>
    <xdr:ext cx="534377" cy="259045"/>
    <xdr:sp macro="" textlink="">
      <xdr:nvSpPr>
        <xdr:cNvPr id="311" name="テキスト ボックス 310"/>
        <xdr:cNvSpPr txBox="1"/>
      </xdr:nvSpPr>
      <xdr:spPr>
        <a:xfrm>
          <a:off x="8483111" y="63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84916</xdr:rowOff>
    </xdr:from>
    <xdr:to>
      <xdr:col>41</xdr:col>
      <xdr:colOff>101600</xdr:colOff>
      <xdr:row>30</xdr:row>
      <xdr:rowOff>15066</xdr:rowOff>
    </xdr:to>
    <xdr:sp macro="" textlink="">
      <xdr:nvSpPr>
        <xdr:cNvPr id="312" name="楕円 311"/>
        <xdr:cNvSpPr/>
      </xdr:nvSpPr>
      <xdr:spPr>
        <a:xfrm>
          <a:off x="7810500" y="50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31593</xdr:rowOff>
    </xdr:from>
    <xdr:ext cx="599010" cy="259045"/>
    <xdr:sp macro="" textlink="">
      <xdr:nvSpPr>
        <xdr:cNvPr id="313" name="テキスト ボックス 312"/>
        <xdr:cNvSpPr txBox="1"/>
      </xdr:nvSpPr>
      <xdr:spPr>
        <a:xfrm>
          <a:off x="7561795" y="483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92209</xdr:rowOff>
    </xdr:from>
    <xdr:to>
      <xdr:col>36</xdr:col>
      <xdr:colOff>165100</xdr:colOff>
      <xdr:row>37</xdr:row>
      <xdr:rowOff>22359</xdr:rowOff>
    </xdr:to>
    <xdr:sp macro="" textlink="">
      <xdr:nvSpPr>
        <xdr:cNvPr id="314" name="楕円 313"/>
        <xdr:cNvSpPr/>
      </xdr:nvSpPr>
      <xdr:spPr>
        <a:xfrm>
          <a:off x="6921500" y="62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38886</xdr:rowOff>
    </xdr:from>
    <xdr:ext cx="534377" cy="259045"/>
    <xdr:sp macro="" textlink="">
      <xdr:nvSpPr>
        <xdr:cNvPr id="315" name="テキスト ボックス 314"/>
        <xdr:cNvSpPr txBox="1"/>
      </xdr:nvSpPr>
      <xdr:spPr>
        <a:xfrm>
          <a:off x="6705111" y="60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39" name="直線コネクタ 338"/>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0" name="普通建設事業費最小値テキスト"/>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1" name="直線コネクタ 340"/>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42" name="普通建設事業費最大値テキスト"/>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43" name="直線コネクタ 342"/>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124523</xdr:rowOff>
    </xdr:from>
    <xdr:to>
      <xdr:col>55</xdr:col>
      <xdr:colOff>0</xdr:colOff>
      <xdr:row>55</xdr:row>
      <xdr:rowOff>168263</xdr:rowOff>
    </xdr:to>
    <xdr:cxnSp macro="">
      <xdr:nvCxnSpPr>
        <xdr:cNvPr id="344" name="直線コネクタ 343"/>
        <xdr:cNvCxnSpPr/>
      </xdr:nvCxnSpPr>
      <xdr:spPr>
        <a:xfrm flipV="1">
          <a:off x="9639300" y="9554273"/>
          <a:ext cx="8382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45" name="普通建設事業費平均値テキスト"/>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46" name="フローチャート: 判断 345"/>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168263</xdr:rowOff>
    </xdr:from>
    <xdr:to>
      <xdr:col>50</xdr:col>
      <xdr:colOff>114300</xdr:colOff>
      <xdr:row>56</xdr:row>
      <xdr:rowOff>16256</xdr:rowOff>
    </xdr:to>
    <xdr:cxnSp macro="">
      <xdr:nvCxnSpPr>
        <xdr:cNvPr id="347" name="直線コネクタ 346"/>
        <xdr:cNvCxnSpPr/>
      </xdr:nvCxnSpPr>
      <xdr:spPr>
        <a:xfrm flipV="1">
          <a:off x="8750300" y="9598013"/>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48" name="フローチャート: 判断 347"/>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49" name="テキスト ボックス 348"/>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145593</xdr:rowOff>
    </xdr:from>
    <xdr:to>
      <xdr:col>45</xdr:col>
      <xdr:colOff>177800</xdr:colOff>
      <xdr:row>56</xdr:row>
      <xdr:rowOff>16256</xdr:rowOff>
    </xdr:to>
    <xdr:cxnSp macro="">
      <xdr:nvCxnSpPr>
        <xdr:cNvPr id="350" name="直線コネクタ 349"/>
        <xdr:cNvCxnSpPr/>
      </xdr:nvCxnSpPr>
      <xdr:spPr>
        <a:xfrm>
          <a:off x="7861300" y="9575343"/>
          <a:ext cx="889000" cy="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1" name="フローチャート: 判断 350"/>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52" name="テキスト ボックス 351"/>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105956</xdr:rowOff>
    </xdr:from>
    <xdr:to>
      <xdr:col>41</xdr:col>
      <xdr:colOff>50800</xdr:colOff>
      <xdr:row>55</xdr:row>
      <xdr:rowOff>145593</xdr:rowOff>
    </xdr:to>
    <xdr:cxnSp macro="">
      <xdr:nvCxnSpPr>
        <xdr:cNvPr id="353" name="直線コネクタ 352"/>
        <xdr:cNvCxnSpPr/>
      </xdr:nvCxnSpPr>
      <xdr:spPr>
        <a:xfrm>
          <a:off x="6972300" y="9535706"/>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54" name="フローチャート: 判断 353"/>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55" name="テキスト ボックス 354"/>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56" name="フローチャート: 判断 355"/>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57" name="テキスト ボックス 356"/>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73723</xdr:rowOff>
    </xdr:from>
    <xdr:to>
      <xdr:col>55</xdr:col>
      <xdr:colOff>50800</xdr:colOff>
      <xdr:row>56</xdr:row>
      <xdr:rowOff>3873</xdr:rowOff>
    </xdr:to>
    <xdr:sp macro="" textlink="">
      <xdr:nvSpPr>
        <xdr:cNvPr id="363" name="楕円 362"/>
        <xdr:cNvSpPr/>
      </xdr:nvSpPr>
      <xdr:spPr>
        <a:xfrm>
          <a:off x="10426700" y="95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52150</xdr:rowOff>
    </xdr:from>
    <xdr:ext cx="534377" cy="259045"/>
    <xdr:sp macro="" textlink="">
      <xdr:nvSpPr>
        <xdr:cNvPr id="364" name="普通建設事業費該当値テキスト"/>
        <xdr:cNvSpPr txBox="1"/>
      </xdr:nvSpPr>
      <xdr:spPr>
        <a:xfrm>
          <a:off x="10528300" y="94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117463</xdr:rowOff>
    </xdr:from>
    <xdr:to>
      <xdr:col>50</xdr:col>
      <xdr:colOff>165100</xdr:colOff>
      <xdr:row>56</xdr:row>
      <xdr:rowOff>47613</xdr:rowOff>
    </xdr:to>
    <xdr:sp macro="" textlink="">
      <xdr:nvSpPr>
        <xdr:cNvPr id="365" name="楕円 364"/>
        <xdr:cNvSpPr/>
      </xdr:nvSpPr>
      <xdr:spPr>
        <a:xfrm>
          <a:off x="9588500" y="95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38740</xdr:rowOff>
    </xdr:from>
    <xdr:ext cx="534377" cy="259045"/>
    <xdr:sp macro="" textlink="">
      <xdr:nvSpPr>
        <xdr:cNvPr id="366" name="テキスト ボックス 365"/>
        <xdr:cNvSpPr txBox="1"/>
      </xdr:nvSpPr>
      <xdr:spPr>
        <a:xfrm>
          <a:off x="9372111" y="96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136906</xdr:rowOff>
    </xdr:from>
    <xdr:to>
      <xdr:col>46</xdr:col>
      <xdr:colOff>38100</xdr:colOff>
      <xdr:row>56</xdr:row>
      <xdr:rowOff>67056</xdr:rowOff>
    </xdr:to>
    <xdr:sp macro="" textlink="">
      <xdr:nvSpPr>
        <xdr:cNvPr id="367" name="楕円 366"/>
        <xdr:cNvSpPr/>
      </xdr:nvSpPr>
      <xdr:spPr>
        <a:xfrm>
          <a:off x="8699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58183</xdr:rowOff>
    </xdr:from>
    <xdr:ext cx="534377" cy="259045"/>
    <xdr:sp macro="" textlink="">
      <xdr:nvSpPr>
        <xdr:cNvPr id="368" name="テキスト ボックス 367"/>
        <xdr:cNvSpPr txBox="1"/>
      </xdr:nvSpPr>
      <xdr:spPr>
        <a:xfrm>
          <a:off x="8483111" y="96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94793</xdr:rowOff>
    </xdr:from>
    <xdr:to>
      <xdr:col>41</xdr:col>
      <xdr:colOff>101600</xdr:colOff>
      <xdr:row>56</xdr:row>
      <xdr:rowOff>24943</xdr:rowOff>
    </xdr:to>
    <xdr:sp macro="" textlink="">
      <xdr:nvSpPr>
        <xdr:cNvPr id="369" name="楕円 368"/>
        <xdr:cNvSpPr/>
      </xdr:nvSpPr>
      <xdr:spPr>
        <a:xfrm>
          <a:off x="7810500" y="95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16070</xdr:rowOff>
    </xdr:from>
    <xdr:ext cx="534377" cy="259045"/>
    <xdr:sp macro="" textlink="">
      <xdr:nvSpPr>
        <xdr:cNvPr id="370" name="テキスト ボックス 369"/>
        <xdr:cNvSpPr txBox="1"/>
      </xdr:nvSpPr>
      <xdr:spPr>
        <a:xfrm>
          <a:off x="7594111" y="96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55156</xdr:rowOff>
    </xdr:from>
    <xdr:to>
      <xdr:col>36</xdr:col>
      <xdr:colOff>165100</xdr:colOff>
      <xdr:row>55</xdr:row>
      <xdr:rowOff>156756</xdr:rowOff>
    </xdr:to>
    <xdr:sp macro="" textlink="">
      <xdr:nvSpPr>
        <xdr:cNvPr id="371" name="楕円 370"/>
        <xdr:cNvSpPr/>
      </xdr:nvSpPr>
      <xdr:spPr>
        <a:xfrm>
          <a:off x="6921500" y="9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147883</xdr:rowOff>
    </xdr:from>
    <xdr:ext cx="534377" cy="259045"/>
    <xdr:sp macro="" textlink="">
      <xdr:nvSpPr>
        <xdr:cNvPr id="372" name="テキスト ボックス 371"/>
        <xdr:cNvSpPr txBox="1"/>
      </xdr:nvSpPr>
      <xdr:spPr>
        <a:xfrm>
          <a:off x="6705111" y="95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394" name="直線コネクタ 393"/>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395" name="普通建設事業費 （ うち新規整備　）最小値テキスト"/>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396" name="直線コネクタ 395"/>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397" name="普通建設事業費 （ うち新規整備　）最大値テキスト"/>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398" name="直線コネクタ 397"/>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134807</xdr:rowOff>
    </xdr:from>
    <xdr:to>
      <xdr:col>55</xdr:col>
      <xdr:colOff>0</xdr:colOff>
      <xdr:row>77</xdr:row>
      <xdr:rowOff>41630</xdr:rowOff>
    </xdr:to>
    <xdr:cxnSp macro="">
      <xdr:nvCxnSpPr>
        <xdr:cNvPr id="399" name="直線コネクタ 398"/>
        <xdr:cNvCxnSpPr/>
      </xdr:nvCxnSpPr>
      <xdr:spPr>
        <a:xfrm flipV="1">
          <a:off x="9639300" y="13165007"/>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0" name="普通建設事業費 （ うち新規整備　）平均値テキスト"/>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1" name="フローチャート: 判断 400"/>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1122</xdr:rowOff>
    </xdr:from>
    <xdr:to>
      <xdr:col>50</xdr:col>
      <xdr:colOff>114300</xdr:colOff>
      <xdr:row>77</xdr:row>
      <xdr:rowOff>41630</xdr:rowOff>
    </xdr:to>
    <xdr:cxnSp macro="">
      <xdr:nvCxnSpPr>
        <xdr:cNvPr id="402" name="直線コネクタ 401"/>
        <xdr:cNvCxnSpPr/>
      </xdr:nvCxnSpPr>
      <xdr:spPr>
        <a:xfrm>
          <a:off x="8750300" y="13202772"/>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03" name="フローチャート: 判断 402"/>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04" name="テキスト ボックス 403"/>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118441</xdr:rowOff>
    </xdr:from>
    <xdr:to>
      <xdr:col>45</xdr:col>
      <xdr:colOff>177800</xdr:colOff>
      <xdr:row>77</xdr:row>
      <xdr:rowOff>1122</xdr:rowOff>
    </xdr:to>
    <xdr:cxnSp macro="">
      <xdr:nvCxnSpPr>
        <xdr:cNvPr id="405" name="直線コネクタ 404"/>
        <xdr:cNvCxnSpPr/>
      </xdr:nvCxnSpPr>
      <xdr:spPr>
        <a:xfrm>
          <a:off x="7861300" y="13148641"/>
          <a:ext cx="889000" cy="5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06" name="フローチャート: 判断 405"/>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07" name="テキスト ボックス 406"/>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97065</xdr:rowOff>
    </xdr:from>
    <xdr:to>
      <xdr:col>41</xdr:col>
      <xdr:colOff>50800</xdr:colOff>
      <xdr:row>76</xdr:row>
      <xdr:rowOff>118441</xdr:rowOff>
    </xdr:to>
    <xdr:cxnSp macro="">
      <xdr:nvCxnSpPr>
        <xdr:cNvPr id="408" name="直線コネクタ 407"/>
        <xdr:cNvCxnSpPr/>
      </xdr:nvCxnSpPr>
      <xdr:spPr>
        <a:xfrm>
          <a:off x="6972300" y="13127265"/>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09" name="フローチャート: 判断 408"/>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0" name="テキスト ボックス 409"/>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1" name="フローチャート: 判断 410"/>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12" name="テキスト ボックス 411"/>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84007</xdr:rowOff>
    </xdr:from>
    <xdr:to>
      <xdr:col>55</xdr:col>
      <xdr:colOff>50800</xdr:colOff>
      <xdr:row>77</xdr:row>
      <xdr:rowOff>14157</xdr:rowOff>
    </xdr:to>
    <xdr:sp macro="" textlink="">
      <xdr:nvSpPr>
        <xdr:cNvPr id="418" name="楕円 417"/>
        <xdr:cNvSpPr/>
      </xdr:nvSpPr>
      <xdr:spPr>
        <a:xfrm>
          <a:off x="10426700" y="131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106885</xdr:rowOff>
    </xdr:from>
    <xdr:ext cx="534377" cy="259045"/>
    <xdr:sp macro="" textlink="">
      <xdr:nvSpPr>
        <xdr:cNvPr id="419" name="普通建設事業費 （ うち新規整備　）該当値テキスト"/>
        <xdr:cNvSpPr txBox="1"/>
      </xdr:nvSpPr>
      <xdr:spPr>
        <a:xfrm>
          <a:off x="10528300" y="129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162280</xdr:rowOff>
    </xdr:from>
    <xdr:to>
      <xdr:col>50</xdr:col>
      <xdr:colOff>165100</xdr:colOff>
      <xdr:row>77</xdr:row>
      <xdr:rowOff>92430</xdr:rowOff>
    </xdr:to>
    <xdr:sp macro="" textlink="">
      <xdr:nvSpPr>
        <xdr:cNvPr id="420" name="楕円 419"/>
        <xdr:cNvSpPr/>
      </xdr:nvSpPr>
      <xdr:spPr>
        <a:xfrm>
          <a:off x="9588500" y="131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108958</xdr:rowOff>
    </xdr:from>
    <xdr:ext cx="534377" cy="259045"/>
    <xdr:sp macro="" textlink="">
      <xdr:nvSpPr>
        <xdr:cNvPr id="421" name="テキスト ボックス 420"/>
        <xdr:cNvSpPr txBox="1"/>
      </xdr:nvSpPr>
      <xdr:spPr>
        <a:xfrm>
          <a:off x="9372111" y="129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121772</xdr:rowOff>
    </xdr:from>
    <xdr:to>
      <xdr:col>46</xdr:col>
      <xdr:colOff>38100</xdr:colOff>
      <xdr:row>77</xdr:row>
      <xdr:rowOff>51922</xdr:rowOff>
    </xdr:to>
    <xdr:sp macro="" textlink="">
      <xdr:nvSpPr>
        <xdr:cNvPr id="422" name="楕円 421"/>
        <xdr:cNvSpPr/>
      </xdr:nvSpPr>
      <xdr:spPr>
        <a:xfrm>
          <a:off x="8699500" y="131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68449</xdr:rowOff>
    </xdr:from>
    <xdr:ext cx="534377" cy="259045"/>
    <xdr:sp macro="" textlink="">
      <xdr:nvSpPr>
        <xdr:cNvPr id="423" name="テキスト ボックス 422"/>
        <xdr:cNvSpPr txBox="1"/>
      </xdr:nvSpPr>
      <xdr:spPr>
        <a:xfrm>
          <a:off x="8483111" y="1292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67641</xdr:rowOff>
    </xdr:from>
    <xdr:to>
      <xdr:col>41</xdr:col>
      <xdr:colOff>101600</xdr:colOff>
      <xdr:row>76</xdr:row>
      <xdr:rowOff>169241</xdr:rowOff>
    </xdr:to>
    <xdr:sp macro="" textlink="">
      <xdr:nvSpPr>
        <xdr:cNvPr id="424" name="楕円 423"/>
        <xdr:cNvSpPr/>
      </xdr:nvSpPr>
      <xdr:spPr>
        <a:xfrm>
          <a:off x="78105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14317</xdr:rowOff>
    </xdr:from>
    <xdr:ext cx="534377" cy="259045"/>
    <xdr:sp macro="" textlink="">
      <xdr:nvSpPr>
        <xdr:cNvPr id="425" name="テキスト ボックス 424"/>
        <xdr:cNvSpPr txBox="1"/>
      </xdr:nvSpPr>
      <xdr:spPr>
        <a:xfrm>
          <a:off x="7594111" y="128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46265</xdr:rowOff>
    </xdr:from>
    <xdr:to>
      <xdr:col>36</xdr:col>
      <xdr:colOff>165100</xdr:colOff>
      <xdr:row>76</xdr:row>
      <xdr:rowOff>147865</xdr:rowOff>
    </xdr:to>
    <xdr:sp macro="" textlink="">
      <xdr:nvSpPr>
        <xdr:cNvPr id="426" name="楕円 425"/>
        <xdr:cNvSpPr/>
      </xdr:nvSpPr>
      <xdr:spPr>
        <a:xfrm>
          <a:off x="69215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138992</xdr:rowOff>
    </xdr:from>
    <xdr:ext cx="534377" cy="259045"/>
    <xdr:sp macro="" textlink="">
      <xdr:nvSpPr>
        <xdr:cNvPr id="427" name="テキスト ボックス 426"/>
        <xdr:cNvSpPr txBox="1"/>
      </xdr:nvSpPr>
      <xdr:spPr>
        <a:xfrm>
          <a:off x="6705111" y="131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1" name="直線コネクタ 450"/>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52" name="普通建設事業費 （ うち更新整備　）最小値テキスト"/>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53" name="直線コネクタ 452"/>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54" name="普通建設事業費 （ うち更新整備　）最大値テキスト"/>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55" name="直線コネクタ 454"/>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169932</xdr:rowOff>
    </xdr:from>
    <xdr:to>
      <xdr:col>55</xdr:col>
      <xdr:colOff>0</xdr:colOff>
      <xdr:row>97</xdr:row>
      <xdr:rowOff>5150</xdr:rowOff>
    </xdr:to>
    <xdr:cxnSp macro="">
      <xdr:nvCxnSpPr>
        <xdr:cNvPr id="456" name="直線コネクタ 455"/>
        <xdr:cNvCxnSpPr/>
      </xdr:nvCxnSpPr>
      <xdr:spPr>
        <a:xfrm>
          <a:off x="9639300" y="16629132"/>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57" name="普通建設事業費 （ うち更新整備　）平均値テキスト"/>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58" name="フローチャート: 判断 457"/>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169932</xdr:rowOff>
    </xdr:from>
    <xdr:to>
      <xdr:col>50</xdr:col>
      <xdr:colOff>114300</xdr:colOff>
      <xdr:row>97</xdr:row>
      <xdr:rowOff>11207</xdr:rowOff>
    </xdr:to>
    <xdr:cxnSp macro="">
      <xdr:nvCxnSpPr>
        <xdr:cNvPr id="459" name="直線コネクタ 458"/>
        <xdr:cNvCxnSpPr/>
      </xdr:nvCxnSpPr>
      <xdr:spPr>
        <a:xfrm flipV="1">
          <a:off x="8750300" y="1662913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0" name="フローチャート: 判断 459"/>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1" name="テキスト ボックス 460"/>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4178</xdr:rowOff>
    </xdr:from>
    <xdr:to>
      <xdr:col>45</xdr:col>
      <xdr:colOff>177800</xdr:colOff>
      <xdr:row>97</xdr:row>
      <xdr:rowOff>11207</xdr:rowOff>
    </xdr:to>
    <xdr:cxnSp macro="">
      <xdr:nvCxnSpPr>
        <xdr:cNvPr id="462" name="直線コネクタ 461"/>
        <xdr:cNvCxnSpPr/>
      </xdr:nvCxnSpPr>
      <xdr:spPr>
        <a:xfrm>
          <a:off x="7861300" y="16634828"/>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63" name="フローチャート: 判断 462"/>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64" name="テキスト ボックス 463"/>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4178</xdr:rowOff>
    </xdr:from>
    <xdr:to>
      <xdr:col>41</xdr:col>
      <xdr:colOff>50800</xdr:colOff>
      <xdr:row>97</xdr:row>
      <xdr:rowOff>102648</xdr:rowOff>
    </xdr:to>
    <xdr:cxnSp macro="">
      <xdr:nvCxnSpPr>
        <xdr:cNvPr id="465" name="直線コネクタ 464"/>
        <xdr:cNvCxnSpPr/>
      </xdr:nvCxnSpPr>
      <xdr:spPr>
        <a:xfrm flipV="1">
          <a:off x="6972300" y="16634828"/>
          <a:ext cx="889000" cy="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66" name="フローチャート: 判断 465"/>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67" name="テキスト ボックス 466"/>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68" name="フローチャート: 判断 467"/>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69" name="テキスト ボックス 468"/>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125800</xdr:rowOff>
    </xdr:from>
    <xdr:to>
      <xdr:col>55</xdr:col>
      <xdr:colOff>50800</xdr:colOff>
      <xdr:row>97</xdr:row>
      <xdr:rowOff>55950</xdr:rowOff>
    </xdr:to>
    <xdr:sp macro="" textlink="">
      <xdr:nvSpPr>
        <xdr:cNvPr id="475" name="楕円 474"/>
        <xdr:cNvSpPr/>
      </xdr:nvSpPr>
      <xdr:spPr>
        <a:xfrm>
          <a:off x="10426700" y="165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104227</xdr:rowOff>
    </xdr:from>
    <xdr:ext cx="534377" cy="259045"/>
    <xdr:sp macro="" textlink="">
      <xdr:nvSpPr>
        <xdr:cNvPr id="476" name="普通建設事業費 （ うち更新整備　）該当値テキスト"/>
        <xdr:cNvSpPr txBox="1"/>
      </xdr:nvSpPr>
      <xdr:spPr>
        <a:xfrm>
          <a:off x="10528300" y="165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119132</xdr:rowOff>
    </xdr:from>
    <xdr:to>
      <xdr:col>50</xdr:col>
      <xdr:colOff>165100</xdr:colOff>
      <xdr:row>97</xdr:row>
      <xdr:rowOff>49282</xdr:rowOff>
    </xdr:to>
    <xdr:sp macro="" textlink="">
      <xdr:nvSpPr>
        <xdr:cNvPr id="477" name="楕円 476"/>
        <xdr:cNvSpPr/>
      </xdr:nvSpPr>
      <xdr:spPr>
        <a:xfrm>
          <a:off x="9588500" y="165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40409</xdr:rowOff>
    </xdr:from>
    <xdr:ext cx="534377" cy="259045"/>
    <xdr:sp macro="" textlink="">
      <xdr:nvSpPr>
        <xdr:cNvPr id="478" name="テキスト ボックス 477"/>
        <xdr:cNvSpPr txBox="1"/>
      </xdr:nvSpPr>
      <xdr:spPr>
        <a:xfrm>
          <a:off x="9372111" y="166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131857</xdr:rowOff>
    </xdr:from>
    <xdr:to>
      <xdr:col>46</xdr:col>
      <xdr:colOff>38100</xdr:colOff>
      <xdr:row>97</xdr:row>
      <xdr:rowOff>62007</xdr:rowOff>
    </xdr:to>
    <xdr:sp macro="" textlink="">
      <xdr:nvSpPr>
        <xdr:cNvPr id="479" name="楕円 478"/>
        <xdr:cNvSpPr/>
      </xdr:nvSpPr>
      <xdr:spPr>
        <a:xfrm>
          <a:off x="8699500" y="165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53134</xdr:rowOff>
    </xdr:from>
    <xdr:ext cx="534377" cy="259045"/>
    <xdr:sp macro="" textlink="">
      <xdr:nvSpPr>
        <xdr:cNvPr id="480" name="テキスト ボックス 479"/>
        <xdr:cNvSpPr txBox="1"/>
      </xdr:nvSpPr>
      <xdr:spPr>
        <a:xfrm>
          <a:off x="8483111" y="1668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124828</xdr:rowOff>
    </xdr:from>
    <xdr:to>
      <xdr:col>41</xdr:col>
      <xdr:colOff>101600</xdr:colOff>
      <xdr:row>97</xdr:row>
      <xdr:rowOff>54978</xdr:rowOff>
    </xdr:to>
    <xdr:sp macro="" textlink="">
      <xdr:nvSpPr>
        <xdr:cNvPr id="481" name="楕円 480"/>
        <xdr:cNvSpPr/>
      </xdr:nvSpPr>
      <xdr:spPr>
        <a:xfrm>
          <a:off x="7810500" y="165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46105</xdr:rowOff>
    </xdr:from>
    <xdr:ext cx="534377" cy="259045"/>
    <xdr:sp macro="" textlink="">
      <xdr:nvSpPr>
        <xdr:cNvPr id="482" name="テキスト ボックス 481"/>
        <xdr:cNvSpPr txBox="1"/>
      </xdr:nvSpPr>
      <xdr:spPr>
        <a:xfrm>
          <a:off x="7594111" y="1667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51848</xdr:rowOff>
    </xdr:from>
    <xdr:to>
      <xdr:col>36</xdr:col>
      <xdr:colOff>165100</xdr:colOff>
      <xdr:row>97</xdr:row>
      <xdr:rowOff>153448</xdr:rowOff>
    </xdr:to>
    <xdr:sp macro="" textlink="">
      <xdr:nvSpPr>
        <xdr:cNvPr id="483" name="楕円 482"/>
        <xdr:cNvSpPr/>
      </xdr:nvSpPr>
      <xdr:spPr>
        <a:xfrm>
          <a:off x="6921500" y="166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144575</xdr:rowOff>
    </xdr:from>
    <xdr:ext cx="534377" cy="259045"/>
    <xdr:sp macro="" textlink="">
      <xdr:nvSpPr>
        <xdr:cNvPr id="484" name="テキスト ボックス 483"/>
        <xdr:cNvSpPr txBox="1"/>
      </xdr:nvSpPr>
      <xdr:spPr>
        <a:xfrm>
          <a:off x="6705111" y="1677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4" name="テキスト ボックス 50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08" name="直線コネクタ 507"/>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1" name="災害復旧事業費最大値テキスト"/>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12" name="直線コネクタ 511"/>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110363</xdr:rowOff>
    </xdr:from>
    <xdr:to>
      <xdr:col>85</xdr:col>
      <xdr:colOff>127000</xdr:colOff>
      <xdr:row>33</xdr:row>
      <xdr:rowOff>163513</xdr:rowOff>
    </xdr:to>
    <xdr:cxnSp macro="">
      <xdr:nvCxnSpPr>
        <xdr:cNvPr id="513" name="直線コネクタ 512"/>
        <xdr:cNvCxnSpPr/>
      </xdr:nvCxnSpPr>
      <xdr:spPr>
        <a:xfrm>
          <a:off x="15481300" y="5596763"/>
          <a:ext cx="8382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14" name="災害復旧事業費平均値テキスト"/>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15" name="フローチャート: 判断 514"/>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110363</xdr:rowOff>
    </xdr:from>
    <xdr:to>
      <xdr:col>81</xdr:col>
      <xdr:colOff>50800</xdr:colOff>
      <xdr:row>38</xdr:row>
      <xdr:rowOff>151511</xdr:rowOff>
    </xdr:to>
    <xdr:cxnSp macro="">
      <xdr:nvCxnSpPr>
        <xdr:cNvPr id="516" name="直線コネクタ 515"/>
        <xdr:cNvCxnSpPr/>
      </xdr:nvCxnSpPr>
      <xdr:spPr>
        <a:xfrm flipV="1">
          <a:off x="14592300" y="5596763"/>
          <a:ext cx="889000" cy="106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17" name="フローチャート: 判断 516"/>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18" name="テキスト ボックス 517"/>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90360</xdr:rowOff>
    </xdr:from>
    <xdr:to>
      <xdr:col>76</xdr:col>
      <xdr:colOff>114300</xdr:colOff>
      <xdr:row>38</xdr:row>
      <xdr:rowOff>151511</xdr:rowOff>
    </xdr:to>
    <xdr:cxnSp macro="">
      <xdr:nvCxnSpPr>
        <xdr:cNvPr id="519" name="直線コネクタ 518"/>
        <xdr:cNvCxnSpPr/>
      </xdr:nvCxnSpPr>
      <xdr:spPr>
        <a:xfrm>
          <a:off x="13703300" y="6434010"/>
          <a:ext cx="889000" cy="2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0" name="フローチャート: 判断 519"/>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1" name="テキスト ボックス 520"/>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90360</xdr:rowOff>
    </xdr:from>
    <xdr:to>
      <xdr:col>71</xdr:col>
      <xdr:colOff>177800</xdr:colOff>
      <xdr:row>38</xdr:row>
      <xdr:rowOff>8827</xdr:rowOff>
    </xdr:to>
    <xdr:cxnSp macro="">
      <xdr:nvCxnSpPr>
        <xdr:cNvPr id="522" name="直線コネクタ 521"/>
        <xdr:cNvCxnSpPr/>
      </xdr:nvCxnSpPr>
      <xdr:spPr>
        <a:xfrm flipV="1">
          <a:off x="12814300" y="6434010"/>
          <a:ext cx="889000" cy="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23" name="フローチャート: 判断 522"/>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24" name="テキスト ボックス 523"/>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25" name="フローチャート: 判断 524"/>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26" name="テキスト ボックス 525"/>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112713</xdr:rowOff>
    </xdr:from>
    <xdr:to>
      <xdr:col>85</xdr:col>
      <xdr:colOff>177800</xdr:colOff>
      <xdr:row>34</xdr:row>
      <xdr:rowOff>42863</xdr:rowOff>
    </xdr:to>
    <xdr:sp macro="" textlink="">
      <xdr:nvSpPr>
        <xdr:cNvPr id="532" name="楕円 531"/>
        <xdr:cNvSpPr/>
      </xdr:nvSpPr>
      <xdr:spPr>
        <a:xfrm>
          <a:off x="16268700" y="57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135590</xdr:rowOff>
    </xdr:from>
    <xdr:ext cx="469744" cy="259045"/>
    <xdr:sp macro="" textlink="">
      <xdr:nvSpPr>
        <xdr:cNvPr id="533" name="災害復旧事業費該当値テキスト"/>
        <xdr:cNvSpPr txBox="1"/>
      </xdr:nvSpPr>
      <xdr:spPr>
        <a:xfrm>
          <a:off x="16370300" y="562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59563</xdr:rowOff>
    </xdr:from>
    <xdr:to>
      <xdr:col>81</xdr:col>
      <xdr:colOff>101600</xdr:colOff>
      <xdr:row>32</xdr:row>
      <xdr:rowOff>161163</xdr:rowOff>
    </xdr:to>
    <xdr:sp macro="" textlink="">
      <xdr:nvSpPr>
        <xdr:cNvPr id="534" name="楕円 533"/>
        <xdr:cNvSpPr/>
      </xdr:nvSpPr>
      <xdr:spPr>
        <a:xfrm>
          <a:off x="15430500" y="55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31</xdr:row>
      <xdr:rowOff>6240</xdr:rowOff>
    </xdr:from>
    <xdr:ext cx="469744" cy="259045"/>
    <xdr:sp macro="" textlink="">
      <xdr:nvSpPr>
        <xdr:cNvPr id="535" name="テキスト ボックス 534"/>
        <xdr:cNvSpPr txBox="1"/>
      </xdr:nvSpPr>
      <xdr:spPr>
        <a:xfrm>
          <a:off x="15246428" y="53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100711</xdr:rowOff>
    </xdr:from>
    <xdr:to>
      <xdr:col>76</xdr:col>
      <xdr:colOff>165100</xdr:colOff>
      <xdr:row>39</xdr:row>
      <xdr:rowOff>30861</xdr:rowOff>
    </xdr:to>
    <xdr:sp macro="" textlink="">
      <xdr:nvSpPr>
        <xdr:cNvPr id="536" name="楕円 535"/>
        <xdr:cNvSpPr/>
      </xdr:nvSpPr>
      <xdr:spPr>
        <a:xfrm>
          <a:off x="1454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21988</xdr:rowOff>
    </xdr:from>
    <xdr:ext cx="378565" cy="259045"/>
    <xdr:sp macro="" textlink="">
      <xdr:nvSpPr>
        <xdr:cNvPr id="537" name="テキスト ボックス 536"/>
        <xdr:cNvSpPr txBox="1"/>
      </xdr:nvSpPr>
      <xdr:spPr>
        <a:xfrm>
          <a:off x="14403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39560</xdr:rowOff>
    </xdr:from>
    <xdr:to>
      <xdr:col>72</xdr:col>
      <xdr:colOff>38100</xdr:colOff>
      <xdr:row>37</xdr:row>
      <xdr:rowOff>141160</xdr:rowOff>
    </xdr:to>
    <xdr:sp macro="" textlink="">
      <xdr:nvSpPr>
        <xdr:cNvPr id="538" name="楕円 537"/>
        <xdr:cNvSpPr/>
      </xdr:nvSpPr>
      <xdr:spPr>
        <a:xfrm>
          <a:off x="13652500" y="63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132287</xdr:rowOff>
    </xdr:from>
    <xdr:ext cx="469744" cy="259045"/>
    <xdr:sp macro="" textlink="">
      <xdr:nvSpPr>
        <xdr:cNvPr id="539" name="テキスト ボックス 538"/>
        <xdr:cNvSpPr txBox="1"/>
      </xdr:nvSpPr>
      <xdr:spPr>
        <a:xfrm>
          <a:off x="13468428" y="64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129477</xdr:rowOff>
    </xdr:from>
    <xdr:to>
      <xdr:col>67</xdr:col>
      <xdr:colOff>101600</xdr:colOff>
      <xdr:row>38</xdr:row>
      <xdr:rowOff>59627</xdr:rowOff>
    </xdr:to>
    <xdr:sp macro="" textlink="">
      <xdr:nvSpPr>
        <xdr:cNvPr id="540" name="楕円 539"/>
        <xdr:cNvSpPr/>
      </xdr:nvSpPr>
      <xdr:spPr>
        <a:xfrm>
          <a:off x="12763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50754</xdr:rowOff>
    </xdr:from>
    <xdr:ext cx="469744" cy="259045"/>
    <xdr:sp macro="" textlink="">
      <xdr:nvSpPr>
        <xdr:cNvPr id="541" name="テキスト ボックス 540"/>
        <xdr:cNvSpPr txBox="1"/>
      </xdr:nvSpPr>
      <xdr:spPr>
        <a:xfrm>
          <a:off x="12579428" y="65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14" name="直線コネクタ 613"/>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15" name="公債費最小値テキスト"/>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16" name="直線コネクタ 615"/>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17" name="公債費最大値テキスト"/>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18" name="直線コネクタ 617"/>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32658</xdr:rowOff>
    </xdr:from>
    <xdr:to>
      <xdr:col>85</xdr:col>
      <xdr:colOff>127000</xdr:colOff>
      <xdr:row>76</xdr:row>
      <xdr:rowOff>36201</xdr:rowOff>
    </xdr:to>
    <xdr:cxnSp macro="">
      <xdr:nvCxnSpPr>
        <xdr:cNvPr id="619" name="直線コネクタ 618"/>
        <xdr:cNvCxnSpPr/>
      </xdr:nvCxnSpPr>
      <xdr:spPr>
        <a:xfrm flipV="1">
          <a:off x="15481300" y="1306285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0" name="公債費平均値テキスト"/>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1" name="フローチャート: 判断 620"/>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11361</xdr:rowOff>
    </xdr:from>
    <xdr:to>
      <xdr:col>81</xdr:col>
      <xdr:colOff>50800</xdr:colOff>
      <xdr:row>76</xdr:row>
      <xdr:rowOff>36201</xdr:rowOff>
    </xdr:to>
    <xdr:cxnSp macro="">
      <xdr:nvCxnSpPr>
        <xdr:cNvPr id="622" name="直線コネクタ 621"/>
        <xdr:cNvCxnSpPr/>
      </xdr:nvCxnSpPr>
      <xdr:spPr>
        <a:xfrm>
          <a:off x="14592300" y="13041561"/>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23" name="フローチャート: 判断 622"/>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24" name="テキスト ボックス 623"/>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4217</xdr:rowOff>
    </xdr:from>
    <xdr:to>
      <xdr:col>76</xdr:col>
      <xdr:colOff>114300</xdr:colOff>
      <xdr:row>76</xdr:row>
      <xdr:rowOff>11361</xdr:rowOff>
    </xdr:to>
    <xdr:cxnSp macro="">
      <xdr:nvCxnSpPr>
        <xdr:cNvPr id="625" name="直線コネクタ 624"/>
        <xdr:cNvCxnSpPr/>
      </xdr:nvCxnSpPr>
      <xdr:spPr>
        <a:xfrm>
          <a:off x="13703300" y="1303441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26" name="フローチャート: 判断 625"/>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27" name="テキスト ボックス 626"/>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146006</xdr:rowOff>
    </xdr:from>
    <xdr:to>
      <xdr:col>71</xdr:col>
      <xdr:colOff>177800</xdr:colOff>
      <xdr:row>76</xdr:row>
      <xdr:rowOff>4217</xdr:rowOff>
    </xdr:to>
    <xdr:cxnSp macro="">
      <xdr:nvCxnSpPr>
        <xdr:cNvPr id="628" name="直線コネクタ 627"/>
        <xdr:cNvCxnSpPr/>
      </xdr:nvCxnSpPr>
      <xdr:spPr>
        <a:xfrm>
          <a:off x="12814300" y="13004756"/>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29" name="フローチャート: 判断 628"/>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0" name="テキスト ボックス 629"/>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1" name="フローチャート: 判断 630"/>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32" name="テキスト ボックス 631"/>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153308</xdr:rowOff>
    </xdr:from>
    <xdr:to>
      <xdr:col>85</xdr:col>
      <xdr:colOff>177800</xdr:colOff>
      <xdr:row>76</xdr:row>
      <xdr:rowOff>83458</xdr:rowOff>
    </xdr:to>
    <xdr:sp macro="" textlink="">
      <xdr:nvSpPr>
        <xdr:cNvPr id="638" name="楕円 637"/>
        <xdr:cNvSpPr/>
      </xdr:nvSpPr>
      <xdr:spPr>
        <a:xfrm>
          <a:off x="16268700" y="130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131735</xdr:rowOff>
    </xdr:from>
    <xdr:ext cx="534377" cy="259045"/>
    <xdr:sp macro="" textlink="">
      <xdr:nvSpPr>
        <xdr:cNvPr id="639" name="公債費該当値テキスト"/>
        <xdr:cNvSpPr txBox="1"/>
      </xdr:nvSpPr>
      <xdr:spPr>
        <a:xfrm>
          <a:off x="16370300" y="129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156851</xdr:rowOff>
    </xdr:from>
    <xdr:to>
      <xdr:col>81</xdr:col>
      <xdr:colOff>101600</xdr:colOff>
      <xdr:row>76</xdr:row>
      <xdr:rowOff>87001</xdr:rowOff>
    </xdr:to>
    <xdr:sp macro="" textlink="">
      <xdr:nvSpPr>
        <xdr:cNvPr id="640" name="楕円 639"/>
        <xdr:cNvSpPr/>
      </xdr:nvSpPr>
      <xdr:spPr>
        <a:xfrm>
          <a:off x="15430500" y="130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78128</xdr:rowOff>
    </xdr:from>
    <xdr:ext cx="534377" cy="259045"/>
    <xdr:sp macro="" textlink="">
      <xdr:nvSpPr>
        <xdr:cNvPr id="641" name="テキスト ボックス 640"/>
        <xdr:cNvSpPr txBox="1"/>
      </xdr:nvSpPr>
      <xdr:spPr>
        <a:xfrm>
          <a:off x="15214111" y="131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132010</xdr:rowOff>
    </xdr:from>
    <xdr:to>
      <xdr:col>76</xdr:col>
      <xdr:colOff>165100</xdr:colOff>
      <xdr:row>76</xdr:row>
      <xdr:rowOff>62161</xdr:rowOff>
    </xdr:to>
    <xdr:sp macro="" textlink="">
      <xdr:nvSpPr>
        <xdr:cNvPr id="642" name="楕円 641"/>
        <xdr:cNvSpPr/>
      </xdr:nvSpPr>
      <xdr:spPr>
        <a:xfrm>
          <a:off x="14541500" y="12990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53288</xdr:rowOff>
    </xdr:from>
    <xdr:ext cx="534377" cy="259045"/>
    <xdr:sp macro="" textlink="">
      <xdr:nvSpPr>
        <xdr:cNvPr id="643" name="テキスト ボックス 642"/>
        <xdr:cNvSpPr txBox="1"/>
      </xdr:nvSpPr>
      <xdr:spPr>
        <a:xfrm>
          <a:off x="14325111" y="130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124866</xdr:rowOff>
    </xdr:from>
    <xdr:to>
      <xdr:col>72</xdr:col>
      <xdr:colOff>38100</xdr:colOff>
      <xdr:row>76</xdr:row>
      <xdr:rowOff>55017</xdr:rowOff>
    </xdr:to>
    <xdr:sp macro="" textlink="">
      <xdr:nvSpPr>
        <xdr:cNvPr id="644" name="楕円 643"/>
        <xdr:cNvSpPr/>
      </xdr:nvSpPr>
      <xdr:spPr>
        <a:xfrm>
          <a:off x="13652500" y="12983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46144</xdr:rowOff>
    </xdr:from>
    <xdr:ext cx="534377" cy="259045"/>
    <xdr:sp macro="" textlink="">
      <xdr:nvSpPr>
        <xdr:cNvPr id="645" name="テキスト ボックス 644"/>
        <xdr:cNvSpPr txBox="1"/>
      </xdr:nvSpPr>
      <xdr:spPr>
        <a:xfrm>
          <a:off x="13436111" y="13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95206</xdr:rowOff>
    </xdr:from>
    <xdr:to>
      <xdr:col>67</xdr:col>
      <xdr:colOff>101600</xdr:colOff>
      <xdr:row>76</xdr:row>
      <xdr:rowOff>25357</xdr:rowOff>
    </xdr:to>
    <xdr:sp macro="" textlink="">
      <xdr:nvSpPr>
        <xdr:cNvPr id="646" name="楕円 645"/>
        <xdr:cNvSpPr/>
      </xdr:nvSpPr>
      <xdr:spPr>
        <a:xfrm>
          <a:off x="12763500" y="129539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16482</xdr:rowOff>
    </xdr:from>
    <xdr:ext cx="534377" cy="259045"/>
    <xdr:sp macro="" textlink="">
      <xdr:nvSpPr>
        <xdr:cNvPr id="647" name="テキスト ボックス 646"/>
        <xdr:cNvSpPr txBox="1"/>
      </xdr:nvSpPr>
      <xdr:spPr>
        <a:xfrm>
          <a:off x="12547111" y="130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1" name="直線コネクタ 670"/>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72" name="積立金最小値テキスト"/>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73" name="直線コネクタ 672"/>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74" name="積立金最大値テキスト"/>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75" name="直線コネクタ 674"/>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141509</xdr:rowOff>
    </xdr:from>
    <xdr:to>
      <xdr:col>85</xdr:col>
      <xdr:colOff>127000</xdr:colOff>
      <xdr:row>98</xdr:row>
      <xdr:rowOff>90684</xdr:rowOff>
    </xdr:to>
    <xdr:cxnSp macro="">
      <xdr:nvCxnSpPr>
        <xdr:cNvPr id="676" name="直線コネクタ 675"/>
        <xdr:cNvCxnSpPr/>
      </xdr:nvCxnSpPr>
      <xdr:spPr>
        <a:xfrm flipV="1">
          <a:off x="15481300" y="16600709"/>
          <a:ext cx="838200" cy="2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77" name="積立金平均値テキスト"/>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78" name="フローチャート: 判断 677"/>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72244</xdr:rowOff>
    </xdr:from>
    <xdr:to>
      <xdr:col>81</xdr:col>
      <xdr:colOff>50800</xdr:colOff>
      <xdr:row>98</xdr:row>
      <xdr:rowOff>90684</xdr:rowOff>
    </xdr:to>
    <xdr:cxnSp macro="">
      <xdr:nvCxnSpPr>
        <xdr:cNvPr id="679" name="直線コネクタ 678"/>
        <xdr:cNvCxnSpPr/>
      </xdr:nvCxnSpPr>
      <xdr:spPr>
        <a:xfrm>
          <a:off x="14592300" y="16359994"/>
          <a:ext cx="889000" cy="5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0" name="フローチャート: 判断 679"/>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1" name="テキスト ボックス 680"/>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72244</xdr:rowOff>
    </xdr:from>
    <xdr:to>
      <xdr:col>76</xdr:col>
      <xdr:colOff>114300</xdr:colOff>
      <xdr:row>98</xdr:row>
      <xdr:rowOff>139300</xdr:rowOff>
    </xdr:to>
    <xdr:cxnSp macro="">
      <xdr:nvCxnSpPr>
        <xdr:cNvPr id="682" name="直線コネクタ 681"/>
        <xdr:cNvCxnSpPr/>
      </xdr:nvCxnSpPr>
      <xdr:spPr>
        <a:xfrm flipV="1">
          <a:off x="13703300" y="16359994"/>
          <a:ext cx="889000" cy="5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83" name="フローチャート: 判断 682"/>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84" name="テキスト ボックス 683"/>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139300</xdr:rowOff>
    </xdr:from>
    <xdr:to>
      <xdr:col>71</xdr:col>
      <xdr:colOff>177800</xdr:colOff>
      <xdr:row>98</xdr:row>
      <xdr:rowOff>166751</xdr:rowOff>
    </xdr:to>
    <xdr:cxnSp macro="">
      <xdr:nvCxnSpPr>
        <xdr:cNvPr id="685" name="直線コネクタ 684"/>
        <xdr:cNvCxnSpPr/>
      </xdr:nvCxnSpPr>
      <xdr:spPr>
        <a:xfrm flipV="1">
          <a:off x="12814300" y="16941400"/>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86" name="フローチャート: 判断 685"/>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87" name="テキスト ボックス 686"/>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88" name="フローチャート: 判断 687"/>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89" name="テキスト ボックス 688"/>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90709</xdr:rowOff>
    </xdr:from>
    <xdr:to>
      <xdr:col>85</xdr:col>
      <xdr:colOff>177800</xdr:colOff>
      <xdr:row>97</xdr:row>
      <xdr:rowOff>20859</xdr:rowOff>
    </xdr:to>
    <xdr:sp macro="" textlink="">
      <xdr:nvSpPr>
        <xdr:cNvPr id="695" name="楕円 694"/>
        <xdr:cNvSpPr/>
      </xdr:nvSpPr>
      <xdr:spPr>
        <a:xfrm>
          <a:off x="16268700" y="165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113586</xdr:rowOff>
    </xdr:from>
    <xdr:ext cx="534377" cy="259045"/>
    <xdr:sp macro="" textlink="">
      <xdr:nvSpPr>
        <xdr:cNvPr id="696" name="積立金該当値テキスト"/>
        <xdr:cNvSpPr txBox="1"/>
      </xdr:nvSpPr>
      <xdr:spPr>
        <a:xfrm>
          <a:off x="16370300" y="164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39884</xdr:rowOff>
    </xdr:from>
    <xdr:to>
      <xdr:col>81</xdr:col>
      <xdr:colOff>101600</xdr:colOff>
      <xdr:row>98</xdr:row>
      <xdr:rowOff>141484</xdr:rowOff>
    </xdr:to>
    <xdr:sp macro="" textlink="">
      <xdr:nvSpPr>
        <xdr:cNvPr id="697" name="楕円 696"/>
        <xdr:cNvSpPr/>
      </xdr:nvSpPr>
      <xdr:spPr>
        <a:xfrm>
          <a:off x="15430500" y="168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132611</xdr:rowOff>
    </xdr:from>
    <xdr:ext cx="469744" cy="259045"/>
    <xdr:sp macro="" textlink="">
      <xdr:nvSpPr>
        <xdr:cNvPr id="698" name="テキスト ボックス 697"/>
        <xdr:cNvSpPr txBox="1"/>
      </xdr:nvSpPr>
      <xdr:spPr>
        <a:xfrm>
          <a:off x="15246428" y="1693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21444</xdr:rowOff>
    </xdr:from>
    <xdr:to>
      <xdr:col>76</xdr:col>
      <xdr:colOff>165100</xdr:colOff>
      <xdr:row>95</xdr:row>
      <xdr:rowOff>123044</xdr:rowOff>
    </xdr:to>
    <xdr:sp macro="" textlink="">
      <xdr:nvSpPr>
        <xdr:cNvPr id="699" name="楕円 698"/>
        <xdr:cNvSpPr/>
      </xdr:nvSpPr>
      <xdr:spPr>
        <a:xfrm>
          <a:off x="14541500" y="163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139571</xdr:rowOff>
    </xdr:from>
    <xdr:ext cx="534377" cy="259045"/>
    <xdr:sp macro="" textlink="">
      <xdr:nvSpPr>
        <xdr:cNvPr id="700" name="テキスト ボックス 699"/>
        <xdr:cNvSpPr txBox="1"/>
      </xdr:nvSpPr>
      <xdr:spPr>
        <a:xfrm>
          <a:off x="14325111" y="160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88500</xdr:rowOff>
    </xdr:from>
    <xdr:to>
      <xdr:col>72</xdr:col>
      <xdr:colOff>38100</xdr:colOff>
      <xdr:row>99</xdr:row>
      <xdr:rowOff>18650</xdr:rowOff>
    </xdr:to>
    <xdr:sp macro="" textlink="">
      <xdr:nvSpPr>
        <xdr:cNvPr id="701" name="楕円 700"/>
        <xdr:cNvSpPr/>
      </xdr:nvSpPr>
      <xdr:spPr>
        <a:xfrm>
          <a:off x="13652500" y="168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9777</xdr:rowOff>
    </xdr:from>
    <xdr:ext cx="469744" cy="259045"/>
    <xdr:sp macro="" textlink="">
      <xdr:nvSpPr>
        <xdr:cNvPr id="702" name="テキスト ボックス 701"/>
        <xdr:cNvSpPr txBox="1"/>
      </xdr:nvSpPr>
      <xdr:spPr>
        <a:xfrm>
          <a:off x="13468428" y="169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115951</xdr:rowOff>
    </xdr:from>
    <xdr:to>
      <xdr:col>67</xdr:col>
      <xdr:colOff>101600</xdr:colOff>
      <xdr:row>99</xdr:row>
      <xdr:rowOff>46101</xdr:rowOff>
    </xdr:to>
    <xdr:sp macro="" textlink="">
      <xdr:nvSpPr>
        <xdr:cNvPr id="703" name="楕円 702"/>
        <xdr:cNvSpPr/>
      </xdr:nvSpPr>
      <xdr:spPr>
        <a:xfrm>
          <a:off x="12763500" y="169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37228</xdr:rowOff>
    </xdr:from>
    <xdr:ext cx="469744" cy="259045"/>
    <xdr:sp macro="" textlink="">
      <xdr:nvSpPr>
        <xdr:cNvPr id="704" name="テキスト ボックス 703"/>
        <xdr:cNvSpPr txBox="1"/>
      </xdr:nvSpPr>
      <xdr:spPr>
        <a:xfrm>
          <a:off x="12579428" y="170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0" name="直線コネクタ 729"/>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33" name="投資及び出資金最大値テキスト"/>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34" name="直線コネクタ 733"/>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60833</xdr:rowOff>
    </xdr:from>
    <xdr:to>
      <xdr:col>116</xdr:col>
      <xdr:colOff>63500</xdr:colOff>
      <xdr:row>31</xdr:row>
      <xdr:rowOff>159294</xdr:rowOff>
    </xdr:to>
    <xdr:cxnSp macro="">
      <xdr:nvCxnSpPr>
        <xdr:cNvPr id="735" name="直線コネクタ 734"/>
        <xdr:cNvCxnSpPr/>
      </xdr:nvCxnSpPr>
      <xdr:spPr>
        <a:xfrm flipV="1">
          <a:off x="21323300" y="5375783"/>
          <a:ext cx="8382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36" name="投資及び出資金平均値テキスト"/>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37" name="フローチャート: 判断 736"/>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159294</xdr:rowOff>
    </xdr:from>
    <xdr:to>
      <xdr:col>111</xdr:col>
      <xdr:colOff>177800</xdr:colOff>
      <xdr:row>32</xdr:row>
      <xdr:rowOff>56424</xdr:rowOff>
    </xdr:to>
    <xdr:cxnSp macro="">
      <xdr:nvCxnSpPr>
        <xdr:cNvPr id="738" name="直線コネクタ 737"/>
        <xdr:cNvCxnSpPr/>
      </xdr:nvCxnSpPr>
      <xdr:spPr>
        <a:xfrm flipV="1">
          <a:off x="20434300" y="5474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39" name="フローチャート: 判断 738"/>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40" name="テキスト ボックス 739"/>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56424</xdr:rowOff>
    </xdr:from>
    <xdr:to>
      <xdr:col>107</xdr:col>
      <xdr:colOff>50800</xdr:colOff>
      <xdr:row>32</xdr:row>
      <xdr:rowOff>154069</xdr:rowOff>
    </xdr:to>
    <xdr:cxnSp macro="">
      <xdr:nvCxnSpPr>
        <xdr:cNvPr id="741" name="直線コネクタ 740"/>
        <xdr:cNvCxnSpPr/>
      </xdr:nvCxnSpPr>
      <xdr:spPr>
        <a:xfrm flipV="1">
          <a:off x="19545300" y="5542824"/>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42" name="フローチャート: 判断 741"/>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43" name="テキスト ボックス 742"/>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154069</xdr:rowOff>
    </xdr:from>
    <xdr:to>
      <xdr:col>102</xdr:col>
      <xdr:colOff>114300</xdr:colOff>
      <xdr:row>35</xdr:row>
      <xdr:rowOff>68997</xdr:rowOff>
    </xdr:to>
    <xdr:cxnSp macro="">
      <xdr:nvCxnSpPr>
        <xdr:cNvPr id="744" name="直線コネクタ 743"/>
        <xdr:cNvCxnSpPr/>
      </xdr:nvCxnSpPr>
      <xdr:spPr>
        <a:xfrm flipV="1">
          <a:off x="18656300" y="5640469"/>
          <a:ext cx="889000" cy="42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45" name="フローチャート: 判断 744"/>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46" name="テキスト ボックス 745"/>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47" name="フローチャート: 判断 746"/>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48" name="テキスト ボックス 747"/>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10033</xdr:rowOff>
    </xdr:from>
    <xdr:to>
      <xdr:col>116</xdr:col>
      <xdr:colOff>114300</xdr:colOff>
      <xdr:row>31</xdr:row>
      <xdr:rowOff>111633</xdr:rowOff>
    </xdr:to>
    <xdr:sp macro="" textlink="">
      <xdr:nvSpPr>
        <xdr:cNvPr id="754" name="楕円 753"/>
        <xdr:cNvSpPr/>
      </xdr:nvSpPr>
      <xdr:spPr>
        <a:xfrm>
          <a:off x="22110700" y="53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134510</xdr:rowOff>
    </xdr:from>
    <xdr:ext cx="469744" cy="259045"/>
    <xdr:sp macro="" textlink="">
      <xdr:nvSpPr>
        <xdr:cNvPr id="755" name="投資及び出資金該当値テキスト"/>
        <xdr:cNvSpPr txBox="1"/>
      </xdr:nvSpPr>
      <xdr:spPr>
        <a:xfrm>
          <a:off x="22212300" y="527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108494</xdr:rowOff>
    </xdr:from>
    <xdr:to>
      <xdr:col>112</xdr:col>
      <xdr:colOff>38100</xdr:colOff>
      <xdr:row>32</xdr:row>
      <xdr:rowOff>38644</xdr:rowOff>
    </xdr:to>
    <xdr:sp macro="" textlink="">
      <xdr:nvSpPr>
        <xdr:cNvPr id="756" name="楕円 755"/>
        <xdr:cNvSpPr/>
      </xdr:nvSpPr>
      <xdr:spPr>
        <a:xfrm>
          <a:off x="21272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55171</xdr:rowOff>
    </xdr:from>
    <xdr:ext cx="469744" cy="259045"/>
    <xdr:sp macro="" textlink="">
      <xdr:nvSpPr>
        <xdr:cNvPr id="757" name="テキスト ボックス 756"/>
        <xdr:cNvSpPr txBox="1"/>
      </xdr:nvSpPr>
      <xdr:spPr>
        <a:xfrm>
          <a:off x="21088428" y="51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5624</xdr:rowOff>
    </xdr:from>
    <xdr:to>
      <xdr:col>107</xdr:col>
      <xdr:colOff>101600</xdr:colOff>
      <xdr:row>32</xdr:row>
      <xdr:rowOff>107224</xdr:rowOff>
    </xdr:to>
    <xdr:sp macro="" textlink="">
      <xdr:nvSpPr>
        <xdr:cNvPr id="758" name="楕円 757"/>
        <xdr:cNvSpPr/>
      </xdr:nvSpPr>
      <xdr:spPr>
        <a:xfrm>
          <a:off x="20383500" y="54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123751</xdr:rowOff>
    </xdr:from>
    <xdr:ext cx="469744" cy="259045"/>
    <xdr:sp macro="" textlink="">
      <xdr:nvSpPr>
        <xdr:cNvPr id="759" name="テキスト ボックス 758"/>
        <xdr:cNvSpPr txBox="1"/>
      </xdr:nvSpPr>
      <xdr:spPr>
        <a:xfrm>
          <a:off x="20199428" y="526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103269</xdr:rowOff>
    </xdr:from>
    <xdr:to>
      <xdr:col>102</xdr:col>
      <xdr:colOff>165100</xdr:colOff>
      <xdr:row>33</xdr:row>
      <xdr:rowOff>33419</xdr:rowOff>
    </xdr:to>
    <xdr:sp macro="" textlink="">
      <xdr:nvSpPr>
        <xdr:cNvPr id="760" name="楕円 759"/>
        <xdr:cNvSpPr/>
      </xdr:nvSpPr>
      <xdr:spPr>
        <a:xfrm>
          <a:off x="194945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49946</xdr:rowOff>
    </xdr:from>
    <xdr:ext cx="469744" cy="259045"/>
    <xdr:sp macro="" textlink="">
      <xdr:nvSpPr>
        <xdr:cNvPr id="761" name="テキスト ボックス 760"/>
        <xdr:cNvSpPr txBox="1"/>
      </xdr:nvSpPr>
      <xdr:spPr>
        <a:xfrm>
          <a:off x="19310428" y="536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18197</xdr:rowOff>
    </xdr:from>
    <xdr:to>
      <xdr:col>98</xdr:col>
      <xdr:colOff>38100</xdr:colOff>
      <xdr:row>35</xdr:row>
      <xdr:rowOff>119797</xdr:rowOff>
    </xdr:to>
    <xdr:sp macro="" textlink="">
      <xdr:nvSpPr>
        <xdr:cNvPr id="762" name="楕円 761"/>
        <xdr:cNvSpPr/>
      </xdr:nvSpPr>
      <xdr:spPr>
        <a:xfrm>
          <a:off x="18605500" y="60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136324</xdr:rowOff>
    </xdr:from>
    <xdr:ext cx="469744" cy="259045"/>
    <xdr:sp macro="" textlink="">
      <xdr:nvSpPr>
        <xdr:cNvPr id="763" name="テキスト ボックス 762"/>
        <xdr:cNvSpPr txBox="1"/>
      </xdr:nvSpPr>
      <xdr:spPr>
        <a:xfrm>
          <a:off x="18421428" y="57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83" name="直線コネクタ 782"/>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84" name="貸付金最小値テキスト"/>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85" name="直線コネクタ 784"/>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86" name="貸付金最大値テキスト"/>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87" name="直線コネクタ 786"/>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141300</xdr:rowOff>
    </xdr:from>
    <xdr:to>
      <xdr:col>116</xdr:col>
      <xdr:colOff>63500</xdr:colOff>
      <xdr:row>52</xdr:row>
      <xdr:rowOff>142272</xdr:rowOff>
    </xdr:to>
    <xdr:cxnSp macro="">
      <xdr:nvCxnSpPr>
        <xdr:cNvPr id="788" name="直線コネクタ 787"/>
        <xdr:cNvCxnSpPr/>
      </xdr:nvCxnSpPr>
      <xdr:spPr>
        <a:xfrm>
          <a:off x="21323300" y="905670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89" name="貸付金平均値テキスト"/>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0" name="フローチャート: 判断 789"/>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139586</xdr:rowOff>
    </xdr:from>
    <xdr:to>
      <xdr:col>111</xdr:col>
      <xdr:colOff>177800</xdr:colOff>
      <xdr:row>52</xdr:row>
      <xdr:rowOff>141300</xdr:rowOff>
    </xdr:to>
    <xdr:cxnSp macro="">
      <xdr:nvCxnSpPr>
        <xdr:cNvPr id="791" name="直線コネクタ 790"/>
        <xdr:cNvCxnSpPr/>
      </xdr:nvCxnSpPr>
      <xdr:spPr>
        <a:xfrm>
          <a:off x="20434300" y="905498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792" name="フローチャート: 判断 791"/>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793" name="テキスト ボックス 792"/>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78492</xdr:rowOff>
    </xdr:from>
    <xdr:to>
      <xdr:col>107</xdr:col>
      <xdr:colOff>50800</xdr:colOff>
      <xdr:row>52</xdr:row>
      <xdr:rowOff>139586</xdr:rowOff>
    </xdr:to>
    <xdr:cxnSp macro="">
      <xdr:nvCxnSpPr>
        <xdr:cNvPr id="794" name="直線コネクタ 793"/>
        <xdr:cNvCxnSpPr/>
      </xdr:nvCxnSpPr>
      <xdr:spPr>
        <a:xfrm>
          <a:off x="19545300" y="8993892"/>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795" name="フローチャート: 判断 794"/>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796" name="テキスト ボックス 795"/>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57061</xdr:rowOff>
    </xdr:from>
    <xdr:to>
      <xdr:col>102</xdr:col>
      <xdr:colOff>114300</xdr:colOff>
      <xdr:row>52</xdr:row>
      <xdr:rowOff>78492</xdr:rowOff>
    </xdr:to>
    <xdr:cxnSp macro="">
      <xdr:nvCxnSpPr>
        <xdr:cNvPr id="797" name="直線コネクタ 796"/>
        <xdr:cNvCxnSpPr/>
      </xdr:nvCxnSpPr>
      <xdr:spPr>
        <a:xfrm>
          <a:off x="18656300" y="897246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798" name="フローチャート: 判断 797"/>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799" name="テキスト ボックス 798"/>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0" name="フローチャート: 判断 799"/>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01" name="テキスト ボックス 800"/>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91472</xdr:rowOff>
    </xdr:from>
    <xdr:to>
      <xdr:col>116</xdr:col>
      <xdr:colOff>114300</xdr:colOff>
      <xdr:row>53</xdr:row>
      <xdr:rowOff>21622</xdr:rowOff>
    </xdr:to>
    <xdr:sp macro="" textlink="">
      <xdr:nvSpPr>
        <xdr:cNvPr id="807" name="楕円 806"/>
        <xdr:cNvSpPr/>
      </xdr:nvSpPr>
      <xdr:spPr>
        <a:xfrm>
          <a:off x="22110700" y="90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114349</xdr:rowOff>
    </xdr:from>
    <xdr:ext cx="534377" cy="259045"/>
    <xdr:sp macro="" textlink="">
      <xdr:nvSpPr>
        <xdr:cNvPr id="808" name="貸付金該当値テキスト"/>
        <xdr:cNvSpPr txBox="1"/>
      </xdr:nvSpPr>
      <xdr:spPr>
        <a:xfrm>
          <a:off x="22212300" y="88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90500</xdr:rowOff>
    </xdr:from>
    <xdr:to>
      <xdr:col>112</xdr:col>
      <xdr:colOff>38100</xdr:colOff>
      <xdr:row>53</xdr:row>
      <xdr:rowOff>20650</xdr:rowOff>
    </xdr:to>
    <xdr:sp macro="" textlink="">
      <xdr:nvSpPr>
        <xdr:cNvPr id="809" name="楕円 808"/>
        <xdr:cNvSpPr/>
      </xdr:nvSpPr>
      <xdr:spPr>
        <a:xfrm>
          <a:off x="21272500" y="90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37177</xdr:rowOff>
    </xdr:from>
    <xdr:ext cx="534377" cy="259045"/>
    <xdr:sp macro="" textlink="">
      <xdr:nvSpPr>
        <xdr:cNvPr id="810" name="テキスト ボックス 809"/>
        <xdr:cNvSpPr txBox="1"/>
      </xdr:nvSpPr>
      <xdr:spPr>
        <a:xfrm>
          <a:off x="21056111" y="87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88786</xdr:rowOff>
    </xdr:from>
    <xdr:to>
      <xdr:col>107</xdr:col>
      <xdr:colOff>101600</xdr:colOff>
      <xdr:row>53</xdr:row>
      <xdr:rowOff>18936</xdr:rowOff>
    </xdr:to>
    <xdr:sp macro="" textlink="">
      <xdr:nvSpPr>
        <xdr:cNvPr id="811" name="楕円 810"/>
        <xdr:cNvSpPr/>
      </xdr:nvSpPr>
      <xdr:spPr>
        <a:xfrm>
          <a:off x="20383500" y="90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35463</xdr:rowOff>
    </xdr:from>
    <xdr:ext cx="534377" cy="259045"/>
    <xdr:sp macro="" textlink="">
      <xdr:nvSpPr>
        <xdr:cNvPr id="812" name="テキスト ボックス 811"/>
        <xdr:cNvSpPr txBox="1"/>
      </xdr:nvSpPr>
      <xdr:spPr>
        <a:xfrm>
          <a:off x="20167111" y="87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27692</xdr:rowOff>
    </xdr:from>
    <xdr:to>
      <xdr:col>102</xdr:col>
      <xdr:colOff>165100</xdr:colOff>
      <xdr:row>52</xdr:row>
      <xdr:rowOff>129292</xdr:rowOff>
    </xdr:to>
    <xdr:sp macro="" textlink="">
      <xdr:nvSpPr>
        <xdr:cNvPr id="813" name="楕円 812"/>
        <xdr:cNvSpPr/>
      </xdr:nvSpPr>
      <xdr:spPr>
        <a:xfrm>
          <a:off x="19494500" y="8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145819</xdr:rowOff>
    </xdr:from>
    <xdr:ext cx="534377" cy="259045"/>
    <xdr:sp macro="" textlink="">
      <xdr:nvSpPr>
        <xdr:cNvPr id="814" name="テキスト ボックス 813"/>
        <xdr:cNvSpPr txBox="1"/>
      </xdr:nvSpPr>
      <xdr:spPr>
        <a:xfrm>
          <a:off x="19278111" y="87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6261</xdr:rowOff>
    </xdr:from>
    <xdr:to>
      <xdr:col>98</xdr:col>
      <xdr:colOff>38100</xdr:colOff>
      <xdr:row>52</xdr:row>
      <xdr:rowOff>107861</xdr:rowOff>
    </xdr:to>
    <xdr:sp macro="" textlink="">
      <xdr:nvSpPr>
        <xdr:cNvPr id="815" name="楕円 814"/>
        <xdr:cNvSpPr/>
      </xdr:nvSpPr>
      <xdr:spPr>
        <a:xfrm>
          <a:off x="18605500" y="89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124388</xdr:rowOff>
    </xdr:from>
    <xdr:ext cx="534377" cy="259045"/>
    <xdr:sp macro="" textlink="">
      <xdr:nvSpPr>
        <xdr:cNvPr id="816" name="テキスト ボックス 815"/>
        <xdr:cNvSpPr txBox="1"/>
      </xdr:nvSpPr>
      <xdr:spPr>
        <a:xfrm>
          <a:off x="18389111" y="86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39" name="直線コネクタ 838"/>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0" name="繰出金最小値テキスト"/>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1" name="直線コネクタ 840"/>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42" name="繰出金最大値テキスト"/>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43" name="直線コネクタ 842"/>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9078</xdr:rowOff>
    </xdr:from>
    <xdr:to>
      <xdr:col>116</xdr:col>
      <xdr:colOff>63500</xdr:colOff>
      <xdr:row>75</xdr:row>
      <xdr:rowOff>122555</xdr:rowOff>
    </xdr:to>
    <xdr:cxnSp macro="">
      <xdr:nvCxnSpPr>
        <xdr:cNvPr id="844" name="直線コネクタ 843"/>
        <xdr:cNvCxnSpPr/>
      </xdr:nvCxnSpPr>
      <xdr:spPr>
        <a:xfrm flipV="1">
          <a:off x="21323300" y="12867828"/>
          <a:ext cx="8382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45" name="繰出金平均値テキスト"/>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46" name="フローチャート: 判断 845"/>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122555</xdr:rowOff>
    </xdr:from>
    <xdr:to>
      <xdr:col>111</xdr:col>
      <xdr:colOff>177800</xdr:colOff>
      <xdr:row>76</xdr:row>
      <xdr:rowOff>5877</xdr:rowOff>
    </xdr:to>
    <xdr:cxnSp macro="">
      <xdr:nvCxnSpPr>
        <xdr:cNvPr id="847" name="直線コネクタ 846"/>
        <xdr:cNvCxnSpPr/>
      </xdr:nvCxnSpPr>
      <xdr:spPr>
        <a:xfrm flipV="1">
          <a:off x="20434300" y="12981305"/>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48" name="フローチャート: 判断 847"/>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49" name="テキスト ボックス 848"/>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5877</xdr:rowOff>
    </xdr:from>
    <xdr:to>
      <xdr:col>107</xdr:col>
      <xdr:colOff>50800</xdr:colOff>
      <xdr:row>76</xdr:row>
      <xdr:rowOff>25491</xdr:rowOff>
    </xdr:to>
    <xdr:cxnSp macro="">
      <xdr:nvCxnSpPr>
        <xdr:cNvPr id="850" name="直線コネクタ 849"/>
        <xdr:cNvCxnSpPr/>
      </xdr:nvCxnSpPr>
      <xdr:spPr>
        <a:xfrm flipV="1">
          <a:off x="19545300" y="1303607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1" name="フローチャート: 判断 850"/>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52" name="テキスト ボックス 851"/>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12004</xdr:rowOff>
    </xdr:from>
    <xdr:to>
      <xdr:col>102</xdr:col>
      <xdr:colOff>114300</xdr:colOff>
      <xdr:row>76</xdr:row>
      <xdr:rowOff>25491</xdr:rowOff>
    </xdr:to>
    <xdr:cxnSp macro="">
      <xdr:nvCxnSpPr>
        <xdr:cNvPr id="853" name="直線コネクタ 852"/>
        <xdr:cNvCxnSpPr/>
      </xdr:nvCxnSpPr>
      <xdr:spPr>
        <a:xfrm>
          <a:off x="18656300" y="12699304"/>
          <a:ext cx="889000" cy="3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54" name="フローチャート: 判断 853"/>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55" name="テキスト ボックス 854"/>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56" name="フローチャート: 判断 855"/>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57" name="テキスト ボックス 856"/>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129728</xdr:rowOff>
    </xdr:from>
    <xdr:to>
      <xdr:col>116</xdr:col>
      <xdr:colOff>114300</xdr:colOff>
      <xdr:row>75</xdr:row>
      <xdr:rowOff>59878</xdr:rowOff>
    </xdr:to>
    <xdr:sp macro="" textlink="">
      <xdr:nvSpPr>
        <xdr:cNvPr id="863" name="楕円 862"/>
        <xdr:cNvSpPr/>
      </xdr:nvSpPr>
      <xdr:spPr>
        <a:xfrm>
          <a:off x="22110700" y="128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108155</xdr:rowOff>
    </xdr:from>
    <xdr:ext cx="534377" cy="259045"/>
    <xdr:sp macro="" textlink="">
      <xdr:nvSpPr>
        <xdr:cNvPr id="864" name="繰出金該当値テキスト"/>
        <xdr:cNvSpPr txBox="1"/>
      </xdr:nvSpPr>
      <xdr:spPr>
        <a:xfrm>
          <a:off x="22212300" y="127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71755</xdr:rowOff>
    </xdr:from>
    <xdr:to>
      <xdr:col>112</xdr:col>
      <xdr:colOff>38100</xdr:colOff>
      <xdr:row>76</xdr:row>
      <xdr:rowOff>1905</xdr:rowOff>
    </xdr:to>
    <xdr:sp macro="" textlink="">
      <xdr:nvSpPr>
        <xdr:cNvPr id="865" name="楕円 864"/>
        <xdr:cNvSpPr/>
      </xdr:nvSpPr>
      <xdr:spPr>
        <a:xfrm>
          <a:off x="21272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164482</xdr:rowOff>
    </xdr:from>
    <xdr:ext cx="534377" cy="259045"/>
    <xdr:sp macro="" textlink="">
      <xdr:nvSpPr>
        <xdr:cNvPr id="866" name="テキスト ボックス 865"/>
        <xdr:cNvSpPr txBox="1"/>
      </xdr:nvSpPr>
      <xdr:spPr>
        <a:xfrm>
          <a:off x="21056111" y="130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126528</xdr:rowOff>
    </xdr:from>
    <xdr:to>
      <xdr:col>107</xdr:col>
      <xdr:colOff>101600</xdr:colOff>
      <xdr:row>76</xdr:row>
      <xdr:rowOff>56679</xdr:rowOff>
    </xdr:to>
    <xdr:sp macro="" textlink="">
      <xdr:nvSpPr>
        <xdr:cNvPr id="867" name="楕円 866"/>
        <xdr:cNvSpPr/>
      </xdr:nvSpPr>
      <xdr:spPr>
        <a:xfrm>
          <a:off x="20383500" y="12985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47804</xdr:rowOff>
    </xdr:from>
    <xdr:ext cx="534377" cy="259045"/>
    <xdr:sp macro="" textlink="">
      <xdr:nvSpPr>
        <xdr:cNvPr id="868" name="テキスト ボックス 867"/>
        <xdr:cNvSpPr txBox="1"/>
      </xdr:nvSpPr>
      <xdr:spPr>
        <a:xfrm>
          <a:off x="20167111" y="1307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146141</xdr:rowOff>
    </xdr:from>
    <xdr:to>
      <xdr:col>102</xdr:col>
      <xdr:colOff>165100</xdr:colOff>
      <xdr:row>76</xdr:row>
      <xdr:rowOff>76291</xdr:rowOff>
    </xdr:to>
    <xdr:sp macro="" textlink="">
      <xdr:nvSpPr>
        <xdr:cNvPr id="869" name="楕円 868"/>
        <xdr:cNvSpPr/>
      </xdr:nvSpPr>
      <xdr:spPr>
        <a:xfrm>
          <a:off x="19494500" y="1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67418</xdr:rowOff>
    </xdr:from>
    <xdr:ext cx="534377" cy="259045"/>
    <xdr:sp macro="" textlink="">
      <xdr:nvSpPr>
        <xdr:cNvPr id="870" name="テキスト ボックス 869"/>
        <xdr:cNvSpPr txBox="1"/>
      </xdr:nvSpPr>
      <xdr:spPr>
        <a:xfrm>
          <a:off x="19278111" y="130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132654</xdr:rowOff>
    </xdr:from>
    <xdr:to>
      <xdr:col>98</xdr:col>
      <xdr:colOff>38100</xdr:colOff>
      <xdr:row>74</xdr:row>
      <xdr:rowOff>62804</xdr:rowOff>
    </xdr:to>
    <xdr:sp macro="" textlink="">
      <xdr:nvSpPr>
        <xdr:cNvPr id="871" name="楕円 870"/>
        <xdr:cNvSpPr/>
      </xdr:nvSpPr>
      <xdr:spPr>
        <a:xfrm>
          <a:off x="18605500" y="1264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53931</xdr:rowOff>
    </xdr:from>
    <xdr:ext cx="534377" cy="259045"/>
    <xdr:sp macro="" textlink="">
      <xdr:nvSpPr>
        <xdr:cNvPr id="872" name="テキスト ボックス 871"/>
        <xdr:cNvSpPr txBox="1"/>
      </xdr:nvSpPr>
      <xdr:spPr>
        <a:xfrm>
          <a:off x="18389111" y="127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426,638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+34,687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50,071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円）となっており、前年度と同水準である。類似団体平均との比較では低い水準となっており、これは平成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年度までの定員適正化計画の実施による削減、その後の適正な定員管理により類似団体平均と比較して職員数が少ないことが主な要因である。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107,664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+10,402</a:t>
          </a:r>
          <a:r>
            <a:rPr kumimoji="1" lang="ja-JP" altLang="en-US" sz="1300">
              <a:latin typeface="ＭＳ Ｐゴシック" panose="020B0600070205080204" pitchFamily="50" charset="-128"/>
              <a:ea typeface="ＭＳ Ｐゴシック" panose="020B0600070205080204" pitchFamily="50" charset="-128"/>
            </a:rPr>
            <a:t>円）であり、増加の主な要因として、幼稚園施設型給付費の増加（</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百万円）、生活保護費の増加（</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百万円）、こども医療助成費の増加（</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百万円）などが挙げられる。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21,905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+15,332</a:t>
          </a:r>
          <a:r>
            <a:rPr kumimoji="1" lang="ja-JP" altLang="en-US" sz="1300">
              <a:latin typeface="ＭＳ Ｐゴシック" panose="020B0600070205080204" pitchFamily="50" charset="-128"/>
              <a:ea typeface="ＭＳ Ｐゴシック" panose="020B0600070205080204" pitchFamily="50" charset="-128"/>
            </a:rPr>
            <a:t>円）と大きく増加しているが、これは、市立総合病院の施設整備基金の設立に伴い、積み立て（</a:t>
          </a:r>
          <a:r>
            <a:rPr kumimoji="1" lang="en-US" altLang="ja-JP" sz="1300">
              <a:latin typeface="ＭＳ Ｐゴシック" panose="020B0600070205080204" pitchFamily="50" charset="-128"/>
              <a:ea typeface="ＭＳ Ｐゴシック" panose="020B0600070205080204" pitchFamily="50" charset="-128"/>
            </a:rPr>
            <a:t>1,700</a:t>
          </a:r>
          <a:r>
            <a:rPr kumimoji="1" lang="ja-JP" altLang="en-US" sz="1300">
              <a:latin typeface="ＭＳ Ｐゴシック" panose="020B0600070205080204" pitchFamily="50" charset="-128"/>
              <a:ea typeface="ＭＳ Ｐゴシック" panose="020B0600070205080204" pitchFamily="50" charset="-128"/>
            </a:rPr>
            <a:t>百万円）を行ったことによるものである。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140,979
138,920
194.06
62,699,558
60,147,020
2,458,090
30,261,579
39,951,288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64588</xdr:rowOff>
    </xdr:from>
    <xdr:to>
      <xdr:col>24</xdr:col>
      <xdr:colOff>63500</xdr:colOff>
      <xdr:row>38</xdr:row>
      <xdr:rowOff>141877</xdr:rowOff>
    </xdr:to>
    <xdr:cxnSp macro="">
      <xdr:nvCxnSpPr>
        <xdr:cNvPr id="63" name="直線コネクタ 62"/>
        <xdr:cNvCxnSpPr/>
      </xdr:nvCxnSpPr>
      <xdr:spPr>
        <a:xfrm flipV="1">
          <a:off x="3797300" y="6579688"/>
          <a:ext cx="8382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125549</xdr:rowOff>
    </xdr:from>
    <xdr:to>
      <xdr:col>19</xdr:col>
      <xdr:colOff>177800</xdr:colOff>
      <xdr:row>38</xdr:row>
      <xdr:rowOff>141877</xdr:rowOff>
    </xdr:to>
    <xdr:cxnSp macro="">
      <xdr:nvCxnSpPr>
        <xdr:cNvPr id="66" name="直線コネクタ 65"/>
        <xdr:cNvCxnSpPr/>
      </xdr:nvCxnSpPr>
      <xdr:spPr>
        <a:xfrm>
          <a:off x="2908300" y="66406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125549</xdr:rowOff>
    </xdr:from>
    <xdr:to>
      <xdr:col>15</xdr:col>
      <xdr:colOff>50800</xdr:colOff>
      <xdr:row>38</xdr:row>
      <xdr:rowOff>150585</xdr:rowOff>
    </xdr:to>
    <xdr:cxnSp macro="">
      <xdr:nvCxnSpPr>
        <xdr:cNvPr id="69" name="直線コネクタ 68"/>
        <xdr:cNvCxnSpPr/>
      </xdr:nvCxnSpPr>
      <xdr:spPr>
        <a:xfrm flipV="1">
          <a:off x="2019300" y="6640649"/>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150585</xdr:rowOff>
    </xdr:from>
    <xdr:to>
      <xdr:col>10</xdr:col>
      <xdr:colOff>114300</xdr:colOff>
      <xdr:row>39</xdr:row>
      <xdr:rowOff>42273</xdr:rowOff>
    </xdr:to>
    <xdr:cxnSp macro="">
      <xdr:nvCxnSpPr>
        <xdr:cNvPr id="72" name="直線コネクタ 71"/>
        <xdr:cNvCxnSpPr/>
      </xdr:nvCxnSpPr>
      <xdr:spPr>
        <a:xfrm flipV="1">
          <a:off x="1130300" y="6665685"/>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13788</xdr:rowOff>
    </xdr:from>
    <xdr:to>
      <xdr:col>24</xdr:col>
      <xdr:colOff>114300</xdr:colOff>
      <xdr:row>38</xdr:row>
      <xdr:rowOff>115388</xdr:rowOff>
    </xdr:to>
    <xdr:sp macro="" textlink="">
      <xdr:nvSpPr>
        <xdr:cNvPr id="82" name="楕円 81"/>
        <xdr:cNvSpPr/>
      </xdr:nvSpPr>
      <xdr:spPr>
        <a:xfrm>
          <a:off x="45847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100166</xdr:rowOff>
    </xdr:from>
    <xdr:ext cx="469744" cy="259045"/>
    <xdr:sp macro="" textlink="">
      <xdr:nvSpPr>
        <xdr:cNvPr id="83" name="議会費該当値テキスト"/>
        <xdr:cNvSpPr txBox="1"/>
      </xdr:nvSpPr>
      <xdr:spPr>
        <a:xfrm>
          <a:off x="4686300" y="644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91077</xdr:rowOff>
    </xdr:from>
    <xdr:to>
      <xdr:col>20</xdr:col>
      <xdr:colOff>38100</xdr:colOff>
      <xdr:row>39</xdr:row>
      <xdr:rowOff>21227</xdr:rowOff>
    </xdr:to>
    <xdr:sp macro="" textlink="">
      <xdr:nvSpPr>
        <xdr:cNvPr id="84" name="楕円 83"/>
        <xdr:cNvSpPr/>
      </xdr:nvSpPr>
      <xdr:spPr>
        <a:xfrm>
          <a:off x="3746500" y="6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12354</xdr:rowOff>
    </xdr:from>
    <xdr:ext cx="469744" cy="259045"/>
    <xdr:sp macro="" textlink="">
      <xdr:nvSpPr>
        <xdr:cNvPr id="85" name="テキスト ボックス 84"/>
        <xdr:cNvSpPr txBox="1"/>
      </xdr:nvSpPr>
      <xdr:spPr>
        <a:xfrm>
          <a:off x="3562428" y="669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74749</xdr:rowOff>
    </xdr:from>
    <xdr:to>
      <xdr:col>15</xdr:col>
      <xdr:colOff>101600</xdr:colOff>
      <xdr:row>39</xdr:row>
      <xdr:rowOff>4899</xdr:rowOff>
    </xdr:to>
    <xdr:sp macro="" textlink="">
      <xdr:nvSpPr>
        <xdr:cNvPr id="86" name="楕円 85"/>
        <xdr:cNvSpPr/>
      </xdr:nvSpPr>
      <xdr:spPr>
        <a:xfrm>
          <a:off x="2857500" y="65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167476</xdr:rowOff>
    </xdr:from>
    <xdr:ext cx="469744" cy="259045"/>
    <xdr:sp macro="" textlink="">
      <xdr:nvSpPr>
        <xdr:cNvPr id="87" name="テキスト ボックス 86"/>
        <xdr:cNvSpPr txBox="1"/>
      </xdr:nvSpPr>
      <xdr:spPr>
        <a:xfrm>
          <a:off x="2673428" y="668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99785</xdr:rowOff>
    </xdr:from>
    <xdr:to>
      <xdr:col>10</xdr:col>
      <xdr:colOff>165100</xdr:colOff>
      <xdr:row>39</xdr:row>
      <xdr:rowOff>29935</xdr:rowOff>
    </xdr:to>
    <xdr:sp macro="" textlink="">
      <xdr:nvSpPr>
        <xdr:cNvPr id="88" name="楕円 87"/>
        <xdr:cNvSpPr/>
      </xdr:nvSpPr>
      <xdr:spPr>
        <a:xfrm>
          <a:off x="1968500" y="66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21062</xdr:rowOff>
    </xdr:from>
    <xdr:ext cx="469744" cy="259045"/>
    <xdr:sp macro="" textlink="">
      <xdr:nvSpPr>
        <xdr:cNvPr id="89" name="テキスト ボックス 88"/>
        <xdr:cNvSpPr txBox="1"/>
      </xdr:nvSpPr>
      <xdr:spPr>
        <a:xfrm>
          <a:off x="1784428"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162923</xdr:rowOff>
    </xdr:from>
    <xdr:to>
      <xdr:col>6</xdr:col>
      <xdr:colOff>38100</xdr:colOff>
      <xdr:row>39</xdr:row>
      <xdr:rowOff>93073</xdr:rowOff>
    </xdr:to>
    <xdr:sp macro="" textlink="">
      <xdr:nvSpPr>
        <xdr:cNvPr id="90" name="楕円 89"/>
        <xdr:cNvSpPr/>
      </xdr:nvSpPr>
      <xdr:spPr>
        <a:xfrm>
          <a:off x="1079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84200</xdr:rowOff>
    </xdr:from>
    <xdr:ext cx="469744" cy="259045"/>
    <xdr:sp macro="" textlink="">
      <xdr:nvSpPr>
        <xdr:cNvPr id="91" name="テキスト ボックス 90"/>
        <xdr:cNvSpPr txBox="1"/>
      </xdr:nvSpPr>
      <xdr:spPr>
        <a:xfrm>
          <a:off x="895428" y="677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28042</xdr:rowOff>
    </xdr:from>
    <xdr:to>
      <xdr:col>24</xdr:col>
      <xdr:colOff>63500</xdr:colOff>
      <xdr:row>58</xdr:row>
      <xdr:rowOff>74714</xdr:rowOff>
    </xdr:to>
    <xdr:cxnSp macro="">
      <xdr:nvCxnSpPr>
        <xdr:cNvPr id="121" name="直線コネクタ 120"/>
        <xdr:cNvCxnSpPr/>
      </xdr:nvCxnSpPr>
      <xdr:spPr>
        <a:xfrm flipV="1">
          <a:off x="3797300" y="9972142"/>
          <a:ext cx="8382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95479</xdr:rowOff>
    </xdr:from>
    <xdr:to>
      <xdr:col>19</xdr:col>
      <xdr:colOff>177800</xdr:colOff>
      <xdr:row>58</xdr:row>
      <xdr:rowOff>74714</xdr:rowOff>
    </xdr:to>
    <xdr:cxnSp macro="">
      <xdr:nvCxnSpPr>
        <xdr:cNvPr id="124" name="直線コネクタ 123"/>
        <xdr:cNvCxnSpPr/>
      </xdr:nvCxnSpPr>
      <xdr:spPr>
        <a:xfrm>
          <a:off x="2908300" y="9696679"/>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27013</xdr:rowOff>
    </xdr:from>
    <xdr:to>
      <xdr:col>15</xdr:col>
      <xdr:colOff>50800</xdr:colOff>
      <xdr:row>56</xdr:row>
      <xdr:rowOff>95479</xdr:rowOff>
    </xdr:to>
    <xdr:cxnSp macro="">
      <xdr:nvCxnSpPr>
        <xdr:cNvPr id="127" name="直線コネクタ 126"/>
        <xdr:cNvCxnSpPr/>
      </xdr:nvCxnSpPr>
      <xdr:spPr>
        <a:xfrm>
          <a:off x="2019300" y="8770963"/>
          <a:ext cx="889000" cy="9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20731</xdr:rowOff>
    </xdr:from>
    <xdr:ext cx="534377" cy="259045"/>
    <xdr:sp macro="" textlink="">
      <xdr:nvSpPr>
        <xdr:cNvPr id="129" name="テキスト ボックス 128"/>
        <xdr:cNvSpPr txBox="1"/>
      </xdr:nvSpPr>
      <xdr:spPr>
        <a:xfrm>
          <a:off x="2641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27013</xdr:rowOff>
    </xdr:from>
    <xdr:to>
      <xdr:col>10</xdr:col>
      <xdr:colOff>114300</xdr:colOff>
      <xdr:row>58</xdr:row>
      <xdr:rowOff>128575</xdr:rowOff>
    </xdr:to>
    <xdr:cxnSp macro="">
      <xdr:nvCxnSpPr>
        <xdr:cNvPr id="130" name="直線コネクタ 129"/>
        <xdr:cNvCxnSpPr/>
      </xdr:nvCxnSpPr>
      <xdr:spPr>
        <a:xfrm flipV="1">
          <a:off x="1130300" y="8770963"/>
          <a:ext cx="889000" cy="13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148692</xdr:rowOff>
    </xdr:from>
    <xdr:to>
      <xdr:col>24</xdr:col>
      <xdr:colOff>114300</xdr:colOff>
      <xdr:row>58</xdr:row>
      <xdr:rowOff>78842</xdr:rowOff>
    </xdr:to>
    <xdr:sp macro="" textlink="">
      <xdr:nvSpPr>
        <xdr:cNvPr id="140" name="楕円 139"/>
        <xdr:cNvSpPr/>
      </xdr:nvSpPr>
      <xdr:spPr>
        <a:xfrm>
          <a:off x="4584700" y="99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127119</xdr:rowOff>
    </xdr:from>
    <xdr:ext cx="534377" cy="259045"/>
    <xdr:sp macro="" textlink="">
      <xdr:nvSpPr>
        <xdr:cNvPr id="141" name="総務費該当値テキスト"/>
        <xdr:cNvSpPr txBox="1"/>
      </xdr:nvSpPr>
      <xdr:spPr>
        <a:xfrm>
          <a:off x="4686300" y="9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23914</xdr:rowOff>
    </xdr:from>
    <xdr:to>
      <xdr:col>20</xdr:col>
      <xdr:colOff>38100</xdr:colOff>
      <xdr:row>58</xdr:row>
      <xdr:rowOff>125514</xdr:rowOff>
    </xdr:to>
    <xdr:sp macro="" textlink="">
      <xdr:nvSpPr>
        <xdr:cNvPr id="142" name="楕円 141"/>
        <xdr:cNvSpPr/>
      </xdr:nvSpPr>
      <xdr:spPr>
        <a:xfrm>
          <a:off x="3746500" y="99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116641</xdr:rowOff>
    </xdr:from>
    <xdr:ext cx="534377" cy="259045"/>
    <xdr:sp macro="" textlink="">
      <xdr:nvSpPr>
        <xdr:cNvPr id="143" name="テキスト ボックス 142"/>
        <xdr:cNvSpPr txBox="1"/>
      </xdr:nvSpPr>
      <xdr:spPr>
        <a:xfrm>
          <a:off x="3530111" y="100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44679</xdr:rowOff>
    </xdr:from>
    <xdr:to>
      <xdr:col>15</xdr:col>
      <xdr:colOff>101600</xdr:colOff>
      <xdr:row>56</xdr:row>
      <xdr:rowOff>146279</xdr:rowOff>
    </xdr:to>
    <xdr:sp macro="" textlink="">
      <xdr:nvSpPr>
        <xdr:cNvPr id="144" name="楕円 143"/>
        <xdr:cNvSpPr/>
      </xdr:nvSpPr>
      <xdr:spPr>
        <a:xfrm>
          <a:off x="2857500" y="96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162806</xdr:rowOff>
    </xdr:from>
    <xdr:ext cx="534377" cy="259045"/>
    <xdr:sp macro="" textlink="">
      <xdr:nvSpPr>
        <xdr:cNvPr id="145" name="テキスト ボックス 144"/>
        <xdr:cNvSpPr txBox="1"/>
      </xdr:nvSpPr>
      <xdr:spPr>
        <a:xfrm>
          <a:off x="2641111" y="94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147663</xdr:rowOff>
    </xdr:from>
    <xdr:to>
      <xdr:col>10</xdr:col>
      <xdr:colOff>165100</xdr:colOff>
      <xdr:row>51</xdr:row>
      <xdr:rowOff>77813</xdr:rowOff>
    </xdr:to>
    <xdr:sp macro="" textlink="">
      <xdr:nvSpPr>
        <xdr:cNvPr id="146" name="楕円 145"/>
        <xdr:cNvSpPr/>
      </xdr:nvSpPr>
      <xdr:spPr>
        <a:xfrm>
          <a:off x="1968500" y="87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68940</xdr:rowOff>
    </xdr:from>
    <xdr:ext cx="599010" cy="259045"/>
    <xdr:sp macro="" textlink="">
      <xdr:nvSpPr>
        <xdr:cNvPr id="147" name="テキスト ボックス 146"/>
        <xdr:cNvSpPr txBox="1"/>
      </xdr:nvSpPr>
      <xdr:spPr>
        <a:xfrm>
          <a:off x="1719795" y="881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77775</xdr:rowOff>
    </xdr:from>
    <xdr:to>
      <xdr:col>6</xdr:col>
      <xdr:colOff>38100</xdr:colOff>
      <xdr:row>59</xdr:row>
      <xdr:rowOff>7925</xdr:rowOff>
    </xdr:to>
    <xdr:sp macro="" textlink="">
      <xdr:nvSpPr>
        <xdr:cNvPr id="148" name="楕円 147"/>
        <xdr:cNvSpPr/>
      </xdr:nvSpPr>
      <xdr:spPr>
        <a:xfrm>
          <a:off x="1079500" y="100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170502</xdr:rowOff>
    </xdr:from>
    <xdr:ext cx="534377" cy="259045"/>
    <xdr:sp macro="" textlink="">
      <xdr:nvSpPr>
        <xdr:cNvPr id="149" name="テキスト ボックス 148"/>
        <xdr:cNvSpPr txBox="1"/>
      </xdr:nvSpPr>
      <xdr:spPr>
        <a:xfrm>
          <a:off x="863111" y="101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109051</xdr:rowOff>
    </xdr:from>
    <xdr:to>
      <xdr:col>24</xdr:col>
      <xdr:colOff>63500</xdr:colOff>
      <xdr:row>77</xdr:row>
      <xdr:rowOff>99842</xdr:rowOff>
    </xdr:to>
    <xdr:cxnSp macro="">
      <xdr:nvCxnSpPr>
        <xdr:cNvPr id="181" name="直線コネクタ 180"/>
        <xdr:cNvCxnSpPr/>
      </xdr:nvCxnSpPr>
      <xdr:spPr>
        <a:xfrm flipV="1">
          <a:off x="3797300" y="13139251"/>
          <a:ext cx="838200" cy="16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123403</xdr:rowOff>
    </xdr:from>
    <xdr:to>
      <xdr:col>19</xdr:col>
      <xdr:colOff>177800</xdr:colOff>
      <xdr:row>77</xdr:row>
      <xdr:rowOff>99842</xdr:rowOff>
    </xdr:to>
    <xdr:cxnSp macro="">
      <xdr:nvCxnSpPr>
        <xdr:cNvPr id="184" name="直線コネクタ 183"/>
        <xdr:cNvCxnSpPr/>
      </xdr:nvCxnSpPr>
      <xdr:spPr>
        <a:xfrm>
          <a:off x="2908300" y="13153603"/>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123403</xdr:rowOff>
    </xdr:from>
    <xdr:to>
      <xdr:col>15</xdr:col>
      <xdr:colOff>50800</xdr:colOff>
      <xdr:row>79</xdr:row>
      <xdr:rowOff>3732</xdr:rowOff>
    </xdr:to>
    <xdr:cxnSp macro="">
      <xdr:nvCxnSpPr>
        <xdr:cNvPr id="187" name="直線コネクタ 186"/>
        <xdr:cNvCxnSpPr/>
      </xdr:nvCxnSpPr>
      <xdr:spPr>
        <a:xfrm flipV="1">
          <a:off x="2019300" y="13153603"/>
          <a:ext cx="889000" cy="3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3732</xdr:rowOff>
    </xdr:from>
    <xdr:to>
      <xdr:col>10</xdr:col>
      <xdr:colOff>114300</xdr:colOff>
      <xdr:row>79</xdr:row>
      <xdr:rowOff>125592</xdr:rowOff>
    </xdr:to>
    <xdr:cxnSp macro="">
      <xdr:nvCxnSpPr>
        <xdr:cNvPr id="190" name="直線コネクタ 189"/>
        <xdr:cNvCxnSpPr/>
      </xdr:nvCxnSpPr>
      <xdr:spPr>
        <a:xfrm flipV="1">
          <a:off x="1130300" y="13548282"/>
          <a:ext cx="889000" cy="1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58251</xdr:rowOff>
    </xdr:from>
    <xdr:to>
      <xdr:col>24</xdr:col>
      <xdr:colOff>114300</xdr:colOff>
      <xdr:row>76</xdr:row>
      <xdr:rowOff>159851</xdr:rowOff>
    </xdr:to>
    <xdr:sp macro="" textlink="">
      <xdr:nvSpPr>
        <xdr:cNvPr id="200" name="楕円 199"/>
        <xdr:cNvSpPr/>
      </xdr:nvSpPr>
      <xdr:spPr>
        <a:xfrm>
          <a:off x="4584700" y="130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36678</xdr:rowOff>
    </xdr:from>
    <xdr:ext cx="599010" cy="259045"/>
    <xdr:sp macro="" textlink="">
      <xdr:nvSpPr>
        <xdr:cNvPr id="201" name="民生費該当値テキスト"/>
        <xdr:cNvSpPr txBox="1"/>
      </xdr:nvSpPr>
      <xdr:spPr>
        <a:xfrm>
          <a:off x="4686300" y="1306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49042</xdr:rowOff>
    </xdr:from>
    <xdr:to>
      <xdr:col>20</xdr:col>
      <xdr:colOff>38100</xdr:colOff>
      <xdr:row>77</xdr:row>
      <xdr:rowOff>150642</xdr:rowOff>
    </xdr:to>
    <xdr:sp macro="" textlink="">
      <xdr:nvSpPr>
        <xdr:cNvPr id="202" name="楕円 201"/>
        <xdr:cNvSpPr/>
      </xdr:nvSpPr>
      <xdr:spPr>
        <a:xfrm>
          <a:off x="3746500" y="132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141769</xdr:rowOff>
    </xdr:from>
    <xdr:ext cx="599010" cy="259045"/>
    <xdr:sp macro="" textlink="">
      <xdr:nvSpPr>
        <xdr:cNvPr id="203" name="テキスト ボックス 202"/>
        <xdr:cNvSpPr txBox="1"/>
      </xdr:nvSpPr>
      <xdr:spPr>
        <a:xfrm>
          <a:off x="3497795" y="1334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72603</xdr:rowOff>
    </xdr:from>
    <xdr:to>
      <xdr:col>15</xdr:col>
      <xdr:colOff>101600</xdr:colOff>
      <xdr:row>77</xdr:row>
      <xdr:rowOff>2753</xdr:rowOff>
    </xdr:to>
    <xdr:sp macro="" textlink="">
      <xdr:nvSpPr>
        <xdr:cNvPr id="204" name="楕円 203"/>
        <xdr:cNvSpPr/>
      </xdr:nvSpPr>
      <xdr:spPr>
        <a:xfrm>
          <a:off x="2857500" y="131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165330</xdr:rowOff>
    </xdr:from>
    <xdr:ext cx="599010" cy="259045"/>
    <xdr:sp macro="" textlink="">
      <xdr:nvSpPr>
        <xdr:cNvPr id="205" name="テキスト ボックス 204"/>
        <xdr:cNvSpPr txBox="1"/>
      </xdr:nvSpPr>
      <xdr:spPr>
        <a:xfrm>
          <a:off x="2608795" y="1319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124382</xdr:rowOff>
    </xdr:from>
    <xdr:to>
      <xdr:col>10</xdr:col>
      <xdr:colOff>165100</xdr:colOff>
      <xdr:row>79</xdr:row>
      <xdr:rowOff>54532</xdr:rowOff>
    </xdr:to>
    <xdr:sp macro="" textlink="">
      <xdr:nvSpPr>
        <xdr:cNvPr id="206" name="楕円 205"/>
        <xdr:cNvSpPr/>
      </xdr:nvSpPr>
      <xdr:spPr>
        <a:xfrm>
          <a:off x="1968500" y="134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45659</xdr:rowOff>
    </xdr:from>
    <xdr:ext cx="599010" cy="259045"/>
    <xdr:sp macro="" textlink="">
      <xdr:nvSpPr>
        <xdr:cNvPr id="207" name="テキスト ボックス 206"/>
        <xdr:cNvSpPr txBox="1"/>
      </xdr:nvSpPr>
      <xdr:spPr>
        <a:xfrm>
          <a:off x="1719795" y="135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74792</xdr:rowOff>
    </xdr:from>
    <xdr:to>
      <xdr:col>6</xdr:col>
      <xdr:colOff>38100</xdr:colOff>
      <xdr:row>80</xdr:row>
      <xdr:rowOff>4942</xdr:rowOff>
    </xdr:to>
    <xdr:sp macro="" textlink="">
      <xdr:nvSpPr>
        <xdr:cNvPr id="208" name="楕円 207"/>
        <xdr:cNvSpPr/>
      </xdr:nvSpPr>
      <xdr:spPr>
        <a:xfrm>
          <a:off x="1079500" y="136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167519</xdr:rowOff>
    </xdr:from>
    <xdr:ext cx="599010" cy="259045"/>
    <xdr:sp macro="" textlink="">
      <xdr:nvSpPr>
        <xdr:cNvPr id="209" name="テキスト ボックス 208"/>
        <xdr:cNvSpPr txBox="1"/>
      </xdr:nvSpPr>
      <xdr:spPr>
        <a:xfrm>
          <a:off x="830795" y="137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60071</xdr:rowOff>
    </xdr:from>
    <xdr:to>
      <xdr:col>24</xdr:col>
      <xdr:colOff>63500</xdr:colOff>
      <xdr:row>95</xdr:row>
      <xdr:rowOff>146825</xdr:rowOff>
    </xdr:to>
    <xdr:cxnSp macro="">
      <xdr:nvCxnSpPr>
        <xdr:cNvPr id="239" name="直線コネクタ 238"/>
        <xdr:cNvCxnSpPr/>
      </xdr:nvCxnSpPr>
      <xdr:spPr>
        <a:xfrm flipV="1">
          <a:off x="3797300" y="15833471"/>
          <a:ext cx="838200" cy="6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112306</xdr:rowOff>
    </xdr:from>
    <xdr:to>
      <xdr:col>19</xdr:col>
      <xdr:colOff>177800</xdr:colOff>
      <xdr:row>95</xdr:row>
      <xdr:rowOff>146825</xdr:rowOff>
    </xdr:to>
    <xdr:cxnSp macro="">
      <xdr:nvCxnSpPr>
        <xdr:cNvPr id="242" name="直線コネクタ 241"/>
        <xdr:cNvCxnSpPr/>
      </xdr:nvCxnSpPr>
      <xdr:spPr>
        <a:xfrm>
          <a:off x="2908300" y="16400056"/>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112306</xdr:rowOff>
    </xdr:from>
    <xdr:to>
      <xdr:col>15</xdr:col>
      <xdr:colOff>50800</xdr:colOff>
      <xdr:row>96</xdr:row>
      <xdr:rowOff>20180</xdr:rowOff>
    </xdr:to>
    <xdr:cxnSp macro="">
      <xdr:nvCxnSpPr>
        <xdr:cNvPr id="245" name="直線コネクタ 244"/>
        <xdr:cNvCxnSpPr/>
      </xdr:nvCxnSpPr>
      <xdr:spPr>
        <a:xfrm flipV="1">
          <a:off x="2019300" y="1640005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7" name="テキスト ボックス 246"/>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20180</xdr:rowOff>
    </xdr:from>
    <xdr:to>
      <xdr:col>10</xdr:col>
      <xdr:colOff>114300</xdr:colOff>
      <xdr:row>96</xdr:row>
      <xdr:rowOff>66739</xdr:rowOff>
    </xdr:to>
    <xdr:cxnSp macro="">
      <xdr:nvCxnSpPr>
        <xdr:cNvPr id="248" name="直線コネクタ 247"/>
        <xdr:cNvCxnSpPr/>
      </xdr:nvCxnSpPr>
      <xdr:spPr>
        <a:xfrm flipV="1">
          <a:off x="1130300" y="16479380"/>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9271</xdr:rowOff>
    </xdr:from>
    <xdr:to>
      <xdr:col>24</xdr:col>
      <xdr:colOff>114300</xdr:colOff>
      <xdr:row>92</xdr:row>
      <xdr:rowOff>110871</xdr:rowOff>
    </xdr:to>
    <xdr:sp macro="" textlink="">
      <xdr:nvSpPr>
        <xdr:cNvPr id="258" name="楕円 257"/>
        <xdr:cNvSpPr/>
      </xdr:nvSpPr>
      <xdr:spPr>
        <a:xfrm>
          <a:off x="4584700" y="157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32148</xdr:rowOff>
    </xdr:from>
    <xdr:ext cx="534377" cy="259045"/>
    <xdr:sp macro="" textlink="">
      <xdr:nvSpPr>
        <xdr:cNvPr id="259" name="衛生費該当値テキスト"/>
        <xdr:cNvSpPr txBox="1"/>
      </xdr:nvSpPr>
      <xdr:spPr>
        <a:xfrm>
          <a:off x="4686300" y="156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96025</xdr:rowOff>
    </xdr:from>
    <xdr:to>
      <xdr:col>20</xdr:col>
      <xdr:colOff>38100</xdr:colOff>
      <xdr:row>96</xdr:row>
      <xdr:rowOff>26175</xdr:rowOff>
    </xdr:to>
    <xdr:sp macro="" textlink="">
      <xdr:nvSpPr>
        <xdr:cNvPr id="260" name="楕円 259"/>
        <xdr:cNvSpPr/>
      </xdr:nvSpPr>
      <xdr:spPr>
        <a:xfrm>
          <a:off x="3746500" y="163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42702</xdr:rowOff>
    </xdr:from>
    <xdr:ext cx="534377" cy="259045"/>
    <xdr:sp macro="" textlink="">
      <xdr:nvSpPr>
        <xdr:cNvPr id="261" name="テキスト ボックス 260"/>
        <xdr:cNvSpPr txBox="1"/>
      </xdr:nvSpPr>
      <xdr:spPr>
        <a:xfrm>
          <a:off x="3530111" y="161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61506</xdr:rowOff>
    </xdr:from>
    <xdr:to>
      <xdr:col>15</xdr:col>
      <xdr:colOff>101600</xdr:colOff>
      <xdr:row>95</xdr:row>
      <xdr:rowOff>163106</xdr:rowOff>
    </xdr:to>
    <xdr:sp macro="" textlink="">
      <xdr:nvSpPr>
        <xdr:cNvPr id="262" name="楕円 261"/>
        <xdr:cNvSpPr/>
      </xdr:nvSpPr>
      <xdr:spPr>
        <a:xfrm>
          <a:off x="2857500" y="163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8183</xdr:rowOff>
    </xdr:from>
    <xdr:ext cx="534377" cy="259045"/>
    <xdr:sp macro="" textlink="">
      <xdr:nvSpPr>
        <xdr:cNvPr id="263" name="テキスト ボックス 262"/>
        <xdr:cNvSpPr txBox="1"/>
      </xdr:nvSpPr>
      <xdr:spPr>
        <a:xfrm>
          <a:off x="2641111" y="161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140830</xdr:rowOff>
    </xdr:from>
    <xdr:to>
      <xdr:col>10</xdr:col>
      <xdr:colOff>165100</xdr:colOff>
      <xdr:row>96</xdr:row>
      <xdr:rowOff>70980</xdr:rowOff>
    </xdr:to>
    <xdr:sp macro="" textlink="">
      <xdr:nvSpPr>
        <xdr:cNvPr id="264" name="楕円 263"/>
        <xdr:cNvSpPr/>
      </xdr:nvSpPr>
      <xdr:spPr>
        <a:xfrm>
          <a:off x="1968500" y="164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87507</xdr:rowOff>
    </xdr:from>
    <xdr:ext cx="534377" cy="259045"/>
    <xdr:sp macro="" textlink="">
      <xdr:nvSpPr>
        <xdr:cNvPr id="265" name="テキスト ボックス 264"/>
        <xdr:cNvSpPr txBox="1"/>
      </xdr:nvSpPr>
      <xdr:spPr>
        <a:xfrm>
          <a:off x="1752111" y="162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15939</xdr:rowOff>
    </xdr:from>
    <xdr:to>
      <xdr:col>6</xdr:col>
      <xdr:colOff>38100</xdr:colOff>
      <xdr:row>96</xdr:row>
      <xdr:rowOff>117539</xdr:rowOff>
    </xdr:to>
    <xdr:sp macro="" textlink="">
      <xdr:nvSpPr>
        <xdr:cNvPr id="266" name="楕円 265"/>
        <xdr:cNvSpPr/>
      </xdr:nvSpPr>
      <xdr:spPr>
        <a:xfrm>
          <a:off x="1079500" y="164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134066</xdr:rowOff>
    </xdr:from>
    <xdr:ext cx="534377" cy="259045"/>
    <xdr:sp macro="" textlink="">
      <xdr:nvSpPr>
        <xdr:cNvPr id="267" name="テキスト ボックス 266"/>
        <xdr:cNvSpPr txBox="1"/>
      </xdr:nvSpPr>
      <xdr:spPr>
        <a:xfrm>
          <a:off x="863111" y="162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43459</xdr:rowOff>
    </xdr:from>
    <xdr:to>
      <xdr:col>54</xdr:col>
      <xdr:colOff>189865</xdr:colOff>
      <xdr:row>39</xdr:row>
      <xdr:rowOff>37364</xdr:rowOff>
    </xdr:to>
    <xdr:cxnSp macro="">
      <xdr:nvCxnSpPr>
        <xdr:cNvPr id="291" name="直線コネクタ 290"/>
        <xdr:cNvCxnSpPr/>
      </xdr:nvCxnSpPr>
      <xdr:spPr>
        <a:xfrm flipV="1">
          <a:off x="10475595" y="5529859"/>
          <a:ext cx="1270" cy="119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41191</xdr:rowOff>
    </xdr:from>
    <xdr:ext cx="313932" cy="259045"/>
    <xdr:sp macro="" textlink="">
      <xdr:nvSpPr>
        <xdr:cNvPr id="292" name="労働費最小値テキスト"/>
        <xdr:cNvSpPr txBox="1"/>
      </xdr:nvSpPr>
      <xdr:spPr>
        <a:xfrm>
          <a:off x="10528300" y="6727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37364</xdr:rowOff>
    </xdr:from>
    <xdr:to>
      <xdr:col>55</xdr:col>
      <xdr:colOff>88900</xdr:colOff>
      <xdr:row>39</xdr:row>
      <xdr:rowOff>37364</xdr:rowOff>
    </xdr:to>
    <xdr:cxnSp macro="">
      <xdr:nvCxnSpPr>
        <xdr:cNvPr id="293" name="直線コネクタ 292"/>
        <xdr:cNvCxnSpPr/>
      </xdr:nvCxnSpPr>
      <xdr:spPr>
        <a:xfrm>
          <a:off x="10388600" y="672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161586</xdr:rowOff>
    </xdr:from>
    <xdr:ext cx="534377" cy="259045"/>
    <xdr:sp macro="" textlink="">
      <xdr:nvSpPr>
        <xdr:cNvPr id="294" name="労働費最大値テキスト"/>
        <xdr:cNvSpPr txBox="1"/>
      </xdr:nvSpPr>
      <xdr:spPr>
        <a:xfrm>
          <a:off x="10528300" y="53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43459</xdr:rowOff>
    </xdr:from>
    <xdr:to>
      <xdr:col>55</xdr:col>
      <xdr:colOff>88900</xdr:colOff>
      <xdr:row>32</xdr:row>
      <xdr:rowOff>43459</xdr:rowOff>
    </xdr:to>
    <xdr:cxnSp macro="">
      <xdr:nvCxnSpPr>
        <xdr:cNvPr id="295" name="直線コネクタ 294"/>
        <xdr:cNvCxnSpPr/>
      </xdr:nvCxnSpPr>
      <xdr:spPr>
        <a:xfrm>
          <a:off x="10388600" y="552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43459</xdr:rowOff>
    </xdr:from>
    <xdr:to>
      <xdr:col>55</xdr:col>
      <xdr:colOff>0</xdr:colOff>
      <xdr:row>32</xdr:row>
      <xdr:rowOff>50470</xdr:rowOff>
    </xdr:to>
    <xdr:cxnSp macro="">
      <xdr:nvCxnSpPr>
        <xdr:cNvPr id="296" name="直線コネクタ 295"/>
        <xdr:cNvCxnSpPr/>
      </xdr:nvCxnSpPr>
      <xdr:spPr>
        <a:xfrm flipV="1">
          <a:off x="9639300" y="5529859"/>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154500</xdr:rowOff>
    </xdr:from>
    <xdr:ext cx="469744" cy="259045"/>
    <xdr:sp macro="" textlink="">
      <xdr:nvSpPr>
        <xdr:cNvPr id="297" name="労働費平均値テキスト"/>
        <xdr:cNvSpPr txBox="1"/>
      </xdr:nvSpPr>
      <xdr:spPr>
        <a:xfrm>
          <a:off x="10528300" y="64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4623</xdr:rowOff>
    </xdr:from>
    <xdr:to>
      <xdr:col>55</xdr:col>
      <xdr:colOff>50800</xdr:colOff>
      <xdr:row>38</xdr:row>
      <xdr:rowOff>106223</xdr:rowOff>
    </xdr:to>
    <xdr:sp macro="" textlink="">
      <xdr:nvSpPr>
        <xdr:cNvPr id="298" name="フローチャート: 判断 297"/>
        <xdr:cNvSpPr/>
      </xdr:nvSpPr>
      <xdr:spPr>
        <a:xfrm>
          <a:off x="10426700" y="65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50470</xdr:rowOff>
    </xdr:from>
    <xdr:to>
      <xdr:col>50</xdr:col>
      <xdr:colOff>114300</xdr:colOff>
      <xdr:row>32</xdr:row>
      <xdr:rowOff>57709</xdr:rowOff>
    </xdr:to>
    <xdr:cxnSp macro="">
      <xdr:nvCxnSpPr>
        <xdr:cNvPr id="299" name="直線コネクタ 298"/>
        <xdr:cNvCxnSpPr/>
      </xdr:nvCxnSpPr>
      <xdr:spPr>
        <a:xfrm flipV="1">
          <a:off x="8750300" y="55368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5918</xdr:rowOff>
    </xdr:from>
    <xdr:to>
      <xdr:col>50</xdr:col>
      <xdr:colOff>165100</xdr:colOff>
      <xdr:row>38</xdr:row>
      <xdr:rowOff>107518</xdr:rowOff>
    </xdr:to>
    <xdr:sp macro="" textlink="">
      <xdr:nvSpPr>
        <xdr:cNvPr id="300" name="フローチャート: 判断 299"/>
        <xdr:cNvSpPr/>
      </xdr:nvSpPr>
      <xdr:spPr>
        <a:xfrm>
          <a:off x="9588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98645</xdr:rowOff>
    </xdr:from>
    <xdr:ext cx="469744" cy="259045"/>
    <xdr:sp macro="" textlink="">
      <xdr:nvSpPr>
        <xdr:cNvPr id="301" name="テキスト ボックス 300"/>
        <xdr:cNvSpPr txBox="1"/>
      </xdr:nvSpPr>
      <xdr:spPr>
        <a:xfrm>
          <a:off x="9404428"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161493</xdr:rowOff>
    </xdr:from>
    <xdr:to>
      <xdr:col>45</xdr:col>
      <xdr:colOff>177800</xdr:colOff>
      <xdr:row>32</xdr:row>
      <xdr:rowOff>57709</xdr:rowOff>
    </xdr:to>
    <xdr:cxnSp macro="">
      <xdr:nvCxnSpPr>
        <xdr:cNvPr id="302" name="直線コネクタ 301"/>
        <xdr:cNvCxnSpPr/>
      </xdr:nvCxnSpPr>
      <xdr:spPr>
        <a:xfrm>
          <a:off x="7861300" y="5476443"/>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2337</xdr:rowOff>
    </xdr:from>
    <xdr:to>
      <xdr:col>46</xdr:col>
      <xdr:colOff>38100</xdr:colOff>
      <xdr:row>38</xdr:row>
      <xdr:rowOff>103937</xdr:rowOff>
    </xdr:to>
    <xdr:sp macro="" textlink="">
      <xdr:nvSpPr>
        <xdr:cNvPr id="303" name="フローチャート: 判断 302"/>
        <xdr:cNvSpPr/>
      </xdr:nvSpPr>
      <xdr:spPr>
        <a:xfrm>
          <a:off x="8699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95064</xdr:rowOff>
    </xdr:from>
    <xdr:ext cx="469744" cy="259045"/>
    <xdr:sp macro="" textlink="">
      <xdr:nvSpPr>
        <xdr:cNvPr id="304" name="テキスト ボックス 303"/>
        <xdr:cNvSpPr txBox="1"/>
      </xdr:nvSpPr>
      <xdr:spPr>
        <a:xfrm>
          <a:off x="8515428"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133604</xdr:rowOff>
    </xdr:from>
    <xdr:to>
      <xdr:col>41</xdr:col>
      <xdr:colOff>50800</xdr:colOff>
      <xdr:row>31</xdr:row>
      <xdr:rowOff>161493</xdr:rowOff>
    </xdr:to>
    <xdr:cxnSp macro="">
      <xdr:nvCxnSpPr>
        <xdr:cNvPr id="305" name="直線コネクタ 304"/>
        <xdr:cNvCxnSpPr/>
      </xdr:nvCxnSpPr>
      <xdr:spPr>
        <a:xfrm>
          <a:off x="6972300" y="544855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170967</xdr:rowOff>
    </xdr:from>
    <xdr:to>
      <xdr:col>41</xdr:col>
      <xdr:colOff>101600</xdr:colOff>
      <xdr:row>38</xdr:row>
      <xdr:rowOff>101117</xdr:rowOff>
    </xdr:to>
    <xdr:sp macro="" textlink="">
      <xdr:nvSpPr>
        <xdr:cNvPr id="306" name="フローチャート: 判断 305"/>
        <xdr:cNvSpPr/>
      </xdr:nvSpPr>
      <xdr:spPr>
        <a:xfrm>
          <a:off x="7810500" y="651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92244</xdr:rowOff>
    </xdr:from>
    <xdr:ext cx="469744" cy="259045"/>
    <xdr:sp macro="" textlink="">
      <xdr:nvSpPr>
        <xdr:cNvPr id="307" name="テキスト ボックス 306"/>
        <xdr:cNvSpPr txBox="1"/>
      </xdr:nvSpPr>
      <xdr:spPr>
        <a:xfrm>
          <a:off x="7626428" y="66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155651</xdr:rowOff>
    </xdr:from>
    <xdr:to>
      <xdr:col>36</xdr:col>
      <xdr:colOff>165100</xdr:colOff>
      <xdr:row>38</xdr:row>
      <xdr:rowOff>85801</xdr:rowOff>
    </xdr:to>
    <xdr:sp macro="" textlink="">
      <xdr:nvSpPr>
        <xdr:cNvPr id="308" name="フローチャート: 判断 307"/>
        <xdr:cNvSpPr/>
      </xdr:nvSpPr>
      <xdr:spPr>
        <a:xfrm>
          <a:off x="69215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76928</xdr:rowOff>
    </xdr:from>
    <xdr:ext cx="469744" cy="259045"/>
    <xdr:sp macro="" textlink="">
      <xdr:nvSpPr>
        <xdr:cNvPr id="309" name="テキスト ボックス 308"/>
        <xdr:cNvSpPr txBox="1"/>
      </xdr:nvSpPr>
      <xdr:spPr>
        <a:xfrm>
          <a:off x="6737428" y="65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164109</xdr:rowOff>
    </xdr:from>
    <xdr:to>
      <xdr:col>55</xdr:col>
      <xdr:colOff>50800</xdr:colOff>
      <xdr:row>32</xdr:row>
      <xdr:rowOff>94259</xdr:rowOff>
    </xdr:to>
    <xdr:sp macro="" textlink="">
      <xdr:nvSpPr>
        <xdr:cNvPr id="315" name="楕円 314"/>
        <xdr:cNvSpPr/>
      </xdr:nvSpPr>
      <xdr:spPr>
        <a:xfrm>
          <a:off x="10426700" y="54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117136</xdr:rowOff>
    </xdr:from>
    <xdr:ext cx="534377" cy="259045"/>
    <xdr:sp macro="" textlink="">
      <xdr:nvSpPr>
        <xdr:cNvPr id="316" name="労働費該当値テキスト"/>
        <xdr:cNvSpPr txBox="1"/>
      </xdr:nvSpPr>
      <xdr:spPr>
        <a:xfrm>
          <a:off x="10528300" y="54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171120</xdr:rowOff>
    </xdr:from>
    <xdr:to>
      <xdr:col>50</xdr:col>
      <xdr:colOff>165100</xdr:colOff>
      <xdr:row>32</xdr:row>
      <xdr:rowOff>101270</xdr:rowOff>
    </xdr:to>
    <xdr:sp macro="" textlink="">
      <xdr:nvSpPr>
        <xdr:cNvPr id="317" name="楕円 316"/>
        <xdr:cNvSpPr/>
      </xdr:nvSpPr>
      <xdr:spPr>
        <a:xfrm>
          <a:off x="9588500" y="54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117797</xdr:rowOff>
    </xdr:from>
    <xdr:ext cx="534377" cy="259045"/>
    <xdr:sp macro="" textlink="">
      <xdr:nvSpPr>
        <xdr:cNvPr id="318" name="テキスト ボックス 317"/>
        <xdr:cNvSpPr txBox="1"/>
      </xdr:nvSpPr>
      <xdr:spPr>
        <a:xfrm>
          <a:off x="9372111" y="52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6909</xdr:rowOff>
    </xdr:from>
    <xdr:to>
      <xdr:col>46</xdr:col>
      <xdr:colOff>38100</xdr:colOff>
      <xdr:row>32</xdr:row>
      <xdr:rowOff>108509</xdr:rowOff>
    </xdr:to>
    <xdr:sp macro="" textlink="">
      <xdr:nvSpPr>
        <xdr:cNvPr id="319" name="楕円 318"/>
        <xdr:cNvSpPr/>
      </xdr:nvSpPr>
      <xdr:spPr>
        <a:xfrm>
          <a:off x="8699500" y="54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125036</xdr:rowOff>
    </xdr:from>
    <xdr:ext cx="534377" cy="259045"/>
    <xdr:sp macro="" textlink="">
      <xdr:nvSpPr>
        <xdr:cNvPr id="320" name="テキスト ボックス 319"/>
        <xdr:cNvSpPr txBox="1"/>
      </xdr:nvSpPr>
      <xdr:spPr>
        <a:xfrm>
          <a:off x="8483111" y="52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110693</xdr:rowOff>
    </xdr:from>
    <xdr:to>
      <xdr:col>41</xdr:col>
      <xdr:colOff>101600</xdr:colOff>
      <xdr:row>32</xdr:row>
      <xdr:rowOff>40843</xdr:rowOff>
    </xdr:to>
    <xdr:sp macro="" textlink="">
      <xdr:nvSpPr>
        <xdr:cNvPr id="321" name="楕円 320"/>
        <xdr:cNvSpPr/>
      </xdr:nvSpPr>
      <xdr:spPr>
        <a:xfrm>
          <a:off x="7810500" y="5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57370</xdr:rowOff>
    </xdr:from>
    <xdr:ext cx="534377" cy="259045"/>
    <xdr:sp macro="" textlink="">
      <xdr:nvSpPr>
        <xdr:cNvPr id="322" name="テキスト ボックス 321"/>
        <xdr:cNvSpPr txBox="1"/>
      </xdr:nvSpPr>
      <xdr:spPr>
        <a:xfrm>
          <a:off x="7594111" y="52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82804</xdr:rowOff>
    </xdr:from>
    <xdr:to>
      <xdr:col>36</xdr:col>
      <xdr:colOff>165100</xdr:colOff>
      <xdr:row>32</xdr:row>
      <xdr:rowOff>12954</xdr:rowOff>
    </xdr:to>
    <xdr:sp macro="" textlink="">
      <xdr:nvSpPr>
        <xdr:cNvPr id="323" name="楕円 322"/>
        <xdr:cNvSpPr/>
      </xdr:nvSpPr>
      <xdr:spPr>
        <a:xfrm>
          <a:off x="6921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29481</xdr:rowOff>
    </xdr:from>
    <xdr:ext cx="534377" cy="259045"/>
    <xdr:sp macro="" textlink="">
      <xdr:nvSpPr>
        <xdr:cNvPr id="324" name="テキスト ボックス 323"/>
        <xdr:cNvSpPr txBox="1"/>
      </xdr:nvSpPr>
      <xdr:spPr>
        <a:xfrm>
          <a:off x="6705111" y="5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4" name="直線コネクタ 343"/>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5" name="農林水産業費最小値テキスト"/>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6" name="直線コネクタ 345"/>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7" name="農林水産業費最大値テキスト"/>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8" name="直線コネクタ 347"/>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86379</xdr:rowOff>
    </xdr:from>
    <xdr:to>
      <xdr:col>55</xdr:col>
      <xdr:colOff>0</xdr:colOff>
      <xdr:row>55</xdr:row>
      <xdr:rowOff>89236</xdr:rowOff>
    </xdr:to>
    <xdr:cxnSp macro="">
      <xdr:nvCxnSpPr>
        <xdr:cNvPr id="349" name="直線コネクタ 348"/>
        <xdr:cNvCxnSpPr/>
      </xdr:nvCxnSpPr>
      <xdr:spPr>
        <a:xfrm>
          <a:off x="9639300" y="951612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50" name="農林水産業費平均値テキスト"/>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51" name="フローチャート: 判断 350"/>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63862</xdr:rowOff>
    </xdr:from>
    <xdr:to>
      <xdr:col>50</xdr:col>
      <xdr:colOff>114300</xdr:colOff>
      <xdr:row>55</xdr:row>
      <xdr:rowOff>86379</xdr:rowOff>
    </xdr:to>
    <xdr:cxnSp macro="">
      <xdr:nvCxnSpPr>
        <xdr:cNvPr id="352" name="直線コネクタ 351"/>
        <xdr:cNvCxnSpPr/>
      </xdr:nvCxnSpPr>
      <xdr:spPr>
        <a:xfrm>
          <a:off x="8750300" y="9493612"/>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3" name="フローチャート: 判断 352"/>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4" name="テキスト ボックス 353"/>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63862</xdr:rowOff>
    </xdr:from>
    <xdr:to>
      <xdr:col>45</xdr:col>
      <xdr:colOff>177800</xdr:colOff>
      <xdr:row>55</xdr:row>
      <xdr:rowOff>67520</xdr:rowOff>
    </xdr:to>
    <xdr:cxnSp macro="">
      <xdr:nvCxnSpPr>
        <xdr:cNvPr id="355" name="直線コネクタ 354"/>
        <xdr:cNvCxnSpPr/>
      </xdr:nvCxnSpPr>
      <xdr:spPr>
        <a:xfrm flipV="1">
          <a:off x="7861300" y="94936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6" name="フローチャート: 判断 355"/>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7" name="テキスト ボックス 356"/>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41687</xdr:rowOff>
    </xdr:from>
    <xdr:to>
      <xdr:col>41</xdr:col>
      <xdr:colOff>50800</xdr:colOff>
      <xdr:row>55</xdr:row>
      <xdr:rowOff>67520</xdr:rowOff>
    </xdr:to>
    <xdr:cxnSp macro="">
      <xdr:nvCxnSpPr>
        <xdr:cNvPr id="358" name="直線コネクタ 357"/>
        <xdr:cNvCxnSpPr/>
      </xdr:nvCxnSpPr>
      <xdr:spPr>
        <a:xfrm>
          <a:off x="6972300" y="947143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9" name="フローチャート: 判断 358"/>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60" name="テキスト ボックス 359"/>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61" name="フローチャート: 判断 360"/>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2" name="テキスト ボックス 361"/>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38436</xdr:rowOff>
    </xdr:from>
    <xdr:to>
      <xdr:col>55</xdr:col>
      <xdr:colOff>50800</xdr:colOff>
      <xdr:row>55</xdr:row>
      <xdr:rowOff>140036</xdr:rowOff>
    </xdr:to>
    <xdr:sp macro="" textlink="">
      <xdr:nvSpPr>
        <xdr:cNvPr id="368" name="楕円 367"/>
        <xdr:cNvSpPr/>
      </xdr:nvSpPr>
      <xdr:spPr>
        <a:xfrm>
          <a:off x="10426700" y="94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16863</xdr:rowOff>
    </xdr:from>
    <xdr:ext cx="469744" cy="259045"/>
    <xdr:sp macro="" textlink="">
      <xdr:nvSpPr>
        <xdr:cNvPr id="369" name="農林水産業費該当値テキスト"/>
        <xdr:cNvSpPr txBox="1"/>
      </xdr:nvSpPr>
      <xdr:spPr>
        <a:xfrm>
          <a:off x="10528300" y="94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35579</xdr:rowOff>
    </xdr:from>
    <xdr:to>
      <xdr:col>50</xdr:col>
      <xdr:colOff>165100</xdr:colOff>
      <xdr:row>55</xdr:row>
      <xdr:rowOff>137179</xdr:rowOff>
    </xdr:to>
    <xdr:sp macro="" textlink="">
      <xdr:nvSpPr>
        <xdr:cNvPr id="370" name="楕円 369"/>
        <xdr:cNvSpPr/>
      </xdr:nvSpPr>
      <xdr:spPr>
        <a:xfrm>
          <a:off x="9588500" y="94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128306</xdr:rowOff>
    </xdr:from>
    <xdr:ext cx="469744" cy="259045"/>
    <xdr:sp macro="" textlink="">
      <xdr:nvSpPr>
        <xdr:cNvPr id="371" name="テキスト ボックス 370"/>
        <xdr:cNvSpPr txBox="1"/>
      </xdr:nvSpPr>
      <xdr:spPr>
        <a:xfrm>
          <a:off x="9404428" y="955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13062</xdr:rowOff>
    </xdr:from>
    <xdr:to>
      <xdr:col>46</xdr:col>
      <xdr:colOff>38100</xdr:colOff>
      <xdr:row>55</xdr:row>
      <xdr:rowOff>114662</xdr:rowOff>
    </xdr:to>
    <xdr:sp macro="" textlink="">
      <xdr:nvSpPr>
        <xdr:cNvPr id="372" name="楕円 371"/>
        <xdr:cNvSpPr/>
      </xdr:nvSpPr>
      <xdr:spPr>
        <a:xfrm>
          <a:off x="8699500" y="94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105789</xdr:rowOff>
    </xdr:from>
    <xdr:ext cx="469744" cy="259045"/>
    <xdr:sp macro="" textlink="">
      <xdr:nvSpPr>
        <xdr:cNvPr id="373" name="テキスト ボックス 372"/>
        <xdr:cNvSpPr txBox="1"/>
      </xdr:nvSpPr>
      <xdr:spPr>
        <a:xfrm>
          <a:off x="8515428" y="95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16720</xdr:rowOff>
    </xdr:from>
    <xdr:to>
      <xdr:col>41</xdr:col>
      <xdr:colOff>101600</xdr:colOff>
      <xdr:row>55</xdr:row>
      <xdr:rowOff>118320</xdr:rowOff>
    </xdr:to>
    <xdr:sp macro="" textlink="">
      <xdr:nvSpPr>
        <xdr:cNvPr id="374" name="楕円 373"/>
        <xdr:cNvSpPr/>
      </xdr:nvSpPr>
      <xdr:spPr>
        <a:xfrm>
          <a:off x="7810500" y="94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134847</xdr:rowOff>
    </xdr:from>
    <xdr:ext cx="469744" cy="259045"/>
    <xdr:sp macro="" textlink="">
      <xdr:nvSpPr>
        <xdr:cNvPr id="375" name="テキスト ボックス 374"/>
        <xdr:cNvSpPr txBox="1"/>
      </xdr:nvSpPr>
      <xdr:spPr>
        <a:xfrm>
          <a:off x="7626428" y="92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162337</xdr:rowOff>
    </xdr:from>
    <xdr:to>
      <xdr:col>36</xdr:col>
      <xdr:colOff>165100</xdr:colOff>
      <xdr:row>55</xdr:row>
      <xdr:rowOff>92487</xdr:rowOff>
    </xdr:to>
    <xdr:sp macro="" textlink="">
      <xdr:nvSpPr>
        <xdr:cNvPr id="376" name="楕円 375"/>
        <xdr:cNvSpPr/>
      </xdr:nvSpPr>
      <xdr:spPr>
        <a:xfrm>
          <a:off x="6921500" y="9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83614</xdr:rowOff>
    </xdr:from>
    <xdr:ext cx="469744" cy="259045"/>
    <xdr:sp macro="" textlink="">
      <xdr:nvSpPr>
        <xdr:cNvPr id="377" name="テキスト ボックス 376"/>
        <xdr:cNvSpPr txBox="1"/>
      </xdr:nvSpPr>
      <xdr:spPr>
        <a:xfrm>
          <a:off x="6737428" y="95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3" name="直線コネクタ 402"/>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4" name="商工費最小値テキスト"/>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5" name="直線コネクタ 404"/>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6" name="商工費最大値テキスト"/>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7" name="直線コネクタ 406"/>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115501</xdr:rowOff>
    </xdr:from>
    <xdr:to>
      <xdr:col>55</xdr:col>
      <xdr:colOff>0</xdr:colOff>
      <xdr:row>77</xdr:row>
      <xdr:rowOff>132059</xdr:rowOff>
    </xdr:to>
    <xdr:cxnSp macro="">
      <xdr:nvCxnSpPr>
        <xdr:cNvPr id="408" name="直線コネクタ 407"/>
        <xdr:cNvCxnSpPr/>
      </xdr:nvCxnSpPr>
      <xdr:spPr>
        <a:xfrm>
          <a:off x="9639300" y="13145701"/>
          <a:ext cx="838200" cy="18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9" name="商工費平均値テキスト"/>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10" name="フローチャート: 判断 409"/>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115501</xdr:rowOff>
    </xdr:from>
    <xdr:to>
      <xdr:col>50</xdr:col>
      <xdr:colOff>114300</xdr:colOff>
      <xdr:row>78</xdr:row>
      <xdr:rowOff>15929</xdr:rowOff>
    </xdr:to>
    <xdr:cxnSp macro="">
      <xdr:nvCxnSpPr>
        <xdr:cNvPr id="411" name="直線コネクタ 410"/>
        <xdr:cNvCxnSpPr/>
      </xdr:nvCxnSpPr>
      <xdr:spPr>
        <a:xfrm flipV="1">
          <a:off x="8750300" y="13145701"/>
          <a:ext cx="889000" cy="2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2" name="フローチャート: 判断 411"/>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3" name="テキスト ボックス 412"/>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15929</xdr:rowOff>
    </xdr:from>
    <xdr:to>
      <xdr:col>45</xdr:col>
      <xdr:colOff>177800</xdr:colOff>
      <xdr:row>78</xdr:row>
      <xdr:rowOff>31214</xdr:rowOff>
    </xdr:to>
    <xdr:cxnSp macro="">
      <xdr:nvCxnSpPr>
        <xdr:cNvPr id="414" name="直線コネクタ 413"/>
        <xdr:cNvCxnSpPr/>
      </xdr:nvCxnSpPr>
      <xdr:spPr>
        <a:xfrm flipV="1">
          <a:off x="7861300" y="13389029"/>
          <a:ext cx="889000" cy="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5" name="フローチャート: 判断 414"/>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6" name="テキスト ボックス 415"/>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19424</xdr:rowOff>
    </xdr:from>
    <xdr:to>
      <xdr:col>41</xdr:col>
      <xdr:colOff>50800</xdr:colOff>
      <xdr:row>78</xdr:row>
      <xdr:rowOff>31214</xdr:rowOff>
    </xdr:to>
    <xdr:cxnSp macro="">
      <xdr:nvCxnSpPr>
        <xdr:cNvPr id="417" name="直線コネクタ 416"/>
        <xdr:cNvCxnSpPr/>
      </xdr:nvCxnSpPr>
      <xdr:spPr>
        <a:xfrm>
          <a:off x="6972300" y="13392524"/>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8" name="フローチャート: 判断 417"/>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9" name="テキスト ボックス 418"/>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20" name="フローチャート: 判断 419"/>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21" name="テキスト ボックス 420"/>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81259</xdr:rowOff>
    </xdr:from>
    <xdr:to>
      <xdr:col>55</xdr:col>
      <xdr:colOff>50800</xdr:colOff>
      <xdr:row>78</xdr:row>
      <xdr:rowOff>11409</xdr:rowOff>
    </xdr:to>
    <xdr:sp macro="" textlink="">
      <xdr:nvSpPr>
        <xdr:cNvPr id="427" name="楕円 426"/>
        <xdr:cNvSpPr/>
      </xdr:nvSpPr>
      <xdr:spPr>
        <a:xfrm>
          <a:off x="10426700" y="132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59686</xdr:rowOff>
    </xdr:from>
    <xdr:ext cx="469744" cy="259045"/>
    <xdr:sp macro="" textlink="">
      <xdr:nvSpPr>
        <xdr:cNvPr id="428" name="商工費該当値テキスト"/>
        <xdr:cNvSpPr txBox="1"/>
      </xdr:nvSpPr>
      <xdr:spPr>
        <a:xfrm>
          <a:off x="10528300" y="1326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64701</xdr:rowOff>
    </xdr:from>
    <xdr:to>
      <xdr:col>50</xdr:col>
      <xdr:colOff>165100</xdr:colOff>
      <xdr:row>76</xdr:row>
      <xdr:rowOff>166301</xdr:rowOff>
    </xdr:to>
    <xdr:sp macro="" textlink="">
      <xdr:nvSpPr>
        <xdr:cNvPr id="429" name="楕円 428"/>
        <xdr:cNvSpPr/>
      </xdr:nvSpPr>
      <xdr:spPr>
        <a:xfrm>
          <a:off x="9588500" y="130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11378</xdr:rowOff>
    </xdr:from>
    <xdr:ext cx="534377" cy="259045"/>
    <xdr:sp macro="" textlink="">
      <xdr:nvSpPr>
        <xdr:cNvPr id="430" name="テキスト ボックス 429"/>
        <xdr:cNvSpPr txBox="1"/>
      </xdr:nvSpPr>
      <xdr:spPr>
        <a:xfrm>
          <a:off x="9372111" y="128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136579</xdr:rowOff>
    </xdr:from>
    <xdr:to>
      <xdr:col>46</xdr:col>
      <xdr:colOff>38100</xdr:colOff>
      <xdr:row>78</xdr:row>
      <xdr:rowOff>66729</xdr:rowOff>
    </xdr:to>
    <xdr:sp macro="" textlink="">
      <xdr:nvSpPr>
        <xdr:cNvPr id="431" name="楕円 430"/>
        <xdr:cNvSpPr/>
      </xdr:nvSpPr>
      <xdr:spPr>
        <a:xfrm>
          <a:off x="8699500" y="133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57856</xdr:rowOff>
    </xdr:from>
    <xdr:ext cx="469744" cy="259045"/>
    <xdr:sp macro="" textlink="">
      <xdr:nvSpPr>
        <xdr:cNvPr id="432" name="テキスト ボックス 431"/>
        <xdr:cNvSpPr txBox="1"/>
      </xdr:nvSpPr>
      <xdr:spPr>
        <a:xfrm>
          <a:off x="8515428" y="13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151864</xdr:rowOff>
    </xdr:from>
    <xdr:to>
      <xdr:col>41</xdr:col>
      <xdr:colOff>101600</xdr:colOff>
      <xdr:row>78</xdr:row>
      <xdr:rowOff>82014</xdr:rowOff>
    </xdr:to>
    <xdr:sp macro="" textlink="">
      <xdr:nvSpPr>
        <xdr:cNvPr id="433" name="楕円 432"/>
        <xdr:cNvSpPr/>
      </xdr:nvSpPr>
      <xdr:spPr>
        <a:xfrm>
          <a:off x="7810500" y="133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73141</xdr:rowOff>
    </xdr:from>
    <xdr:ext cx="469744" cy="259045"/>
    <xdr:sp macro="" textlink="">
      <xdr:nvSpPr>
        <xdr:cNvPr id="434" name="テキスト ボックス 433"/>
        <xdr:cNvSpPr txBox="1"/>
      </xdr:nvSpPr>
      <xdr:spPr>
        <a:xfrm>
          <a:off x="7626428" y="134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140074</xdr:rowOff>
    </xdr:from>
    <xdr:to>
      <xdr:col>36</xdr:col>
      <xdr:colOff>165100</xdr:colOff>
      <xdr:row>78</xdr:row>
      <xdr:rowOff>70224</xdr:rowOff>
    </xdr:to>
    <xdr:sp macro="" textlink="">
      <xdr:nvSpPr>
        <xdr:cNvPr id="435" name="楕円 434"/>
        <xdr:cNvSpPr/>
      </xdr:nvSpPr>
      <xdr:spPr>
        <a:xfrm>
          <a:off x="6921500" y="133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61351</xdr:rowOff>
    </xdr:from>
    <xdr:ext cx="469744" cy="259045"/>
    <xdr:sp macro="" textlink="">
      <xdr:nvSpPr>
        <xdr:cNvPr id="436" name="テキスト ボックス 435"/>
        <xdr:cNvSpPr txBox="1"/>
      </xdr:nvSpPr>
      <xdr:spPr>
        <a:xfrm>
          <a:off x="6737428" y="1343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61" name="直線コネクタ 460"/>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2" name="土木費最小値テキスト"/>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3" name="直線コネクタ 462"/>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4" name="土木費最大値テキスト"/>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5" name="直線コネクタ 464"/>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93599</xdr:rowOff>
    </xdr:from>
    <xdr:to>
      <xdr:col>55</xdr:col>
      <xdr:colOff>0</xdr:colOff>
      <xdr:row>96</xdr:row>
      <xdr:rowOff>58528</xdr:rowOff>
    </xdr:to>
    <xdr:cxnSp macro="">
      <xdr:nvCxnSpPr>
        <xdr:cNvPr id="466" name="直線コネクタ 465"/>
        <xdr:cNvCxnSpPr/>
      </xdr:nvCxnSpPr>
      <xdr:spPr>
        <a:xfrm flipV="1">
          <a:off x="9639300" y="16381349"/>
          <a:ext cx="838200" cy="1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7" name="土木費平均値テキスト"/>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8" name="フローチャート: 判断 467"/>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58528</xdr:rowOff>
    </xdr:from>
    <xdr:to>
      <xdr:col>50</xdr:col>
      <xdr:colOff>114300</xdr:colOff>
      <xdr:row>96</xdr:row>
      <xdr:rowOff>97810</xdr:rowOff>
    </xdr:to>
    <xdr:cxnSp macro="">
      <xdr:nvCxnSpPr>
        <xdr:cNvPr id="469" name="直線コネクタ 468"/>
        <xdr:cNvCxnSpPr/>
      </xdr:nvCxnSpPr>
      <xdr:spPr>
        <a:xfrm flipV="1">
          <a:off x="8750300" y="16517728"/>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70" name="フローチャート: 判断 469"/>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71" name="テキスト ボックス 470"/>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97810</xdr:rowOff>
    </xdr:from>
    <xdr:to>
      <xdr:col>45</xdr:col>
      <xdr:colOff>177800</xdr:colOff>
      <xdr:row>96</xdr:row>
      <xdr:rowOff>154902</xdr:rowOff>
    </xdr:to>
    <xdr:cxnSp macro="">
      <xdr:nvCxnSpPr>
        <xdr:cNvPr id="472" name="直線コネクタ 471"/>
        <xdr:cNvCxnSpPr/>
      </xdr:nvCxnSpPr>
      <xdr:spPr>
        <a:xfrm flipV="1">
          <a:off x="7861300" y="16557010"/>
          <a:ext cx="889000" cy="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3" name="フローチャート: 判断 472"/>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4" name="テキスト ボックス 473"/>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154902</xdr:rowOff>
    </xdr:from>
    <xdr:to>
      <xdr:col>41</xdr:col>
      <xdr:colOff>50800</xdr:colOff>
      <xdr:row>97</xdr:row>
      <xdr:rowOff>52127</xdr:rowOff>
    </xdr:to>
    <xdr:cxnSp macro="">
      <xdr:nvCxnSpPr>
        <xdr:cNvPr id="475" name="直線コネクタ 474"/>
        <xdr:cNvCxnSpPr/>
      </xdr:nvCxnSpPr>
      <xdr:spPr>
        <a:xfrm flipV="1">
          <a:off x="6972300" y="16614102"/>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6" name="フローチャート: 判断 475"/>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7" name="テキスト ボックス 476"/>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8" name="フローチャート: 判断 477"/>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9" name="テキスト ボックス 478"/>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42799</xdr:rowOff>
    </xdr:from>
    <xdr:to>
      <xdr:col>55</xdr:col>
      <xdr:colOff>50800</xdr:colOff>
      <xdr:row>95</xdr:row>
      <xdr:rowOff>144399</xdr:rowOff>
    </xdr:to>
    <xdr:sp macro="" textlink="">
      <xdr:nvSpPr>
        <xdr:cNvPr id="485" name="楕円 484"/>
        <xdr:cNvSpPr/>
      </xdr:nvSpPr>
      <xdr:spPr>
        <a:xfrm>
          <a:off x="10426700" y="163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65676</xdr:rowOff>
    </xdr:from>
    <xdr:ext cx="534377" cy="259045"/>
    <xdr:sp macro="" textlink="">
      <xdr:nvSpPr>
        <xdr:cNvPr id="486" name="土木費該当値テキスト"/>
        <xdr:cNvSpPr txBox="1"/>
      </xdr:nvSpPr>
      <xdr:spPr>
        <a:xfrm>
          <a:off x="10528300"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7728</xdr:rowOff>
    </xdr:from>
    <xdr:to>
      <xdr:col>50</xdr:col>
      <xdr:colOff>165100</xdr:colOff>
      <xdr:row>96</xdr:row>
      <xdr:rowOff>109328</xdr:rowOff>
    </xdr:to>
    <xdr:sp macro="" textlink="">
      <xdr:nvSpPr>
        <xdr:cNvPr id="487" name="楕円 486"/>
        <xdr:cNvSpPr/>
      </xdr:nvSpPr>
      <xdr:spPr>
        <a:xfrm>
          <a:off x="9588500" y="164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125855</xdr:rowOff>
    </xdr:from>
    <xdr:ext cx="534377" cy="259045"/>
    <xdr:sp macro="" textlink="">
      <xdr:nvSpPr>
        <xdr:cNvPr id="488" name="テキスト ボックス 487"/>
        <xdr:cNvSpPr txBox="1"/>
      </xdr:nvSpPr>
      <xdr:spPr>
        <a:xfrm>
          <a:off x="9372111" y="162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47010</xdr:rowOff>
    </xdr:from>
    <xdr:to>
      <xdr:col>46</xdr:col>
      <xdr:colOff>38100</xdr:colOff>
      <xdr:row>96</xdr:row>
      <xdr:rowOff>148610</xdr:rowOff>
    </xdr:to>
    <xdr:sp macro="" textlink="">
      <xdr:nvSpPr>
        <xdr:cNvPr id="489" name="楕円 488"/>
        <xdr:cNvSpPr/>
      </xdr:nvSpPr>
      <xdr:spPr>
        <a:xfrm>
          <a:off x="86995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165137</xdr:rowOff>
    </xdr:from>
    <xdr:ext cx="534377" cy="259045"/>
    <xdr:sp macro="" textlink="">
      <xdr:nvSpPr>
        <xdr:cNvPr id="490" name="テキスト ボックス 489"/>
        <xdr:cNvSpPr txBox="1"/>
      </xdr:nvSpPr>
      <xdr:spPr>
        <a:xfrm>
          <a:off x="8483111" y="16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104102</xdr:rowOff>
    </xdr:from>
    <xdr:to>
      <xdr:col>41</xdr:col>
      <xdr:colOff>101600</xdr:colOff>
      <xdr:row>97</xdr:row>
      <xdr:rowOff>34252</xdr:rowOff>
    </xdr:to>
    <xdr:sp macro="" textlink="">
      <xdr:nvSpPr>
        <xdr:cNvPr id="491" name="楕円 490"/>
        <xdr:cNvSpPr/>
      </xdr:nvSpPr>
      <xdr:spPr>
        <a:xfrm>
          <a:off x="78105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25379</xdr:rowOff>
    </xdr:from>
    <xdr:ext cx="534377" cy="259045"/>
    <xdr:sp macro="" textlink="">
      <xdr:nvSpPr>
        <xdr:cNvPr id="492" name="テキスト ボックス 491"/>
        <xdr:cNvSpPr txBox="1"/>
      </xdr:nvSpPr>
      <xdr:spPr>
        <a:xfrm>
          <a:off x="7594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1327</xdr:rowOff>
    </xdr:from>
    <xdr:to>
      <xdr:col>36</xdr:col>
      <xdr:colOff>165100</xdr:colOff>
      <xdr:row>97</xdr:row>
      <xdr:rowOff>102927</xdr:rowOff>
    </xdr:to>
    <xdr:sp macro="" textlink="">
      <xdr:nvSpPr>
        <xdr:cNvPr id="493" name="楕円 492"/>
        <xdr:cNvSpPr/>
      </xdr:nvSpPr>
      <xdr:spPr>
        <a:xfrm>
          <a:off x="6921500" y="166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94054</xdr:rowOff>
    </xdr:from>
    <xdr:ext cx="534377" cy="259045"/>
    <xdr:sp macro="" textlink="">
      <xdr:nvSpPr>
        <xdr:cNvPr id="494" name="テキスト ボックス 493"/>
        <xdr:cNvSpPr txBox="1"/>
      </xdr:nvSpPr>
      <xdr:spPr>
        <a:xfrm>
          <a:off x="6705111" y="167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9" name="直線コネクタ 518"/>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20" name="消防費最小値テキスト"/>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21" name="直線コネクタ 520"/>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2" name="消防費最大値テキスト"/>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3" name="直線コネクタ 522"/>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78969</xdr:rowOff>
    </xdr:from>
    <xdr:to>
      <xdr:col>85</xdr:col>
      <xdr:colOff>127000</xdr:colOff>
      <xdr:row>38</xdr:row>
      <xdr:rowOff>119888</xdr:rowOff>
    </xdr:to>
    <xdr:cxnSp macro="">
      <xdr:nvCxnSpPr>
        <xdr:cNvPr id="524" name="直線コネクタ 523"/>
        <xdr:cNvCxnSpPr/>
      </xdr:nvCxnSpPr>
      <xdr:spPr>
        <a:xfrm flipV="1">
          <a:off x="15481300" y="6594069"/>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5" name="消防費平均値テキスト"/>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6" name="フローチャート: 判断 525"/>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87579</xdr:rowOff>
    </xdr:from>
    <xdr:to>
      <xdr:col>81</xdr:col>
      <xdr:colOff>50800</xdr:colOff>
      <xdr:row>38</xdr:row>
      <xdr:rowOff>119888</xdr:rowOff>
    </xdr:to>
    <xdr:cxnSp macro="">
      <xdr:nvCxnSpPr>
        <xdr:cNvPr id="527" name="直線コネクタ 526"/>
        <xdr:cNvCxnSpPr/>
      </xdr:nvCxnSpPr>
      <xdr:spPr>
        <a:xfrm>
          <a:off x="14592300" y="6602679"/>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8" name="フローチャート: 判断 527"/>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9" name="テキスト ボックス 528"/>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149225</xdr:rowOff>
    </xdr:from>
    <xdr:to>
      <xdr:col>76</xdr:col>
      <xdr:colOff>114300</xdr:colOff>
      <xdr:row>38</xdr:row>
      <xdr:rowOff>87579</xdr:rowOff>
    </xdr:to>
    <xdr:cxnSp macro="">
      <xdr:nvCxnSpPr>
        <xdr:cNvPr id="530" name="直線コネクタ 529"/>
        <xdr:cNvCxnSpPr/>
      </xdr:nvCxnSpPr>
      <xdr:spPr>
        <a:xfrm>
          <a:off x="13703300" y="649287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1" name="フローチャート: 判断 530"/>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2" name="テキスト ボックス 531"/>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149225</xdr:rowOff>
    </xdr:from>
    <xdr:to>
      <xdr:col>71</xdr:col>
      <xdr:colOff>177800</xdr:colOff>
      <xdr:row>38</xdr:row>
      <xdr:rowOff>28677</xdr:rowOff>
    </xdr:to>
    <xdr:cxnSp macro="">
      <xdr:nvCxnSpPr>
        <xdr:cNvPr id="533" name="直線コネクタ 532"/>
        <xdr:cNvCxnSpPr/>
      </xdr:nvCxnSpPr>
      <xdr:spPr>
        <a:xfrm flipV="1">
          <a:off x="12814300" y="6492875"/>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4" name="フローチャート: 判断 533"/>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5" name="テキスト ボックス 534"/>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6" name="フローチャート: 判断 535"/>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7" name="テキスト ボックス 536"/>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28169</xdr:rowOff>
    </xdr:from>
    <xdr:to>
      <xdr:col>85</xdr:col>
      <xdr:colOff>177800</xdr:colOff>
      <xdr:row>38</xdr:row>
      <xdr:rowOff>129769</xdr:rowOff>
    </xdr:to>
    <xdr:sp macro="" textlink="">
      <xdr:nvSpPr>
        <xdr:cNvPr id="543" name="楕円 542"/>
        <xdr:cNvSpPr/>
      </xdr:nvSpPr>
      <xdr:spPr>
        <a:xfrm>
          <a:off x="16268700" y="65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114545</xdr:rowOff>
    </xdr:from>
    <xdr:ext cx="534377" cy="259045"/>
    <xdr:sp macro="" textlink="">
      <xdr:nvSpPr>
        <xdr:cNvPr id="544" name="消防費該当値テキスト"/>
        <xdr:cNvSpPr txBox="1"/>
      </xdr:nvSpPr>
      <xdr:spPr>
        <a:xfrm>
          <a:off x="16370300" y="64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69088</xdr:rowOff>
    </xdr:from>
    <xdr:to>
      <xdr:col>81</xdr:col>
      <xdr:colOff>101600</xdr:colOff>
      <xdr:row>38</xdr:row>
      <xdr:rowOff>170688</xdr:rowOff>
    </xdr:to>
    <xdr:sp macro="" textlink="">
      <xdr:nvSpPr>
        <xdr:cNvPr id="545" name="楕円 544"/>
        <xdr:cNvSpPr/>
      </xdr:nvSpPr>
      <xdr:spPr>
        <a:xfrm>
          <a:off x="15430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161815</xdr:rowOff>
    </xdr:from>
    <xdr:ext cx="534377" cy="259045"/>
    <xdr:sp macro="" textlink="">
      <xdr:nvSpPr>
        <xdr:cNvPr id="546" name="テキスト ボックス 545"/>
        <xdr:cNvSpPr txBox="1"/>
      </xdr:nvSpPr>
      <xdr:spPr>
        <a:xfrm>
          <a:off x="15214111" y="66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36779</xdr:rowOff>
    </xdr:from>
    <xdr:to>
      <xdr:col>76</xdr:col>
      <xdr:colOff>165100</xdr:colOff>
      <xdr:row>38</xdr:row>
      <xdr:rowOff>138379</xdr:rowOff>
    </xdr:to>
    <xdr:sp macro="" textlink="">
      <xdr:nvSpPr>
        <xdr:cNvPr id="547" name="楕円 546"/>
        <xdr:cNvSpPr/>
      </xdr:nvSpPr>
      <xdr:spPr>
        <a:xfrm>
          <a:off x="14541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129506</xdr:rowOff>
    </xdr:from>
    <xdr:ext cx="534377" cy="259045"/>
    <xdr:sp macro="" textlink="">
      <xdr:nvSpPr>
        <xdr:cNvPr id="548" name="テキスト ボックス 547"/>
        <xdr:cNvSpPr txBox="1"/>
      </xdr:nvSpPr>
      <xdr:spPr>
        <a:xfrm>
          <a:off x="14325111" y="66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98425</xdr:rowOff>
    </xdr:from>
    <xdr:to>
      <xdr:col>72</xdr:col>
      <xdr:colOff>38100</xdr:colOff>
      <xdr:row>38</xdr:row>
      <xdr:rowOff>28575</xdr:rowOff>
    </xdr:to>
    <xdr:sp macro="" textlink="">
      <xdr:nvSpPr>
        <xdr:cNvPr id="549" name="楕円 548"/>
        <xdr:cNvSpPr/>
      </xdr:nvSpPr>
      <xdr:spPr>
        <a:xfrm>
          <a:off x="13652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19702</xdr:rowOff>
    </xdr:from>
    <xdr:ext cx="534377" cy="259045"/>
    <xdr:sp macro="" textlink="">
      <xdr:nvSpPr>
        <xdr:cNvPr id="550" name="テキスト ボックス 549"/>
        <xdr:cNvSpPr txBox="1"/>
      </xdr:nvSpPr>
      <xdr:spPr>
        <a:xfrm>
          <a:off x="13436111" y="65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149327</xdr:rowOff>
    </xdr:from>
    <xdr:to>
      <xdr:col>67</xdr:col>
      <xdr:colOff>101600</xdr:colOff>
      <xdr:row>38</xdr:row>
      <xdr:rowOff>79477</xdr:rowOff>
    </xdr:to>
    <xdr:sp macro="" textlink="">
      <xdr:nvSpPr>
        <xdr:cNvPr id="551" name="楕円 550"/>
        <xdr:cNvSpPr/>
      </xdr:nvSpPr>
      <xdr:spPr>
        <a:xfrm>
          <a:off x="12763500" y="64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70604</xdr:rowOff>
    </xdr:from>
    <xdr:ext cx="534377" cy="259045"/>
    <xdr:sp macro="" textlink="">
      <xdr:nvSpPr>
        <xdr:cNvPr id="552" name="テキスト ボックス 551"/>
        <xdr:cNvSpPr txBox="1"/>
      </xdr:nvSpPr>
      <xdr:spPr>
        <a:xfrm>
          <a:off x="12547111" y="65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171038</xdr:rowOff>
    </xdr:from>
    <xdr:to>
      <xdr:col>85</xdr:col>
      <xdr:colOff>126364</xdr:colOff>
      <xdr:row>57</xdr:row>
      <xdr:rowOff>64510</xdr:rowOff>
    </xdr:to>
    <xdr:cxnSp macro="">
      <xdr:nvCxnSpPr>
        <xdr:cNvPr id="577" name="直線コネクタ 576"/>
        <xdr:cNvCxnSpPr/>
      </xdr:nvCxnSpPr>
      <xdr:spPr>
        <a:xfrm flipV="1">
          <a:off x="16317595" y="8572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68337</xdr:rowOff>
    </xdr:from>
    <xdr:ext cx="534377" cy="259045"/>
    <xdr:sp macro="" textlink="">
      <xdr:nvSpPr>
        <xdr:cNvPr id="578" name="教育費最小値テキスト"/>
        <xdr:cNvSpPr txBox="1"/>
      </xdr:nvSpPr>
      <xdr:spPr>
        <a:xfrm>
          <a:off x="16370300" y="9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64510</xdr:rowOff>
    </xdr:from>
    <xdr:to>
      <xdr:col>86</xdr:col>
      <xdr:colOff>25400</xdr:colOff>
      <xdr:row>57</xdr:row>
      <xdr:rowOff>64510</xdr:rowOff>
    </xdr:to>
    <xdr:cxnSp macro="">
      <xdr:nvCxnSpPr>
        <xdr:cNvPr id="579" name="直線コネクタ 578"/>
        <xdr:cNvCxnSpPr/>
      </xdr:nvCxnSpPr>
      <xdr:spPr>
        <a:xfrm>
          <a:off x="16230600" y="9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117715</xdr:rowOff>
    </xdr:from>
    <xdr:ext cx="599010" cy="259045"/>
    <xdr:sp macro="" textlink="">
      <xdr:nvSpPr>
        <xdr:cNvPr id="580" name="教育費最大値テキスト"/>
        <xdr:cNvSpPr txBox="1"/>
      </xdr:nvSpPr>
      <xdr:spPr>
        <a:xfrm>
          <a:off x="16370300" y="83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171038</xdr:rowOff>
    </xdr:from>
    <xdr:to>
      <xdr:col>86</xdr:col>
      <xdr:colOff>25400</xdr:colOff>
      <xdr:row>49</xdr:row>
      <xdr:rowOff>171038</xdr:rowOff>
    </xdr:to>
    <xdr:cxnSp macro="">
      <xdr:nvCxnSpPr>
        <xdr:cNvPr id="581" name="直線コネクタ 580"/>
        <xdr:cNvCxnSpPr/>
      </xdr:nvCxnSpPr>
      <xdr:spPr>
        <a:xfrm>
          <a:off x="16230600" y="857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60643</xdr:rowOff>
    </xdr:from>
    <xdr:to>
      <xdr:col>85</xdr:col>
      <xdr:colOff>127000</xdr:colOff>
      <xdr:row>57</xdr:row>
      <xdr:rowOff>141433</xdr:rowOff>
    </xdr:to>
    <xdr:cxnSp macro="">
      <xdr:nvCxnSpPr>
        <xdr:cNvPr id="582" name="直線コネクタ 581"/>
        <xdr:cNvCxnSpPr/>
      </xdr:nvCxnSpPr>
      <xdr:spPr>
        <a:xfrm flipV="1">
          <a:off x="15481300" y="9833293"/>
          <a:ext cx="838200" cy="8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11440</xdr:rowOff>
    </xdr:from>
    <xdr:ext cx="534377" cy="259045"/>
    <xdr:sp macro="" textlink="">
      <xdr:nvSpPr>
        <xdr:cNvPr id="583" name="教育費平均値テキスト"/>
        <xdr:cNvSpPr txBox="1"/>
      </xdr:nvSpPr>
      <xdr:spPr>
        <a:xfrm>
          <a:off x="16370300" y="9269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160013</xdr:rowOff>
    </xdr:from>
    <xdr:to>
      <xdr:col>85</xdr:col>
      <xdr:colOff>177800</xdr:colOff>
      <xdr:row>55</xdr:row>
      <xdr:rowOff>90163</xdr:rowOff>
    </xdr:to>
    <xdr:sp macro="" textlink="">
      <xdr:nvSpPr>
        <xdr:cNvPr id="584" name="フローチャート: 判断 583"/>
        <xdr:cNvSpPr/>
      </xdr:nvSpPr>
      <xdr:spPr>
        <a:xfrm>
          <a:off x="16268700" y="94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141433</xdr:rowOff>
    </xdr:from>
    <xdr:to>
      <xdr:col>81</xdr:col>
      <xdr:colOff>50800</xdr:colOff>
      <xdr:row>57</xdr:row>
      <xdr:rowOff>144005</xdr:rowOff>
    </xdr:to>
    <xdr:cxnSp macro="">
      <xdr:nvCxnSpPr>
        <xdr:cNvPr id="585" name="直線コネクタ 584"/>
        <xdr:cNvCxnSpPr/>
      </xdr:nvCxnSpPr>
      <xdr:spPr>
        <a:xfrm flipV="1">
          <a:off x="14592300" y="991408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27369</xdr:rowOff>
    </xdr:from>
    <xdr:to>
      <xdr:col>81</xdr:col>
      <xdr:colOff>101600</xdr:colOff>
      <xdr:row>55</xdr:row>
      <xdr:rowOff>128969</xdr:rowOff>
    </xdr:to>
    <xdr:sp macro="" textlink="">
      <xdr:nvSpPr>
        <xdr:cNvPr id="586" name="フローチャート: 判断 585"/>
        <xdr:cNvSpPr/>
      </xdr:nvSpPr>
      <xdr:spPr>
        <a:xfrm>
          <a:off x="15430500" y="945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145496</xdr:rowOff>
    </xdr:from>
    <xdr:ext cx="534377" cy="259045"/>
    <xdr:sp macro="" textlink="">
      <xdr:nvSpPr>
        <xdr:cNvPr id="587" name="テキスト ボックス 586"/>
        <xdr:cNvSpPr txBox="1"/>
      </xdr:nvSpPr>
      <xdr:spPr>
        <a:xfrm>
          <a:off x="15214111" y="92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128480</xdr:rowOff>
    </xdr:from>
    <xdr:to>
      <xdr:col>76</xdr:col>
      <xdr:colOff>114300</xdr:colOff>
      <xdr:row>57</xdr:row>
      <xdr:rowOff>144005</xdr:rowOff>
    </xdr:to>
    <xdr:cxnSp macro="">
      <xdr:nvCxnSpPr>
        <xdr:cNvPr id="588" name="直線コネクタ 587"/>
        <xdr:cNvCxnSpPr/>
      </xdr:nvCxnSpPr>
      <xdr:spPr>
        <a:xfrm>
          <a:off x="13703300" y="9729680"/>
          <a:ext cx="889000" cy="18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130010</xdr:rowOff>
    </xdr:from>
    <xdr:to>
      <xdr:col>76</xdr:col>
      <xdr:colOff>165100</xdr:colOff>
      <xdr:row>56</xdr:row>
      <xdr:rowOff>60160</xdr:rowOff>
    </xdr:to>
    <xdr:sp macro="" textlink="">
      <xdr:nvSpPr>
        <xdr:cNvPr id="589" name="フローチャート: 判断 588"/>
        <xdr:cNvSpPr/>
      </xdr:nvSpPr>
      <xdr:spPr>
        <a:xfrm>
          <a:off x="145415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76687</xdr:rowOff>
    </xdr:from>
    <xdr:ext cx="534377" cy="259045"/>
    <xdr:sp macro="" textlink="">
      <xdr:nvSpPr>
        <xdr:cNvPr id="590" name="テキスト ボックス 589"/>
        <xdr:cNvSpPr txBox="1"/>
      </xdr:nvSpPr>
      <xdr:spPr>
        <a:xfrm>
          <a:off x="14325111" y="93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128480</xdr:rowOff>
    </xdr:from>
    <xdr:to>
      <xdr:col>71</xdr:col>
      <xdr:colOff>177800</xdr:colOff>
      <xdr:row>57</xdr:row>
      <xdr:rowOff>99257</xdr:rowOff>
    </xdr:to>
    <xdr:cxnSp macro="">
      <xdr:nvCxnSpPr>
        <xdr:cNvPr id="591" name="直線コネクタ 590"/>
        <xdr:cNvCxnSpPr/>
      </xdr:nvCxnSpPr>
      <xdr:spPr>
        <a:xfrm flipV="1">
          <a:off x="12814300" y="9729680"/>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92" name="フローチャート: 判断 591"/>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93" name="テキスト ボックス 592"/>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94" name="フローチャート: 判断 593"/>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3001</xdr:rowOff>
    </xdr:from>
    <xdr:ext cx="534377" cy="259045"/>
    <xdr:sp macro="" textlink="">
      <xdr:nvSpPr>
        <xdr:cNvPr id="595" name="テキスト ボックス 594"/>
        <xdr:cNvSpPr txBox="1"/>
      </xdr:nvSpPr>
      <xdr:spPr>
        <a:xfrm>
          <a:off x="12547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9843</xdr:rowOff>
    </xdr:from>
    <xdr:to>
      <xdr:col>85</xdr:col>
      <xdr:colOff>177800</xdr:colOff>
      <xdr:row>57</xdr:row>
      <xdr:rowOff>111443</xdr:rowOff>
    </xdr:to>
    <xdr:sp macro="" textlink="">
      <xdr:nvSpPr>
        <xdr:cNvPr id="601" name="楕円 600"/>
        <xdr:cNvSpPr/>
      </xdr:nvSpPr>
      <xdr:spPr>
        <a:xfrm>
          <a:off x="16268700" y="97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96220</xdr:rowOff>
    </xdr:from>
    <xdr:ext cx="534377" cy="259045"/>
    <xdr:sp macro="" textlink="">
      <xdr:nvSpPr>
        <xdr:cNvPr id="602" name="教育費該当値テキスト"/>
        <xdr:cNvSpPr txBox="1"/>
      </xdr:nvSpPr>
      <xdr:spPr>
        <a:xfrm>
          <a:off x="16370300" y="96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90633</xdr:rowOff>
    </xdr:from>
    <xdr:to>
      <xdr:col>81</xdr:col>
      <xdr:colOff>101600</xdr:colOff>
      <xdr:row>58</xdr:row>
      <xdr:rowOff>20783</xdr:rowOff>
    </xdr:to>
    <xdr:sp macro="" textlink="">
      <xdr:nvSpPr>
        <xdr:cNvPr id="603" name="楕円 602"/>
        <xdr:cNvSpPr/>
      </xdr:nvSpPr>
      <xdr:spPr>
        <a:xfrm>
          <a:off x="15430500" y="98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11910</xdr:rowOff>
    </xdr:from>
    <xdr:ext cx="534377" cy="259045"/>
    <xdr:sp macro="" textlink="">
      <xdr:nvSpPr>
        <xdr:cNvPr id="604" name="テキスト ボックス 603"/>
        <xdr:cNvSpPr txBox="1"/>
      </xdr:nvSpPr>
      <xdr:spPr>
        <a:xfrm>
          <a:off x="15214111" y="99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93205</xdr:rowOff>
    </xdr:from>
    <xdr:to>
      <xdr:col>76</xdr:col>
      <xdr:colOff>165100</xdr:colOff>
      <xdr:row>58</xdr:row>
      <xdr:rowOff>23355</xdr:rowOff>
    </xdr:to>
    <xdr:sp macro="" textlink="">
      <xdr:nvSpPr>
        <xdr:cNvPr id="605" name="楕円 604"/>
        <xdr:cNvSpPr/>
      </xdr:nvSpPr>
      <xdr:spPr>
        <a:xfrm>
          <a:off x="14541500" y="98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14482</xdr:rowOff>
    </xdr:from>
    <xdr:ext cx="534377" cy="259045"/>
    <xdr:sp macro="" textlink="">
      <xdr:nvSpPr>
        <xdr:cNvPr id="606" name="テキスト ボックス 605"/>
        <xdr:cNvSpPr txBox="1"/>
      </xdr:nvSpPr>
      <xdr:spPr>
        <a:xfrm>
          <a:off x="14325111" y="99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77680</xdr:rowOff>
    </xdr:from>
    <xdr:to>
      <xdr:col>72</xdr:col>
      <xdr:colOff>38100</xdr:colOff>
      <xdr:row>57</xdr:row>
      <xdr:rowOff>7830</xdr:rowOff>
    </xdr:to>
    <xdr:sp macro="" textlink="">
      <xdr:nvSpPr>
        <xdr:cNvPr id="607" name="楕円 606"/>
        <xdr:cNvSpPr/>
      </xdr:nvSpPr>
      <xdr:spPr>
        <a:xfrm>
          <a:off x="13652500" y="96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170407</xdr:rowOff>
    </xdr:from>
    <xdr:ext cx="534377" cy="259045"/>
    <xdr:sp macro="" textlink="">
      <xdr:nvSpPr>
        <xdr:cNvPr id="608" name="テキスト ボックス 607"/>
        <xdr:cNvSpPr txBox="1"/>
      </xdr:nvSpPr>
      <xdr:spPr>
        <a:xfrm>
          <a:off x="13436111" y="9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48457</xdr:rowOff>
    </xdr:from>
    <xdr:to>
      <xdr:col>67</xdr:col>
      <xdr:colOff>101600</xdr:colOff>
      <xdr:row>57</xdr:row>
      <xdr:rowOff>150057</xdr:rowOff>
    </xdr:to>
    <xdr:sp macro="" textlink="">
      <xdr:nvSpPr>
        <xdr:cNvPr id="609" name="楕円 608"/>
        <xdr:cNvSpPr/>
      </xdr:nvSpPr>
      <xdr:spPr>
        <a:xfrm>
          <a:off x="12763500" y="98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141184</xdr:rowOff>
    </xdr:from>
    <xdr:ext cx="534377" cy="259045"/>
    <xdr:sp macro="" textlink="">
      <xdr:nvSpPr>
        <xdr:cNvPr id="610" name="テキスト ボックス 609"/>
        <xdr:cNvSpPr txBox="1"/>
      </xdr:nvSpPr>
      <xdr:spPr>
        <a:xfrm>
          <a:off x="12547111" y="99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4" name="直線コネクタ 633"/>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7" name="災害復旧費最大値テキスト"/>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8" name="直線コネクタ 637"/>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110363</xdr:rowOff>
    </xdr:from>
    <xdr:to>
      <xdr:col>85</xdr:col>
      <xdr:colOff>127000</xdr:colOff>
      <xdr:row>73</xdr:row>
      <xdr:rowOff>163513</xdr:rowOff>
    </xdr:to>
    <xdr:cxnSp macro="">
      <xdr:nvCxnSpPr>
        <xdr:cNvPr id="639" name="直線コネクタ 638"/>
        <xdr:cNvCxnSpPr/>
      </xdr:nvCxnSpPr>
      <xdr:spPr>
        <a:xfrm>
          <a:off x="15481300" y="12454763"/>
          <a:ext cx="8382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40" name="災害復旧費平均値テキスト"/>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41" name="フローチャート: 判断 640"/>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110363</xdr:rowOff>
    </xdr:from>
    <xdr:to>
      <xdr:col>81</xdr:col>
      <xdr:colOff>50800</xdr:colOff>
      <xdr:row>78</xdr:row>
      <xdr:rowOff>151512</xdr:rowOff>
    </xdr:to>
    <xdr:cxnSp macro="">
      <xdr:nvCxnSpPr>
        <xdr:cNvPr id="642" name="直線コネクタ 641"/>
        <xdr:cNvCxnSpPr/>
      </xdr:nvCxnSpPr>
      <xdr:spPr>
        <a:xfrm flipV="1">
          <a:off x="14592300" y="12454763"/>
          <a:ext cx="889000" cy="10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3" name="フローチャート: 判断 642"/>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44" name="テキスト ボックス 643"/>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90360</xdr:rowOff>
    </xdr:from>
    <xdr:to>
      <xdr:col>76</xdr:col>
      <xdr:colOff>114300</xdr:colOff>
      <xdr:row>78</xdr:row>
      <xdr:rowOff>151512</xdr:rowOff>
    </xdr:to>
    <xdr:cxnSp macro="">
      <xdr:nvCxnSpPr>
        <xdr:cNvPr id="645" name="直線コネクタ 644"/>
        <xdr:cNvCxnSpPr/>
      </xdr:nvCxnSpPr>
      <xdr:spPr>
        <a:xfrm>
          <a:off x="13703300" y="13292010"/>
          <a:ext cx="889000" cy="2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6" name="フローチャート: 判断 645"/>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7" name="テキスト ボックス 646"/>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90360</xdr:rowOff>
    </xdr:from>
    <xdr:to>
      <xdr:col>71</xdr:col>
      <xdr:colOff>177800</xdr:colOff>
      <xdr:row>78</xdr:row>
      <xdr:rowOff>8826</xdr:rowOff>
    </xdr:to>
    <xdr:cxnSp macro="">
      <xdr:nvCxnSpPr>
        <xdr:cNvPr id="648" name="直線コネクタ 647"/>
        <xdr:cNvCxnSpPr/>
      </xdr:nvCxnSpPr>
      <xdr:spPr>
        <a:xfrm flipV="1">
          <a:off x="12814300" y="13292010"/>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9" name="フローチャート: 判断 648"/>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50" name="テキスト ボックス 649"/>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51" name="フローチャート: 判断 650"/>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2" name="テキスト ボックス 651"/>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112713</xdr:rowOff>
    </xdr:from>
    <xdr:to>
      <xdr:col>85</xdr:col>
      <xdr:colOff>177800</xdr:colOff>
      <xdr:row>74</xdr:row>
      <xdr:rowOff>42863</xdr:rowOff>
    </xdr:to>
    <xdr:sp macro="" textlink="">
      <xdr:nvSpPr>
        <xdr:cNvPr id="658" name="楕円 657"/>
        <xdr:cNvSpPr/>
      </xdr:nvSpPr>
      <xdr:spPr>
        <a:xfrm>
          <a:off x="16268700" y="126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135590</xdr:rowOff>
    </xdr:from>
    <xdr:ext cx="469744" cy="259045"/>
    <xdr:sp macro="" textlink="">
      <xdr:nvSpPr>
        <xdr:cNvPr id="659" name="災害復旧費該当値テキスト"/>
        <xdr:cNvSpPr txBox="1"/>
      </xdr:nvSpPr>
      <xdr:spPr>
        <a:xfrm>
          <a:off x="16370300" y="1247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59563</xdr:rowOff>
    </xdr:from>
    <xdr:to>
      <xdr:col>81</xdr:col>
      <xdr:colOff>101600</xdr:colOff>
      <xdr:row>72</xdr:row>
      <xdr:rowOff>161163</xdr:rowOff>
    </xdr:to>
    <xdr:sp macro="" textlink="">
      <xdr:nvSpPr>
        <xdr:cNvPr id="660" name="楕円 659"/>
        <xdr:cNvSpPr/>
      </xdr:nvSpPr>
      <xdr:spPr>
        <a:xfrm>
          <a:off x="15430500" y="124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6240</xdr:rowOff>
    </xdr:from>
    <xdr:ext cx="469744" cy="259045"/>
    <xdr:sp macro="" textlink="">
      <xdr:nvSpPr>
        <xdr:cNvPr id="661" name="テキスト ボックス 660"/>
        <xdr:cNvSpPr txBox="1"/>
      </xdr:nvSpPr>
      <xdr:spPr>
        <a:xfrm>
          <a:off x="15246428" y="1217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100712</xdr:rowOff>
    </xdr:from>
    <xdr:to>
      <xdr:col>76</xdr:col>
      <xdr:colOff>165100</xdr:colOff>
      <xdr:row>79</xdr:row>
      <xdr:rowOff>30862</xdr:rowOff>
    </xdr:to>
    <xdr:sp macro="" textlink="">
      <xdr:nvSpPr>
        <xdr:cNvPr id="662" name="楕円 661"/>
        <xdr:cNvSpPr/>
      </xdr:nvSpPr>
      <xdr:spPr>
        <a:xfrm>
          <a:off x="145415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21989</xdr:rowOff>
    </xdr:from>
    <xdr:ext cx="378565" cy="259045"/>
    <xdr:sp macro="" textlink="">
      <xdr:nvSpPr>
        <xdr:cNvPr id="663" name="テキスト ボックス 662"/>
        <xdr:cNvSpPr txBox="1"/>
      </xdr:nvSpPr>
      <xdr:spPr>
        <a:xfrm>
          <a:off x="14403017" y="1356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39560</xdr:rowOff>
    </xdr:from>
    <xdr:to>
      <xdr:col>72</xdr:col>
      <xdr:colOff>38100</xdr:colOff>
      <xdr:row>77</xdr:row>
      <xdr:rowOff>141160</xdr:rowOff>
    </xdr:to>
    <xdr:sp macro="" textlink="">
      <xdr:nvSpPr>
        <xdr:cNvPr id="664" name="楕円 663"/>
        <xdr:cNvSpPr/>
      </xdr:nvSpPr>
      <xdr:spPr>
        <a:xfrm>
          <a:off x="13652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132287</xdr:rowOff>
    </xdr:from>
    <xdr:ext cx="469744" cy="259045"/>
    <xdr:sp macro="" textlink="">
      <xdr:nvSpPr>
        <xdr:cNvPr id="665" name="テキスト ボックス 664"/>
        <xdr:cNvSpPr txBox="1"/>
      </xdr:nvSpPr>
      <xdr:spPr>
        <a:xfrm>
          <a:off x="13468428"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129476</xdr:rowOff>
    </xdr:from>
    <xdr:to>
      <xdr:col>67</xdr:col>
      <xdr:colOff>101600</xdr:colOff>
      <xdr:row>78</xdr:row>
      <xdr:rowOff>59626</xdr:rowOff>
    </xdr:to>
    <xdr:sp macro="" textlink="">
      <xdr:nvSpPr>
        <xdr:cNvPr id="666" name="楕円 665"/>
        <xdr:cNvSpPr/>
      </xdr:nvSpPr>
      <xdr:spPr>
        <a:xfrm>
          <a:off x="127635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50753</xdr:rowOff>
    </xdr:from>
    <xdr:ext cx="469744" cy="259045"/>
    <xdr:sp macro="" textlink="">
      <xdr:nvSpPr>
        <xdr:cNvPr id="667" name="テキスト ボックス 666"/>
        <xdr:cNvSpPr txBox="1"/>
      </xdr:nvSpPr>
      <xdr:spPr>
        <a:xfrm>
          <a:off x="12579428" y="1342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91" name="直線コネクタ 690"/>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2" name="公債費最小値テキスト"/>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3" name="直線コネクタ 692"/>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4" name="公債費最大値テキスト"/>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5" name="直線コネクタ 694"/>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32658</xdr:rowOff>
    </xdr:from>
    <xdr:to>
      <xdr:col>85</xdr:col>
      <xdr:colOff>127000</xdr:colOff>
      <xdr:row>96</xdr:row>
      <xdr:rowOff>36201</xdr:rowOff>
    </xdr:to>
    <xdr:cxnSp macro="">
      <xdr:nvCxnSpPr>
        <xdr:cNvPr id="696" name="直線コネクタ 695"/>
        <xdr:cNvCxnSpPr/>
      </xdr:nvCxnSpPr>
      <xdr:spPr>
        <a:xfrm flipV="1">
          <a:off x="15481300" y="1649185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7" name="公債費平均値テキスト"/>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8" name="フローチャート: 判断 697"/>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11361</xdr:rowOff>
    </xdr:from>
    <xdr:to>
      <xdr:col>81</xdr:col>
      <xdr:colOff>50800</xdr:colOff>
      <xdr:row>96</xdr:row>
      <xdr:rowOff>36201</xdr:rowOff>
    </xdr:to>
    <xdr:cxnSp macro="">
      <xdr:nvCxnSpPr>
        <xdr:cNvPr id="699" name="直線コネクタ 698"/>
        <xdr:cNvCxnSpPr/>
      </xdr:nvCxnSpPr>
      <xdr:spPr>
        <a:xfrm>
          <a:off x="14592300" y="16470561"/>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700" name="フローチャート: 判断 699"/>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701" name="テキスト ボックス 700"/>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4217</xdr:rowOff>
    </xdr:from>
    <xdr:to>
      <xdr:col>76</xdr:col>
      <xdr:colOff>114300</xdr:colOff>
      <xdr:row>96</xdr:row>
      <xdr:rowOff>11361</xdr:rowOff>
    </xdr:to>
    <xdr:cxnSp macro="">
      <xdr:nvCxnSpPr>
        <xdr:cNvPr id="702" name="直線コネクタ 701"/>
        <xdr:cNvCxnSpPr/>
      </xdr:nvCxnSpPr>
      <xdr:spPr>
        <a:xfrm>
          <a:off x="13703300" y="1646341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3" name="フローチャート: 判断 702"/>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4" name="テキスト ボックス 703"/>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146005</xdr:rowOff>
    </xdr:from>
    <xdr:to>
      <xdr:col>71</xdr:col>
      <xdr:colOff>177800</xdr:colOff>
      <xdr:row>96</xdr:row>
      <xdr:rowOff>4217</xdr:rowOff>
    </xdr:to>
    <xdr:cxnSp macro="">
      <xdr:nvCxnSpPr>
        <xdr:cNvPr id="705" name="直線コネクタ 704"/>
        <xdr:cNvCxnSpPr/>
      </xdr:nvCxnSpPr>
      <xdr:spPr>
        <a:xfrm>
          <a:off x="12814300" y="16433755"/>
          <a:ext cx="8890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6" name="フローチャート: 判断 705"/>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7" name="テキスト ボックス 706"/>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8" name="フローチャート: 判断 707"/>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9" name="テキスト ボックス 708"/>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153308</xdr:rowOff>
    </xdr:from>
    <xdr:to>
      <xdr:col>85</xdr:col>
      <xdr:colOff>177800</xdr:colOff>
      <xdr:row>96</xdr:row>
      <xdr:rowOff>83458</xdr:rowOff>
    </xdr:to>
    <xdr:sp macro="" textlink="">
      <xdr:nvSpPr>
        <xdr:cNvPr id="715" name="楕円 714"/>
        <xdr:cNvSpPr/>
      </xdr:nvSpPr>
      <xdr:spPr>
        <a:xfrm>
          <a:off x="16268700" y="1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131735</xdr:rowOff>
    </xdr:from>
    <xdr:ext cx="534377" cy="259045"/>
    <xdr:sp macro="" textlink="">
      <xdr:nvSpPr>
        <xdr:cNvPr id="716" name="公債費該当値テキスト"/>
        <xdr:cNvSpPr txBox="1"/>
      </xdr:nvSpPr>
      <xdr:spPr>
        <a:xfrm>
          <a:off x="16370300" y="164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156851</xdr:rowOff>
    </xdr:from>
    <xdr:to>
      <xdr:col>81</xdr:col>
      <xdr:colOff>101600</xdr:colOff>
      <xdr:row>96</xdr:row>
      <xdr:rowOff>87001</xdr:rowOff>
    </xdr:to>
    <xdr:sp macro="" textlink="">
      <xdr:nvSpPr>
        <xdr:cNvPr id="717" name="楕円 716"/>
        <xdr:cNvSpPr/>
      </xdr:nvSpPr>
      <xdr:spPr>
        <a:xfrm>
          <a:off x="15430500" y="164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78128</xdr:rowOff>
    </xdr:from>
    <xdr:ext cx="534377" cy="259045"/>
    <xdr:sp macro="" textlink="">
      <xdr:nvSpPr>
        <xdr:cNvPr id="718" name="テキスト ボックス 717"/>
        <xdr:cNvSpPr txBox="1"/>
      </xdr:nvSpPr>
      <xdr:spPr>
        <a:xfrm>
          <a:off x="1521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132011</xdr:rowOff>
    </xdr:from>
    <xdr:to>
      <xdr:col>76</xdr:col>
      <xdr:colOff>165100</xdr:colOff>
      <xdr:row>96</xdr:row>
      <xdr:rowOff>62161</xdr:rowOff>
    </xdr:to>
    <xdr:sp macro="" textlink="">
      <xdr:nvSpPr>
        <xdr:cNvPr id="719" name="楕円 718"/>
        <xdr:cNvSpPr/>
      </xdr:nvSpPr>
      <xdr:spPr>
        <a:xfrm>
          <a:off x="14541500" y="164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53288</xdr:rowOff>
    </xdr:from>
    <xdr:ext cx="534377" cy="259045"/>
    <xdr:sp macro="" textlink="">
      <xdr:nvSpPr>
        <xdr:cNvPr id="720" name="テキスト ボックス 719"/>
        <xdr:cNvSpPr txBox="1"/>
      </xdr:nvSpPr>
      <xdr:spPr>
        <a:xfrm>
          <a:off x="14325111" y="165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124867</xdr:rowOff>
    </xdr:from>
    <xdr:to>
      <xdr:col>72</xdr:col>
      <xdr:colOff>38100</xdr:colOff>
      <xdr:row>96</xdr:row>
      <xdr:rowOff>55017</xdr:rowOff>
    </xdr:to>
    <xdr:sp macro="" textlink="">
      <xdr:nvSpPr>
        <xdr:cNvPr id="721" name="楕円 720"/>
        <xdr:cNvSpPr/>
      </xdr:nvSpPr>
      <xdr:spPr>
        <a:xfrm>
          <a:off x="13652500" y="164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46144</xdr:rowOff>
    </xdr:from>
    <xdr:ext cx="534377" cy="259045"/>
    <xdr:sp macro="" textlink="">
      <xdr:nvSpPr>
        <xdr:cNvPr id="722" name="テキスト ボックス 721"/>
        <xdr:cNvSpPr txBox="1"/>
      </xdr:nvSpPr>
      <xdr:spPr>
        <a:xfrm>
          <a:off x="13436111" y="165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95205</xdr:rowOff>
    </xdr:from>
    <xdr:to>
      <xdr:col>67</xdr:col>
      <xdr:colOff>101600</xdr:colOff>
      <xdr:row>96</xdr:row>
      <xdr:rowOff>25355</xdr:rowOff>
    </xdr:to>
    <xdr:sp macro="" textlink="">
      <xdr:nvSpPr>
        <xdr:cNvPr id="723" name="楕円 722"/>
        <xdr:cNvSpPr/>
      </xdr:nvSpPr>
      <xdr:spPr>
        <a:xfrm>
          <a:off x="12763500" y="163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16482</xdr:rowOff>
    </xdr:from>
    <xdr:ext cx="534377" cy="259045"/>
    <xdr:sp macro="" textlink="">
      <xdr:nvSpPr>
        <xdr:cNvPr id="724" name="テキスト ボックス 723"/>
        <xdr:cNvSpPr txBox="1"/>
      </xdr:nvSpPr>
      <xdr:spPr>
        <a:xfrm>
          <a:off x="12547111" y="164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6" name="直線コネクタ 745"/>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9"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50" name="直線コネクタ 749"/>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2" name="諸支出金平均値テキスト"/>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3" name="フローチャート: 判断 752"/>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5" name="フローチャート: 判断 754"/>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6" name="テキスト ボックス 755"/>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8" name="フローチャート: 判断 757"/>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9" name="テキスト ボックス 758"/>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61" name="フローチャート: 判断 760"/>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2" name="テキスト ボックス 761"/>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3" name="フローチャート: 判断 762"/>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4" name="テキスト ボックス 763"/>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71" name="諸支出金該当値テキスト"/>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150,877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+9,936</a:t>
          </a:r>
          <a:r>
            <a:rPr kumimoji="1" lang="ja-JP" altLang="en-US" sz="1300">
              <a:latin typeface="ＭＳ Ｐゴシック" panose="020B0600070205080204" pitchFamily="50" charset="-128"/>
              <a:ea typeface="ＭＳ Ｐゴシック" panose="020B0600070205080204" pitchFamily="50" charset="-128"/>
            </a:rPr>
            <a:t>円）となっている。増加している主な要因は、こども園の新園舎建築等に対する施設整備費補助金（</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+2892.5%</a:t>
          </a:r>
          <a:r>
            <a:rPr kumimoji="1" lang="ja-JP" altLang="en-US" sz="1300">
              <a:latin typeface="ＭＳ Ｐゴシック" panose="020B0600070205080204" pitchFamily="50" charset="-128"/>
              <a:ea typeface="ＭＳ Ｐゴシック" panose="020B0600070205080204" pitchFamily="50" charset="-128"/>
            </a:rPr>
            <a:t>）、生活保護費（</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）、こども医療助成費（</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61,090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+15,777</a:t>
          </a:r>
          <a:r>
            <a:rPr kumimoji="1" lang="ja-JP" altLang="en-US" sz="1300">
              <a:latin typeface="ＭＳ Ｐゴシック" panose="020B0600070205080204" pitchFamily="50" charset="-128"/>
              <a:ea typeface="ＭＳ Ｐゴシック" panose="020B0600070205080204" pitchFamily="50" charset="-128"/>
            </a:rPr>
            <a:t>円）となっている。増加している主な要因は、病院施設整備基金元金積立金（</a:t>
          </a:r>
          <a:r>
            <a:rPr kumimoji="1" lang="en-US" altLang="ja-JP" sz="1300">
              <a:latin typeface="ＭＳ Ｐゴシック" panose="020B0600070205080204" pitchFamily="50" charset="-128"/>
              <a:ea typeface="ＭＳ Ｐゴシック" panose="020B0600070205080204" pitchFamily="50" charset="-128"/>
            </a:rPr>
            <a:t>+1,700</a:t>
          </a:r>
          <a:r>
            <a:rPr kumimoji="1" lang="ja-JP" altLang="en-US" sz="1300">
              <a:latin typeface="ＭＳ Ｐゴシック" panose="020B0600070205080204" pitchFamily="50" charset="-128"/>
              <a:ea typeface="ＭＳ Ｐゴシック" panose="020B0600070205080204" pitchFamily="50" charset="-128"/>
            </a:rPr>
            <a:t>百万円／皆増）、クリーンセンター整備工事や旧し尿処理施設解体工事に伴う志太広域事務組合負担金（</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）の増加である。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53,420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+7,159</a:t>
          </a:r>
          <a:r>
            <a:rPr kumimoji="1" lang="ja-JP" altLang="en-US" sz="1300">
              <a:latin typeface="ＭＳ Ｐゴシック" panose="020B0600070205080204" pitchFamily="50" charset="-128"/>
              <a:ea typeface="ＭＳ Ｐゴシック" panose="020B0600070205080204" pitchFamily="50" charset="-128"/>
            </a:rPr>
            <a:t>円）となっている。増加している主な要因は、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都）天王町仮宿線の道路整備事業費</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+254.6%</a:t>
          </a:r>
          <a:r>
            <a:rPr kumimoji="1" lang="ja-JP" altLang="en-US" sz="1300">
              <a:latin typeface="ＭＳ Ｐゴシック" panose="020B0600070205080204" pitchFamily="50" charset="-128"/>
              <a:ea typeface="ＭＳ Ｐゴシック" panose="020B0600070205080204" pitchFamily="50" charset="-128"/>
            </a:rPr>
            <a:t>）、総合運動公園の屋根付観客席増設事業費（</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15,763</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円）となっており、ここ数年はほぼ横ばいである。類似団体内順位が１位となっているのは、労働費の決算額（</a:t>
          </a:r>
          <a:r>
            <a:rPr kumimoji="1" lang="en-US" altLang="ja-JP" sz="1300">
              <a:latin typeface="ＭＳ Ｐゴシック" panose="020B0600070205080204" pitchFamily="50" charset="-128"/>
              <a:ea typeface="ＭＳ Ｐゴシック" panose="020B0600070205080204" pitchFamily="50" charset="-128"/>
            </a:rPr>
            <a:t>2,222</a:t>
          </a:r>
          <a:r>
            <a:rPr kumimoji="1" lang="ja-JP" altLang="en-US" sz="1300">
              <a:latin typeface="ＭＳ Ｐゴシック" panose="020B0600070205080204" pitchFamily="50" charset="-128"/>
              <a:ea typeface="ＭＳ Ｐゴシック" panose="020B0600070205080204" pitchFamily="50" charset="-128"/>
            </a:rPr>
            <a:t>百万円）のうち、約</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にあたる勤労者住宅資金貸付金（</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百万円）が要因である。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　財政調整基金残高は、令和５年度は取り崩しを行わなかったため、前年度とほぼ同額を維持している。</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実質収支額は、行財政改革を着実に進め、継続的に黒字を確保している。令和５年度は、実質収支額が</a:t>
          </a:r>
          <a:r>
            <a:rPr kumimoji="1" lang="en-US" altLang="ja-JP" sz="1300">
              <a:solidFill>
                <a:schemeClr val="tx1"/>
              </a:solidFill>
              <a:latin typeface="ＭＳ ゴシック" pitchFamily="49" charset="-128"/>
              <a:ea typeface="ＭＳ ゴシック" pitchFamily="49" charset="-128"/>
            </a:rPr>
            <a:t>2,458</a:t>
          </a:r>
          <a:r>
            <a:rPr kumimoji="1" lang="ja-JP" altLang="en-US" sz="1300">
              <a:solidFill>
                <a:schemeClr val="tx1"/>
              </a:solidFill>
              <a:latin typeface="ＭＳ ゴシック" pitchFamily="49" charset="-128"/>
              <a:ea typeface="ＭＳ ゴシック" pitchFamily="49" charset="-128"/>
            </a:rPr>
            <a:t>百万円（前年度比▲</a:t>
          </a:r>
          <a:r>
            <a:rPr kumimoji="1" lang="en-US" altLang="ja-JP" sz="1300">
              <a:solidFill>
                <a:schemeClr val="tx1"/>
              </a:solidFill>
              <a:latin typeface="ＭＳ ゴシック" pitchFamily="49" charset="-128"/>
              <a:ea typeface="ＭＳ ゴシック" pitchFamily="49" charset="-128"/>
            </a:rPr>
            <a:t>152</a:t>
          </a:r>
          <a:r>
            <a:rPr kumimoji="1" lang="ja-JP" altLang="en-US" sz="1300">
              <a:solidFill>
                <a:schemeClr val="tx1"/>
              </a:solidFill>
              <a:latin typeface="ＭＳ ゴシック" pitchFamily="49" charset="-128"/>
              <a:ea typeface="ＭＳ ゴシック" pitchFamily="49" charset="-128"/>
            </a:rPr>
            <a:t>百万円）となり</a:t>
          </a:r>
          <a:r>
            <a:rPr kumimoji="1" lang="en-US" altLang="ja-JP" sz="1300">
              <a:solidFill>
                <a:schemeClr val="tx1"/>
              </a:solidFill>
              <a:latin typeface="ＭＳ ゴシック" pitchFamily="49" charset="-128"/>
              <a:ea typeface="ＭＳ ゴシック" pitchFamily="49" charset="-128"/>
            </a:rPr>
            <a:t>0.73</a:t>
          </a:r>
          <a:r>
            <a:rPr kumimoji="1" lang="ja-JP" altLang="en-US" sz="1300">
              <a:solidFill>
                <a:schemeClr val="tx1"/>
              </a:solidFill>
              <a:latin typeface="ＭＳ ゴシック" pitchFamily="49" charset="-128"/>
              <a:ea typeface="ＭＳ ゴシック" pitchFamily="49" charset="-128"/>
            </a:rPr>
            <a:t>ポイントの減少となった。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実質単年度収支は市税収入が前年度比増収になったことなどにより、標準財政規模に占める割合が</a:t>
          </a:r>
          <a:r>
            <a:rPr kumimoji="1" lang="en-US" altLang="ja-JP" sz="1300">
              <a:solidFill>
                <a:schemeClr val="tx1"/>
              </a:solidFill>
              <a:latin typeface="ＭＳ ゴシック" pitchFamily="49" charset="-128"/>
              <a:ea typeface="ＭＳ ゴシック" pitchFamily="49" charset="-128"/>
            </a:rPr>
            <a:t>3.21</a:t>
          </a:r>
          <a:r>
            <a:rPr kumimoji="1" lang="ja-JP" altLang="en-US" sz="1300">
              <a:solidFill>
                <a:schemeClr val="tx1"/>
              </a:solidFill>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一般会計の実質収支は、前年度と比較し</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ポイント減少した。適正範囲とされている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以内になるよう、決算見込額の把握と適正な予算編成に努める。</a:t>
          </a:r>
        </a:p>
        <a:p>
          <a:r>
            <a:rPr kumimoji="1" lang="ja-JP" altLang="en-US" sz="1400">
              <a:latin typeface="ＭＳ ゴシック" pitchFamily="49" charset="-128"/>
              <a:ea typeface="ＭＳ ゴシック" pitchFamily="49" charset="-128"/>
            </a:rPr>
            <a:t>　特別会計では赤字会計はなく、企業会計においても資金不足会計はない。</a:t>
          </a:r>
        </a:p>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病院事業会計では、入院においては、高額手術の増加やコロナ患者の受け入れ等、外来においては、治療効果の高い化学療法の実施などにより、一人一日当たりの診療単価が入院、外来ともに増額となったことなどから、純利益が生じ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水道事業会計では、有収水量</a:t>
          </a:r>
          <a:r>
            <a:rPr kumimoji="1" lang="en-US" altLang="ja-JP" sz="1400">
              <a:solidFill>
                <a:schemeClr val="tx1"/>
              </a:solidFill>
              <a:latin typeface="ＭＳ ゴシック" pitchFamily="49" charset="-128"/>
              <a:ea typeface="ＭＳ ゴシック" pitchFamily="49" charset="-128"/>
            </a:rPr>
            <a:t>1.5</a:t>
          </a:r>
          <a:r>
            <a:rPr kumimoji="1" lang="ja-JP" altLang="en-US" sz="1400">
              <a:solidFill>
                <a:schemeClr val="tx1"/>
              </a:solidFill>
              <a:latin typeface="ＭＳ ゴシック" pitchFamily="49" charset="-128"/>
              <a:ea typeface="ＭＳ ゴシック" pitchFamily="49" charset="-128"/>
            </a:rPr>
            <a:t>％、給水収益は</a:t>
          </a:r>
          <a:r>
            <a:rPr kumimoji="1" lang="en-US" altLang="ja-JP" sz="1400">
              <a:solidFill>
                <a:schemeClr val="tx1"/>
              </a:solidFill>
              <a:latin typeface="ＭＳ ゴシック" pitchFamily="49" charset="-128"/>
              <a:ea typeface="ＭＳ ゴシック" pitchFamily="49" charset="-128"/>
            </a:rPr>
            <a:t>1.3%</a:t>
          </a:r>
          <a:r>
            <a:rPr kumimoji="1" lang="ja-JP" altLang="en-US" sz="1400">
              <a:solidFill>
                <a:schemeClr val="tx1"/>
              </a:solidFill>
              <a:latin typeface="ＭＳ ゴシック" pitchFamily="49" charset="-128"/>
              <a:ea typeface="ＭＳ ゴシック" pitchFamily="49" charset="-128"/>
            </a:rPr>
            <a:t>、それぞれ減少したものの、令和５年度においても純利益が生じている。今後も、将来の水需要予測を基に事業の計画的な実施により、安定した事業運営に努める。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下水道事業会計では、前年度のエネルギー価格の急激な上昇がかげりを見せ、包括的民間委託料の上昇が抑えられたことなどにより、純利益が生じている。接続率の向上や、計画に基づく改修を進め、安全で快適な下水道サービスの持続的・安定的な提供のため効率的な事業運営に努める。</a:t>
          </a:r>
        </a:p>
        <a:p>
          <a:r>
            <a:rPr kumimoji="1" lang="ja-JP" altLang="en-US" sz="1400">
              <a:solidFill>
                <a:schemeClr val="tx1"/>
              </a:solidFill>
              <a:latin typeface="ＭＳ ゴシック" pitchFamily="49" charset="-128"/>
              <a:ea typeface="ＭＳ ゴシック" pitchFamily="49" charset="-128"/>
            </a:rPr>
            <a:t>　今後</a:t>
          </a:r>
          <a:r>
            <a:rPr kumimoji="1" lang="ja-JP" altLang="en-US" sz="1400">
              <a:latin typeface="ＭＳ ゴシック" pitchFamily="49" charset="-128"/>
              <a:ea typeface="ＭＳ ゴシック" pitchFamily="49" charset="-128"/>
            </a:rPr>
            <a:t>も引き続き、各会計で黒字を維持できるように努める。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元利償還金は、令和５年度に償還終了した元利償還金が、償還開始した元利償還金を約</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百万円上回っており、償還額が減少したため前年度と比較し</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の減少となった。</a:t>
          </a:r>
        </a:p>
        <a:p>
          <a:r>
            <a:rPr kumimoji="1" lang="ja-JP" altLang="en-US" sz="1400">
              <a:latin typeface="ＭＳ ゴシック" pitchFamily="49" charset="-128"/>
              <a:ea typeface="ＭＳ ゴシック" pitchFamily="49" charset="-128"/>
            </a:rPr>
            <a:t>　公営企業の元利償還金に対する繰入金は、下水道事業における繰出基準額の増による企業債元利償還金の増加に伴い、</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算入公債費等は、事業費補正により基準財政需要額に算入された公債費が</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増加したことにより、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将来負担額は、一般会計においては新規地方債発行額に対し、償還額が上回り地方債残高が減少し、公営企業債等繰入見込額等も減少したことにより、全体では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充当可能財源等においては、病院施設等整備基金の新設や財政調整基金の利子積立等により充当可能基金が</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増加した一方で、事業費補正算入地方債残高の減等により基準財政需要額算入見込額は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減少し、全体で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静岡県藤枝市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主な増減要因は、後述する財政調整基金及び減債基金の積み立てのほか、市立総合病院施設の整備のための「藤枝市立総合病院施設整備基金」を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百万円、市庁舎の整備のための「庁舎整備基金」を約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百万円、ふるさと応援寄附金を原資に「未来を創るふるさと応援基金」を約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百万円、市営住宅及び共同施設の建設、修繕又は改良を図るための「市営住宅基金」に約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百万円を積み立てた一方、公共施設の更新整備等のため、「公共施設等総合管理基金」を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百万円、小中学校のＩＣＴ環境の整備や公園の再整備、新学校給食センター整備のため「未来を創るふるさと応援基金」を約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社会保障に係る経費、今後計画している施設整備などの大型事業への対応のため、今後も財政調整基金への積み立てを継続するが、基金の使途の明確化を図るため、その他特定目的基金への積み立ても継続して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・未来を創るふるさと応援基金：ふるさと応援寄附金を、未来を創るための施策に係る経費に充てるため。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・総合文化施設整備基金：市民文化会館等の総合文化施設の整備に充てるため。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・藤枝市立総合病院施設整備基金：総合病院施設の整備に必要な経緯に充てるため。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・地域農業振興事業基金：高生産性農業の確立、地域農業の担い手の育成、個性豊かな地域づくり等を図る地域農業振興事業及び中山間地域活性化推進事業に係る経費に充てるため。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百万円積み立てをしたが、小中学校のＩＣＴ環境整備等のため約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百円の取り崩しを行ったため、約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百万円積み立てをしたが、市民会館舞台装置改修のため約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・藤枝市立総合病院施設整備基金：令和５年度より新たに総合病院施設の整備を図るため、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・庁舎整備基金：市庁舎の整備を図るため、約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・未来を創るふるさと応援基金：令和７年度まで、小中学校のＩＣＴ環境整備に活用予定。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前年度に引き続き取り崩しを行わず財政調整基金利子のみ積み立てたためである。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決算状況を踏まえたうえで、可能な範囲で積み立てを行うが、基金の使途の明確化を図り、その他特定目的基金への積み立てを継続して行う。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臨時財政対策債償還基金費と同額を元金に積み立てたため、約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市債の償還に必要となる財源の確保と、大規模災害等への対応のため、将来にわたる市財政の健全な運営を活用していく。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62699558</v>
      </c>
      <c r="BO4" s="449"/>
      <c r="BP4" s="449"/>
      <c r="BQ4" s="449"/>
      <c r="BR4" s="449"/>
      <c r="BS4" s="449"/>
      <c r="BT4" s="449"/>
      <c r="BU4" s="450"/>
      <c r="BV4" s="448">
        <v>58657677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8.9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60147020</v>
      </c>
      <c r="BO5" s="420"/>
      <c r="BP5" s="420"/>
      <c r="BQ5" s="420"/>
      <c r="BR5" s="420"/>
      <c r="BS5" s="420"/>
      <c r="BT5" s="420"/>
      <c r="BU5" s="421"/>
      <c r="BV5" s="419">
        <v>55808756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88.7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2552538</v>
      </c>
      <c r="BO6" s="420"/>
      <c r="BP6" s="420"/>
      <c r="BQ6" s="420"/>
      <c r="BR6" s="420"/>
      <c r="BS6" s="420"/>
      <c r="BT6" s="420"/>
      <c r="BU6" s="421"/>
      <c r="BV6" s="419">
        <v>2848921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90.8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94448</v>
      </c>
      <c r="BO7" s="420"/>
      <c r="BP7" s="420"/>
      <c r="BQ7" s="420"/>
      <c r="BR7" s="420"/>
      <c r="BS7" s="420"/>
      <c r="BT7" s="420"/>
      <c r="BU7" s="421"/>
      <c r="BV7" s="419">
        <v>238794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30261579</v>
      </c>
      <c r="CU7" s="420"/>
      <c r="CV7" s="420"/>
      <c r="CW7" s="420"/>
      <c r="CX7" s="420"/>
      <c r="CY7" s="420"/>
      <c r="CZ7" s="420"/>
      <c r="DA7" s="421"/>
      <c r="DB7" s="419">
        <v>29488593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2458090</v>
      </c>
      <c r="BO8" s="420"/>
      <c r="BP8" s="420"/>
      <c r="BQ8" s="420"/>
      <c r="BR8" s="420"/>
      <c r="BS8" s="420"/>
      <c r="BT8" s="420"/>
      <c r="BU8" s="421"/>
      <c r="BV8" s="419">
        <v>2610127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141342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-152037</v>
      </c>
      <c r="BO9" s="420"/>
      <c r="BP9" s="420"/>
      <c r="BQ9" s="420"/>
      <c r="BR9" s="420"/>
      <c r="BS9" s="420"/>
      <c r="BT9" s="420"/>
      <c r="BU9" s="421"/>
      <c r="BV9" s="419">
        <v>-1090614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10.1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143605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36893</v>
      </c>
      <c r="BO10" s="420"/>
      <c r="BP10" s="420"/>
      <c r="BQ10" s="420"/>
      <c r="BR10" s="420"/>
      <c r="BS10" s="420"/>
      <c r="BT10" s="420"/>
      <c r="BU10" s="421"/>
      <c r="BV10" s="419">
        <v>28327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5096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140979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138920</v>
      </c>
      <c r="S13" s="507"/>
      <c r="T13" s="507"/>
      <c r="U13" s="507"/>
      <c r="V13" s="508"/>
      <c r="W13" s="509" t="s">
        <v>131</v>
      </c>
      <c r="X13" s="405"/>
      <c r="Y13" s="405"/>
      <c r="Z13" s="405"/>
      <c r="AA13" s="405"/>
      <c r="AB13" s="406"/>
      <c r="AC13" s="372">
        <v>2293</v>
      </c>
      <c r="AD13" s="373"/>
      <c r="AE13" s="373"/>
      <c r="AF13" s="373"/>
      <c r="AG13" s="374"/>
      <c r="AH13" s="372">
        <v>2583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-115144</v>
      </c>
      <c r="BO13" s="420"/>
      <c r="BP13" s="420"/>
      <c r="BQ13" s="420"/>
      <c r="BR13" s="420"/>
      <c r="BS13" s="420"/>
      <c r="BT13" s="420"/>
      <c r="BU13" s="421"/>
      <c r="BV13" s="419">
        <v>-1057191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5.5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142387</v>
      </c>
      <c r="S14" s="507"/>
      <c r="T14" s="507"/>
      <c r="U14" s="507"/>
      <c r="V14" s="508"/>
      <c r="W14" s="510"/>
      <c r="X14" s="408"/>
      <c r="Y14" s="408"/>
      <c r="Z14" s="408"/>
      <c r="AA14" s="408"/>
      <c r="AB14" s="409"/>
      <c r="AC14" s="499">
        <v>3.3</v>
      </c>
      <c r="AD14" s="500"/>
      <c r="AE14" s="500"/>
      <c r="AF14" s="500"/>
      <c r="AG14" s="501"/>
      <c r="AH14" s="499">
        <v>3.6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140464</v>
      </c>
      <c r="S15" s="507"/>
      <c r="T15" s="507"/>
      <c r="U15" s="507"/>
      <c r="V15" s="508"/>
      <c r="W15" s="509" t="s">
        <v>137</v>
      </c>
      <c r="X15" s="405"/>
      <c r="Y15" s="405"/>
      <c r="Z15" s="405"/>
      <c r="AA15" s="405"/>
      <c r="AB15" s="406"/>
      <c r="AC15" s="372">
        <v>22383</v>
      </c>
      <c r="AD15" s="373"/>
      <c r="AE15" s="373"/>
      <c r="AF15" s="373"/>
      <c r="AG15" s="374"/>
      <c r="AH15" s="372">
        <v>23419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19846594</v>
      </c>
      <c r="BO15" s="449"/>
      <c r="BP15" s="449"/>
      <c r="BQ15" s="449"/>
      <c r="BR15" s="449"/>
      <c r="BS15" s="449"/>
      <c r="BT15" s="449"/>
      <c r="BU15" s="450"/>
      <c r="BV15" s="448">
        <v>19391103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v>
      </c>
      <c r="AD16" s="500"/>
      <c r="AE16" s="500"/>
      <c r="AF16" s="500"/>
      <c r="AG16" s="501"/>
      <c r="AH16" s="499">
        <v>32.9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24621266</v>
      </c>
      <c r="BO16" s="420"/>
      <c r="BP16" s="420"/>
      <c r="BQ16" s="420"/>
      <c r="BR16" s="420"/>
      <c r="BS16" s="420"/>
      <c r="BT16" s="420"/>
      <c r="BU16" s="421"/>
      <c r="BV16" s="419">
        <v>23611621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45277</v>
      </c>
      <c r="AD17" s="373"/>
      <c r="AE17" s="373"/>
      <c r="AF17" s="373"/>
      <c r="AG17" s="374"/>
      <c r="AH17" s="372">
        <v>45096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25161764</v>
      </c>
      <c r="BO17" s="420"/>
      <c r="BP17" s="420"/>
      <c r="BQ17" s="420"/>
      <c r="BR17" s="420"/>
      <c r="BS17" s="420"/>
      <c r="BT17" s="420"/>
      <c r="BU17" s="421"/>
      <c r="BV17" s="419">
        <v>24596406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194.06</v>
      </c>
      <c r="M18" s="472"/>
      <c r="N18" s="472"/>
      <c r="O18" s="472"/>
      <c r="P18" s="472"/>
      <c r="Q18" s="472"/>
      <c r="R18" s="473"/>
      <c r="S18" s="473"/>
      <c r="T18" s="473"/>
      <c r="U18" s="473"/>
      <c r="V18" s="474"/>
      <c r="W18" s="490"/>
      <c r="X18" s="491"/>
      <c r="Y18" s="491"/>
      <c r="Z18" s="491"/>
      <c r="AA18" s="491"/>
      <c r="AB18" s="515"/>
      <c r="AC18" s="389">
        <v>64.7</v>
      </c>
      <c r="AD18" s="390"/>
      <c r="AE18" s="390"/>
      <c r="AF18" s="390"/>
      <c r="AG18" s="475"/>
      <c r="AH18" s="389">
        <v>63.4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27323493</v>
      </c>
      <c r="BO18" s="420"/>
      <c r="BP18" s="420"/>
      <c r="BQ18" s="420"/>
      <c r="BR18" s="420"/>
      <c r="BS18" s="420"/>
      <c r="BT18" s="420"/>
      <c r="BU18" s="421"/>
      <c r="BV18" s="419">
        <v>26573512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40280837</v>
      </c>
      <c r="BO19" s="420"/>
      <c r="BP19" s="420"/>
      <c r="BQ19" s="420"/>
      <c r="BR19" s="420"/>
      <c r="BS19" s="420"/>
      <c r="BT19" s="420"/>
      <c r="BU19" s="421"/>
      <c r="BV19" s="419">
        <v>38464568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53974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39951288</v>
      </c>
      <c r="BO22" s="449"/>
      <c r="BP22" s="449"/>
      <c r="BQ22" s="449"/>
      <c r="BR22" s="449"/>
      <c r="BS22" s="449"/>
      <c r="BT22" s="449"/>
      <c r="BU22" s="450"/>
      <c r="BV22" s="448">
        <v>40411572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33146580</v>
      </c>
      <c r="BO23" s="420"/>
      <c r="BP23" s="420"/>
      <c r="BQ23" s="420"/>
      <c r="BR23" s="420"/>
      <c r="BS23" s="420"/>
      <c r="BT23" s="420"/>
      <c r="BU23" s="421"/>
      <c r="BV23" s="419">
        <v>33947494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696</v>
      </c>
      <c r="AI24" s="373"/>
      <c r="AJ24" s="373"/>
      <c r="AK24" s="373"/>
      <c r="AL24" s="374"/>
      <c r="AM24" s="372">
        <v>2177784</v>
      </c>
      <c r="AN24" s="373"/>
      <c r="AO24" s="373"/>
      <c r="AP24" s="373"/>
      <c r="AQ24" s="373"/>
      <c r="AR24" s="374"/>
      <c r="AS24" s="372">
        <v>3129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19869242</v>
      </c>
      <c r="BO24" s="420"/>
      <c r="BP24" s="420"/>
      <c r="BQ24" s="420"/>
      <c r="BR24" s="420"/>
      <c r="BS24" s="420"/>
      <c r="BT24" s="420"/>
      <c r="BU24" s="421"/>
      <c r="BV24" s="419">
        <v>18720029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1992636</v>
      </c>
      <c r="BO25" s="449"/>
      <c r="BP25" s="449"/>
      <c r="BQ25" s="449"/>
      <c r="BR25" s="449"/>
      <c r="BS25" s="449"/>
      <c r="BT25" s="449"/>
      <c r="BU25" s="450"/>
      <c r="BV25" s="448">
        <v>2183008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6650</v>
      </c>
      <c r="R26" s="373"/>
      <c r="S26" s="373"/>
      <c r="T26" s="373"/>
      <c r="U26" s="373"/>
      <c r="V26" s="374"/>
      <c r="W26" s="462"/>
      <c r="X26" s="399"/>
      <c r="Y26" s="400"/>
      <c r="Z26" s="375" t="s">
        <v>168</v>
      </c>
      <c r="AA26" s="430"/>
      <c r="AB26" s="430"/>
      <c r="AC26" s="430"/>
      <c r="AD26" s="430"/>
      <c r="AE26" s="430"/>
      <c r="AF26" s="430"/>
      <c r="AG26" s="431"/>
      <c r="AH26" s="372">
        <v>47</v>
      </c>
      <c r="AI26" s="373"/>
      <c r="AJ26" s="373"/>
      <c r="AK26" s="373"/>
      <c r="AL26" s="374"/>
      <c r="AM26" s="372">
        <v>173101</v>
      </c>
      <c r="AN26" s="373"/>
      <c r="AO26" s="373"/>
      <c r="AP26" s="373"/>
      <c r="AQ26" s="373"/>
      <c r="AR26" s="374"/>
      <c r="AS26" s="372">
        <v>3683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5000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25278</v>
      </c>
      <c r="AN27" s="373"/>
      <c r="AO27" s="373"/>
      <c r="AP27" s="373"/>
      <c r="AQ27" s="373"/>
      <c r="AR27" s="374"/>
      <c r="AS27" s="372">
        <v>4213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91517</v>
      </c>
      <c r="BO27" s="454"/>
      <c r="BP27" s="454"/>
      <c r="BQ27" s="454"/>
      <c r="BR27" s="454"/>
      <c r="BS27" s="454"/>
      <c r="BT27" s="454"/>
      <c r="BU27" s="455"/>
      <c r="BV27" s="453">
        <v>55051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4350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10698970</v>
      </c>
      <c r="BO28" s="449"/>
      <c r="BP28" s="449"/>
      <c r="BQ28" s="449"/>
      <c r="BR28" s="449"/>
      <c r="BS28" s="449"/>
      <c r="BT28" s="449"/>
      <c r="BU28" s="450"/>
      <c r="BV28" s="448">
        <v>10662072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4100</v>
      </c>
      <c r="R29" s="373"/>
      <c r="S29" s="373"/>
      <c r="T29" s="373"/>
      <c r="U29" s="373"/>
      <c r="V29" s="374"/>
      <c r="W29" s="463"/>
      <c r="X29" s="464"/>
      <c r="Y29" s="465"/>
      <c r="Z29" s="375" t="s">
        <v>177</v>
      </c>
      <c r="AA29" s="376"/>
      <c r="AB29" s="376"/>
      <c r="AC29" s="376"/>
      <c r="AD29" s="376"/>
      <c r="AE29" s="376"/>
      <c r="AF29" s="376"/>
      <c r="AG29" s="377"/>
      <c r="AH29" s="372">
        <v>702</v>
      </c>
      <c r="AI29" s="373"/>
      <c r="AJ29" s="373"/>
      <c r="AK29" s="373"/>
      <c r="AL29" s="374"/>
      <c r="AM29" s="372">
        <v>2203062</v>
      </c>
      <c r="AN29" s="373"/>
      <c r="AO29" s="373"/>
      <c r="AP29" s="373"/>
      <c r="AQ29" s="373"/>
      <c r="AR29" s="374"/>
      <c r="AS29" s="372">
        <v>3138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1975399</v>
      </c>
      <c r="BO29" s="420"/>
      <c r="BP29" s="420"/>
      <c r="BQ29" s="420"/>
      <c r="BR29" s="420"/>
      <c r="BS29" s="420"/>
      <c r="BT29" s="420"/>
      <c r="BU29" s="421"/>
      <c r="BV29" s="419">
        <v>1827229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10229638</v>
      </c>
      <c r="BO30" s="454"/>
      <c r="BP30" s="454"/>
      <c r="BQ30" s="454"/>
      <c r="BR30" s="454"/>
      <c r="BS30" s="454"/>
      <c r="BT30" s="454"/>
      <c r="BU30" s="455"/>
      <c r="BV30" s="453">
        <v>7870104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駿遠学園管理組合／一般会計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藤枝市土地開発公社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駐車場事業特別会計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志太広域事務組合／一般会計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藤枝市勤労者福祉サービスセンター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志太広域事務組合／看護専門学校事業特別会計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まちづくり藤枝</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静岡県後期高齢者医療広域連合／一般会計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静岡県後期高齢者医療広域連合／後期高齢者医療事業会計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静岡県地方税滞納整理機構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静岡県大井川広域水道企業団／大井川広域水道用水供給事業会計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azrwjAn6SimZl2JgXSqo5sKPXO0YlEi2wBpLWpEKmYbE1ZIN9+sF5dVkBhdlODc87dQJ3db5c9y9GpmjmudBA==" saltValue="yhD87ShqbGR2x7O7ynOr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22023525</v>
      </c>
      <c r="S5" s="677"/>
      <c r="T5" s="677"/>
      <c r="U5" s="677"/>
      <c r="V5" s="677"/>
      <c r="W5" s="677"/>
      <c r="X5" s="677"/>
      <c r="Y5" s="702"/>
      <c r="Z5" s="715">
        <v>35.1</v>
      </c>
      <c r="AA5" s="715"/>
      <c r="AB5" s="715"/>
      <c r="AC5" s="715"/>
      <c r="AD5" s="716">
        <v>20468405</v>
      </c>
      <c r="AE5" s="716"/>
      <c r="AF5" s="716"/>
      <c r="AG5" s="716"/>
      <c r="AH5" s="716"/>
      <c r="AI5" s="716"/>
      <c r="AJ5" s="716"/>
      <c r="AK5" s="716"/>
      <c r="AL5" s="703">
        <v>67.3</v>
      </c>
      <c r="AM5" s="685"/>
      <c r="AN5" s="685"/>
      <c r="AO5" s="704"/>
      <c r="AP5" s="679" t="s">
        <v>216</v>
      </c>
      <c r="AQ5" s="680"/>
      <c r="AR5" s="680"/>
      <c r="AS5" s="680"/>
      <c r="AT5" s="680"/>
      <c r="AU5" s="680"/>
      <c r="AV5" s="680"/>
      <c r="AW5" s="680"/>
      <c r="AX5" s="680"/>
      <c r="AY5" s="680"/>
      <c r="AZ5" s="680"/>
      <c r="BA5" s="680"/>
      <c r="BB5" s="680"/>
      <c r="BC5" s="680"/>
      <c r="BD5" s="680"/>
      <c r="BE5" s="680"/>
      <c r="BF5" s="681"/>
      <c r="BG5" s="621">
        <v>20582601</v>
      </c>
      <c r="BH5" s="622"/>
      <c r="BI5" s="622"/>
      <c r="BJ5" s="622"/>
      <c r="BK5" s="622"/>
      <c r="BL5" s="622"/>
      <c r="BM5" s="622"/>
      <c r="BN5" s="623"/>
      <c r="BO5" s="659">
        <v>93.5</v>
      </c>
      <c r="BP5" s="659"/>
      <c r="BQ5" s="659"/>
      <c r="BR5" s="659"/>
      <c r="BS5" s="660">
        <v>114196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439496</v>
      </c>
      <c r="S6" s="622"/>
      <c r="T6" s="622"/>
      <c r="U6" s="622"/>
      <c r="V6" s="622"/>
      <c r="W6" s="622"/>
      <c r="X6" s="622"/>
      <c r="Y6" s="623"/>
      <c r="Z6" s="659">
        <v>0.7</v>
      </c>
      <c r="AA6" s="659"/>
      <c r="AB6" s="659"/>
      <c r="AC6" s="659"/>
      <c r="AD6" s="660">
        <v>439496</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20582601</v>
      </c>
      <c r="BH6" s="622"/>
      <c r="BI6" s="622"/>
      <c r="BJ6" s="622"/>
      <c r="BK6" s="622"/>
      <c r="BL6" s="622"/>
      <c r="BM6" s="622"/>
      <c r="BN6" s="623"/>
      <c r="BO6" s="659">
        <v>93.5</v>
      </c>
      <c r="BP6" s="659"/>
      <c r="BQ6" s="659"/>
      <c r="BR6" s="659"/>
      <c r="BS6" s="660">
        <v>114196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280389</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280321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8810</v>
      </c>
      <c r="S7" s="622"/>
      <c r="T7" s="622"/>
      <c r="U7" s="622"/>
      <c r="V7" s="622"/>
      <c r="W7" s="622"/>
      <c r="X7" s="622"/>
      <c r="Y7" s="623"/>
      <c r="Z7" s="659">
        <v>0</v>
      </c>
      <c r="AA7" s="659"/>
      <c r="AB7" s="659"/>
      <c r="AC7" s="659"/>
      <c r="AD7" s="660">
        <v>8810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9360842</v>
      </c>
      <c r="BH7" s="622"/>
      <c r="BI7" s="622"/>
      <c r="BJ7" s="622"/>
      <c r="BK7" s="622"/>
      <c r="BL7" s="622"/>
      <c r="BM7" s="622"/>
      <c r="BN7" s="623"/>
      <c r="BO7" s="659">
        <v>42.5</v>
      </c>
      <c r="BP7" s="659"/>
      <c r="BQ7" s="659"/>
      <c r="BR7" s="659"/>
      <c r="BS7" s="660">
        <v>114196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6314740</v>
      </c>
      <c r="CS7" s="622"/>
      <c r="CT7" s="622"/>
      <c r="CU7" s="622"/>
      <c r="CV7" s="622"/>
      <c r="CW7" s="622"/>
      <c r="CX7" s="622"/>
      <c r="CY7" s="623"/>
      <c r="CZ7" s="659">
        <v>10.5</v>
      </c>
      <c r="DA7" s="659"/>
      <c r="DB7" s="659"/>
      <c r="DC7" s="659"/>
      <c r="DD7" s="627">
        <v>575412</v>
      </c>
      <c r="DE7" s="622"/>
      <c r="DF7" s="622"/>
      <c r="DG7" s="622"/>
      <c r="DH7" s="622"/>
      <c r="DI7" s="622"/>
      <c r="DJ7" s="622"/>
      <c r="DK7" s="622"/>
      <c r="DL7" s="622"/>
      <c r="DM7" s="622"/>
      <c r="DN7" s="622"/>
      <c r="DO7" s="622"/>
      <c r="DP7" s="623"/>
      <c r="DQ7" s="627">
        <v>5347678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136422</v>
      </c>
      <c r="S8" s="622"/>
      <c r="T8" s="622"/>
      <c r="U8" s="622"/>
      <c r="V8" s="622"/>
      <c r="W8" s="622"/>
      <c r="X8" s="622"/>
      <c r="Y8" s="623"/>
      <c r="Z8" s="659">
        <v>0.2</v>
      </c>
      <c r="AA8" s="659"/>
      <c r="AB8" s="659"/>
      <c r="AC8" s="659"/>
      <c r="AD8" s="660">
        <v>136422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270640</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21270442</v>
      </c>
      <c r="CS8" s="622"/>
      <c r="CT8" s="622"/>
      <c r="CU8" s="622"/>
      <c r="CV8" s="622"/>
      <c r="CW8" s="622"/>
      <c r="CX8" s="622"/>
      <c r="CY8" s="623"/>
      <c r="CZ8" s="659">
        <v>35.4</v>
      </c>
      <c r="DA8" s="659"/>
      <c r="DB8" s="659"/>
      <c r="DC8" s="659"/>
      <c r="DD8" s="627">
        <v>589683</v>
      </c>
      <c r="DE8" s="622"/>
      <c r="DF8" s="622"/>
      <c r="DG8" s="622"/>
      <c r="DH8" s="622"/>
      <c r="DI8" s="622"/>
      <c r="DJ8" s="622"/>
      <c r="DK8" s="622"/>
      <c r="DL8" s="622"/>
      <c r="DM8" s="622"/>
      <c r="DN8" s="622"/>
      <c r="DO8" s="622"/>
      <c r="DP8" s="623"/>
      <c r="DQ8" s="627">
        <v>11075958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220728</v>
      </c>
      <c r="S9" s="622"/>
      <c r="T9" s="622"/>
      <c r="U9" s="622"/>
      <c r="V9" s="622"/>
      <c r="W9" s="622"/>
      <c r="X9" s="622"/>
      <c r="Y9" s="623"/>
      <c r="Z9" s="659">
        <v>0.4</v>
      </c>
      <c r="AA9" s="659"/>
      <c r="AB9" s="659"/>
      <c r="AC9" s="659"/>
      <c r="AD9" s="660">
        <v>220728</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7984691</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8612343</v>
      </c>
      <c r="CS9" s="622"/>
      <c r="CT9" s="622"/>
      <c r="CU9" s="622"/>
      <c r="CV9" s="622"/>
      <c r="CW9" s="622"/>
      <c r="CX9" s="622"/>
      <c r="CY9" s="623"/>
      <c r="CZ9" s="659">
        <v>14.3</v>
      </c>
      <c r="DA9" s="659"/>
      <c r="DB9" s="659"/>
      <c r="DC9" s="659"/>
      <c r="DD9" s="627">
        <v>261873</v>
      </c>
      <c r="DE9" s="622"/>
      <c r="DF9" s="622"/>
      <c r="DG9" s="622"/>
      <c r="DH9" s="622"/>
      <c r="DI9" s="622"/>
      <c r="DJ9" s="622"/>
      <c r="DK9" s="622"/>
      <c r="DL9" s="622"/>
      <c r="DM9" s="622"/>
      <c r="DN9" s="622"/>
      <c r="DO9" s="622"/>
      <c r="DP9" s="623"/>
      <c r="DQ9" s="627">
        <v>5444340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374244</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2222231</v>
      </c>
      <c r="CS10" s="622"/>
      <c r="CT10" s="622"/>
      <c r="CU10" s="622"/>
      <c r="CV10" s="622"/>
      <c r="CW10" s="622"/>
      <c r="CX10" s="622"/>
      <c r="CY10" s="623"/>
      <c r="CZ10" s="659">
        <v>3.7</v>
      </c>
      <c r="DA10" s="659"/>
      <c r="DB10" s="659"/>
      <c r="DC10" s="659"/>
      <c r="DD10" s="627">
        <v>32472</v>
      </c>
      <c r="DE10" s="622"/>
      <c r="DF10" s="622"/>
      <c r="DG10" s="622"/>
      <c r="DH10" s="622"/>
      <c r="DI10" s="622"/>
      <c r="DJ10" s="622"/>
      <c r="DK10" s="622"/>
      <c r="DL10" s="622"/>
      <c r="DM10" s="622"/>
      <c r="DN10" s="622"/>
      <c r="DO10" s="622"/>
      <c r="DP10" s="623"/>
      <c r="DQ10" s="627">
        <v>72887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3501686</v>
      </c>
      <c r="S11" s="622"/>
      <c r="T11" s="622"/>
      <c r="U11" s="622"/>
      <c r="V11" s="622"/>
      <c r="W11" s="622"/>
      <c r="X11" s="622"/>
      <c r="Y11" s="623"/>
      <c r="Z11" s="624">
        <v>5.6</v>
      </c>
      <c r="AA11" s="625"/>
      <c r="AB11" s="625"/>
      <c r="AC11" s="626"/>
      <c r="AD11" s="627">
        <v>3501686</v>
      </c>
      <c r="AE11" s="622"/>
      <c r="AF11" s="622"/>
      <c r="AG11" s="622"/>
      <c r="AH11" s="622"/>
      <c r="AI11" s="622"/>
      <c r="AJ11" s="622"/>
      <c r="AK11" s="623"/>
      <c r="AL11" s="624">
        <v>11.5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731267</v>
      </c>
      <c r="BH11" s="622"/>
      <c r="BI11" s="622"/>
      <c r="BJ11" s="622"/>
      <c r="BK11" s="622"/>
      <c r="BL11" s="622"/>
      <c r="BM11" s="622"/>
      <c r="BN11" s="623"/>
      <c r="BO11" s="659">
        <v>3.3</v>
      </c>
      <c r="BP11" s="659"/>
      <c r="BQ11" s="659"/>
      <c r="BR11" s="659"/>
      <c r="BS11" s="660">
        <v>114196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1111364</v>
      </c>
      <c r="CS11" s="622"/>
      <c r="CT11" s="622"/>
      <c r="CU11" s="622"/>
      <c r="CV11" s="622"/>
      <c r="CW11" s="622"/>
      <c r="CX11" s="622"/>
      <c r="CY11" s="623"/>
      <c r="CZ11" s="659">
        <v>1.8</v>
      </c>
      <c r="DA11" s="659"/>
      <c r="DB11" s="659"/>
      <c r="DC11" s="659"/>
      <c r="DD11" s="627">
        <v>437150</v>
      </c>
      <c r="DE11" s="622"/>
      <c r="DF11" s="622"/>
      <c r="DG11" s="622"/>
      <c r="DH11" s="622"/>
      <c r="DI11" s="622"/>
      <c r="DJ11" s="622"/>
      <c r="DK11" s="622"/>
      <c r="DL11" s="622"/>
      <c r="DM11" s="622"/>
      <c r="DN11" s="622"/>
      <c r="DO11" s="622"/>
      <c r="DP11" s="623"/>
      <c r="DQ11" s="627">
        <v>843145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27652</v>
      </c>
      <c r="S12" s="622"/>
      <c r="T12" s="622"/>
      <c r="U12" s="622"/>
      <c r="V12" s="622"/>
      <c r="W12" s="622"/>
      <c r="X12" s="622"/>
      <c r="Y12" s="623"/>
      <c r="Z12" s="659">
        <v>0</v>
      </c>
      <c r="AA12" s="659"/>
      <c r="AB12" s="659"/>
      <c r="AC12" s="659"/>
      <c r="AD12" s="660">
        <v>27652</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9859885</v>
      </c>
      <c r="BH12" s="622"/>
      <c r="BI12" s="622"/>
      <c r="BJ12" s="622"/>
      <c r="BK12" s="622"/>
      <c r="BL12" s="622"/>
      <c r="BM12" s="622"/>
      <c r="BN12" s="623"/>
      <c r="BO12" s="659">
        <v>44.8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1337047</v>
      </c>
      <c r="CS12" s="622"/>
      <c r="CT12" s="622"/>
      <c r="CU12" s="622"/>
      <c r="CV12" s="622"/>
      <c r="CW12" s="622"/>
      <c r="CX12" s="622"/>
      <c r="CY12" s="623"/>
      <c r="CZ12" s="659">
        <v>2.2000000000000002</v>
      </c>
      <c r="DA12" s="659"/>
      <c r="DB12" s="659"/>
      <c r="DC12" s="659"/>
      <c r="DD12" s="627">
        <v>141023</v>
      </c>
      <c r="DE12" s="622"/>
      <c r="DF12" s="622"/>
      <c r="DG12" s="622"/>
      <c r="DH12" s="622"/>
      <c r="DI12" s="622"/>
      <c r="DJ12" s="622"/>
      <c r="DK12" s="622"/>
      <c r="DL12" s="622"/>
      <c r="DM12" s="622"/>
      <c r="DN12" s="622"/>
      <c r="DO12" s="622"/>
      <c r="DP12" s="623"/>
      <c r="DQ12" s="627">
        <v>1094851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9835114</v>
      </c>
      <c r="BH13" s="622"/>
      <c r="BI13" s="622"/>
      <c r="BJ13" s="622"/>
      <c r="BK13" s="622"/>
      <c r="BL13" s="622"/>
      <c r="BM13" s="622"/>
      <c r="BN13" s="623"/>
      <c r="BO13" s="659">
        <v>44.7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7531086</v>
      </c>
      <c r="CS13" s="622"/>
      <c r="CT13" s="622"/>
      <c r="CU13" s="622"/>
      <c r="CV13" s="622"/>
      <c r="CW13" s="622"/>
      <c r="CX13" s="622"/>
      <c r="CY13" s="623"/>
      <c r="CZ13" s="659">
        <v>12.5</v>
      </c>
      <c r="DA13" s="659"/>
      <c r="DB13" s="659"/>
      <c r="DC13" s="659"/>
      <c r="DD13" s="627">
        <v>3991553</v>
      </c>
      <c r="DE13" s="622"/>
      <c r="DF13" s="622"/>
      <c r="DG13" s="622"/>
      <c r="DH13" s="622"/>
      <c r="DI13" s="622"/>
      <c r="DJ13" s="622"/>
      <c r="DK13" s="622"/>
      <c r="DL13" s="622"/>
      <c r="DM13" s="622"/>
      <c r="DN13" s="622"/>
      <c r="DO13" s="622"/>
      <c r="DP13" s="623"/>
      <c r="DQ13" s="627">
        <v>4283956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5518</v>
      </c>
      <c r="S14" s="622"/>
      <c r="T14" s="622"/>
      <c r="U14" s="622"/>
      <c r="V14" s="622"/>
      <c r="W14" s="622"/>
      <c r="X14" s="622"/>
      <c r="Y14" s="623"/>
      <c r="Z14" s="659">
        <v>0</v>
      </c>
      <c r="AA14" s="659"/>
      <c r="AB14" s="659"/>
      <c r="AC14" s="659"/>
      <c r="AD14" s="660">
        <v>5518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492539</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1663180</v>
      </c>
      <c r="CS14" s="622"/>
      <c r="CT14" s="622"/>
      <c r="CU14" s="622"/>
      <c r="CV14" s="622"/>
      <c r="CW14" s="622"/>
      <c r="CX14" s="622"/>
      <c r="CY14" s="623"/>
      <c r="CZ14" s="659">
        <v>2.8</v>
      </c>
      <c r="DA14" s="659"/>
      <c r="DB14" s="659"/>
      <c r="DC14" s="659"/>
      <c r="DD14" s="627">
        <v>85795</v>
      </c>
      <c r="DE14" s="622"/>
      <c r="DF14" s="622"/>
      <c r="DG14" s="622"/>
      <c r="DH14" s="622"/>
      <c r="DI14" s="622"/>
      <c r="DJ14" s="622"/>
      <c r="DK14" s="622"/>
      <c r="DL14" s="622"/>
      <c r="DM14" s="622"/>
      <c r="DN14" s="622"/>
      <c r="DO14" s="622"/>
      <c r="DP14" s="623"/>
      <c r="DQ14" s="627">
        <v>1522955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869335</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5237415</v>
      </c>
      <c r="CS15" s="622"/>
      <c r="CT15" s="622"/>
      <c r="CU15" s="622"/>
      <c r="CV15" s="622"/>
      <c r="CW15" s="622"/>
      <c r="CX15" s="622"/>
      <c r="CY15" s="623"/>
      <c r="CZ15" s="659">
        <v>8.6999999999999993</v>
      </c>
      <c r="DA15" s="659"/>
      <c r="DB15" s="659"/>
      <c r="DC15" s="659"/>
      <c r="DD15" s="627">
        <v>608987</v>
      </c>
      <c r="DE15" s="622"/>
      <c r="DF15" s="622"/>
      <c r="DG15" s="622"/>
      <c r="DH15" s="622"/>
      <c r="DI15" s="622"/>
      <c r="DJ15" s="622"/>
      <c r="DK15" s="622"/>
      <c r="DL15" s="622"/>
      <c r="DM15" s="622"/>
      <c r="DN15" s="622"/>
      <c r="DO15" s="622"/>
      <c r="DP15" s="623"/>
      <c r="DQ15" s="627">
        <v>3756768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63644</v>
      </c>
      <c r="S16" s="622"/>
      <c r="T16" s="622"/>
      <c r="U16" s="622"/>
      <c r="V16" s="622"/>
      <c r="W16" s="622"/>
      <c r="X16" s="622"/>
      <c r="Y16" s="623"/>
      <c r="Z16" s="659">
        <v>0.1</v>
      </c>
      <c r="AA16" s="659"/>
      <c r="AB16" s="659"/>
      <c r="AC16" s="659"/>
      <c r="AD16" s="660">
        <v>63644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673125</v>
      </c>
      <c r="CS16" s="622"/>
      <c r="CT16" s="622"/>
      <c r="CU16" s="622"/>
      <c r="CV16" s="622"/>
      <c r="CW16" s="622"/>
      <c r="CX16" s="622"/>
      <c r="CY16" s="623"/>
      <c r="CZ16" s="659">
        <v>1.1000000000000001</v>
      </c>
      <c r="DA16" s="659"/>
      <c r="DB16" s="659"/>
      <c r="DC16" s="659"/>
      <c r="DD16" s="627" t="s">
        <v>122</v>
      </c>
      <c r="DE16" s="622"/>
      <c r="DF16" s="622"/>
      <c r="DG16" s="622"/>
      <c r="DH16" s="622"/>
      <c r="DI16" s="622"/>
      <c r="DJ16" s="622"/>
      <c r="DK16" s="622"/>
      <c r="DL16" s="622"/>
      <c r="DM16" s="622"/>
      <c r="DN16" s="622"/>
      <c r="DO16" s="622"/>
      <c r="DP16" s="623"/>
      <c r="DQ16" s="627">
        <v>115782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321881</v>
      </c>
      <c r="S17" s="622"/>
      <c r="T17" s="622"/>
      <c r="U17" s="622"/>
      <c r="V17" s="622"/>
      <c r="W17" s="622"/>
      <c r="X17" s="622"/>
      <c r="Y17" s="623"/>
      <c r="Z17" s="659">
        <v>0.5</v>
      </c>
      <c r="AA17" s="659"/>
      <c r="AB17" s="659"/>
      <c r="AC17" s="659"/>
      <c r="AD17" s="660">
        <v>321881</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3893658</v>
      </c>
      <c r="CS17" s="622"/>
      <c r="CT17" s="622"/>
      <c r="CU17" s="622"/>
      <c r="CV17" s="622"/>
      <c r="CW17" s="622"/>
      <c r="CX17" s="622"/>
      <c r="CY17" s="623"/>
      <c r="CZ17" s="659">
        <v>6.5</v>
      </c>
      <c r="DA17" s="659"/>
      <c r="DB17" s="659"/>
      <c r="DC17" s="659"/>
      <c r="DD17" s="627" t="s">
        <v>122</v>
      </c>
      <c r="DE17" s="622"/>
      <c r="DF17" s="622"/>
      <c r="DG17" s="622"/>
      <c r="DH17" s="622"/>
      <c r="DI17" s="622"/>
      <c r="DJ17" s="622"/>
      <c r="DK17" s="622"/>
      <c r="DL17" s="622"/>
      <c r="DM17" s="622"/>
      <c r="DN17" s="622"/>
      <c r="DO17" s="622"/>
      <c r="DP17" s="623"/>
      <c r="DQ17" s="627">
        <v>3889658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209792</v>
      </c>
      <c r="S18" s="622"/>
      <c r="T18" s="622"/>
      <c r="U18" s="622"/>
      <c r="V18" s="622"/>
      <c r="W18" s="622"/>
      <c r="X18" s="622"/>
      <c r="Y18" s="623"/>
      <c r="Z18" s="659">
        <v>0.3</v>
      </c>
      <c r="AA18" s="659"/>
      <c r="AB18" s="659"/>
      <c r="AC18" s="659"/>
      <c r="AD18" s="660">
        <v>209792</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188126</v>
      </c>
      <c r="S19" s="622"/>
      <c r="T19" s="622"/>
      <c r="U19" s="622"/>
      <c r="V19" s="622"/>
      <c r="W19" s="622"/>
      <c r="X19" s="622"/>
      <c r="Y19" s="623"/>
      <c r="Z19" s="659">
        <v>0.3</v>
      </c>
      <c r="AA19" s="659"/>
      <c r="AB19" s="659"/>
      <c r="AC19" s="659"/>
      <c r="AD19" s="660">
        <v>188126</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1440924</v>
      </c>
      <c r="BH19" s="622"/>
      <c r="BI19" s="622"/>
      <c r="BJ19" s="622"/>
      <c r="BK19" s="622"/>
      <c r="BL19" s="622"/>
      <c r="BM19" s="622"/>
      <c r="BN19" s="623"/>
      <c r="BO19" s="659">
        <v>6.5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21666</v>
      </c>
      <c r="S20" s="622"/>
      <c r="T20" s="622"/>
      <c r="U20" s="622"/>
      <c r="V20" s="622"/>
      <c r="W20" s="622"/>
      <c r="X20" s="622"/>
      <c r="Y20" s="623"/>
      <c r="Z20" s="659">
        <v>0</v>
      </c>
      <c r="AA20" s="659"/>
      <c r="AB20" s="659"/>
      <c r="AC20" s="659"/>
      <c r="AD20" s="660">
        <v>21666</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1440924</v>
      </c>
      <c r="BH20" s="622"/>
      <c r="BI20" s="622"/>
      <c r="BJ20" s="622"/>
      <c r="BK20" s="622"/>
      <c r="BL20" s="622"/>
      <c r="BM20" s="622"/>
      <c r="BN20" s="623"/>
      <c r="BO20" s="659">
        <v>6.5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60147020</v>
      </c>
      <c r="CS20" s="622"/>
      <c r="CT20" s="622"/>
      <c r="CU20" s="622"/>
      <c r="CV20" s="622"/>
      <c r="CW20" s="622"/>
      <c r="CX20" s="622"/>
      <c r="CY20" s="623"/>
      <c r="CZ20" s="659">
        <v>100</v>
      </c>
      <c r="DA20" s="659"/>
      <c r="DB20" s="659"/>
      <c r="DC20" s="659"/>
      <c r="DD20" s="627">
        <v>6723948</v>
      </c>
      <c r="DE20" s="622"/>
      <c r="DF20" s="622"/>
      <c r="DG20" s="622"/>
      <c r="DH20" s="622"/>
      <c r="DI20" s="622"/>
      <c r="DJ20" s="622"/>
      <c r="DK20" s="622"/>
      <c r="DL20" s="622"/>
      <c r="DM20" s="622"/>
      <c r="DN20" s="622"/>
      <c r="DO20" s="622"/>
      <c r="DP20" s="623"/>
      <c r="DQ20" s="627">
        <v>37728299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5658936</v>
      </c>
      <c r="S21" s="622"/>
      <c r="T21" s="622"/>
      <c r="U21" s="622"/>
      <c r="V21" s="622"/>
      <c r="W21" s="622"/>
      <c r="X21" s="622"/>
      <c r="Y21" s="623"/>
      <c r="Z21" s="659">
        <v>9</v>
      </c>
      <c r="AA21" s="659"/>
      <c r="AB21" s="659"/>
      <c r="AC21" s="659"/>
      <c r="AD21" s="660">
        <v>4775686</v>
      </c>
      <c r="AE21" s="660"/>
      <c r="AF21" s="660"/>
      <c r="AG21" s="660"/>
      <c r="AH21" s="660"/>
      <c r="AI21" s="660"/>
      <c r="AJ21" s="660"/>
      <c r="AK21" s="660"/>
      <c r="AL21" s="624">
        <v>15.7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4775686</v>
      </c>
      <c r="S22" s="622"/>
      <c r="T22" s="622"/>
      <c r="U22" s="622"/>
      <c r="V22" s="622"/>
      <c r="W22" s="622"/>
      <c r="X22" s="622"/>
      <c r="Y22" s="623"/>
      <c r="Z22" s="659">
        <v>7.6</v>
      </c>
      <c r="AA22" s="659"/>
      <c r="AB22" s="659"/>
      <c r="AC22" s="659"/>
      <c r="AD22" s="660">
        <v>4775686</v>
      </c>
      <c r="AE22" s="660"/>
      <c r="AF22" s="660"/>
      <c r="AG22" s="660"/>
      <c r="AH22" s="660"/>
      <c r="AI22" s="660"/>
      <c r="AJ22" s="660"/>
      <c r="AK22" s="660"/>
      <c r="AL22" s="624">
        <v>15.7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883250</v>
      </c>
      <c r="S23" s="622"/>
      <c r="T23" s="622"/>
      <c r="U23" s="622"/>
      <c r="V23" s="622"/>
      <c r="W23" s="622"/>
      <c r="X23" s="622"/>
      <c r="Y23" s="623"/>
      <c r="Z23" s="659">
        <v>1.4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1440924</v>
      </c>
      <c r="BH23" s="622"/>
      <c r="BI23" s="622"/>
      <c r="BJ23" s="622"/>
      <c r="BK23" s="622"/>
      <c r="BL23" s="622"/>
      <c r="BM23" s="622"/>
      <c r="BN23" s="623"/>
      <c r="BO23" s="659">
        <v>6.5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26131009</v>
      </c>
      <c r="CS24" s="677"/>
      <c r="CT24" s="677"/>
      <c r="CU24" s="677"/>
      <c r="CV24" s="677"/>
      <c r="CW24" s="677"/>
      <c r="CX24" s="677"/>
      <c r="CY24" s="702"/>
      <c r="CZ24" s="703">
        <v>43.4</v>
      </c>
      <c r="DA24" s="685"/>
      <c r="DB24" s="685"/>
      <c r="DC24" s="705"/>
      <c r="DD24" s="701">
        <v>16327796</v>
      </c>
      <c r="DE24" s="677"/>
      <c r="DF24" s="677"/>
      <c r="DG24" s="677"/>
      <c r="DH24" s="677"/>
      <c r="DI24" s="677"/>
      <c r="DJ24" s="677"/>
      <c r="DK24" s="702"/>
      <c r="DL24" s="701">
        <v>14784339</v>
      </c>
      <c r="DM24" s="677"/>
      <c r="DN24" s="677"/>
      <c r="DO24" s="677"/>
      <c r="DP24" s="677"/>
      <c r="DQ24" s="677"/>
      <c r="DR24" s="677"/>
      <c r="DS24" s="677"/>
      <c r="DT24" s="677"/>
      <c r="DU24" s="677"/>
      <c r="DV24" s="702"/>
      <c r="DW24" s="703">
        <v>48.1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32618090</v>
      </c>
      <c r="S25" s="622"/>
      <c r="T25" s="622"/>
      <c r="U25" s="622"/>
      <c r="V25" s="622"/>
      <c r="W25" s="622"/>
      <c r="X25" s="622"/>
      <c r="Y25" s="623"/>
      <c r="Z25" s="659">
        <v>52</v>
      </c>
      <c r="AA25" s="659"/>
      <c r="AB25" s="659"/>
      <c r="AC25" s="659"/>
      <c r="AD25" s="660">
        <v>30179720</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7058931</v>
      </c>
      <c r="CS25" s="634"/>
      <c r="CT25" s="634"/>
      <c r="CU25" s="634"/>
      <c r="CV25" s="634"/>
      <c r="CW25" s="634"/>
      <c r="CX25" s="634"/>
      <c r="CY25" s="635"/>
      <c r="CZ25" s="624">
        <v>11.7</v>
      </c>
      <c r="DA25" s="636"/>
      <c r="DB25" s="636"/>
      <c r="DC25" s="637"/>
      <c r="DD25" s="627">
        <v>6587765</v>
      </c>
      <c r="DE25" s="634"/>
      <c r="DF25" s="634"/>
      <c r="DG25" s="634"/>
      <c r="DH25" s="634"/>
      <c r="DI25" s="634"/>
      <c r="DJ25" s="634"/>
      <c r="DK25" s="635"/>
      <c r="DL25" s="627">
        <v>6587765</v>
      </c>
      <c r="DM25" s="634"/>
      <c r="DN25" s="634"/>
      <c r="DO25" s="634"/>
      <c r="DP25" s="634"/>
      <c r="DQ25" s="634"/>
      <c r="DR25" s="634"/>
      <c r="DS25" s="634"/>
      <c r="DT25" s="634"/>
      <c r="DU25" s="634"/>
      <c r="DV25" s="635"/>
      <c r="DW25" s="624">
        <v>21.4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22230</v>
      </c>
      <c r="S26" s="622"/>
      <c r="T26" s="622"/>
      <c r="U26" s="622"/>
      <c r="V26" s="622"/>
      <c r="W26" s="622"/>
      <c r="X26" s="622"/>
      <c r="Y26" s="623"/>
      <c r="Z26" s="659">
        <v>0</v>
      </c>
      <c r="AA26" s="659"/>
      <c r="AB26" s="659"/>
      <c r="AC26" s="659"/>
      <c r="AD26" s="660">
        <v>22230</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4260747</v>
      </c>
      <c r="CS26" s="622"/>
      <c r="CT26" s="622"/>
      <c r="CU26" s="622"/>
      <c r="CV26" s="622"/>
      <c r="CW26" s="622"/>
      <c r="CX26" s="622"/>
      <c r="CY26" s="623"/>
      <c r="CZ26" s="624">
        <v>7.1</v>
      </c>
      <c r="DA26" s="636"/>
      <c r="DB26" s="636"/>
      <c r="DC26" s="637"/>
      <c r="DD26" s="627">
        <v>3940978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161259</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22023525</v>
      </c>
      <c r="BH27" s="622"/>
      <c r="BI27" s="622"/>
      <c r="BJ27" s="622"/>
      <c r="BK27" s="622"/>
      <c r="BL27" s="622"/>
      <c r="BM27" s="622"/>
      <c r="BN27" s="623"/>
      <c r="BO27" s="659">
        <v>100</v>
      </c>
      <c r="BP27" s="659"/>
      <c r="BQ27" s="659"/>
      <c r="BR27" s="659"/>
      <c r="BS27" s="660">
        <v>114196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15178420</v>
      </c>
      <c r="CS27" s="634"/>
      <c r="CT27" s="634"/>
      <c r="CU27" s="634"/>
      <c r="CV27" s="634"/>
      <c r="CW27" s="634"/>
      <c r="CX27" s="634"/>
      <c r="CY27" s="635"/>
      <c r="CZ27" s="624">
        <v>25.2</v>
      </c>
      <c r="DA27" s="636"/>
      <c r="DB27" s="636"/>
      <c r="DC27" s="637"/>
      <c r="DD27" s="627">
        <v>5850373</v>
      </c>
      <c r="DE27" s="634"/>
      <c r="DF27" s="634"/>
      <c r="DG27" s="634"/>
      <c r="DH27" s="634"/>
      <c r="DI27" s="634"/>
      <c r="DJ27" s="634"/>
      <c r="DK27" s="635"/>
      <c r="DL27" s="627">
        <v>4306916</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252453</v>
      </c>
      <c r="S28" s="622"/>
      <c r="T28" s="622"/>
      <c r="U28" s="622"/>
      <c r="V28" s="622"/>
      <c r="W28" s="622"/>
      <c r="X28" s="622"/>
      <c r="Y28" s="623"/>
      <c r="Z28" s="659">
        <v>0.4</v>
      </c>
      <c r="AA28" s="659"/>
      <c r="AB28" s="659"/>
      <c r="AC28" s="659"/>
      <c r="AD28" s="660">
        <v>84288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3893658</v>
      </c>
      <c r="CS28" s="622"/>
      <c r="CT28" s="622"/>
      <c r="CU28" s="622"/>
      <c r="CV28" s="622"/>
      <c r="CW28" s="622"/>
      <c r="CX28" s="622"/>
      <c r="CY28" s="623"/>
      <c r="CZ28" s="624">
        <v>6.5</v>
      </c>
      <c r="DA28" s="636"/>
      <c r="DB28" s="636"/>
      <c r="DC28" s="637"/>
      <c r="DD28" s="627">
        <v>3889658</v>
      </c>
      <c r="DE28" s="622"/>
      <c r="DF28" s="622"/>
      <c r="DG28" s="622"/>
      <c r="DH28" s="622"/>
      <c r="DI28" s="622"/>
      <c r="DJ28" s="622"/>
      <c r="DK28" s="623"/>
      <c r="DL28" s="627">
        <v>3889658</v>
      </c>
      <c r="DM28" s="622"/>
      <c r="DN28" s="622"/>
      <c r="DO28" s="622"/>
      <c r="DP28" s="622"/>
      <c r="DQ28" s="622"/>
      <c r="DR28" s="622"/>
      <c r="DS28" s="622"/>
      <c r="DT28" s="622"/>
      <c r="DU28" s="622"/>
      <c r="DV28" s="623"/>
      <c r="DW28" s="624">
        <v>12.7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77497</v>
      </c>
      <c r="S29" s="622"/>
      <c r="T29" s="622"/>
      <c r="U29" s="622"/>
      <c r="V29" s="622"/>
      <c r="W29" s="622"/>
      <c r="X29" s="622"/>
      <c r="Y29" s="623"/>
      <c r="Z29" s="659">
        <v>0.1</v>
      </c>
      <c r="AA29" s="659"/>
      <c r="AB29" s="659"/>
      <c r="AC29" s="659"/>
      <c r="AD29" s="660">
        <v>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3893653</v>
      </c>
      <c r="CS29" s="634"/>
      <c r="CT29" s="634"/>
      <c r="CU29" s="634"/>
      <c r="CV29" s="634"/>
      <c r="CW29" s="634"/>
      <c r="CX29" s="634"/>
      <c r="CY29" s="635"/>
      <c r="CZ29" s="624">
        <v>6.5</v>
      </c>
      <c r="DA29" s="636"/>
      <c r="DB29" s="636"/>
      <c r="DC29" s="637"/>
      <c r="DD29" s="627">
        <v>3889653</v>
      </c>
      <c r="DE29" s="634"/>
      <c r="DF29" s="634"/>
      <c r="DG29" s="634"/>
      <c r="DH29" s="634"/>
      <c r="DI29" s="634"/>
      <c r="DJ29" s="634"/>
      <c r="DK29" s="635"/>
      <c r="DL29" s="627">
        <v>3889653</v>
      </c>
      <c r="DM29" s="634"/>
      <c r="DN29" s="634"/>
      <c r="DO29" s="634"/>
      <c r="DP29" s="634"/>
      <c r="DQ29" s="634"/>
      <c r="DR29" s="634"/>
      <c r="DS29" s="634"/>
      <c r="DT29" s="634"/>
      <c r="DU29" s="634"/>
      <c r="DV29" s="635"/>
      <c r="DW29" s="624">
        <v>12.7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11870137</v>
      </c>
      <c r="S30" s="622"/>
      <c r="T30" s="622"/>
      <c r="U30" s="622"/>
      <c r="V30" s="622"/>
      <c r="W30" s="622"/>
      <c r="X30" s="622"/>
      <c r="Y30" s="623"/>
      <c r="Z30" s="659">
        <v>18.899999999999999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3804084</v>
      </c>
      <c r="CS30" s="622"/>
      <c r="CT30" s="622"/>
      <c r="CU30" s="622"/>
      <c r="CV30" s="622"/>
      <c r="CW30" s="622"/>
      <c r="CX30" s="622"/>
      <c r="CY30" s="623"/>
      <c r="CZ30" s="624">
        <v>6.3</v>
      </c>
      <c r="DA30" s="636"/>
      <c r="DB30" s="636"/>
      <c r="DC30" s="637"/>
      <c r="DD30" s="627">
        <v>3800384</v>
      </c>
      <c r="DE30" s="622"/>
      <c r="DF30" s="622"/>
      <c r="DG30" s="622"/>
      <c r="DH30" s="622"/>
      <c r="DI30" s="622"/>
      <c r="DJ30" s="622"/>
      <c r="DK30" s="623"/>
      <c r="DL30" s="627">
        <v>3800384</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98.2</v>
      </c>
      <c r="BN31" s="684"/>
      <c r="BO31" s="684"/>
      <c r="BP31" s="684"/>
      <c r="BQ31" s="686"/>
      <c r="BR31" s="683">
        <v>99.5</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89569</v>
      </c>
      <c r="CS31" s="634"/>
      <c r="CT31" s="634"/>
      <c r="CU31" s="634"/>
      <c r="CV31" s="634"/>
      <c r="CW31" s="634"/>
      <c r="CX31" s="634"/>
      <c r="CY31" s="635"/>
      <c r="CZ31" s="624">
        <v>0.1</v>
      </c>
      <c r="DA31" s="636"/>
      <c r="DB31" s="636"/>
      <c r="DC31" s="637"/>
      <c r="DD31" s="627">
        <v>89269</v>
      </c>
      <c r="DE31" s="634"/>
      <c r="DF31" s="634"/>
      <c r="DG31" s="634"/>
      <c r="DH31" s="634"/>
      <c r="DI31" s="634"/>
      <c r="DJ31" s="634"/>
      <c r="DK31" s="635"/>
      <c r="DL31" s="627">
        <v>89269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4392733</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97.8</v>
      </c>
      <c r="BN32" s="634"/>
      <c r="BO32" s="634"/>
      <c r="BP32" s="634"/>
      <c r="BQ32" s="657"/>
      <c r="BR32" s="687">
        <v>99.4</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863941</v>
      </c>
      <c r="S33" s="622"/>
      <c r="T33" s="622"/>
      <c r="U33" s="622"/>
      <c r="V33" s="622"/>
      <c r="W33" s="622"/>
      <c r="X33" s="622"/>
      <c r="Y33" s="623"/>
      <c r="Z33" s="659">
        <v>1.4</v>
      </c>
      <c r="AA33" s="659"/>
      <c r="AB33" s="659"/>
      <c r="AC33" s="659"/>
      <c r="AD33" s="660">
        <v>101270</v>
      </c>
      <c r="AE33" s="660"/>
      <c r="AF33" s="660"/>
      <c r="AG33" s="660"/>
      <c r="AH33" s="660"/>
      <c r="AI33" s="660"/>
      <c r="AJ33" s="660"/>
      <c r="AK33" s="660"/>
      <c r="AL33" s="624">
        <v>0.3</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98.4</v>
      </c>
      <c r="BN33" s="606"/>
      <c r="BO33" s="606"/>
      <c r="BP33" s="606"/>
      <c r="BQ33" s="669"/>
      <c r="BR33" s="682">
        <v>99.6</v>
      </c>
      <c r="BS33" s="606"/>
      <c r="BT33" s="606"/>
      <c r="BU33" s="606"/>
      <c r="BV33" s="606"/>
      <c r="BW33" s="606"/>
      <c r="BX33" s="652">
        <v>98.3</v>
      </c>
      <c r="BY33" s="606"/>
      <c r="BZ33" s="606"/>
      <c r="CA33" s="606"/>
      <c r="CB33" s="669"/>
      <c r="CD33" s="618" t="s">
        <v>307</v>
      </c>
      <c r="CE33" s="619"/>
      <c r="CF33" s="619"/>
      <c r="CG33" s="619"/>
      <c r="CH33" s="619"/>
      <c r="CI33" s="619"/>
      <c r="CJ33" s="619"/>
      <c r="CK33" s="619"/>
      <c r="CL33" s="619"/>
      <c r="CM33" s="619"/>
      <c r="CN33" s="619"/>
      <c r="CO33" s="619"/>
      <c r="CP33" s="619"/>
      <c r="CQ33" s="620"/>
      <c r="CR33" s="621">
        <v>26618938</v>
      </c>
      <c r="CS33" s="634"/>
      <c r="CT33" s="634"/>
      <c r="CU33" s="634"/>
      <c r="CV33" s="634"/>
      <c r="CW33" s="634"/>
      <c r="CX33" s="634"/>
      <c r="CY33" s="635"/>
      <c r="CZ33" s="624">
        <v>44.3</v>
      </c>
      <c r="DA33" s="636"/>
      <c r="DB33" s="636"/>
      <c r="DC33" s="637"/>
      <c r="DD33" s="627">
        <v>19030091</v>
      </c>
      <c r="DE33" s="634"/>
      <c r="DF33" s="634"/>
      <c r="DG33" s="634"/>
      <c r="DH33" s="634"/>
      <c r="DI33" s="634"/>
      <c r="DJ33" s="634"/>
      <c r="DK33" s="635"/>
      <c r="DL33" s="627">
        <v>12539154</v>
      </c>
      <c r="DM33" s="634"/>
      <c r="DN33" s="634"/>
      <c r="DO33" s="634"/>
      <c r="DP33" s="634"/>
      <c r="DQ33" s="634"/>
      <c r="DR33" s="634"/>
      <c r="DS33" s="634"/>
      <c r="DT33" s="634"/>
      <c r="DU33" s="634"/>
      <c r="DV33" s="635"/>
      <c r="DW33" s="624">
        <v>40.799999999999997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1062027</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6382489</v>
      </c>
      <c r="CS34" s="622"/>
      <c r="CT34" s="622"/>
      <c r="CU34" s="622"/>
      <c r="CV34" s="622"/>
      <c r="CW34" s="622"/>
      <c r="CX34" s="622"/>
      <c r="CY34" s="623"/>
      <c r="CZ34" s="624">
        <v>10.6</v>
      </c>
      <c r="DA34" s="636"/>
      <c r="DB34" s="636"/>
      <c r="DC34" s="637"/>
      <c r="DD34" s="627">
        <v>5217359</v>
      </c>
      <c r="DE34" s="622"/>
      <c r="DF34" s="622"/>
      <c r="DG34" s="622"/>
      <c r="DH34" s="622"/>
      <c r="DI34" s="622"/>
      <c r="DJ34" s="622"/>
      <c r="DK34" s="623"/>
      <c r="DL34" s="627">
        <v>3607800</v>
      </c>
      <c r="DM34" s="622"/>
      <c r="DN34" s="622"/>
      <c r="DO34" s="622"/>
      <c r="DP34" s="622"/>
      <c r="DQ34" s="622"/>
      <c r="DR34" s="622"/>
      <c r="DS34" s="622"/>
      <c r="DT34" s="622"/>
      <c r="DU34" s="622"/>
      <c r="DV34" s="623"/>
      <c r="DW34" s="624">
        <v>11.7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699245</v>
      </c>
      <c r="S35" s="622"/>
      <c r="T35" s="622"/>
      <c r="U35" s="622"/>
      <c r="V35" s="622"/>
      <c r="W35" s="622"/>
      <c r="X35" s="622"/>
      <c r="Y35" s="623"/>
      <c r="Z35" s="659">
        <v>1.1000000000000001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539033</v>
      </c>
      <c r="CS35" s="634"/>
      <c r="CT35" s="634"/>
      <c r="CU35" s="634"/>
      <c r="CV35" s="634"/>
      <c r="CW35" s="634"/>
      <c r="CX35" s="634"/>
      <c r="CY35" s="635"/>
      <c r="CZ35" s="624">
        <v>0.9</v>
      </c>
      <c r="DA35" s="636"/>
      <c r="DB35" s="636"/>
      <c r="DC35" s="637"/>
      <c r="DD35" s="627">
        <v>455057</v>
      </c>
      <c r="DE35" s="634"/>
      <c r="DF35" s="634"/>
      <c r="DG35" s="634"/>
      <c r="DH35" s="634"/>
      <c r="DI35" s="634"/>
      <c r="DJ35" s="634"/>
      <c r="DK35" s="635"/>
      <c r="DL35" s="627">
        <v>455057</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2848921</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8134812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40051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8334507</v>
      </c>
      <c r="CS36" s="622"/>
      <c r="CT36" s="622"/>
      <c r="CU36" s="622"/>
      <c r="CV36" s="622"/>
      <c r="CW36" s="622"/>
      <c r="CX36" s="622"/>
      <c r="CY36" s="623"/>
      <c r="CZ36" s="624">
        <v>13.9</v>
      </c>
      <c r="DA36" s="636"/>
      <c r="DB36" s="636"/>
      <c r="DC36" s="637"/>
      <c r="DD36" s="627">
        <v>7004686</v>
      </c>
      <c r="DE36" s="622"/>
      <c r="DF36" s="622"/>
      <c r="DG36" s="622"/>
      <c r="DH36" s="622"/>
      <c r="DI36" s="622"/>
      <c r="DJ36" s="622"/>
      <c r="DK36" s="623"/>
      <c r="DL36" s="627">
        <v>4746680</v>
      </c>
      <c r="DM36" s="622"/>
      <c r="DN36" s="622"/>
      <c r="DO36" s="622"/>
      <c r="DP36" s="622"/>
      <c r="DQ36" s="622"/>
      <c r="DR36" s="622"/>
      <c r="DS36" s="622"/>
      <c r="DT36" s="622"/>
      <c r="DU36" s="622"/>
      <c r="DV36" s="623"/>
      <c r="DW36" s="624">
        <v>15.5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4487225</v>
      </c>
      <c r="S37" s="622"/>
      <c r="T37" s="622"/>
      <c r="U37" s="622"/>
      <c r="V37" s="622"/>
      <c r="W37" s="622"/>
      <c r="X37" s="622"/>
      <c r="Y37" s="623"/>
      <c r="Z37" s="659">
        <v>7.2</v>
      </c>
      <c r="AA37" s="659"/>
      <c r="AB37" s="659"/>
      <c r="AC37" s="659"/>
      <c r="AD37" s="660">
        <v>6612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1910000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-157014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3774937</v>
      </c>
      <c r="CS37" s="634"/>
      <c r="CT37" s="634"/>
      <c r="CU37" s="634"/>
      <c r="CV37" s="634"/>
      <c r="CW37" s="634"/>
      <c r="CX37" s="634"/>
      <c r="CY37" s="635"/>
      <c r="CZ37" s="624">
        <v>6.3</v>
      </c>
      <c r="DA37" s="636"/>
      <c r="DB37" s="636"/>
      <c r="DC37" s="637"/>
      <c r="DD37" s="627">
        <v>2811996</v>
      </c>
      <c r="DE37" s="634"/>
      <c r="DF37" s="634"/>
      <c r="DG37" s="634"/>
      <c r="DH37" s="634"/>
      <c r="DI37" s="634"/>
      <c r="DJ37" s="634"/>
      <c r="DK37" s="635"/>
      <c r="DL37" s="627">
        <v>2685874</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3343800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1403500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17466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4808419</v>
      </c>
      <c r="CS38" s="622"/>
      <c r="CT38" s="622"/>
      <c r="CU38" s="622"/>
      <c r="CV38" s="622"/>
      <c r="CW38" s="622"/>
      <c r="CX38" s="622"/>
      <c r="CY38" s="623"/>
      <c r="CZ38" s="624">
        <v>8</v>
      </c>
      <c r="DA38" s="636"/>
      <c r="DB38" s="636"/>
      <c r="DC38" s="637"/>
      <c r="DD38" s="627">
        <v>3976051</v>
      </c>
      <c r="DE38" s="622"/>
      <c r="DF38" s="622"/>
      <c r="DG38" s="622"/>
      <c r="DH38" s="622"/>
      <c r="DI38" s="622"/>
      <c r="DJ38" s="622"/>
      <c r="DK38" s="623"/>
      <c r="DL38" s="627">
        <v>3729617</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12893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25853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3088174</v>
      </c>
      <c r="CS39" s="634"/>
      <c r="CT39" s="634"/>
      <c r="CU39" s="634"/>
      <c r="CV39" s="634"/>
      <c r="CW39" s="634"/>
      <c r="CX39" s="634"/>
      <c r="CY39" s="635"/>
      <c r="CZ39" s="624">
        <v>5.0999999999999996</v>
      </c>
      <c r="DA39" s="636"/>
      <c r="DB39" s="636"/>
      <c r="DC39" s="637"/>
      <c r="DD39" s="627">
        <v>1159931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324100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3466316</v>
      </c>
      <c r="CS40" s="622"/>
      <c r="CT40" s="622"/>
      <c r="CU40" s="622"/>
      <c r="CV40" s="622"/>
      <c r="CW40" s="622"/>
      <c r="CX40" s="622"/>
      <c r="CY40" s="623"/>
      <c r="CZ40" s="624">
        <v>5.8</v>
      </c>
      <c r="DA40" s="636"/>
      <c r="DB40" s="636"/>
      <c r="DC40" s="637"/>
      <c r="DD40" s="627">
        <v>1217007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62699558</v>
      </c>
      <c r="S41" s="646"/>
      <c r="T41" s="646"/>
      <c r="U41" s="646"/>
      <c r="V41" s="646"/>
      <c r="W41" s="646"/>
      <c r="X41" s="646"/>
      <c r="Y41" s="649"/>
      <c r="Z41" s="650">
        <v>100</v>
      </c>
      <c r="AA41" s="650"/>
      <c r="AB41" s="650"/>
      <c r="AC41" s="650"/>
      <c r="AD41" s="651">
        <v>30394124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816848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3991571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7397073</v>
      </c>
      <c r="CS42" s="634"/>
      <c r="CT42" s="634"/>
      <c r="CU42" s="634"/>
      <c r="CV42" s="634"/>
      <c r="CW42" s="634"/>
      <c r="CX42" s="634"/>
      <c r="CY42" s="635"/>
      <c r="CZ42" s="624">
        <v>12.3</v>
      </c>
      <c r="DA42" s="636"/>
      <c r="DB42" s="636"/>
      <c r="DC42" s="637"/>
      <c r="DD42" s="627">
        <v>2370412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216570</v>
      </c>
      <c r="CS43" s="634"/>
      <c r="CT43" s="634"/>
      <c r="CU43" s="634"/>
      <c r="CV43" s="634"/>
      <c r="CW43" s="634"/>
      <c r="CX43" s="634"/>
      <c r="CY43" s="635"/>
      <c r="CZ43" s="624">
        <v>0.4</v>
      </c>
      <c r="DA43" s="636"/>
      <c r="DB43" s="636"/>
      <c r="DC43" s="637"/>
      <c r="DD43" s="627">
        <v>216570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6723948</v>
      </c>
      <c r="CS44" s="622"/>
      <c r="CT44" s="622"/>
      <c r="CU44" s="622"/>
      <c r="CV44" s="622"/>
      <c r="CW44" s="622"/>
      <c r="CX44" s="622"/>
      <c r="CY44" s="623"/>
      <c r="CZ44" s="624">
        <v>11.2</v>
      </c>
      <c r="DA44" s="625"/>
      <c r="DB44" s="625"/>
      <c r="DC44" s="626"/>
      <c r="DD44" s="627">
        <v>2254630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3696422</v>
      </c>
      <c r="CS45" s="634"/>
      <c r="CT45" s="634"/>
      <c r="CU45" s="634"/>
      <c r="CV45" s="634"/>
      <c r="CW45" s="634"/>
      <c r="CX45" s="634"/>
      <c r="CY45" s="635"/>
      <c r="CZ45" s="624">
        <v>6.1</v>
      </c>
      <c r="DA45" s="636"/>
      <c r="DB45" s="636"/>
      <c r="DC45" s="637"/>
      <c r="DD45" s="627">
        <v>381188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2881484</v>
      </c>
      <c r="CS46" s="622"/>
      <c r="CT46" s="622"/>
      <c r="CU46" s="622"/>
      <c r="CV46" s="622"/>
      <c r="CW46" s="622"/>
      <c r="CX46" s="622"/>
      <c r="CY46" s="623"/>
      <c r="CZ46" s="624">
        <v>4.8</v>
      </c>
      <c r="DA46" s="625"/>
      <c r="DB46" s="625"/>
      <c r="DC46" s="626"/>
      <c r="DD46" s="627">
        <v>1773498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673125</v>
      </c>
      <c r="CS47" s="634"/>
      <c r="CT47" s="634"/>
      <c r="CU47" s="634"/>
      <c r="CV47" s="634"/>
      <c r="CW47" s="634"/>
      <c r="CX47" s="634"/>
      <c r="CY47" s="635"/>
      <c r="CZ47" s="624">
        <v>1.1000000000000001</v>
      </c>
      <c r="DA47" s="636"/>
      <c r="DB47" s="636"/>
      <c r="DC47" s="637"/>
      <c r="DD47" s="627">
        <v>115782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60147020</v>
      </c>
      <c r="CS49" s="606"/>
      <c r="CT49" s="606"/>
      <c r="CU49" s="606"/>
      <c r="CV49" s="606"/>
      <c r="CW49" s="606"/>
      <c r="CX49" s="606"/>
      <c r="CY49" s="607"/>
      <c r="CZ49" s="608">
        <v>100</v>
      </c>
      <c r="DA49" s="609"/>
      <c r="DB49" s="609"/>
      <c r="DC49" s="610"/>
      <c r="DD49" s="611">
        <v>37728299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AXap42A3D+MdPbcf/XZrDm5IvI4Cl+tyIPgaoaT0qOsvlygYZbl0I079vrK3TfkHEC26a7GTW5LrAY78duGLg==" saltValue="GMXaQSorq/hXfj+FHSni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7" t="s">
        <v>371</v>
      </c>
      <c r="DH5" s="1088"/>
      <c r="DI5" s="1088"/>
      <c r="DJ5" s="1088"/>
      <c r="DK5" s="1089"/>
      <c r="DL5" s="1087" t="s">
        <v>372</v>
      </c>
      <c r="DM5" s="1088"/>
      <c r="DN5" s="1088"/>
      <c r="DO5" s="1088"/>
      <c r="DP5" s="1089"/>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105">
        <v>62777</v>
      </c>
      <c r="R7" s="1106"/>
      <c r="S7" s="1106"/>
      <c r="T7" s="1106"/>
      <c r="U7" s="1106"/>
      <c r="V7" s="1106">
        <v>60225</v>
      </c>
      <c r="W7" s="1106"/>
      <c r="X7" s="1106"/>
      <c r="Y7" s="1106"/>
      <c r="Z7" s="1106"/>
      <c r="AA7" s="1106">
        <v>2553</v>
      </c>
      <c r="AB7" s="1106"/>
      <c r="AC7" s="1106"/>
      <c r="AD7" s="1106"/>
      <c r="AE7" s="1107"/>
      <c r="AF7" s="1108">
        <v>2458</v>
      </c>
      <c r="AG7" s="1109"/>
      <c r="AH7" s="1109"/>
      <c r="AI7" s="1109"/>
      <c r="AJ7" s="1110"/>
      <c r="AK7" s="1111">
        <v>699</v>
      </c>
      <c r="AL7" s="1112"/>
      <c r="AM7" s="1112"/>
      <c r="AN7" s="1112"/>
      <c r="AO7" s="1112"/>
      <c r="AP7" s="1112">
        <v>39951</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560</v>
      </c>
      <c r="BT7" s="1103"/>
      <c r="BU7" s="1103"/>
      <c r="BV7" s="1103"/>
      <c r="BW7" s="1103"/>
      <c r="BX7" s="1103"/>
      <c r="BY7" s="1103"/>
      <c r="BZ7" s="1103"/>
      <c r="CA7" s="1103"/>
      <c r="CB7" s="1103"/>
      <c r="CC7" s="1103"/>
      <c r="CD7" s="1103"/>
      <c r="CE7" s="1103"/>
      <c r="CF7" s="1103"/>
      <c r="CG7" s="1115"/>
      <c r="CH7" s="1099">
        <v>0</v>
      </c>
      <c r="CI7" s="1100"/>
      <c r="CJ7" s="1100"/>
      <c r="CK7" s="1100"/>
      <c r="CL7" s="1101"/>
      <c r="CM7" s="1099">
        <v>526</v>
      </c>
      <c r="CN7" s="1100"/>
      <c r="CO7" s="1100"/>
      <c r="CP7" s="1100"/>
      <c r="CQ7" s="1101"/>
      <c r="CR7" s="1099">
        <v>3</v>
      </c>
      <c r="CS7" s="1100"/>
      <c r="CT7" s="1100"/>
      <c r="CU7" s="1100"/>
      <c r="CV7" s="1101"/>
      <c r="CW7" s="1099" t="s">
        <v>563</v>
      </c>
      <c r="CX7" s="1100"/>
      <c r="CY7" s="1100"/>
      <c r="CZ7" s="1100"/>
      <c r="DA7" s="1101"/>
      <c r="DB7" s="1099" t="s">
        <v>563</v>
      </c>
      <c r="DC7" s="1100"/>
      <c r="DD7" s="1100"/>
      <c r="DE7" s="1100"/>
      <c r="DF7" s="1101"/>
      <c r="DG7" s="1099" t="s">
        <v>563</v>
      </c>
      <c r="DH7" s="1100"/>
      <c r="DI7" s="1100"/>
      <c r="DJ7" s="1100"/>
      <c r="DK7" s="1101"/>
      <c r="DL7" s="1099" t="s">
        <v>563</v>
      </c>
      <c r="DM7" s="1100"/>
      <c r="DN7" s="1100"/>
      <c r="DO7" s="1100"/>
      <c r="DP7" s="1101"/>
      <c r="DQ7" s="1099" t="s">
        <v>563</v>
      </c>
      <c r="DR7" s="1100"/>
      <c r="DS7" s="1100"/>
      <c r="DT7" s="1100"/>
      <c r="DU7" s="1101"/>
      <c r="DV7" s="1102"/>
      <c r="DW7" s="1103"/>
      <c r="DX7" s="1103"/>
      <c r="DY7" s="1103"/>
      <c r="DZ7" s="1104"/>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323</v>
      </c>
      <c r="R8" s="1039"/>
      <c r="S8" s="1039"/>
      <c r="T8" s="1039"/>
      <c r="U8" s="1039"/>
      <c r="V8" s="1039">
        <v>323</v>
      </c>
      <c r="W8" s="1039"/>
      <c r="X8" s="1039"/>
      <c r="Y8" s="1039"/>
      <c r="Z8" s="1039"/>
      <c r="AA8" s="1039" t="s">
        <v>551</v>
      </c>
      <c r="AB8" s="1039"/>
      <c r="AC8" s="1039"/>
      <c r="AD8" s="1039"/>
      <c r="AE8" s="1040"/>
      <c r="AF8" s="1035" t="s">
        <v>122</v>
      </c>
      <c r="AG8" s="1036"/>
      <c r="AH8" s="1036"/>
      <c r="AI8" s="1036"/>
      <c r="AJ8" s="1037"/>
      <c r="AK8" s="1083" t="s">
        <v>551</v>
      </c>
      <c r="AL8" s="1084"/>
      <c r="AM8" s="1084"/>
      <c r="AN8" s="1084"/>
      <c r="AO8" s="1084"/>
      <c r="AP8" s="1084" t="s">
        <v>551</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v>
      </c>
      <c r="CI8" s="990"/>
      <c r="CJ8" s="990"/>
      <c r="CK8" s="990"/>
      <c r="CL8" s="991"/>
      <c r="CM8" s="989" t="s">
        <v>563</v>
      </c>
      <c r="CN8" s="990"/>
      <c r="CO8" s="990"/>
      <c r="CP8" s="990"/>
      <c r="CQ8" s="991"/>
      <c r="CR8" s="989">
        <v>90</v>
      </c>
      <c r="CS8" s="990"/>
      <c r="CT8" s="990"/>
      <c r="CU8" s="990"/>
      <c r="CV8" s="991"/>
      <c r="CW8" s="989">
        <v>15</v>
      </c>
      <c r="CX8" s="990"/>
      <c r="CY8" s="990"/>
      <c r="CZ8" s="990"/>
      <c r="DA8" s="991"/>
      <c r="DB8" s="989" t="s">
        <v>563</v>
      </c>
      <c r="DC8" s="990"/>
      <c r="DD8" s="990"/>
      <c r="DE8" s="990"/>
      <c r="DF8" s="991"/>
      <c r="DG8" s="989" t="s">
        <v>563</v>
      </c>
      <c r="DH8" s="990"/>
      <c r="DI8" s="990"/>
      <c r="DJ8" s="990"/>
      <c r="DK8" s="991"/>
      <c r="DL8" s="989" t="s">
        <v>563</v>
      </c>
      <c r="DM8" s="990"/>
      <c r="DN8" s="990"/>
      <c r="DO8" s="990"/>
      <c r="DP8" s="991"/>
      <c r="DQ8" s="989" t="s">
        <v>563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v>
      </c>
      <c r="CI9" s="990"/>
      <c r="CJ9" s="990"/>
      <c r="CK9" s="990"/>
      <c r="CL9" s="991"/>
      <c r="CM9" s="989">
        <v>39</v>
      </c>
      <c r="CN9" s="990"/>
      <c r="CO9" s="990"/>
      <c r="CP9" s="990"/>
      <c r="CQ9" s="991"/>
      <c r="CR9" s="989">
        <v>4</v>
      </c>
      <c r="CS9" s="990"/>
      <c r="CT9" s="990"/>
      <c r="CU9" s="990"/>
      <c r="CV9" s="991"/>
      <c r="CW9" s="989">
        <v>13</v>
      </c>
      <c r="CX9" s="990"/>
      <c r="CY9" s="990"/>
      <c r="CZ9" s="990"/>
      <c r="DA9" s="991"/>
      <c r="DB9" s="989" t="s">
        <v>563</v>
      </c>
      <c r="DC9" s="990"/>
      <c r="DD9" s="990"/>
      <c r="DE9" s="990"/>
      <c r="DF9" s="991"/>
      <c r="DG9" s="989" t="s">
        <v>563</v>
      </c>
      <c r="DH9" s="990"/>
      <c r="DI9" s="990"/>
      <c r="DJ9" s="990"/>
      <c r="DK9" s="991"/>
      <c r="DL9" s="989" t="s">
        <v>563</v>
      </c>
      <c r="DM9" s="990"/>
      <c r="DN9" s="990"/>
      <c r="DO9" s="990"/>
      <c r="DP9" s="991"/>
      <c r="DQ9" s="989" t="s">
        <v>563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70">
        <v>62670</v>
      </c>
      <c r="R23" s="1064"/>
      <c r="S23" s="1064"/>
      <c r="T23" s="1064"/>
      <c r="U23" s="1064"/>
      <c r="V23" s="1064">
        <v>60147</v>
      </c>
      <c r="W23" s="1064"/>
      <c r="X23" s="1064"/>
      <c r="Y23" s="1064"/>
      <c r="Z23" s="1064"/>
      <c r="AA23" s="1064">
        <v>2553</v>
      </c>
      <c r="AB23" s="1064"/>
      <c r="AC23" s="1064"/>
      <c r="AD23" s="1064"/>
      <c r="AE23" s="1071"/>
      <c r="AF23" s="1072">
        <v>2458</v>
      </c>
      <c r="AG23" s="1064"/>
      <c r="AH23" s="1064"/>
      <c r="AI23" s="1064"/>
      <c r="AJ23" s="1073"/>
      <c r="AK23" s="1074"/>
      <c r="AL23" s="1075"/>
      <c r="AM23" s="1075"/>
      <c r="AN23" s="1075"/>
      <c r="AO23" s="1075"/>
      <c r="AP23" s="1064">
        <v>39951</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8" t="s">
        <v>384</v>
      </c>
      <c r="AG26" s="1008"/>
      <c r="AH26" s="1008"/>
      <c r="AI26" s="1008"/>
      <c r="AJ26" s="1059"/>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389</v>
      </c>
      <c r="C28" s="1051"/>
      <c r="D28" s="1051"/>
      <c r="E28" s="1051"/>
      <c r="F28" s="1051"/>
      <c r="G28" s="1051"/>
      <c r="H28" s="1051"/>
      <c r="I28" s="1051"/>
      <c r="J28" s="1051"/>
      <c r="K28" s="1051"/>
      <c r="L28" s="1051"/>
      <c r="M28" s="1051"/>
      <c r="N28" s="1051"/>
      <c r="O28" s="1051"/>
      <c r="P28" s="1052"/>
      <c r="Q28" s="1053">
        <v>13195</v>
      </c>
      <c r="R28" s="1054"/>
      <c r="S28" s="1054"/>
      <c r="T28" s="1054"/>
      <c r="U28" s="1054"/>
      <c r="V28" s="1054">
        <v>13155</v>
      </c>
      <c r="W28" s="1054"/>
      <c r="X28" s="1054"/>
      <c r="Y28" s="1054"/>
      <c r="Z28" s="1054"/>
      <c r="AA28" s="1054">
        <v>40</v>
      </c>
      <c r="AB28" s="1054"/>
      <c r="AC28" s="1054"/>
      <c r="AD28" s="1054"/>
      <c r="AE28" s="1055"/>
      <c r="AF28" s="1056">
        <v>40</v>
      </c>
      <c r="AG28" s="1054"/>
      <c r="AH28" s="1054"/>
      <c r="AI28" s="1054"/>
      <c r="AJ28" s="1057"/>
      <c r="AK28" s="1045">
        <v>997</v>
      </c>
      <c r="AL28" s="1046"/>
      <c r="AM28" s="1046"/>
      <c r="AN28" s="1046"/>
      <c r="AO28" s="1046"/>
      <c r="AP28" s="1046" t="s">
        <v>551</v>
      </c>
      <c r="AQ28" s="1046"/>
      <c r="AR28" s="1046"/>
      <c r="AS28" s="1046"/>
      <c r="AT28" s="1046"/>
      <c r="AU28" s="1046" t="s">
        <v>551</v>
      </c>
      <c r="AV28" s="1046"/>
      <c r="AW28" s="1046"/>
      <c r="AX28" s="1046"/>
      <c r="AY28" s="1046"/>
      <c r="AZ28" s="1047" t="s">
        <v>551</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29</v>
      </c>
      <c r="R29" s="1039"/>
      <c r="S29" s="1039"/>
      <c r="T29" s="1039"/>
      <c r="U29" s="1039"/>
      <c r="V29" s="1039">
        <v>26</v>
      </c>
      <c r="W29" s="1039"/>
      <c r="X29" s="1039"/>
      <c r="Y29" s="1039"/>
      <c r="Z29" s="1039"/>
      <c r="AA29" s="1039">
        <v>3</v>
      </c>
      <c r="AB29" s="1039"/>
      <c r="AC29" s="1039"/>
      <c r="AD29" s="1039"/>
      <c r="AE29" s="1040"/>
      <c r="AF29" s="1035">
        <v>3</v>
      </c>
      <c r="AG29" s="1036"/>
      <c r="AH29" s="1036"/>
      <c r="AI29" s="1036"/>
      <c r="AJ29" s="1037"/>
      <c r="AK29" s="980" t="s">
        <v>552</v>
      </c>
      <c r="AL29" s="971"/>
      <c r="AM29" s="971"/>
      <c r="AN29" s="971"/>
      <c r="AO29" s="971"/>
      <c r="AP29" s="981" t="s">
        <v>552</v>
      </c>
      <c r="AQ29" s="979"/>
      <c r="AR29" s="979"/>
      <c r="AS29" s="979"/>
      <c r="AT29" s="980"/>
      <c r="AU29" s="981" t="s">
        <v>552</v>
      </c>
      <c r="AV29" s="979"/>
      <c r="AW29" s="979"/>
      <c r="AX29" s="979"/>
      <c r="AY29" s="980"/>
      <c r="AZ29" s="1042" t="s">
        <v>552</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13352</v>
      </c>
      <c r="R30" s="1039"/>
      <c r="S30" s="1039"/>
      <c r="T30" s="1039"/>
      <c r="U30" s="1039"/>
      <c r="V30" s="1039">
        <v>13226</v>
      </c>
      <c r="W30" s="1039"/>
      <c r="X30" s="1039"/>
      <c r="Y30" s="1039"/>
      <c r="Z30" s="1039"/>
      <c r="AA30" s="1039">
        <v>126</v>
      </c>
      <c r="AB30" s="1039"/>
      <c r="AC30" s="1039"/>
      <c r="AD30" s="1039"/>
      <c r="AE30" s="1040"/>
      <c r="AF30" s="1035">
        <v>126</v>
      </c>
      <c r="AG30" s="1036"/>
      <c r="AH30" s="1036"/>
      <c r="AI30" s="1036"/>
      <c r="AJ30" s="1037"/>
      <c r="AK30" s="980">
        <v>2233</v>
      </c>
      <c r="AL30" s="971"/>
      <c r="AM30" s="971"/>
      <c r="AN30" s="971"/>
      <c r="AO30" s="971"/>
      <c r="AP30" s="981" t="s">
        <v>552</v>
      </c>
      <c r="AQ30" s="979"/>
      <c r="AR30" s="979"/>
      <c r="AS30" s="979"/>
      <c r="AT30" s="980"/>
      <c r="AU30" s="981" t="s">
        <v>552</v>
      </c>
      <c r="AV30" s="979"/>
      <c r="AW30" s="979"/>
      <c r="AX30" s="979"/>
      <c r="AY30" s="980"/>
      <c r="AZ30" s="1042" t="s">
        <v>552</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2112</v>
      </c>
      <c r="R31" s="1039"/>
      <c r="S31" s="1039"/>
      <c r="T31" s="1039"/>
      <c r="U31" s="1039"/>
      <c r="V31" s="1039">
        <v>2103</v>
      </c>
      <c r="W31" s="1039"/>
      <c r="X31" s="1039"/>
      <c r="Y31" s="1039"/>
      <c r="Z31" s="1039"/>
      <c r="AA31" s="1039">
        <v>10</v>
      </c>
      <c r="AB31" s="1039"/>
      <c r="AC31" s="1039"/>
      <c r="AD31" s="1039"/>
      <c r="AE31" s="1040"/>
      <c r="AF31" s="1035">
        <v>10</v>
      </c>
      <c r="AG31" s="1036"/>
      <c r="AH31" s="1036"/>
      <c r="AI31" s="1036"/>
      <c r="AJ31" s="1037"/>
      <c r="AK31" s="980">
        <v>374</v>
      </c>
      <c r="AL31" s="971"/>
      <c r="AM31" s="971"/>
      <c r="AN31" s="971"/>
      <c r="AO31" s="971"/>
      <c r="AP31" s="981" t="s">
        <v>552</v>
      </c>
      <c r="AQ31" s="979"/>
      <c r="AR31" s="979"/>
      <c r="AS31" s="979"/>
      <c r="AT31" s="980"/>
      <c r="AU31" s="981" t="s">
        <v>552</v>
      </c>
      <c r="AV31" s="979"/>
      <c r="AW31" s="979"/>
      <c r="AX31" s="979"/>
      <c r="AY31" s="980"/>
      <c r="AZ31" s="1042" t="s">
        <v>552</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21452</v>
      </c>
      <c r="R32" s="1039"/>
      <c r="S32" s="1039"/>
      <c r="T32" s="1039"/>
      <c r="U32" s="1039"/>
      <c r="V32" s="1039">
        <v>21437</v>
      </c>
      <c r="W32" s="1039"/>
      <c r="X32" s="1039"/>
      <c r="Y32" s="1039"/>
      <c r="Z32" s="1039"/>
      <c r="AA32" s="1039">
        <v>15</v>
      </c>
      <c r="AB32" s="1039"/>
      <c r="AC32" s="1039"/>
      <c r="AD32" s="1039"/>
      <c r="AE32" s="1040"/>
      <c r="AF32" s="1035">
        <v>5115</v>
      </c>
      <c r="AG32" s="1036"/>
      <c r="AH32" s="1036"/>
      <c r="AI32" s="1036"/>
      <c r="AJ32" s="1037"/>
      <c r="AK32" s="980">
        <v>1910</v>
      </c>
      <c r="AL32" s="971"/>
      <c r="AM32" s="971"/>
      <c r="AN32" s="971"/>
      <c r="AO32" s="971"/>
      <c r="AP32" s="971">
        <v>6367</v>
      </c>
      <c r="AQ32" s="971"/>
      <c r="AR32" s="971"/>
      <c r="AS32" s="971"/>
      <c r="AT32" s="971"/>
      <c r="AU32" s="971">
        <v>4151</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2290</v>
      </c>
      <c r="R33" s="1039"/>
      <c r="S33" s="1039"/>
      <c r="T33" s="1039"/>
      <c r="U33" s="1039"/>
      <c r="V33" s="1039">
        <v>1888</v>
      </c>
      <c r="W33" s="1039"/>
      <c r="X33" s="1039"/>
      <c r="Y33" s="1039"/>
      <c r="Z33" s="1039"/>
      <c r="AA33" s="1039">
        <v>403</v>
      </c>
      <c r="AB33" s="1039"/>
      <c r="AC33" s="1039"/>
      <c r="AD33" s="1039"/>
      <c r="AE33" s="1040"/>
      <c r="AF33" s="1035">
        <v>2507</v>
      </c>
      <c r="AG33" s="1036"/>
      <c r="AH33" s="1036"/>
      <c r="AI33" s="1036"/>
      <c r="AJ33" s="1037"/>
      <c r="AK33" s="980">
        <v>13</v>
      </c>
      <c r="AL33" s="971"/>
      <c r="AM33" s="971"/>
      <c r="AN33" s="971"/>
      <c r="AO33" s="971"/>
      <c r="AP33" s="971">
        <v>6310</v>
      </c>
      <c r="AQ33" s="971"/>
      <c r="AR33" s="971"/>
      <c r="AS33" s="971"/>
      <c r="AT33" s="971"/>
      <c r="AU33" s="971" t="s">
        <v>552</v>
      </c>
      <c r="AV33" s="971"/>
      <c r="AW33" s="971"/>
      <c r="AX33" s="971"/>
      <c r="AY33" s="971"/>
      <c r="AZ33" s="1041" t="s">
        <v>552</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2329</v>
      </c>
      <c r="R34" s="1039"/>
      <c r="S34" s="1039"/>
      <c r="T34" s="1039"/>
      <c r="U34" s="1039"/>
      <c r="V34" s="1039">
        <v>2205</v>
      </c>
      <c r="W34" s="1039"/>
      <c r="X34" s="1039"/>
      <c r="Y34" s="1039"/>
      <c r="Z34" s="1039"/>
      <c r="AA34" s="1039">
        <v>124</v>
      </c>
      <c r="AB34" s="1039"/>
      <c r="AC34" s="1039"/>
      <c r="AD34" s="1039"/>
      <c r="AE34" s="1040"/>
      <c r="AF34" s="1035">
        <v>190</v>
      </c>
      <c r="AG34" s="1036"/>
      <c r="AH34" s="1036"/>
      <c r="AI34" s="1036"/>
      <c r="AJ34" s="1037"/>
      <c r="AK34" s="980">
        <v>1404</v>
      </c>
      <c r="AL34" s="971"/>
      <c r="AM34" s="971"/>
      <c r="AN34" s="971"/>
      <c r="AO34" s="971"/>
      <c r="AP34" s="971">
        <v>13348</v>
      </c>
      <c r="AQ34" s="971"/>
      <c r="AR34" s="971"/>
      <c r="AS34" s="971"/>
      <c r="AT34" s="971"/>
      <c r="AU34" s="971">
        <v>8502</v>
      </c>
      <c r="AV34" s="971"/>
      <c r="AW34" s="971"/>
      <c r="AX34" s="971"/>
      <c r="AY34" s="971"/>
      <c r="AZ34" s="1041" t="s">
        <v>552</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7990</v>
      </c>
      <c r="AG63" s="959"/>
      <c r="AH63" s="959"/>
      <c r="AI63" s="959"/>
      <c r="AJ63" s="1022"/>
      <c r="AK63" s="1023"/>
      <c r="AL63" s="963"/>
      <c r="AM63" s="963"/>
      <c r="AN63" s="963"/>
      <c r="AO63" s="963"/>
      <c r="AP63" s="959">
        <v>26024</v>
      </c>
      <c r="AQ63" s="959"/>
      <c r="AR63" s="959"/>
      <c r="AS63" s="959"/>
      <c r="AT63" s="959"/>
      <c r="AU63" s="959">
        <v>12654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281</v>
      </c>
      <c r="R68" s="982"/>
      <c r="S68" s="982"/>
      <c r="T68" s="982"/>
      <c r="U68" s="982"/>
      <c r="V68" s="982">
        <v>255</v>
      </c>
      <c r="W68" s="982"/>
      <c r="X68" s="982"/>
      <c r="Y68" s="982"/>
      <c r="Z68" s="982"/>
      <c r="AA68" s="982">
        <v>26</v>
      </c>
      <c r="AB68" s="982"/>
      <c r="AC68" s="982"/>
      <c r="AD68" s="982"/>
      <c r="AE68" s="982"/>
      <c r="AF68" s="982">
        <v>26</v>
      </c>
      <c r="AG68" s="982"/>
      <c r="AH68" s="982"/>
      <c r="AI68" s="982"/>
      <c r="AJ68" s="982"/>
      <c r="AK68" s="982" t="s">
        <v>552</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8506</v>
      </c>
      <c r="R69" s="971"/>
      <c r="S69" s="971"/>
      <c r="T69" s="971"/>
      <c r="U69" s="971"/>
      <c r="V69" s="971">
        <v>8214</v>
      </c>
      <c r="W69" s="971"/>
      <c r="X69" s="971"/>
      <c r="Y69" s="971"/>
      <c r="Z69" s="971"/>
      <c r="AA69" s="971">
        <v>291</v>
      </c>
      <c r="AB69" s="971"/>
      <c r="AC69" s="971"/>
      <c r="AD69" s="971"/>
      <c r="AE69" s="971"/>
      <c r="AF69" s="971">
        <v>291</v>
      </c>
      <c r="AG69" s="971"/>
      <c r="AH69" s="971"/>
      <c r="AI69" s="971"/>
      <c r="AJ69" s="971"/>
      <c r="AK69" s="971" t="s">
        <v>552</v>
      </c>
      <c r="AL69" s="971"/>
      <c r="AM69" s="971"/>
      <c r="AN69" s="971"/>
      <c r="AO69" s="971"/>
      <c r="AP69" s="971">
        <v>5375</v>
      </c>
      <c r="AQ69" s="971"/>
      <c r="AR69" s="971"/>
      <c r="AS69" s="971"/>
      <c r="AT69" s="971"/>
      <c r="AU69" s="971">
        <v>2268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224</v>
      </c>
      <c r="R70" s="971"/>
      <c r="S70" s="971"/>
      <c r="T70" s="971"/>
      <c r="U70" s="971"/>
      <c r="V70" s="971">
        <v>210</v>
      </c>
      <c r="W70" s="971"/>
      <c r="X70" s="971"/>
      <c r="Y70" s="971"/>
      <c r="Z70" s="971"/>
      <c r="AA70" s="971">
        <v>15</v>
      </c>
      <c r="AB70" s="971"/>
      <c r="AC70" s="971"/>
      <c r="AD70" s="971"/>
      <c r="AE70" s="971"/>
      <c r="AF70" s="971">
        <v>15</v>
      </c>
      <c r="AG70" s="971"/>
      <c r="AH70" s="971"/>
      <c r="AI70" s="971"/>
      <c r="AJ70" s="971"/>
      <c r="AK70" s="971" t="s">
        <v>552</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150</v>
      </c>
      <c r="R71" s="971"/>
      <c r="S71" s="971"/>
      <c r="T71" s="971"/>
      <c r="U71" s="971"/>
      <c r="V71" s="971">
        <v>143</v>
      </c>
      <c r="W71" s="971"/>
      <c r="X71" s="971"/>
      <c r="Y71" s="971"/>
      <c r="Z71" s="971"/>
      <c r="AA71" s="971">
        <v>7</v>
      </c>
      <c r="AB71" s="971"/>
      <c r="AC71" s="971"/>
      <c r="AD71" s="971"/>
      <c r="AE71" s="971"/>
      <c r="AF71" s="971">
        <v>7</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487502</v>
      </c>
      <c r="R72" s="971"/>
      <c r="S72" s="971"/>
      <c r="T72" s="971"/>
      <c r="U72" s="971"/>
      <c r="V72" s="971">
        <v>478943</v>
      </c>
      <c r="W72" s="971"/>
      <c r="X72" s="971"/>
      <c r="Y72" s="971"/>
      <c r="Z72" s="971"/>
      <c r="AA72" s="971">
        <v>8559</v>
      </c>
      <c r="AB72" s="971"/>
      <c r="AC72" s="971"/>
      <c r="AD72" s="971"/>
      <c r="AE72" s="971"/>
      <c r="AF72" s="971">
        <v>8559</v>
      </c>
      <c r="AG72" s="971"/>
      <c r="AH72" s="971"/>
      <c r="AI72" s="971"/>
      <c r="AJ72" s="971"/>
      <c r="AK72" s="971" t="s">
        <v>552</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308</v>
      </c>
      <c r="R73" s="971"/>
      <c r="S73" s="971"/>
      <c r="T73" s="971"/>
      <c r="U73" s="971"/>
      <c r="V73" s="971">
        <v>297</v>
      </c>
      <c r="W73" s="971"/>
      <c r="X73" s="971"/>
      <c r="Y73" s="971"/>
      <c r="Z73" s="971"/>
      <c r="AA73" s="971">
        <v>11</v>
      </c>
      <c r="AB73" s="971"/>
      <c r="AC73" s="971"/>
      <c r="AD73" s="971"/>
      <c r="AE73" s="971"/>
      <c r="AF73" s="971">
        <v>11</v>
      </c>
      <c r="AG73" s="971"/>
      <c r="AH73" s="971"/>
      <c r="AI73" s="971"/>
      <c r="AJ73" s="971"/>
      <c r="AK73" s="971">
        <v>27</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4035</v>
      </c>
      <c r="R74" s="971"/>
      <c r="S74" s="971"/>
      <c r="T74" s="971"/>
      <c r="U74" s="971"/>
      <c r="V74" s="971">
        <v>3633</v>
      </c>
      <c r="W74" s="971"/>
      <c r="X74" s="971"/>
      <c r="Y74" s="971"/>
      <c r="Z74" s="971"/>
      <c r="AA74" s="971">
        <v>401</v>
      </c>
      <c r="AB74" s="971"/>
      <c r="AC74" s="971"/>
      <c r="AD74" s="971"/>
      <c r="AE74" s="971"/>
      <c r="AF74" s="971">
        <v>6128</v>
      </c>
      <c r="AG74" s="971"/>
      <c r="AH74" s="971"/>
      <c r="AI74" s="971"/>
      <c r="AJ74" s="971"/>
      <c r="AK74" s="971" t="s">
        <v>552</v>
      </c>
      <c r="AL74" s="971"/>
      <c r="AM74" s="971"/>
      <c r="AN74" s="971"/>
      <c r="AO74" s="971"/>
      <c r="AP74" s="971">
        <v>3873</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15037</v>
      </c>
      <c r="AG88" s="959"/>
      <c r="AH88" s="959"/>
      <c r="AI88" s="959"/>
      <c r="AJ88" s="959"/>
      <c r="AK88" s="963"/>
      <c r="AL88" s="963"/>
      <c r="AM88" s="963"/>
      <c r="AN88" s="963"/>
      <c r="AO88" s="963"/>
      <c r="AP88" s="959">
        <v>9248</v>
      </c>
      <c r="AQ88" s="959"/>
      <c r="AR88" s="959"/>
      <c r="AS88" s="959"/>
      <c r="AT88" s="959"/>
      <c r="AU88" s="959">
        <v>2268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97</v>
      </c>
      <c r="CS102" s="953"/>
      <c r="CT102" s="953"/>
      <c r="CU102" s="953"/>
      <c r="CV102" s="954"/>
      <c r="CW102" s="952">
        <v>28</v>
      </c>
      <c r="CX102" s="953"/>
      <c r="CY102" s="953"/>
      <c r="CZ102" s="953"/>
      <c r="DA102" s="954"/>
      <c r="DB102" s="952" t="s">
        <v>569</v>
      </c>
      <c r="DC102" s="953"/>
      <c r="DD102" s="953"/>
      <c r="DE102" s="953"/>
      <c r="DF102" s="954"/>
      <c r="DG102" s="952" t="s">
        <v>569</v>
      </c>
      <c r="DH102" s="953"/>
      <c r="DI102" s="953"/>
      <c r="DJ102" s="953"/>
      <c r="DK102" s="954"/>
      <c r="DL102" s="952" t="s">
        <v>569</v>
      </c>
      <c r="DM102" s="953"/>
      <c r="DN102" s="953"/>
      <c r="DO102" s="953"/>
      <c r="DP102" s="954"/>
      <c r="DQ102" s="952" t="s">
        <v>569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4126070</v>
      </c>
      <c r="AB110" s="889"/>
      <c r="AC110" s="889"/>
      <c r="AD110" s="889"/>
      <c r="AE110" s="890"/>
      <c r="AF110" s="891">
        <v>3901033</v>
      </c>
      <c r="AG110" s="889"/>
      <c r="AH110" s="889"/>
      <c r="AI110" s="889"/>
      <c r="AJ110" s="890"/>
      <c r="AK110" s="891">
        <v>3893653</v>
      </c>
      <c r="AL110" s="889"/>
      <c r="AM110" s="889"/>
      <c r="AN110" s="889"/>
      <c r="AO110" s="890"/>
      <c r="AP110" s="892">
        <v>14.6</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41333322</v>
      </c>
      <c r="BR110" s="842"/>
      <c r="BS110" s="842"/>
      <c r="BT110" s="842"/>
      <c r="BU110" s="842"/>
      <c r="BV110" s="842">
        <v>40411572</v>
      </c>
      <c r="BW110" s="842"/>
      <c r="BX110" s="842"/>
      <c r="BY110" s="842"/>
      <c r="BZ110" s="842"/>
      <c r="CA110" s="842">
        <v>39951288</v>
      </c>
      <c r="CB110" s="842"/>
      <c r="CC110" s="842"/>
      <c r="CD110" s="842"/>
      <c r="CE110" s="842"/>
      <c r="CF110" s="866">
        <v>150.30000000000001</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956052</v>
      </c>
      <c r="BR111" s="817"/>
      <c r="BS111" s="817"/>
      <c r="BT111" s="817"/>
      <c r="BU111" s="817"/>
      <c r="BV111" s="817">
        <v>845199</v>
      </c>
      <c r="BW111" s="817"/>
      <c r="BX111" s="817"/>
      <c r="BY111" s="817"/>
      <c r="BZ111" s="817"/>
      <c r="CA111" s="817">
        <v>698872</v>
      </c>
      <c r="CB111" s="817"/>
      <c r="CC111" s="817"/>
      <c r="CD111" s="817"/>
      <c r="CE111" s="817"/>
      <c r="CF111" s="875">
        <v>2.6</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14551706</v>
      </c>
      <c r="BR112" s="817"/>
      <c r="BS112" s="817"/>
      <c r="BT112" s="817"/>
      <c r="BU112" s="817"/>
      <c r="BV112" s="817">
        <v>12676882</v>
      </c>
      <c r="BW112" s="817"/>
      <c r="BX112" s="817"/>
      <c r="BY112" s="817"/>
      <c r="BZ112" s="817"/>
      <c r="CA112" s="817">
        <v>12653508</v>
      </c>
      <c r="CB112" s="817"/>
      <c r="CC112" s="817"/>
      <c r="CD112" s="817"/>
      <c r="CE112" s="817"/>
      <c r="CF112" s="875">
        <v>47.6</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387604</v>
      </c>
      <c r="DH112" s="817"/>
      <c r="DI112" s="817"/>
      <c r="DJ112" s="817"/>
      <c r="DK112" s="817"/>
      <c r="DL112" s="817">
        <v>345993</v>
      </c>
      <c r="DM112" s="817"/>
      <c r="DN112" s="817"/>
      <c r="DO112" s="817"/>
      <c r="DP112" s="817"/>
      <c r="DQ112" s="817">
        <v>300673</v>
      </c>
      <c r="DR112" s="817"/>
      <c r="DS112" s="817"/>
      <c r="DT112" s="817"/>
      <c r="DU112" s="817"/>
      <c r="DV112" s="794">
        <v>1.1000000000000001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1960610</v>
      </c>
      <c r="AB113" s="919"/>
      <c r="AC113" s="919"/>
      <c r="AD113" s="919"/>
      <c r="AE113" s="920"/>
      <c r="AF113" s="921">
        <v>1945272</v>
      </c>
      <c r="AG113" s="919"/>
      <c r="AH113" s="919"/>
      <c r="AI113" s="919"/>
      <c r="AJ113" s="920"/>
      <c r="AK113" s="921">
        <v>2139431</v>
      </c>
      <c r="AL113" s="919"/>
      <c r="AM113" s="919"/>
      <c r="AN113" s="919"/>
      <c r="AO113" s="920"/>
      <c r="AP113" s="922">
        <v>8</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2598841</v>
      </c>
      <c r="BR113" s="817"/>
      <c r="BS113" s="817"/>
      <c r="BT113" s="817"/>
      <c r="BU113" s="817"/>
      <c r="BV113" s="817">
        <v>2382380</v>
      </c>
      <c r="BW113" s="817"/>
      <c r="BX113" s="817"/>
      <c r="BY113" s="817"/>
      <c r="BZ113" s="817"/>
      <c r="CA113" s="817">
        <v>2268381</v>
      </c>
      <c r="CB113" s="817"/>
      <c r="CC113" s="817"/>
      <c r="CD113" s="817"/>
      <c r="CE113" s="817"/>
      <c r="CF113" s="875">
        <v>8.5</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147232</v>
      </c>
      <c r="AB114" s="780"/>
      <c r="AC114" s="780"/>
      <c r="AD114" s="780"/>
      <c r="AE114" s="781"/>
      <c r="AF114" s="782">
        <v>202933</v>
      </c>
      <c r="AG114" s="780"/>
      <c r="AH114" s="780"/>
      <c r="AI114" s="780"/>
      <c r="AJ114" s="781"/>
      <c r="AK114" s="782">
        <v>300788</v>
      </c>
      <c r="AL114" s="780"/>
      <c r="AM114" s="780"/>
      <c r="AN114" s="780"/>
      <c r="AO114" s="781"/>
      <c r="AP114" s="824">
        <v>1.1000000000000001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7197396</v>
      </c>
      <c r="BR114" s="817"/>
      <c r="BS114" s="817"/>
      <c r="BT114" s="817"/>
      <c r="BU114" s="817"/>
      <c r="BV114" s="817">
        <v>7248013</v>
      </c>
      <c r="BW114" s="817"/>
      <c r="BX114" s="817"/>
      <c r="BY114" s="817"/>
      <c r="BZ114" s="817"/>
      <c r="CA114" s="817">
        <v>7331882</v>
      </c>
      <c r="CB114" s="817"/>
      <c r="CC114" s="817"/>
      <c r="CD114" s="817"/>
      <c r="CE114" s="817"/>
      <c r="CF114" s="875">
        <v>27.6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122943</v>
      </c>
      <c r="AB115" s="919"/>
      <c r="AC115" s="919"/>
      <c r="AD115" s="919"/>
      <c r="AE115" s="920"/>
      <c r="AF115" s="921">
        <v>116130</v>
      </c>
      <c r="AG115" s="919"/>
      <c r="AH115" s="919"/>
      <c r="AI115" s="919"/>
      <c r="AJ115" s="920"/>
      <c r="AK115" s="921">
        <v>111347</v>
      </c>
      <c r="AL115" s="919"/>
      <c r="AM115" s="919"/>
      <c r="AN115" s="919"/>
      <c r="AO115" s="920"/>
      <c r="AP115" s="922">
        <v>0.4</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134105</v>
      </c>
      <c r="DH115" s="780"/>
      <c r="DI115" s="780"/>
      <c r="DJ115" s="780"/>
      <c r="DK115" s="781"/>
      <c r="DL115" s="782">
        <v>134105</v>
      </c>
      <c r="DM115" s="780"/>
      <c r="DN115" s="780"/>
      <c r="DO115" s="780"/>
      <c r="DP115" s="781"/>
      <c r="DQ115" s="782">
        <v>98435</v>
      </c>
      <c r="DR115" s="780"/>
      <c r="DS115" s="780"/>
      <c r="DT115" s="780"/>
      <c r="DU115" s="781"/>
      <c r="DV115" s="824">
        <v>0.4</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6356855</v>
      </c>
      <c r="AB117" s="903"/>
      <c r="AC117" s="903"/>
      <c r="AD117" s="903"/>
      <c r="AE117" s="904"/>
      <c r="AF117" s="905">
        <v>6165368</v>
      </c>
      <c r="AG117" s="903"/>
      <c r="AH117" s="903"/>
      <c r="AI117" s="903"/>
      <c r="AJ117" s="904"/>
      <c r="AK117" s="905">
        <v>6445219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66637317</v>
      </c>
      <c r="BR119" s="845"/>
      <c r="BS119" s="845"/>
      <c r="BT119" s="845"/>
      <c r="BU119" s="845"/>
      <c r="BV119" s="845">
        <v>63564046</v>
      </c>
      <c r="BW119" s="845"/>
      <c r="BX119" s="845"/>
      <c r="BY119" s="845"/>
      <c r="BZ119" s="845"/>
      <c r="CA119" s="845">
        <v>62903931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434343</v>
      </c>
      <c r="DH119" s="764"/>
      <c r="DI119" s="764"/>
      <c r="DJ119" s="764"/>
      <c r="DK119" s="765"/>
      <c r="DL119" s="766">
        <v>365101</v>
      </c>
      <c r="DM119" s="764"/>
      <c r="DN119" s="764"/>
      <c r="DO119" s="764"/>
      <c r="DP119" s="765"/>
      <c r="DQ119" s="766">
        <v>299764</v>
      </c>
      <c r="DR119" s="764"/>
      <c r="DS119" s="764"/>
      <c r="DT119" s="764"/>
      <c r="DU119" s="765"/>
      <c r="DV119" s="848">
        <v>1.1000000000000001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21152921</v>
      </c>
      <c r="BR120" s="842"/>
      <c r="BS120" s="842"/>
      <c r="BT120" s="842"/>
      <c r="BU120" s="842"/>
      <c r="BV120" s="842">
        <v>21683961</v>
      </c>
      <c r="BW120" s="842"/>
      <c r="BX120" s="842"/>
      <c r="BY120" s="842"/>
      <c r="BZ120" s="842"/>
      <c r="CA120" s="842">
        <v>23839374</v>
      </c>
      <c r="CB120" s="842"/>
      <c r="CC120" s="842"/>
      <c r="CD120" s="842"/>
      <c r="CE120" s="842"/>
      <c r="CF120" s="866">
        <v>89.7</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10557676</v>
      </c>
      <c r="DH120" s="842"/>
      <c r="DI120" s="842"/>
      <c r="DJ120" s="842"/>
      <c r="DK120" s="842"/>
      <c r="DL120" s="842">
        <v>9137910</v>
      </c>
      <c r="DM120" s="842"/>
      <c r="DN120" s="842"/>
      <c r="DO120" s="842"/>
      <c r="DP120" s="842"/>
      <c r="DQ120" s="842">
        <v>8502472</v>
      </c>
      <c r="DR120" s="842"/>
      <c r="DS120" s="842"/>
      <c r="DT120" s="842"/>
      <c r="DU120" s="842"/>
      <c r="DV120" s="843">
        <v>32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41610</v>
      </c>
      <c r="AB121" s="780"/>
      <c r="AC121" s="780"/>
      <c r="AD121" s="780"/>
      <c r="AE121" s="781"/>
      <c r="AF121" s="782">
        <v>41610</v>
      </c>
      <c r="AG121" s="780"/>
      <c r="AH121" s="780"/>
      <c r="AI121" s="780"/>
      <c r="AJ121" s="781"/>
      <c r="AK121" s="782">
        <v>41610</v>
      </c>
      <c r="AL121" s="780"/>
      <c r="AM121" s="780"/>
      <c r="AN121" s="780"/>
      <c r="AO121" s="781"/>
      <c r="AP121" s="824">
        <v>0.2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9808518</v>
      </c>
      <c r="BR121" s="817"/>
      <c r="BS121" s="817"/>
      <c r="BT121" s="817"/>
      <c r="BU121" s="817"/>
      <c r="BV121" s="817">
        <v>9670836</v>
      </c>
      <c r="BW121" s="817"/>
      <c r="BX121" s="817"/>
      <c r="BY121" s="817"/>
      <c r="BZ121" s="817"/>
      <c r="CA121" s="817">
        <v>10111490</v>
      </c>
      <c r="CB121" s="817"/>
      <c r="CC121" s="817"/>
      <c r="CD121" s="817"/>
      <c r="CE121" s="817"/>
      <c r="CF121" s="875">
        <v>38</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3967182</v>
      </c>
      <c r="DH121" s="817"/>
      <c r="DI121" s="817"/>
      <c r="DJ121" s="817"/>
      <c r="DK121" s="817"/>
      <c r="DL121" s="817">
        <v>3538972</v>
      </c>
      <c r="DM121" s="817"/>
      <c r="DN121" s="817"/>
      <c r="DO121" s="817"/>
      <c r="DP121" s="817"/>
      <c r="DQ121" s="817">
        <v>4151036</v>
      </c>
      <c r="DR121" s="817"/>
      <c r="DS121" s="817"/>
      <c r="DT121" s="817"/>
      <c r="DU121" s="817"/>
      <c r="DV121" s="794">
        <v>15.6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40072902</v>
      </c>
      <c r="BR122" s="845"/>
      <c r="BS122" s="845"/>
      <c r="BT122" s="845"/>
      <c r="BU122" s="845"/>
      <c r="BV122" s="845">
        <v>38054217</v>
      </c>
      <c r="BW122" s="845"/>
      <c r="BX122" s="845"/>
      <c r="BY122" s="845"/>
      <c r="BZ122" s="845"/>
      <c r="CA122" s="845">
        <v>36975976</v>
      </c>
      <c r="CB122" s="845"/>
      <c r="CC122" s="845"/>
      <c r="CD122" s="845"/>
      <c r="CE122" s="845"/>
      <c r="CF122" s="846">
        <v>139.1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71034341</v>
      </c>
      <c r="BR123" s="833"/>
      <c r="BS123" s="833"/>
      <c r="BT123" s="833"/>
      <c r="BU123" s="833"/>
      <c r="BV123" s="833">
        <v>69409014</v>
      </c>
      <c r="BW123" s="833"/>
      <c r="BX123" s="833"/>
      <c r="BY123" s="833"/>
      <c r="BZ123" s="833"/>
      <c r="CA123" s="833">
        <v>70926840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26848</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81333</v>
      </c>
      <c r="AB127" s="780"/>
      <c r="AC127" s="780"/>
      <c r="AD127" s="780"/>
      <c r="AE127" s="781"/>
      <c r="AF127" s="782">
        <v>74520</v>
      </c>
      <c r="AG127" s="780"/>
      <c r="AH127" s="780"/>
      <c r="AI127" s="780"/>
      <c r="AJ127" s="781"/>
      <c r="AK127" s="782">
        <v>69737</v>
      </c>
      <c r="AL127" s="780"/>
      <c r="AM127" s="780"/>
      <c r="AN127" s="780"/>
      <c r="AO127" s="781"/>
      <c r="AP127" s="824">
        <v>0.3</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1368663</v>
      </c>
      <c r="AB128" s="801"/>
      <c r="AC128" s="801"/>
      <c r="AD128" s="801"/>
      <c r="AE128" s="802"/>
      <c r="AF128" s="803">
        <v>1349558</v>
      </c>
      <c r="AG128" s="801"/>
      <c r="AH128" s="801"/>
      <c r="AI128" s="801"/>
      <c r="AJ128" s="802"/>
      <c r="AK128" s="803">
        <v>1370715</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11.79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30179654</v>
      </c>
      <c r="AB129" s="780"/>
      <c r="AC129" s="780"/>
      <c r="AD129" s="780"/>
      <c r="AE129" s="781"/>
      <c r="AF129" s="782">
        <v>29488593</v>
      </c>
      <c r="AG129" s="780"/>
      <c r="AH129" s="780"/>
      <c r="AI129" s="780"/>
      <c r="AJ129" s="781"/>
      <c r="AK129" s="782">
        <v>30261579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16.79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3561161</v>
      </c>
      <c r="AB130" s="780"/>
      <c r="AC130" s="780"/>
      <c r="AD130" s="780"/>
      <c r="AE130" s="781"/>
      <c r="AF130" s="782">
        <v>3614646</v>
      </c>
      <c r="AG130" s="780"/>
      <c r="AH130" s="780"/>
      <c r="AI130" s="780"/>
      <c r="AJ130" s="781"/>
      <c r="AK130" s="782">
        <v>3678257</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26618493</v>
      </c>
      <c r="AB131" s="764"/>
      <c r="AC131" s="764"/>
      <c r="AD131" s="764"/>
      <c r="AE131" s="765"/>
      <c r="AF131" s="766">
        <v>25873947</v>
      </c>
      <c r="AG131" s="764"/>
      <c r="AH131" s="764"/>
      <c r="AI131" s="764"/>
      <c r="AJ131" s="765"/>
      <c r="AK131" s="766">
        <v>26583322</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5.361051056</v>
      </c>
      <c r="AB132" s="745"/>
      <c r="AC132" s="745"/>
      <c r="AD132" s="745"/>
      <c r="AE132" s="746"/>
      <c r="AF132" s="747">
        <v>4.6423686340000003</v>
      </c>
      <c r="AG132" s="745"/>
      <c r="AH132" s="745"/>
      <c r="AI132" s="745"/>
      <c r="AJ132" s="746"/>
      <c r="AK132" s="747">
        <v>5.2523428699999997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6.5</v>
      </c>
      <c r="AB133" s="724"/>
      <c r="AC133" s="724"/>
      <c r="AD133" s="724"/>
      <c r="AE133" s="725"/>
      <c r="AF133" s="723">
        <v>5.5</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bzxAeeR+NxqCuES/jVjfqaa2e0eTW3smg3sTYQafhogeo4C7/VpcoemP4iWJ18BhlM/yiyyO+UX4I9sp4ugrA==" saltValue="xxPhxqr4gCFhrSAQdjjW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io+7kAOLuSnoLhMZGIRy4itkx3ZS1a4DVzeTEnzeb9ugsiYWFe8yxKMHvg6IgtKP3UdOSUtIYOJra9lbXszkQ==" saltValue="74kl3FaMjjYdc6MvaIHB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kYwbjJh1e0TydT3ql0mkjLBXh1PE+Cho2Ye6NG7O3sNCJlGoXp7umDlqk7exLE992R0R8zaVrStweOA7NA7cQ==" saltValue="+r3F8w1VBLkpjnN0obxE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485</v>
      </c>
      <c r="AL9" s="1134"/>
      <c r="AM9" s="1134"/>
      <c r="AN9" s="1135"/>
      <c r="AO9" s="281">
        <v>7058931</v>
      </c>
      <c r="AP9" s="281">
        <v>50071</v>
      </c>
      <c r="AQ9" s="282">
        <v>66571</v>
      </c>
      <c r="AR9" s="283">
        <v>-24.8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486</v>
      </c>
      <c r="AL10" s="1134"/>
      <c r="AM10" s="1134"/>
      <c r="AN10" s="1135"/>
      <c r="AO10" s="284">
        <v>1264084</v>
      </c>
      <c r="AP10" s="284">
        <v>8966</v>
      </c>
      <c r="AQ10" s="285">
        <v>3999</v>
      </c>
      <c r="AR10" s="286">
        <v>124.2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487</v>
      </c>
      <c r="AL11" s="1134"/>
      <c r="AM11" s="1134"/>
      <c r="AN11" s="1135"/>
      <c r="AO11" s="284">
        <v>680022</v>
      </c>
      <c r="AP11" s="284">
        <v>4824</v>
      </c>
      <c r="AQ11" s="285">
        <v>2086</v>
      </c>
      <c r="AR11" s="286">
        <v>131.30000000000001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488</v>
      </c>
      <c r="AL12" s="1134"/>
      <c r="AM12" s="1134"/>
      <c r="AN12" s="1135"/>
      <c r="AO12" s="284" t="s">
        <v>489</v>
      </c>
      <c r="AP12" s="284" t="s">
        <v>489</v>
      </c>
      <c r="AQ12" s="285">
        <v>22</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490</v>
      </c>
      <c r="AL13" s="1134"/>
      <c r="AM13" s="1134"/>
      <c r="AN13" s="1135"/>
      <c r="AO13" s="284">
        <v>242721</v>
      </c>
      <c r="AP13" s="284">
        <v>1722</v>
      </c>
      <c r="AQ13" s="285">
        <v>2452</v>
      </c>
      <c r="AR13" s="286">
        <v>-29.8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491</v>
      </c>
      <c r="AL14" s="1134"/>
      <c r="AM14" s="1134"/>
      <c r="AN14" s="1135"/>
      <c r="AO14" s="284">
        <v>216570</v>
      </c>
      <c r="AP14" s="284">
        <v>1536</v>
      </c>
      <c r="AQ14" s="285">
        <v>1577</v>
      </c>
      <c r="AR14" s="286">
        <v>-2.6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492</v>
      </c>
      <c r="AL15" s="1137"/>
      <c r="AM15" s="1137"/>
      <c r="AN15" s="1138"/>
      <c r="AO15" s="284">
        <v>-116375</v>
      </c>
      <c r="AP15" s="284">
        <v>-825</v>
      </c>
      <c r="AQ15" s="285">
        <v>-2400</v>
      </c>
      <c r="AR15" s="286">
        <v>-65.599999999999994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9345953</v>
      </c>
      <c r="AP16" s="284">
        <v>66293</v>
      </c>
      <c r="AQ16" s="285">
        <v>74306</v>
      </c>
      <c r="AR16" s="286">
        <v>-10.8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497</v>
      </c>
      <c r="AL21" s="1140"/>
      <c r="AM21" s="1140"/>
      <c r="AN21" s="1141"/>
      <c r="AO21" s="297">
        <v>4.9800000000000004</v>
      </c>
      <c r="AP21" s="298">
        <v>6.91</v>
      </c>
      <c r="AQ21" s="299">
        <v>-1.93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498</v>
      </c>
      <c r="AL22" s="1140"/>
      <c r="AM22" s="1140"/>
      <c r="AN22" s="1141"/>
      <c r="AO22" s="302">
        <v>101.7</v>
      </c>
      <c r="AP22" s="303">
        <v>99.2</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499</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502</v>
      </c>
      <c r="AL32" s="1124"/>
      <c r="AM32" s="1124"/>
      <c r="AN32" s="1125"/>
      <c r="AO32" s="312">
        <v>3893653</v>
      </c>
      <c r="AP32" s="312">
        <v>27619</v>
      </c>
      <c r="AQ32" s="313">
        <v>38265</v>
      </c>
      <c r="AR32" s="314">
        <v>-27.8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503</v>
      </c>
      <c r="AL33" s="1124"/>
      <c r="AM33" s="1124"/>
      <c r="AN33" s="1125"/>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504</v>
      </c>
      <c r="AL34" s="1124"/>
      <c r="AM34" s="1124"/>
      <c r="AN34" s="1125"/>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505</v>
      </c>
      <c r="AL35" s="1124"/>
      <c r="AM35" s="1124"/>
      <c r="AN35" s="1125"/>
      <c r="AO35" s="312">
        <v>2139431</v>
      </c>
      <c r="AP35" s="312">
        <v>15176</v>
      </c>
      <c r="AQ35" s="313">
        <v>11441</v>
      </c>
      <c r="AR35" s="314">
        <v>32.6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506</v>
      </c>
      <c r="AL36" s="1124"/>
      <c r="AM36" s="1124"/>
      <c r="AN36" s="1125"/>
      <c r="AO36" s="312">
        <v>300788</v>
      </c>
      <c r="AP36" s="312">
        <v>2134</v>
      </c>
      <c r="AQ36" s="313">
        <v>1708</v>
      </c>
      <c r="AR36" s="314">
        <v>24.9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507</v>
      </c>
      <c r="AL37" s="1124"/>
      <c r="AM37" s="1124"/>
      <c r="AN37" s="1125"/>
      <c r="AO37" s="312">
        <v>111347</v>
      </c>
      <c r="AP37" s="312">
        <v>790</v>
      </c>
      <c r="AQ37" s="313">
        <v>394</v>
      </c>
      <c r="AR37" s="314">
        <v>100.5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508</v>
      </c>
      <c r="AL38" s="1127"/>
      <c r="AM38" s="1127"/>
      <c r="AN38" s="1128"/>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509</v>
      </c>
      <c r="AL39" s="1127"/>
      <c r="AM39" s="1127"/>
      <c r="AN39" s="1128"/>
      <c r="AO39" s="312">
        <v>-1370715</v>
      </c>
      <c r="AP39" s="312">
        <v>-9723</v>
      </c>
      <c r="AQ39" s="313">
        <v>-7153</v>
      </c>
      <c r="AR39" s="314">
        <v>35.9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510</v>
      </c>
      <c r="AL40" s="1124"/>
      <c r="AM40" s="1124"/>
      <c r="AN40" s="1125"/>
      <c r="AO40" s="312">
        <v>-3678257</v>
      </c>
      <c r="AP40" s="312">
        <v>-26091</v>
      </c>
      <c r="AQ40" s="313">
        <v>-33456</v>
      </c>
      <c r="AR40" s="314">
        <v>-22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1396247</v>
      </c>
      <c r="AP41" s="312">
        <v>9904</v>
      </c>
      <c r="AQ41" s="313">
        <v>11199</v>
      </c>
      <c r="AR41" s="314">
        <v>-11.6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480</v>
      </c>
      <c r="AN49" s="1118" t="s">
        <v>513</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7111204</v>
      </c>
      <c r="AN51" s="334">
        <v>49157</v>
      </c>
      <c r="AO51" s="335">
        <v>-5.3</v>
      </c>
      <c r="AP51" s="336">
        <v>66343</v>
      </c>
      <c r="AQ51" s="337">
        <v>43</v>
      </c>
      <c r="AR51" s="338">
        <v>-48.3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4028628</v>
      </c>
      <c r="AN52" s="342">
        <v>27849</v>
      </c>
      <c r="AO52" s="343">
        <v>47.4</v>
      </c>
      <c r="AP52" s="344">
        <v>34529</v>
      </c>
      <c r="AQ52" s="345">
        <v>28.4</v>
      </c>
      <c r="AR52" s="346">
        <v>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6633590</v>
      </c>
      <c r="AN53" s="334">
        <v>46036</v>
      </c>
      <c r="AO53" s="335">
        <v>-6.3</v>
      </c>
      <c r="AP53" s="336">
        <v>56416</v>
      </c>
      <c r="AQ53" s="337">
        <v>-15</v>
      </c>
      <c r="AR53" s="338">
        <v>8.6999999999999993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2920372</v>
      </c>
      <c r="AN54" s="342">
        <v>20267</v>
      </c>
      <c r="AO54" s="343">
        <v>-27.2</v>
      </c>
      <c r="AP54" s="344">
        <v>32623</v>
      </c>
      <c r="AQ54" s="345">
        <v>-5.5</v>
      </c>
      <c r="AR54" s="346">
        <v>-21.7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6133803</v>
      </c>
      <c r="AN55" s="334">
        <v>42720</v>
      </c>
      <c r="AO55" s="335">
        <v>-7.2</v>
      </c>
      <c r="AP55" s="336">
        <v>49217</v>
      </c>
      <c r="AQ55" s="337">
        <v>-12.8</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3326050</v>
      </c>
      <c r="AN56" s="342">
        <v>23165</v>
      </c>
      <c r="AO56" s="343">
        <v>14.3</v>
      </c>
      <c r="AP56" s="344">
        <v>27232</v>
      </c>
      <c r="AQ56" s="345">
        <v>-16.5</v>
      </c>
      <c r="AR56" s="346">
        <v>30.8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6300738</v>
      </c>
      <c r="AN57" s="334">
        <v>44251</v>
      </c>
      <c r="AO57" s="335">
        <v>3.6</v>
      </c>
      <c r="AP57" s="336">
        <v>49211</v>
      </c>
      <c r="AQ57" s="337">
        <v>0</v>
      </c>
      <c r="AR57" s="338">
        <v>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3071412</v>
      </c>
      <c r="AN58" s="342">
        <v>21571</v>
      </c>
      <c r="AO58" s="343">
        <v>-6.9</v>
      </c>
      <c r="AP58" s="344">
        <v>28367</v>
      </c>
      <c r="AQ58" s="345">
        <v>4.2</v>
      </c>
      <c r="AR58" s="346">
        <v>-11.1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6723948</v>
      </c>
      <c r="AN59" s="334">
        <v>47695</v>
      </c>
      <c r="AO59" s="335">
        <v>7.8</v>
      </c>
      <c r="AP59" s="336">
        <v>51738</v>
      </c>
      <c r="AQ59" s="337">
        <v>5.0999999999999996</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2881484</v>
      </c>
      <c r="AN60" s="342">
        <v>20439</v>
      </c>
      <c r="AO60" s="343">
        <v>-5.2</v>
      </c>
      <c r="AP60" s="344">
        <v>30360</v>
      </c>
      <c r="AQ60" s="345">
        <v>7</v>
      </c>
      <c r="AR60" s="346">
        <v>-12.2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6580657</v>
      </c>
      <c r="AN61" s="349">
        <v>45972</v>
      </c>
      <c r="AO61" s="350">
        <v>-1.5</v>
      </c>
      <c r="AP61" s="351">
        <v>54585</v>
      </c>
      <c r="AQ61" s="352">
        <v>4.0999999999999996</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3245589</v>
      </c>
      <c r="AN62" s="342">
        <v>22658</v>
      </c>
      <c r="AO62" s="343">
        <v>4.5</v>
      </c>
      <c r="AP62" s="344">
        <v>30622</v>
      </c>
      <c r="AQ62" s="345">
        <v>3.5</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yO/rtrBwGlzOiGAl6afkpTwReUTAE35YfgP577Oa/aJ5nGA2Ypid6RDuvtfHBJN9IxWUQ9gyLzCjEgYeWQ/jA==" saltValue="HQPZ72NdvXWL9U30pYqO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cA051+5vvaznzbKNPVWmwev6N9wd2NUGxxoklOBU4fWQO9f54cYysum2Idr5oAavB3KX693LJizCHMKqRIvW3g==" saltValue="gvQ7RSPRLvs67kfGT8/Y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93e5Hzb+sbRsSGmMrYWHy00cttj/wxdIrEvKU93SuXvNow0s0DXLxumpXD9NC2pCTzbw2Rcrq3TBRsjrYSoEpQ==" saltValue="5naJ/UM68Ix2tCNT/J23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2" t="s">
        <v>3</v>
      </c>
      <c r="D47" s="1142"/>
      <c r="E47" s="1143"/>
      <c r="F47" s="11">
        <v>27.2</v>
      </c>
      <c r="G47" s="12">
        <v>23.68</v>
      </c>
      <c r="H47" s="12">
        <v>35.229999999999997</v>
      </c>
      <c r="I47" s="12">
        <v>36.159999999999997</v>
      </c>
      <c r="J47" s="13">
        <v>35.35</v>
      </c>
    </row>
    <row r="48" spans="2:10" ht="57.75" customHeight="1" x14ac:dyDescent="0.15">
      <c r="B48" s="14"/>
      <c r="C48" s="1144" t="s">
        <v>4</v>
      </c>
      <c r="D48" s="1144"/>
      <c r="E48" s="1145"/>
      <c r="F48" s="15">
        <v>5.18</v>
      </c>
      <c r="G48" s="16">
        <v>6.48</v>
      </c>
      <c r="H48" s="16">
        <v>12.26</v>
      </c>
      <c r="I48" s="16">
        <v>8.85</v>
      </c>
      <c r="J48" s="17">
        <v>8.1199999999999992</v>
      </c>
    </row>
    <row r="49" spans="2:10" ht="57.75" customHeight="1" thickBot="1" x14ac:dyDescent="0.2">
      <c r="B49" s="18"/>
      <c r="C49" s="1146" t="s">
        <v>5</v>
      </c>
      <c r="D49" s="1146"/>
      <c r="E49" s="1147"/>
      <c r="F49" s="19" t="s">
        <v>532</v>
      </c>
      <c r="G49" s="20" t="s">
        <v>533</v>
      </c>
      <c r="H49" s="20">
        <v>19.05</v>
      </c>
      <c r="I49" s="20" t="s">
        <v>534</v>
      </c>
      <c r="J49" s="21" t="s">
        <v>535</v>
      </c>
    </row>
    <row r="50" spans="2:10" x14ac:dyDescent="0.15"/>
  </sheetData>
  <sheetProtection algorithmName="SHA-512" hashValue="JtDAlBO6hT/wPX99YrOmzB8cg9027DUKINYR5aKhx+R1XxNKhyagJzP7Cjja/lAvCAfnWa3s20z+Y+z19k2Gaw==" saltValue="W1YbCmRmlCTfyUSLF1FW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4" t="s">
        <v>536</v>
      </c>
      <c r="D34" s="1154"/>
      <c r="E34" s="1155"/>
      <c r="F34" s="32">
        <v>2.95</v>
      </c>
      <c r="G34" s="33">
        <v>4.42</v>
      </c>
      <c r="H34" s="33">
        <v>16.16</v>
      </c>
      <c r="I34" s="33">
        <v>23.84</v>
      </c>
      <c r="J34" s="34">
        <v>16.899999999999999</v>
      </c>
      <c r="K34" s="22"/>
      <c r="L34" s="22"/>
      <c r="M34" s="22"/>
      <c r="N34" s="22"/>
      <c r="O34" s="22"/>
      <c r="P34" s="22"/>
    </row>
    <row r="35" spans="1:16" ht="39" customHeight="1" x14ac:dyDescent="0.15">
      <c r="A35" s="22"/>
      <c r="B35" s="35"/>
      <c r="C35" s="1148" t="s">
        <v>537</v>
      </c>
      <c r="D35" s="1149"/>
      <c r="E35" s="1150"/>
      <c r="F35" s="36">
        <v>6.98</v>
      </c>
      <c r="G35" s="37">
        <v>7.35</v>
      </c>
      <c r="H35" s="37">
        <v>8.11</v>
      </c>
      <c r="I35" s="37">
        <v>8.85</v>
      </c>
      <c r="J35" s="38">
        <v>8.2799999999999994</v>
      </c>
      <c r="K35" s="22"/>
      <c r="L35" s="22"/>
      <c r="M35" s="22"/>
      <c r="N35" s="22"/>
      <c r="O35" s="22"/>
      <c r="P35" s="22"/>
    </row>
    <row r="36" spans="1:16" ht="39" customHeight="1" x14ac:dyDescent="0.15">
      <c r="A36" s="22"/>
      <c r="B36" s="35"/>
      <c r="C36" s="1148" t="s">
        <v>538</v>
      </c>
      <c r="D36" s="1149"/>
      <c r="E36" s="1150"/>
      <c r="F36" s="36">
        <v>5.17</v>
      </c>
      <c r="G36" s="37">
        <v>6.48</v>
      </c>
      <c r="H36" s="37">
        <v>12.26</v>
      </c>
      <c r="I36" s="37">
        <v>8.85</v>
      </c>
      <c r="J36" s="38">
        <v>8.1199999999999992</v>
      </c>
      <c r="K36" s="22"/>
      <c r="L36" s="22"/>
      <c r="M36" s="22"/>
      <c r="N36" s="22"/>
      <c r="O36" s="22"/>
      <c r="P36" s="22"/>
    </row>
    <row r="37" spans="1:16" ht="39" customHeight="1" x14ac:dyDescent="0.15">
      <c r="A37" s="22"/>
      <c r="B37" s="35"/>
      <c r="C37" s="1148" t="s">
        <v>539</v>
      </c>
      <c r="D37" s="1149"/>
      <c r="E37" s="1150"/>
      <c r="F37" s="36" t="s">
        <v>489</v>
      </c>
      <c r="G37" s="37">
        <v>1.05</v>
      </c>
      <c r="H37" s="37">
        <v>0.71</v>
      </c>
      <c r="I37" s="37">
        <v>0.44</v>
      </c>
      <c r="J37" s="38">
        <v>0.62</v>
      </c>
      <c r="K37" s="22"/>
      <c r="L37" s="22"/>
      <c r="M37" s="22"/>
      <c r="N37" s="22"/>
      <c r="O37" s="22"/>
      <c r="P37" s="22"/>
    </row>
    <row r="38" spans="1:16" ht="39" customHeight="1" x14ac:dyDescent="0.15">
      <c r="A38" s="22"/>
      <c r="B38" s="35"/>
      <c r="C38" s="1148" t="s">
        <v>540</v>
      </c>
      <c r="D38" s="1149"/>
      <c r="E38" s="1150"/>
      <c r="F38" s="36">
        <v>0.1</v>
      </c>
      <c r="G38" s="37">
        <v>0.39</v>
      </c>
      <c r="H38" s="37">
        <v>0.28999999999999998</v>
      </c>
      <c r="I38" s="37">
        <v>0.52</v>
      </c>
      <c r="J38" s="38">
        <v>0.41</v>
      </c>
      <c r="K38" s="22"/>
      <c r="L38" s="22"/>
      <c r="M38" s="22"/>
      <c r="N38" s="22"/>
      <c r="O38" s="22"/>
      <c r="P38" s="22"/>
    </row>
    <row r="39" spans="1:16" ht="39" customHeight="1" x14ac:dyDescent="0.15">
      <c r="A39" s="22"/>
      <c r="B39" s="35"/>
      <c r="C39" s="1148" t="s">
        <v>541</v>
      </c>
      <c r="D39" s="1149"/>
      <c r="E39" s="1150"/>
      <c r="F39" s="36">
        <v>0.14000000000000001</v>
      </c>
      <c r="G39" s="37">
        <v>0.47</v>
      </c>
      <c r="H39" s="37">
        <v>0.43</v>
      </c>
      <c r="I39" s="37">
        <v>0.12</v>
      </c>
      <c r="J39" s="38">
        <v>0.13</v>
      </c>
      <c r="K39" s="22"/>
      <c r="L39" s="22"/>
      <c r="M39" s="22"/>
      <c r="N39" s="22"/>
      <c r="O39" s="22"/>
      <c r="P39" s="22"/>
    </row>
    <row r="40" spans="1:16" ht="39" customHeight="1" x14ac:dyDescent="0.15">
      <c r="A40" s="22"/>
      <c r="B40" s="35"/>
      <c r="C40" s="1148" t="s">
        <v>542</v>
      </c>
      <c r="D40" s="1149"/>
      <c r="E40" s="1150"/>
      <c r="F40" s="36">
        <v>0.01</v>
      </c>
      <c r="G40" s="37">
        <v>0.02</v>
      </c>
      <c r="H40" s="37">
        <v>0.02</v>
      </c>
      <c r="I40" s="37">
        <v>0.02</v>
      </c>
      <c r="J40" s="38">
        <v>0.03</v>
      </c>
      <c r="K40" s="22"/>
      <c r="L40" s="22"/>
      <c r="M40" s="22"/>
      <c r="N40" s="22"/>
      <c r="O40" s="22"/>
      <c r="P40" s="22"/>
    </row>
    <row r="41" spans="1:16" ht="39" customHeight="1" x14ac:dyDescent="0.15">
      <c r="A41" s="22"/>
      <c r="B41" s="35"/>
      <c r="C41" s="1148" t="s">
        <v>543</v>
      </c>
      <c r="D41" s="1149"/>
      <c r="E41" s="1150"/>
      <c r="F41" s="36">
        <v>0.01</v>
      </c>
      <c r="G41" s="37">
        <v>0.01</v>
      </c>
      <c r="H41" s="37">
        <v>0.01</v>
      </c>
      <c r="I41" s="37">
        <v>0</v>
      </c>
      <c r="J41" s="38">
        <v>0</v>
      </c>
      <c r="K41" s="22"/>
      <c r="L41" s="22"/>
      <c r="M41" s="22"/>
      <c r="N41" s="22"/>
      <c r="O41" s="22"/>
      <c r="P41" s="22"/>
    </row>
    <row r="42" spans="1:16" ht="39" customHeight="1" x14ac:dyDescent="0.15">
      <c r="A42" s="22"/>
      <c r="B42" s="39"/>
      <c r="C42" s="1148" t="s">
        <v>544</v>
      </c>
      <c r="D42" s="1149"/>
      <c r="E42" s="1150"/>
      <c r="F42" s="36" t="s">
        <v>489</v>
      </c>
      <c r="G42" s="37" t="s">
        <v>489</v>
      </c>
      <c r="H42" s="37" t="s">
        <v>489</v>
      </c>
      <c r="I42" s="37" t="s">
        <v>489</v>
      </c>
      <c r="J42" s="38" t="s">
        <v>489</v>
      </c>
      <c r="K42" s="22"/>
      <c r="L42" s="22"/>
      <c r="M42" s="22"/>
      <c r="N42" s="22"/>
      <c r="O42" s="22"/>
      <c r="P42" s="22"/>
    </row>
    <row r="43" spans="1:16" ht="39" customHeight="1" thickBot="1" x14ac:dyDescent="0.2">
      <c r="A43" s="22"/>
      <c r="B43" s="40"/>
      <c r="C43" s="1151" t="s">
        <v>545</v>
      </c>
      <c r="D43" s="1152"/>
      <c r="E43" s="1153"/>
      <c r="F43" s="41">
        <v>0.05</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LWkmH8wVkot1tD2Z/E4WlBmHH8jzFCMW71lc35tUeJdZ/R3hjfhzG4oj//3/g4bBCK6WhTPwI3wSeR3JBzevw==" saltValue="2oeDgwz20u9cqN/bBwWW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4437</v>
      </c>
      <c r="L45" s="60">
        <v>4195</v>
      </c>
      <c r="M45" s="60">
        <v>4126</v>
      </c>
      <c r="N45" s="60">
        <v>3901</v>
      </c>
      <c r="O45" s="61">
        <v>3894</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489</v>
      </c>
      <c r="L46" s="64" t="s">
        <v>489</v>
      </c>
      <c r="M46" s="64" t="s">
        <v>489</v>
      </c>
      <c r="N46" s="64" t="s">
        <v>489</v>
      </c>
      <c r="O46" s="65" t="s">
        <v>489</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489</v>
      </c>
      <c r="L47" s="64" t="s">
        <v>489</v>
      </c>
      <c r="M47" s="64" t="s">
        <v>489</v>
      </c>
      <c r="N47" s="64" t="s">
        <v>489</v>
      </c>
      <c r="O47" s="65" t="s">
        <v>489</v>
      </c>
      <c r="P47" s="48"/>
      <c r="Q47" s="48"/>
      <c r="R47" s="48"/>
      <c r="S47" s="48"/>
      <c r="T47" s="48"/>
      <c r="U47" s="48"/>
    </row>
    <row r="48" spans="1:21" ht="30.75" customHeight="1" x14ac:dyDescent="0.15">
      <c r="A48" s="48"/>
      <c r="B48" s="1181"/>
      <c r="C48" s="1182"/>
      <c r="D48" s="62"/>
      <c r="E48" s="1158" t="s">
        <v>13</v>
      </c>
      <c r="F48" s="1158"/>
      <c r="G48" s="1158"/>
      <c r="H48" s="1158"/>
      <c r="I48" s="1158"/>
      <c r="J48" s="1159"/>
      <c r="K48" s="63">
        <v>2226</v>
      </c>
      <c r="L48" s="64">
        <v>2091</v>
      </c>
      <c r="M48" s="64">
        <v>1961</v>
      </c>
      <c r="N48" s="64">
        <v>1945</v>
      </c>
      <c r="O48" s="65">
        <v>2139</v>
      </c>
      <c r="P48" s="48"/>
      <c r="Q48" s="48"/>
      <c r="R48" s="48"/>
      <c r="S48" s="48"/>
      <c r="T48" s="48"/>
      <c r="U48" s="48"/>
    </row>
    <row r="49" spans="1:21" ht="30.75" customHeight="1" x14ac:dyDescent="0.15">
      <c r="A49" s="48"/>
      <c r="B49" s="1181"/>
      <c r="C49" s="1182"/>
      <c r="D49" s="62"/>
      <c r="E49" s="1158" t="s">
        <v>14</v>
      </c>
      <c r="F49" s="1158"/>
      <c r="G49" s="1158"/>
      <c r="H49" s="1158"/>
      <c r="I49" s="1158"/>
      <c r="J49" s="1159"/>
      <c r="K49" s="63">
        <v>107</v>
      </c>
      <c r="L49" s="64">
        <v>107</v>
      </c>
      <c r="M49" s="64">
        <v>147</v>
      </c>
      <c r="N49" s="64">
        <v>203</v>
      </c>
      <c r="O49" s="65">
        <v>301</v>
      </c>
      <c r="P49" s="48"/>
      <c r="Q49" s="48"/>
      <c r="R49" s="48"/>
      <c r="S49" s="48"/>
      <c r="T49" s="48"/>
      <c r="U49" s="48"/>
    </row>
    <row r="50" spans="1:21" ht="30.75" customHeight="1" x14ac:dyDescent="0.15">
      <c r="A50" s="48"/>
      <c r="B50" s="1181"/>
      <c r="C50" s="1182"/>
      <c r="D50" s="62"/>
      <c r="E50" s="1158" t="s">
        <v>15</v>
      </c>
      <c r="F50" s="1158"/>
      <c r="G50" s="1158"/>
      <c r="H50" s="1158"/>
      <c r="I50" s="1158"/>
      <c r="J50" s="1159"/>
      <c r="K50" s="63">
        <v>105</v>
      </c>
      <c r="L50" s="64">
        <v>126</v>
      </c>
      <c r="M50" s="64">
        <v>123</v>
      </c>
      <c r="N50" s="64">
        <v>116</v>
      </c>
      <c r="O50" s="65">
        <v>111</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489</v>
      </c>
      <c r="L51" s="64" t="s">
        <v>489</v>
      </c>
      <c r="M51" s="64" t="s">
        <v>489</v>
      </c>
      <c r="N51" s="64" t="s">
        <v>489</v>
      </c>
      <c r="O51" s="65" t="s">
        <v>489</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4997</v>
      </c>
      <c r="L52" s="64">
        <v>4855</v>
      </c>
      <c r="M52" s="64">
        <v>4930</v>
      </c>
      <c r="N52" s="64">
        <v>4965</v>
      </c>
      <c r="O52" s="65">
        <v>5049</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1878</v>
      </c>
      <c r="L53" s="69">
        <v>1664</v>
      </c>
      <c r="M53" s="69">
        <v>1427</v>
      </c>
      <c r="N53" s="69">
        <v>1200</v>
      </c>
      <c r="O53" s="70">
        <v>1396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4" t="s">
        <v>24</v>
      </c>
      <c r="C58" s="1165"/>
      <c r="D58" s="1170" t="s">
        <v>25</v>
      </c>
      <c r="E58" s="1171"/>
      <c r="F58" s="1171"/>
      <c r="G58" s="1171"/>
      <c r="H58" s="1171"/>
      <c r="I58" s="1171"/>
      <c r="J58" s="1172"/>
      <c r="K58" s="83" t="s">
        <v>489</v>
      </c>
      <c r="L58" s="84" t="s">
        <v>489</v>
      </c>
      <c r="M58" s="84" t="s">
        <v>489</v>
      </c>
      <c r="N58" s="84" t="s">
        <v>489</v>
      </c>
      <c r="O58" s="85" t="s">
        <v>489</v>
      </c>
    </row>
    <row r="59" spans="1:21" ht="31.5" customHeight="1" x14ac:dyDescent="0.15">
      <c r="B59" s="1166"/>
      <c r="C59" s="1167"/>
      <c r="D59" s="1173" t="s">
        <v>26</v>
      </c>
      <c r="E59" s="1174"/>
      <c r="F59" s="1174"/>
      <c r="G59" s="1174"/>
      <c r="H59" s="1174"/>
      <c r="I59" s="1174"/>
      <c r="J59" s="1175"/>
      <c r="K59" s="86" t="s">
        <v>489</v>
      </c>
      <c r="L59" s="87" t="s">
        <v>489</v>
      </c>
      <c r="M59" s="87" t="s">
        <v>489</v>
      </c>
      <c r="N59" s="87" t="s">
        <v>489</v>
      </c>
      <c r="O59" s="88" t="s">
        <v>489</v>
      </c>
    </row>
    <row r="60" spans="1:21" ht="31.5" customHeight="1" thickBot="1" x14ac:dyDescent="0.2">
      <c r="B60" s="1168"/>
      <c r="C60" s="1169"/>
      <c r="D60" s="1176" t="s">
        <v>27</v>
      </c>
      <c r="E60" s="1177"/>
      <c r="F60" s="1177"/>
      <c r="G60" s="1177"/>
      <c r="H60" s="1177"/>
      <c r="I60" s="1177"/>
      <c r="J60" s="1178"/>
      <c r="K60" s="89" t="s">
        <v>489</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C3Be1ydGaJzJ6cYpZgP52WL7HoYtpZXc1HpiECUpPi/u/7IyAjtFlOsok+0W8TTXkVj8o+BUa69G7mIykUdbA==" saltValue="SSgvafm8Q3grTkpA+7ng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9" t="s">
        <v>30</v>
      </c>
      <c r="C41" s="1200"/>
      <c r="D41" s="105"/>
      <c r="E41" s="1201" t="s">
        <v>31</v>
      </c>
      <c r="F41" s="1201"/>
      <c r="G41" s="1201"/>
      <c r="H41" s="1202"/>
      <c r="I41" s="355">
        <v>40560</v>
      </c>
      <c r="J41" s="356">
        <v>40707</v>
      </c>
      <c r="K41" s="356">
        <v>41333</v>
      </c>
      <c r="L41" s="356">
        <v>40412</v>
      </c>
      <c r="M41" s="357">
        <v>39951</v>
      </c>
    </row>
    <row r="42" spans="2:13" ht="27.75" customHeight="1" x14ac:dyDescent="0.15">
      <c r="B42" s="1189"/>
      <c r="C42" s="1190"/>
      <c r="D42" s="106"/>
      <c r="E42" s="1193" t="s">
        <v>32</v>
      </c>
      <c r="F42" s="1193"/>
      <c r="G42" s="1193"/>
      <c r="H42" s="1194"/>
      <c r="I42" s="358">
        <v>1199</v>
      </c>
      <c r="J42" s="359">
        <v>1073</v>
      </c>
      <c r="K42" s="359">
        <v>956</v>
      </c>
      <c r="L42" s="359">
        <v>845</v>
      </c>
      <c r="M42" s="360">
        <v>699</v>
      </c>
    </row>
    <row r="43" spans="2:13" ht="27.75" customHeight="1" x14ac:dyDescent="0.15">
      <c r="B43" s="1189"/>
      <c r="C43" s="1190"/>
      <c r="D43" s="106"/>
      <c r="E43" s="1193" t="s">
        <v>33</v>
      </c>
      <c r="F43" s="1193"/>
      <c r="G43" s="1193"/>
      <c r="H43" s="1194"/>
      <c r="I43" s="358">
        <v>16908</v>
      </c>
      <c r="J43" s="359">
        <v>16140</v>
      </c>
      <c r="K43" s="359">
        <v>14552</v>
      </c>
      <c r="L43" s="359">
        <v>12677</v>
      </c>
      <c r="M43" s="360">
        <v>12654</v>
      </c>
    </row>
    <row r="44" spans="2:13" ht="27.75" customHeight="1" x14ac:dyDescent="0.15">
      <c r="B44" s="1189"/>
      <c r="C44" s="1190"/>
      <c r="D44" s="106"/>
      <c r="E44" s="1193" t="s">
        <v>34</v>
      </c>
      <c r="F44" s="1193"/>
      <c r="G44" s="1193"/>
      <c r="H44" s="1194"/>
      <c r="I44" s="358">
        <v>2097</v>
      </c>
      <c r="J44" s="359">
        <v>2722</v>
      </c>
      <c r="K44" s="359">
        <v>2599</v>
      </c>
      <c r="L44" s="359">
        <v>2382</v>
      </c>
      <c r="M44" s="360">
        <v>2268</v>
      </c>
    </row>
    <row r="45" spans="2:13" ht="27.75" customHeight="1" x14ac:dyDescent="0.15">
      <c r="B45" s="1189"/>
      <c r="C45" s="1190"/>
      <c r="D45" s="106"/>
      <c r="E45" s="1193" t="s">
        <v>35</v>
      </c>
      <c r="F45" s="1193"/>
      <c r="G45" s="1193"/>
      <c r="H45" s="1194"/>
      <c r="I45" s="358">
        <v>7148</v>
      </c>
      <c r="J45" s="359">
        <v>7223</v>
      </c>
      <c r="K45" s="359">
        <v>7197</v>
      </c>
      <c r="L45" s="359">
        <v>7248</v>
      </c>
      <c r="M45" s="360">
        <v>7332</v>
      </c>
    </row>
    <row r="46" spans="2:13" ht="27.75" customHeight="1" x14ac:dyDescent="0.15">
      <c r="B46" s="1189"/>
      <c r="C46" s="1190"/>
      <c r="D46" s="107"/>
      <c r="E46" s="1193" t="s">
        <v>36</v>
      </c>
      <c r="F46" s="1193"/>
      <c r="G46" s="1193"/>
      <c r="H46" s="1194"/>
      <c r="I46" s="358" t="s">
        <v>489</v>
      </c>
      <c r="J46" s="359" t="s">
        <v>489</v>
      </c>
      <c r="K46" s="359" t="s">
        <v>489</v>
      </c>
      <c r="L46" s="359" t="s">
        <v>489</v>
      </c>
      <c r="M46" s="360" t="s">
        <v>489</v>
      </c>
    </row>
    <row r="47" spans="2:13" ht="27.75" customHeight="1" x14ac:dyDescent="0.15">
      <c r="B47" s="1189"/>
      <c r="C47" s="1190"/>
      <c r="D47" s="108"/>
      <c r="E47" s="1203" t="s">
        <v>37</v>
      </c>
      <c r="F47" s="1204"/>
      <c r="G47" s="1204"/>
      <c r="H47" s="1205"/>
      <c r="I47" s="358" t="s">
        <v>489</v>
      </c>
      <c r="J47" s="359" t="s">
        <v>489</v>
      </c>
      <c r="K47" s="359" t="s">
        <v>489</v>
      </c>
      <c r="L47" s="359" t="s">
        <v>489</v>
      </c>
      <c r="M47" s="360" t="s">
        <v>489</v>
      </c>
    </row>
    <row r="48" spans="2:13" ht="27.75" customHeight="1" x14ac:dyDescent="0.15">
      <c r="B48" s="1189"/>
      <c r="C48" s="1190"/>
      <c r="D48" s="106"/>
      <c r="E48" s="1193" t="s">
        <v>38</v>
      </c>
      <c r="F48" s="1193"/>
      <c r="G48" s="1193"/>
      <c r="H48" s="1194"/>
      <c r="I48" s="358" t="s">
        <v>489</v>
      </c>
      <c r="J48" s="359" t="s">
        <v>489</v>
      </c>
      <c r="K48" s="359" t="s">
        <v>489</v>
      </c>
      <c r="L48" s="359" t="s">
        <v>489</v>
      </c>
      <c r="M48" s="360" t="s">
        <v>489</v>
      </c>
    </row>
    <row r="49" spans="2:13" ht="27.75" customHeight="1" x14ac:dyDescent="0.15">
      <c r="B49" s="1191"/>
      <c r="C49" s="1192"/>
      <c r="D49" s="106"/>
      <c r="E49" s="1193" t="s">
        <v>39</v>
      </c>
      <c r="F49" s="1193"/>
      <c r="G49" s="1193"/>
      <c r="H49" s="1194"/>
      <c r="I49" s="358" t="s">
        <v>489</v>
      </c>
      <c r="J49" s="359" t="s">
        <v>489</v>
      </c>
      <c r="K49" s="359" t="s">
        <v>489</v>
      </c>
      <c r="L49" s="359" t="s">
        <v>489</v>
      </c>
      <c r="M49" s="360" t="s">
        <v>489</v>
      </c>
    </row>
    <row r="50" spans="2:13" ht="27.75" customHeight="1" x14ac:dyDescent="0.15">
      <c r="B50" s="1187" t="s">
        <v>40</v>
      </c>
      <c r="C50" s="1188"/>
      <c r="D50" s="109"/>
      <c r="E50" s="1193" t="s">
        <v>41</v>
      </c>
      <c r="F50" s="1193"/>
      <c r="G50" s="1193"/>
      <c r="H50" s="1194"/>
      <c r="I50" s="358">
        <v>17419</v>
      </c>
      <c r="J50" s="359">
        <v>16479</v>
      </c>
      <c r="K50" s="359">
        <v>21153</v>
      </c>
      <c r="L50" s="359">
        <v>21684</v>
      </c>
      <c r="M50" s="360">
        <v>23839</v>
      </c>
    </row>
    <row r="51" spans="2:13" ht="27.75" customHeight="1" x14ac:dyDescent="0.15">
      <c r="B51" s="1189"/>
      <c r="C51" s="1190"/>
      <c r="D51" s="106"/>
      <c r="E51" s="1193" t="s">
        <v>42</v>
      </c>
      <c r="F51" s="1193"/>
      <c r="G51" s="1193"/>
      <c r="H51" s="1194"/>
      <c r="I51" s="358">
        <v>9640</v>
      </c>
      <c r="J51" s="359">
        <v>9773</v>
      </c>
      <c r="K51" s="359">
        <v>9809</v>
      </c>
      <c r="L51" s="359">
        <v>9671</v>
      </c>
      <c r="M51" s="360">
        <v>10111</v>
      </c>
    </row>
    <row r="52" spans="2:13" ht="27.75" customHeight="1" x14ac:dyDescent="0.15">
      <c r="B52" s="1191"/>
      <c r="C52" s="1192"/>
      <c r="D52" s="106"/>
      <c r="E52" s="1193" t="s">
        <v>43</v>
      </c>
      <c r="F52" s="1193"/>
      <c r="G52" s="1193"/>
      <c r="H52" s="1194"/>
      <c r="I52" s="358">
        <v>40238</v>
      </c>
      <c r="J52" s="359">
        <v>40216</v>
      </c>
      <c r="K52" s="359">
        <v>40073</v>
      </c>
      <c r="L52" s="359">
        <v>38054</v>
      </c>
      <c r="M52" s="360">
        <v>36976</v>
      </c>
    </row>
    <row r="53" spans="2:13" ht="27.75" customHeight="1" thickBot="1" x14ac:dyDescent="0.2">
      <c r="B53" s="1195" t="s">
        <v>19</v>
      </c>
      <c r="C53" s="1196"/>
      <c r="D53" s="110"/>
      <c r="E53" s="1197" t="s">
        <v>44</v>
      </c>
      <c r="F53" s="1197"/>
      <c r="G53" s="1197"/>
      <c r="H53" s="1198"/>
      <c r="I53" s="361">
        <v>615</v>
      </c>
      <c r="J53" s="362">
        <v>1396</v>
      </c>
      <c r="K53" s="362">
        <v>-4397</v>
      </c>
      <c r="L53" s="362">
        <v>-5845</v>
      </c>
      <c r="M53" s="363">
        <v>-8023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CBfaEl12EpK/NOna+TpOQc4XVPWbsmc9/Y4YMMOBjIYIoLIVARv9DYUkSzwSb8zxHfSgKEPBbgH7/FKbjxvug==" saltValue="mEggnXeAkWV3xjU+AdHo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4" t="s">
        <v>46</v>
      </c>
      <c r="D55" s="1214"/>
      <c r="E55" s="1215"/>
      <c r="F55" s="122">
        <v>10634</v>
      </c>
      <c r="G55" s="122">
        <v>10662</v>
      </c>
      <c r="H55" s="123">
        <v>10699</v>
      </c>
    </row>
    <row r="56" spans="2:8" ht="52.5" customHeight="1" x14ac:dyDescent="0.15">
      <c r="B56" s="124"/>
      <c r="C56" s="1216" t="s">
        <v>47</v>
      </c>
      <c r="D56" s="1216"/>
      <c r="E56" s="1217"/>
      <c r="F56" s="125">
        <v>1822</v>
      </c>
      <c r="G56" s="125">
        <v>1827</v>
      </c>
      <c r="H56" s="126">
        <v>1975</v>
      </c>
    </row>
    <row r="57" spans="2:8" ht="53.25" customHeight="1" x14ac:dyDescent="0.15">
      <c r="B57" s="124"/>
      <c r="C57" s="1218" t="s">
        <v>48</v>
      </c>
      <c r="D57" s="1218"/>
      <c r="E57" s="1219"/>
      <c r="F57" s="127">
        <v>7283</v>
      </c>
      <c r="G57" s="127">
        <v>7870</v>
      </c>
      <c r="H57" s="128">
        <v>10230</v>
      </c>
    </row>
    <row r="58" spans="2:8" ht="45.75" customHeight="1" x14ac:dyDescent="0.15">
      <c r="B58" s="129"/>
      <c r="C58" s="1206" t="s">
        <v>564</v>
      </c>
      <c r="D58" s="1207"/>
      <c r="E58" s="1208"/>
      <c r="F58" s="130">
        <v>2913</v>
      </c>
      <c r="G58" s="130">
        <v>2995</v>
      </c>
      <c r="H58" s="131">
        <v>3299</v>
      </c>
    </row>
    <row r="59" spans="2:8" ht="45.75" customHeight="1" x14ac:dyDescent="0.15">
      <c r="B59" s="129"/>
      <c r="C59" s="1206" t="s">
        <v>565</v>
      </c>
      <c r="D59" s="1207"/>
      <c r="E59" s="1208"/>
      <c r="F59" s="130">
        <v>2371</v>
      </c>
      <c r="G59" s="130">
        <v>2318</v>
      </c>
      <c r="H59" s="131">
        <v>2308</v>
      </c>
    </row>
    <row r="60" spans="2:8" ht="45.75" customHeight="1" x14ac:dyDescent="0.15">
      <c r="B60" s="129"/>
      <c r="C60" s="1206" t="s">
        <v>566</v>
      </c>
      <c r="D60" s="1207"/>
      <c r="E60" s="1208"/>
      <c r="F60" s="130" t="s">
        <v>489</v>
      </c>
      <c r="G60" s="130" t="s">
        <v>489</v>
      </c>
      <c r="H60" s="131">
        <v>1700</v>
      </c>
    </row>
    <row r="61" spans="2:8" ht="45.75" customHeight="1" x14ac:dyDescent="0.15">
      <c r="B61" s="129"/>
      <c r="C61" s="1206" t="s">
        <v>567</v>
      </c>
      <c r="D61" s="1207"/>
      <c r="E61" s="1208"/>
      <c r="F61" s="130" t="s">
        <v>489</v>
      </c>
      <c r="G61" s="130">
        <v>500</v>
      </c>
      <c r="H61" s="131">
        <v>1002</v>
      </c>
    </row>
    <row r="62" spans="2:8" ht="45.75" customHeight="1" thickBot="1" x14ac:dyDescent="0.2">
      <c r="B62" s="132"/>
      <c r="C62" s="1209" t="s">
        <v>568</v>
      </c>
      <c r="D62" s="1210"/>
      <c r="E62" s="1211"/>
      <c r="F62" s="133">
        <v>565</v>
      </c>
      <c r="G62" s="133">
        <v>564</v>
      </c>
      <c r="H62" s="134">
        <v>565</v>
      </c>
    </row>
    <row r="63" spans="2:8" ht="52.5" customHeight="1" thickBot="1" x14ac:dyDescent="0.2">
      <c r="B63" s="135"/>
      <c r="C63" s="1212" t="s">
        <v>49</v>
      </c>
      <c r="D63" s="1212"/>
      <c r="E63" s="1213"/>
      <c r="F63" s="136">
        <v>19739</v>
      </c>
      <c r="G63" s="136">
        <v>20359</v>
      </c>
      <c r="H63" s="137">
        <v>22904</v>
      </c>
    </row>
    <row r="64" spans="2:8" x14ac:dyDescent="0.15"/>
  </sheetData>
  <sheetProtection algorithmName="SHA-512" hashValue="c9yQ9XbnapMdIE8sG7ihbtis3BLS5xKw96xYjg0VsMWRthLXV2otn+YznBRMMuJ5OoAj+Lya0Vl7Tcv+9MOwVw==" saltValue="5rcNJvDw7zW6ehpcHU1o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49157</v>
      </c>
      <c r="E3" s="156"/>
      <c r="F3" s="157">
        <v>66343</v>
      </c>
      <c r="G3" s="158"/>
      <c r="H3" s="159"/>
    </row>
    <row r="4" spans="1:8" x14ac:dyDescent="0.15">
      <c r="A4" s="160"/>
      <c r="B4" s="161"/>
      <c r="C4" s="162"/>
      <c r="D4" s="163">
        <v>27849</v>
      </c>
      <c r="E4" s="164"/>
      <c r="F4" s="165">
        <v>34529</v>
      </c>
      <c r="G4" s="166"/>
      <c r="H4" s="167"/>
    </row>
    <row r="5" spans="1:8" x14ac:dyDescent="0.15">
      <c r="A5" s="148" t="s">
        <v>521</v>
      </c>
      <c r="B5" s="153"/>
      <c r="C5" s="154"/>
      <c r="D5" s="155">
        <v>46036</v>
      </c>
      <c r="E5" s="156"/>
      <c r="F5" s="157">
        <v>56416</v>
      </c>
      <c r="G5" s="158"/>
      <c r="H5" s="159"/>
    </row>
    <row r="6" spans="1:8" x14ac:dyDescent="0.15">
      <c r="A6" s="160"/>
      <c r="B6" s="161"/>
      <c r="C6" s="162"/>
      <c r="D6" s="163">
        <v>20267</v>
      </c>
      <c r="E6" s="164"/>
      <c r="F6" s="165">
        <v>32623</v>
      </c>
      <c r="G6" s="166"/>
      <c r="H6" s="167"/>
    </row>
    <row r="7" spans="1:8" x14ac:dyDescent="0.15">
      <c r="A7" s="148" t="s">
        <v>522</v>
      </c>
      <c r="B7" s="153"/>
      <c r="C7" s="154"/>
      <c r="D7" s="155">
        <v>42720</v>
      </c>
      <c r="E7" s="156"/>
      <c r="F7" s="157">
        <v>49217</v>
      </c>
      <c r="G7" s="158"/>
      <c r="H7" s="159"/>
    </row>
    <row r="8" spans="1:8" x14ac:dyDescent="0.15">
      <c r="A8" s="160"/>
      <c r="B8" s="161"/>
      <c r="C8" s="162"/>
      <c r="D8" s="163">
        <v>23165</v>
      </c>
      <c r="E8" s="164"/>
      <c r="F8" s="165">
        <v>27232</v>
      </c>
      <c r="G8" s="166"/>
      <c r="H8" s="167"/>
    </row>
    <row r="9" spans="1:8" x14ac:dyDescent="0.15">
      <c r="A9" s="148" t="s">
        <v>523</v>
      </c>
      <c r="B9" s="153"/>
      <c r="C9" s="154"/>
      <c r="D9" s="155">
        <v>44251</v>
      </c>
      <c r="E9" s="156"/>
      <c r="F9" s="157">
        <v>49211</v>
      </c>
      <c r="G9" s="158"/>
      <c r="H9" s="159"/>
    </row>
    <row r="10" spans="1:8" x14ac:dyDescent="0.15">
      <c r="A10" s="160"/>
      <c r="B10" s="161"/>
      <c r="C10" s="162"/>
      <c r="D10" s="163">
        <v>21571</v>
      </c>
      <c r="E10" s="164"/>
      <c r="F10" s="165">
        <v>28367</v>
      </c>
      <c r="G10" s="166"/>
      <c r="H10" s="167"/>
    </row>
    <row r="11" spans="1:8" x14ac:dyDescent="0.15">
      <c r="A11" s="148" t="s">
        <v>524</v>
      </c>
      <c r="B11" s="153"/>
      <c r="C11" s="154"/>
      <c r="D11" s="155">
        <v>47695</v>
      </c>
      <c r="E11" s="156"/>
      <c r="F11" s="157">
        <v>51738</v>
      </c>
      <c r="G11" s="158"/>
      <c r="H11" s="159"/>
    </row>
    <row r="12" spans="1:8" x14ac:dyDescent="0.15">
      <c r="A12" s="160"/>
      <c r="B12" s="161"/>
      <c r="C12" s="168"/>
      <c r="D12" s="163">
        <v>20439</v>
      </c>
      <c r="E12" s="164"/>
      <c r="F12" s="165">
        <v>30360</v>
      </c>
      <c r="G12" s="166"/>
      <c r="H12" s="167"/>
    </row>
    <row r="13" spans="1:8" x14ac:dyDescent="0.15">
      <c r="A13" s="148"/>
      <c r="B13" s="153"/>
      <c r="C13" s="169"/>
      <c r="D13" s="170">
        <v>45972</v>
      </c>
      <c r="E13" s="171"/>
      <c r="F13" s="172">
        <v>54585</v>
      </c>
      <c r="G13" s="173"/>
      <c r="H13" s="159"/>
    </row>
    <row r="14" spans="1:8" x14ac:dyDescent="0.15">
      <c r="A14" s="160"/>
      <c r="B14" s="161"/>
      <c r="C14" s="162"/>
      <c r="D14" s="163">
        <v>22658</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5.18</v>
      </c>
      <c r="C19" s="174">
        <f>ROUND(VALUE(SUBSTITUTE(実質収支比率等に係る経年分析!G$48,"▲","-")),2)</f>
        <v>6.48</v>
      </c>
      <c r="D19" s="174">
        <f>ROUND(VALUE(SUBSTITUTE(実質収支比率等に係る経年分析!H$48,"▲","-")),2)</f>
        <v>12.26</v>
      </c>
      <c r="E19" s="174">
        <f>ROUND(VALUE(SUBSTITUTE(実質収支比率等に係る経年分析!I$48,"▲","-")),2)</f>
        <v>8.85</v>
      </c>
      <c r="F19" s="174">
        <f>ROUND(VALUE(SUBSTITUTE(実質収支比率等に係る経年分析!J$48,"▲","-")),2)</f>
        <v>8.1199999999999992</v>
      </c>
    </row>
    <row r="20" spans="1:11" x14ac:dyDescent="0.15">
      <c r="A20" s="174" t="s">
        <v>53</v>
      </c>
      <c r="B20" s="174">
        <f>ROUND(VALUE(SUBSTITUTE(実質収支比率等に係る経年分析!F$47,"▲","-")),2)</f>
        <v>27.2</v>
      </c>
      <c r="C20" s="174">
        <f>ROUND(VALUE(SUBSTITUTE(実質収支比率等に係る経年分析!G$47,"▲","-")),2)</f>
        <v>23.68</v>
      </c>
      <c r="D20" s="174">
        <f>ROUND(VALUE(SUBSTITUTE(実質収支比率等に係る経年分析!H$47,"▲","-")),2)</f>
        <v>35.229999999999997</v>
      </c>
      <c r="E20" s="174">
        <f>ROUND(VALUE(SUBSTITUTE(実質収支比率等に係る経年分析!I$47,"▲","-")),2)</f>
        <v>36.159999999999997</v>
      </c>
      <c r="F20" s="174">
        <f>ROUND(VALUE(SUBSTITUTE(実質収支比率等に係る経年分析!J$47,"▲","-")),2)</f>
        <v>35.35</v>
      </c>
    </row>
    <row r="21" spans="1:11" x14ac:dyDescent="0.15">
      <c r="A21" s="174" t="s">
        <v>54</v>
      </c>
      <c r="B21" s="174">
        <f>IF(ISNUMBER(VALUE(SUBSTITUTE(実質収支比率等に係る経年分析!F$49,"▲","-"))),ROUND(VALUE(SUBSTITUTE(実質収支比率等に係る経年分析!F$49,"▲","-")),2),NA())</f>
        <v>-3.53</v>
      </c>
      <c r="C21" s="174">
        <f>IF(ISNUMBER(VALUE(SUBSTITUTE(実質収支比率等に係る経年分析!G$49,"▲","-"))),ROUND(VALUE(SUBSTITUTE(実質収支比率等に係る経年分析!G$49,"▲","-")),2),NA())</f>
        <v>-2.12</v>
      </c>
      <c r="D21" s="174">
        <f>IF(ISNUMBER(VALUE(SUBSTITUTE(実質収支比率等に係る経年分析!H$49,"▲","-"))),ROUND(VALUE(SUBSTITUTE(実質収支比率等に係る経年分析!H$49,"▲","-")),2),NA())</f>
        <v>19.05</v>
      </c>
      <c r="E21" s="174">
        <f>IF(ISNUMBER(VALUE(SUBSTITUTE(実質収支比率等に係る経年分析!I$49,"▲","-"))),ROUND(VALUE(SUBSTITUTE(実質収支比率等に係る経年分析!I$49,"▲","-")),2),NA())</f>
        <v>-3.59</v>
      </c>
      <c r="F21" s="174">
        <f>IF(ISNUMBER(VALUE(SUBSTITUTE(実質収支比率等に係る経年分析!J$49,"▲","-"))),ROUND(VALUE(SUBSTITUTE(実質収支比率等に係る経年分析!J$49,"▲","-")),2),NA())</f>
        <v>-0.38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8.1199999999999992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8.2799999999999994</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16.899999999999999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4997</v>
      </c>
      <c r="E42" s="176"/>
      <c r="F42" s="176"/>
      <c r="G42" s="176">
        <f>'実質公債費比率（分子）の構造'!L$52</f>
        <v>4855</v>
      </c>
      <c r="H42" s="176"/>
      <c r="I42" s="176"/>
      <c r="J42" s="176">
        <f>'実質公債費比率（分子）の構造'!M$52</f>
        <v>4930</v>
      </c>
      <c r="K42" s="176"/>
      <c r="L42" s="176"/>
      <c r="M42" s="176">
        <f>'実質公債費比率（分子）の構造'!N$52</f>
        <v>4965</v>
      </c>
      <c r="N42" s="176"/>
      <c r="O42" s="176"/>
      <c r="P42" s="176">
        <f>'実質公債費比率（分子）の構造'!O$52</f>
        <v>5049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105</v>
      </c>
      <c r="C44" s="176"/>
      <c r="D44" s="176"/>
      <c r="E44" s="176">
        <f>'実質公債費比率（分子）の構造'!L$50</f>
        <v>126</v>
      </c>
      <c r="F44" s="176"/>
      <c r="G44" s="176"/>
      <c r="H44" s="176">
        <f>'実質公債費比率（分子）の構造'!M$50</f>
        <v>123</v>
      </c>
      <c r="I44" s="176"/>
      <c r="J44" s="176"/>
      <c r="K44" s="176">
        <f>'実質公債費比率（分子）の構造'!N$50</f>
        <v>116</v>
      </c>
      <c r="L44" s="176"/>
      <c r="M44" s="176"/>
      <c r="N44" s="176">
        <f>'実質公債費比率（分子）の構造'!O$50</f>
        <v>111</v>
      </c>
      <c r="O44" s="176"/>
      <c r="P44" s="176"/>
    </row>
    <row r="45" spans="1:16" x14ac:dyDescent="0.15">
      <c r="A45" s="176" t="s">
        <v>63</v>
      </c>
      <c r="B45" s="176">
        <f>'実質公債費比率（分子）の構造'!K$49</f>
        <v>107</v>
      </c>
      <c r="C45" s="176"/>
      <c r="D45" s="176"/>
      <c r="E45" s="176">
        <f>'実質公債費比率（分子）の構造'!L$49</f>
        <v>107</v>
      </c>
      <c r="F45" s="176"/>
      <c r="G45" s="176"/>
      <c r="H45" s="176">
        <f>'実質公債費比率（分子）の構造'!M$49</f>
        <v>147</v>
      </c>
      <c r="I45" s="176"/>
      <c r="J45" s="176"/>
      <c r="K45" s="176">
        <f>'実質公債費比率（分子）の構造'!N$49</f>
        <v>203</v>
      </c>
      <c r="L45" s="176"/>
      <c r="M45" s="176"/>
      <c r="N45" s="176">
        <f>'実質公債費比率（分子）の構造'!O$49</f>
        <v>301</v>
      </c>
      <c r="O45" s="176"/>
      <c r="P45" s="176"/>
    </row>
    <row r="46" spans="1:16" x14ac:dyDescent="0.15">
      <c r="A46" s="176" t="s">
        <v>64</v>
      </c>
      <c r="B46" s="176">
        <f>'実質公債費比率（分子）の構造'!K$48</f>
        <v>2226</v>
      </c>
      <c r="C46" s="176"/>
      <c r="D46" s="176"/>
      <c r="E46" s="176">
        <f>'実質公債費比率（分子）の構造'!L$48</f>
        <v>2091</v>
      </c>
      <c r="F46" s="176"/>
      <c r="G46" s="176"/>
      <c r="H46" s="176">
        <f>'実質公債費比率（分子）の構造'!M$48</f>
        <v>1961</v>
      </c>
      <c r="I46" s="176"/>
      <c r="J46" s="176"/>
      <c r="K46" s="176">
        <f>'実質公債費比率（分子）の構造'!N$48</f>
        <v>1945</v>
      </c>
      <c r="L46" s="176"/>
      <c r="M46" s="176"/>
      <c r="N46" s="176">
        <f>'実質公債費比率（分子）の構造'!O$48</f>
        <v>2139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4437</v>
      </c>
      <c r="C49" s="176"/>
      <c r="D49" s="176"/>
      <c r="E49" s="176">
        <f>'実質公債費比率（分子）の構造'!L$45</f>
        <v>4195</v>
      </c>
      <c r="F49" s="176"/>
      <c r="G49" s="176"/>
      <c r="H49" s="176">
        <f>'実質公債費比率（分子）の構造'!M$45</f>
        <v>4126</v>
      </c>
      <c r="I49" s="176"/>
      <c r="J49" s="176"/>
      <c r="K49" s="176">
        <f>'実質公債費比率（分子）の構造'!N$45</f>
        <v>3901</v>
      </c>
      <c r="L49" s="176"/>
      <c r="M49" s="176"/>
      <c r="N49" s="176">
        <f>'実質公債費比率（分子）の構造'!O$45</f>
        <v>3894</v>
      </c>
      <c r="O49" s="176"/>
      <c r="P49" s="176"/>
    </row>
    <row r="50" spans="1:16" x14ac:dyDescent="0.15">
      <c r="A50" s="176" t="s">
        <v>67</v>
      </c>
      <c r="B50" s="176" t="e">
        <f>NA()</f>
        <v>#N/A</v>
      </c>
      <c r="C50" s="176">
        <f>IF(ISNUMBER('実質公債費比率（分子）の構造'!K$53),'実質公債費比率（分子）の構造'!K$53,NA())</f>
        <v>1878</v>
      </c>
      <c r="D50" s="176" t="e">
        <f>NA()</f>
        <v>#N/A</v>
      </c>
      <c r="E50" s="176" t="e">
        <f>NA()</f>
        <v>#N/A</v>
      </c>
      <c r="F50" s="176">
        <f>IF(ISNUMBER('実質公債費比率（分子）の構造'!L$53),'実質公債費比率（分子）の構造'!L$53,NA())</f>
        <v>1664</v>
      </c>
      <c r="G50" s="176" t="e">
        <f>NA()</f>
        <v>#N/A</v>
      </c>
      <c r="H50" s="176" t="e">
        <f>NA()</f>
        <v>#N/A</v>
      </c>
      <c r="I50" s="176">
        <f>IF(ISNUMBER('実質公債費比率（分子）の構造'!M$53),'実質公債費比率（分子）の構造'!M$53,NA())</f>
        <v>1427</v>
      </c>
      <c r="J50" s="176" t="e">
        <f>NA()</f>
        <v>#N/A</v>
      </c>
      <c r="K50" s="176" t="e">
        <f>NA()</f>
        <v>#N/A</v>
      </c>
      <c r="L50" s="176">
        <f>IF(ISNUMBER('実質公債費比率（分子）の構造'!N$53),'実質公債費比率（分子）の構造'!N$53,NA())</f>
        <v>1200</v>
      </c>
      <c r="M50" s="176" t="e">
        <f>NA()</f>
        <v>#N/A</v>
      </c>
      <c r="N50" s="176" t="e">
        <f>NA()</f>
        <v>#N/A</v>
      </c>
      <c r="O50" s="176">
        <f>IF(ISNUMBER('実質公債費比率（分子）の構造'!O$53),'実質公債費比率（分子）の構造'!O$53,NA())</f>
        <v>1396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40238</v>
      </c>
      <c r="E56" s="175"/>
      <c r="F56" s="175"/>
      <c r="G56" s="175">
        <f>'将来負担比率（分子）の構造'!J$52</f>
        <v>40216</v>
      </c>
      <c r="H56" s="175"/>
      <c r="I56" s="175"/>
      <c r="J56" s="175">
        <f>'将来負担比率（分子）の構造'!K$52</f>
        <v>40073</v>
      </c>
      <c r="K56" s="175"/>
      <c r="L56" s="175"/>
      <c r="M56" s="175">
        <f>'将来負担比率（分子）の構造'!L$52</f>
        <v>38054</v>
      </c>
      <c r="N56" s="175"/>
      <c r="O56" s="175"/>
      <c r="P56" s="175">
        <f>'将来負担比率（分子）の構造'!M$52</f>
        <v>36976</v>
      </c>
    </row>
    <row r="57" spans="1:16" x14ac:dyDescent="0.15">
      <c r="A57" s="175" t="s">
        <v>42</v>
      </c>
      <c r="B57" s="175"/>
      <c r="C57" s="175"/>
      <c r="D57" s="175">
        <f>'将来負担比率（分子）の構造'!I$51</f>
        <v>9640</v>
      </c>
      <c r="E57" s="175"/>
      <c r="F57" s="175"/>
      <c r="G57" s="175">
        <f>'将来負担比率（分子）の構造'!J$51</f>
        <v>9773</v>
      </c>
      <c r="H57" s="175"/>
      <c r="I57" s="175"/>
      <c r="J57" s="175">
        <f>'将来負担比率（分子）の構造'!K$51</f>
        <v>9809</v>
      </c>
      <c r="K57" s="175"/>
      <c r="L57" s="175"/>
      <c r="M57" s="175">
        <f>'将来負担比率（分子）の構造'!L$51</f>
        <v>9671</v>
      </c>
      <c r="N57" s="175"/>
      <c r="O57" s="175"/>
      <c r="P57" s="175">
        <f>'将来負担比率（分子）の構造'!M$51</f>
        <v>10111</v>
      </c>
    </row>
    <row r="58" spans="1:16" x14ac:dyDescent="0.15">
      <c r="A58" s="175" t="s">
        <v>41</v>
      </c>
      <c r="B58" s="175"/>
      <c r="C58" s="175"/>
      <c r="D58" s="175">
        <f>'将来負担比率（分子）の構造'!I$50</f>
        <v>17419</v>
      </c>
      <c r="E58" s="175"/>
      <c r="F58" s="175"/>
      <c r="G58" s="175">
        <f>'将来負担比率（分子）の構造'!J$50</f>
        <v>16479</v>
      </c>
      <c r="H58" s="175"/>
      <c r="I58" s="175"/>
      <c r="J58" s="175">
        <f>'将来負担比率（分子）の構造'!K$50</f>
        <v>21153</v>
      </c>
      <c r="K58" s="175"/>
      <c r="L58" s="175"/>
      <c r="M58" s="175">
        <f>'将来負担比率（分子）の構造'!L$50</f>
        <v>21684</v>
      </c>
      <c r="N58" s="175"/>
      <c r="O58" s="175"/>
      <c r="P58" s="175">
        <f>'将来負担比率（分子）の構造'!M$50</f>
        <v>23839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7148</v>
      </c>
      <c r="C62" s="175"/>
      <c r="D62" s="175"/>
      <c r="E62" s="175">
        <f>'将来負担比率（分子）の構造'!J$45</f>
        <v>7223</v>
      </c>
      <c r="F62" s="175"/>
      <c r="G62" s="175"/>
      <c r="H62" s="175">
        <f>'将来負担比率（分子）の構造'!K$45</f>
        <v>7197</v>
      </c>
      <c r="I62" s="175"/>
      <c r="J62" s="175"/>
      <c r="K62" s="175">
        <f>'将来負担比率（分子）の構造'!L$45</f>
        <v>7248</v>
      </c>
      <c r="L62" s="175"/>
      <c r="M62" s="175"/>
      <c r="N62" s="175">
        <f>'将来負担比率（分子）の構造'!M$45</f>
        <v>7332</v>
      </c>
      <c r="O62" s="175"/>
      <c r="P62" s="175"/>
    </row>
    <row r="63" spans="1:16" x14ac:dyDescent="0.15">
      <c r="A63" s="175" t="s">
        <v>34</v>
      </c>
      <c r="B63" s="175">
        <f>'将来負担比率（分子）の構造'!I$44</f>
        <v>2097</v>
      </c>
      <c r="C63" s="175"/>
      <c r="D63" s="175"/>
      <c r="E63" s="175">
        <f>'将来負担比率（分子）の構造'!J$44</f>
        <v>2722</v>
      </c>
      <c r="F63" s="175"/>
      <c r="G63" s="175"/>
      <c r="H63" s="175">
        <f>'将来負担比率（分子）の構造'!K$44</f>
        <v>2599</v>
      </c>
      <c r="I63" s="175"/>
      <c r="J63" s="175"/>
      <c r="K63" s="175">
        <f>'将来負担比率（分子）の構造'!L$44</f>
        <v>2382</v>
      </c>
      <c r="L63" s="175"/>
      <c r="M63" s="175"/>
      <c r="N63" s="175">
        <f>'将来負担比率（分子）の構造'!M$44</f>
        <v>2268</v>
      </c>
      <c r="O63" s="175"/>
      <c r="P63" s="175"/>
    </row>
    <row r="64" spans="1:16" x14ac:dyDescent="0.15">
      <c r="A64" s="175" t="s">
        <v>33</v>
      </c>
      <c r="B64" s="175">
        <f>'将来負担比率（分子）の構造'!I$43</f>
        <v>16908</v>
      </c>
      <c r="C64" s="175"/>
      <c r="D64" s="175"/>
      <c r="E64" s="175">
        <f>'将来負担比率（分子）の構造'!J$43</f>
        <v>16140</v>
      </c>
      <c r="F64" s="175"/>
      <c r="G64" s="175"/>
      <c r="H64" s="175">
        <f>'将来負担比率（分子）の構造'!K$43</f>
        <v>14552</v>
      </c>
      <c r="I64" s="175"/>
      <c r="J64" s="175"/>
      <c r="K64" s="175">
        <f>'将来負担比率（分子）の構造'!L$43</f>
        <v>12677</v>
      </c>
      <c r="L64" s="175"/>
      <c r="M64" s="175"/>
      <c r="N64" s="175">
        <f>'将来負担比率（分子）の構造'!M$43</f>
        <v>12654</v>
      </c>
      <c r="O64" s="175"/>
      <c r="P64" s="175"/>
    </row>
    <row r="65" spans="1:16" x14ac:dyDescent="0.15">
      <c r="A65" s="175" t="s">
        <v>32</v>
      </c>
      <c r="B65" s="175">
        <f>'将来負担比率（分子）の構造'!I$42</f>
        <v>1199</v>
      </c>
      <c r="C65" s="175"/>
      <c r="D65" s="175"/>
      <c r="E65" s="175">
        <f>'将来負担比率（分子）の構造'!J$42</f>
        <v>1073</v>
      </c>
      <c r="F65" s="175"/>
      <c r="G65" s="175"/>
      <c r="H65" s="175">
        <f>'将来負担比率（分子）の構造'!K$42</f>
        <v>956</v>
      </c>
      <c r="I65" s="175"/>
      <c r="J65" s="175"/>
      <c r="K65" s="175">
        <f>'将来負担比率（分子）の構造'!L$42</f>
        <v>845</v>
      </c>
      <c r="L65" s="175"/>
      <c r="M65" s="175"/>
      <c r="N65" s="175">
        <f>'将来負担比率（分子）の構造'!M$42</f>
        <v>699</v>
      </c>
      <c r="O65" s="175"/>
      <c r="P65" s="175"/>
    </row>
    <row r="66" spans="1:16" x14ac:dyDescent="0.15">
      <c r="A66" s="175" t="s">
        <v>31</v>
      </c>
      <c r="B66" s="175">
        <f>'将来負担比率（分子）の構造'!I$41</f>
        <v>40560</v>
      </c>
      <c r="C66" s="175"/>
      <c r="D66" s="175"/>
      <c r="E66" s="175">
        <f>'将来負担比率（分子）の構造'!J$41</f>
        <v>40707</v>
      </c>
      <c r="F66" s="175"/>
      <c r="G66" s="175"/>
      <c r="H66" s="175">
        <f>'将来負担比率（分子）の構造'!K$41</f>
        <v>41333</v>
      </c>
      <c r="I66" s="175"/>
      <c r="J66" s="175"/>
      <c r="K66" s="175">
        <f>'将来負担比率（分子）の構造'!L$41</f>
        <v>40412</v>
      </c>
      <c r="L66" s="175"/>
      <c r="M66" s="175"/>
      <c r="N66" s="175">
        <f>'将来負担比率（分子）の構造'!M$41</f>
        <v>39951</v>
      </c>
      <c r="O66" s="175"/>
      <c r="P66" s="175"/>
    </row>
    <row r="67" spans="1:16" x14ac:dyDescent="0.15">
      <c r="A67" s="175" t="s">
        <v>71</v>
      </c>
      <c r="B67" s="175" t="e">
        <f>NA()</f>
        <v>#N/A</v>
      </c>
      <c r="C67" s="175">
        <f>IF(ISNUMBER('将来負担比率（分子）の構造'!I$53), IF('将来負担比率（分子）の構造'!I$53 &lt; 0, 0, '将来負担比率（分子）の構造'!I$53), NA())</f>
        <v>615</v>
      </c>
      <c r="D67" s="175" t="e">
        <f>NA()</f>
        <v>#N/A</v>
      </c>
      <c r="E67" s="175" t="e">
        <f>NA()</f>
        <v>#N/A</v>
      </c>
      <c r="F67" s="175">
        <f>IF(ISNUMBER('将来負担比率（分子）の構造'!J$53), IF('将来負担比率（分子）の構造'!J$53 &lt; 0, 0, '将来負担比率（分子）の構造'!J$53), NA())</f>
        <v>1396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10634</v>
      </c>
      <c r="C72" s="179">
        <f>基金残高に係る経年分析!G55</f>
        <v>10662</v>
      </c>
      <c r="D72" s="179">
        <f>基金残高に係る経年分析!H55</f>
        <v>10699</v>
      </c>
    </row>
    <row r="73" spans="1:16" x14ac:dyDescent="0.15">
      <c r="A73" s="178" t="s">
        <v>74</v>
      </c>
      <c r="B73" s="179">
        <f>基金残高に係る経年分析!F56</f>
        <v>1822</v>
      </c>
      <c r="C73" s="179">
        <f>基金残高に係る経年分析!G56</f>
        <v>1827</v>
      </c>
      <c r="D73" s="179">
        <f>基金残高に係る経年分析!H56</f>
        <v>1975</v>
      </c>
    </row>
    <row r="74" spans="1:16" x14ac:dyDescent="0.15">
      <c r="A74" s="178" t="s">
        <v>75</v>
      </c>
      <c r="B74" s="179">
        <f>基金残高に係る経年分析!F57</f>
        <v>7283</v>
      </c>
      <c r="C74" s="179">
        <f>基金残高に係る経年分析!G57</f>
        <v>7870</v>
      </c>
      <c r="D74" s="179">
        <f>基金残高に係る経年分析!H57</f>
        <v>10230</v>
      </c>
    </row>
  </sheetData>
  <sheetProtection algorithmName="SHA-512" hashValue="ze3SrIwIDU0sbqWPdtd9XwJnvf2ZcjEp2JZDBWBnG3VWavoDXqZM17kOXe2MKP9nSDZUOwc3W0Ss7suSbvijlw==" saltValue="n2qFMsqv2uJ6Fpafzj1K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2025-03-19T00:42:55Z</cp:lastPrinted>
  <dcterms:created xsi:type="dcterms:W3CDTF">2025-02-19T02:52:43Z</dcterms:created>
  <dcterms:modified xsi:type="dcterms:W3CDTF">2025-03-19T02:58:35Z</dcterms:modified>
  <cp:category/>
</cp:coreProperties>
</file>