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<sst xmlns="http://schemas.openxmlformats.org/spreadsheetml/2006/main" xmlns:r="http://schemas.openxmlformats.org/officeDocument/2006/relationships" count="538" uniqueCount="538">
  <si>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</si>
  <si>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</si>
  <si>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</si>
  <si>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34"/>
  </si>
  <si>
    <t>実質収支額</t>
    <rPh sb="0" eb="2">
      <t>ジッシツ</t>
    </rPh>
    <rPh sb="2" eb="4">
      <t>シュウシ</t>
    </rPh>
    <rPh sb="4" eb="5">
      <t>ガク</t>
    </rPh>
    <phoneticPr fontId="34"/>
  </si>
  <si>
    <t>（参考）</t>
    <rPh sb="1" eb="3">
      <t>サンコウ</t>
    </rPh>
    <phoneticPr fontId="34"/>
  </si>
  <si>
    <t>第2次</t>
    <rPh sb="0" eb="1">
      <t>ダイ</t>
    </rPh>
    <rPh sb="2" eb="3">
      <t>ジ</t>
    </rPh>
    <phoneticPr fontId="34"/>
  </si>
  <si>
    <t>(Ｂ)</t>
  </si>
  <si>
    <t>区分</t>
    <rPh sb="0" eb="2">
      <t>クブン</t>
    </rPh>
    <phoneticPr fontId="34"/>
  </si>
  <si>
    <t>徴収率
(％)</t>
    <rPh sb="0" eb="2">
      <t>チョウシュウ</t>
    </rPh>
    <rPh sb="2" eb="3">
      <t>リツ</t>
    </rPh>
    <phoneticPr fontId="34"/>
  </si>
  <si>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</si>
  <si>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4"/>
  </si>
  <si>
    <t>箱根山殖産林組合</t>
    <rPh sb="0" eb="2">
      <t>ハコネ</t>
    </rPh>
    <rPh sb="2" eb="3">
      <t>サン</t>
    </rPh>
    <rPh sb="3" eb="5">
      <t>ショクサン</t>
    </rPh>
    <rPh sb="5" eb="6">
      <t>リン</t>
    </rPh>
    <rPh sb="6" eb="8">
      <t>クミアイ</t>
    </rPh>
    <phoneticPr fontId="6"/>
  </si>
  <si>
    <t>前年度末減債基金残高(D)</t>
  </si>
  <si>
    <t>会計</t>
    <rPh sb="0" eb="2">
      <t>カイケイ</t>
    </rPh>
    <phoneticPr fontId="34"/>
  </si>
  <si>
    <t>令和2年国調(人)</t>
    <rPh sb="3" eb="4">
      <t>ネン</t>
    </rPh>
    <rPh sb="4" eb="5">
      <t>コク</t>
    </rPh>
    <rPh sb="5" eb="6">
      <t>チョウ</t>
    </rPh>
    <phoneticPr fontId="34"/>
  </si>
  <si>
    <t>令和4年度(千円)</t>
    <rPh sb="0" eb="2">
      <t>レイワ</t>
    </rPh>
    <rPh sb="4" eb="5">
      <t>ド</t>
    </rPh>
    <rPh sb="6" eb="8">
      <t>センエン</t>
    </rPh>
    <phoneticPr fontId="34"/>
  </si>
  <si>
    <t>実質単年度収支</t>
    <rPh sb="0" eb="2">
      <t>ジッシツ</t>
    </rPh>
    <rPh sb="2" eb="5">
      <t>タンネンド</t>
    </rPh>
    <rPh sb="5" eb="7">
      <t>シュウシ</t>
    </rPh>
    <phoneticPr fontId="34"/>
  </si>
  <si>
    <t>箱根山禁伐林組合</t>
    <rPh sb="0" eb="2">
      <t>ハコネ</t>
    </rPh>
    <rPh sb="2" eb="3">
      <t>サン</t>
    </rPh>
    <rPh sb="3" eb="4">
      <t>キン</t>
    </rPh>
    <rPh sb="4" eb="5">
      <t>バツ</t>
    </rPh>
    <rPh sb="5" eb="6">
      <t>リン</t>
    </rPh>
    <rPh sb="6" eb="8">
      <t>クミアイ</t>
    </rPh>
    <phoneticPr fontId="6"/>
  </si>
  <si>
    <t>▲ 1.92</t>
  </si>
  <si>
    <t>年度</t>
    <rPh sb="0" eb="2">
      <t>ネンド</t>
    </rPh>
    <phoneticPr fontId="34"/>
  </si>
  <si>
    <t>人口</t>
    <rPh sb="0" eb="2">
      <t>ジンコウ</t>
    </rPh>
    <phoneticPr fontId="34"/>
  </si>
  <si>
    <t>手数料</t>
  </si>
  <si>
    <t>（百万円）</t>
    <rPh sb="1" eb="2">
      <t>ヒャク</t>
    </rPh>
    <rPh sb="2" eb="4">
      <t>マンエン</t>
    </rPh>
    <phoneticPr fontId="34"/>
  </si>
  <si>
    <t>実質収支比率等に係る経年分析</t>
  </si>
  <si>
    <t>元利償還金</t>
  </si>
  <si>
    <t>分子の構造</t>
    <rPh sb="0" eb="2">
      <t>ブンシ</t>
    </rPh>
    <rPh sb="3" eb="5">
      <t>コウゾウ</t>
    </rPh>
    <phoneticPr fontId="34"/>
  </si>
  <si>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</si>
  <si>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</si>
  <si>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</si>
  <si>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</si>
  <si>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4"/>
  </si>
  <si>
    <t>減債基金積立不足算定額※2</t>
  </si>
  <si>
    <t>　補助費等</t>
    <rPh sb="1" eb="3">
      <t>ホジョ</t>
    </rPh>
    <rPh sb="3" eb="4">
      <t>ヒ</t>
    </rPh>
    <rPh sb="4" eb="5">
      <t>トウ</t>
    </rPh>
    <phoneticPr fontId="34"/>
  </si>
  <si>
    <t>依頼土地の買い戻しに係るもの</t>
    <rPh sb="0" eb="2">
      <t>イライ</t>
    </rPh>
    <rPh sb="2" eb="4">
      <t>トチ</t>
    </rPh>
    <rPh sb="5" eb="6">
      <t>カ</t>
    </rPh>
    <rPh sb="7" eb="8">
      <t>モド</t>
    </rPh>
    <rPh sb="10" eb="11">
      <t>カカ</t>
    </rPh>
    <phoneticPr fontId="34"/>
  </si>
  <si>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</si>
  <si>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</si>
  <si>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</si>
  <si>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4"/>
  </si>
  <si>
    <t>臨時職員</t>
    <rPh sb="0" eb="2">
      <t>リンジ</t>
    </rPh>
    <rPh sb="2" eb="4">
      <t>ショクイン</t>
    </rPh>
    <phoneticPr fontId="34"/>
  </si>
  <si>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</si>
  <si>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</si>
  <si>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</si>
  <si>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</si>
  <si>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34"/>
  </si>
  <si>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</si>
  <si>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</si>
  <si>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</si>
  <si>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</si>
  <si>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</si>
  <si>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</si>
  <si>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</si>
  <si>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34"/>
  </si>
  <si>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</si>
  <si>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</si>
  <si>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</si>
  <si>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</si>
  <si>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4"/>
  </si>
  <si>
    <t>一般職員等(※6)</t>
    <rPh sb="0" eb="2">
      <t>イッパン</t>
    </rPh>
    <rPh sb="2" eb="4">
      <t>ショクイン</t>
    </rPh>
    <rPh sb="4" eb="5">
      <t>トウ</t>
    </rPh>
    <phoneticPr fontId="34"/>
  </si>
  <si>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</si>
  <si>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</si>
  <si>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</si>
  <si>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4"/>
  </si>
  <si>
    <t>　　都市計画税</t>
  </si>
  <si>
    <t>減債基金
積立状況等（注）</t>
    <rPh sb="0" eb="2">
      <t>ゲンサイ</t>
    </rPh>
    <rPh sb="2" eb="4">
      <t>キキン</t>
    </rPh>
    <rPh sb="5" eb="7">
      <t>ツミタテ</t>
    </rPh>
    <rPh sb="7" eb="9">
      <t>ジョウキョウ</t>
    </rPh>
    <rPh sb="9" eb="10">
      <t>トウ</t>
    </rPh>
    <rPh sb="10" eb="13">
      <t>チュウ</t>
    </rPh>
    <phoneticPr fontId="34"/>
  </si>
  <si>
    <t>将来負担比率</t>
    <rPh sb="0" eb="2">
      <t>ショウライ</t>
    </rPh>
    <rPh sb="2" eb="4">
      <t>フタン</t>
    </rPh>
    <rPh sb="4" eb="6">
      <t>ヒリツ</t>
    </rPh>
    <phoneticPr fontId="36"/>
  </si>
  <si>
    <t>駐車場事業特別会計</t>
  </si>
  <si>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</si>
  <si>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</si>
  <si>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</si>
  <si>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</si>
  <si>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黒字額</t>
    <rPh sb="0" eb="2">
      <t>クロジ</t>
    </rPh>
    <rPh sb="2" eb="3">
      <t>ガク</t>
    </rPh>
    <phoneticPr fontId="1"/>
  </si>
  <si>
    <t>公債費負担比率</t>
    <rPh sb="0" eb="3">
      <t>コウサイヒ</t>
    </rPh>
    <rPh sb="3" eb="5">
      <t>フタン</t>
    </rPh>
    <rPh sb="5" eb="7">
      <t>ヒリツ</t>
    </rPh>
    <phoneticPr fontId="34"/>
  </si>
  <si>
    <t>その他特定目的基金</t>
    <rPh sb="2" eb="3">
      <t>タ</t>
    </rPh>
    <rPh sb="3" eb="5">
      <t>トクテイ</t>
    </rPh>
    <rPh sb="5" eb="7">
      <t>モクテキ</t>
    </rPh>
    <rPh sb="7" eb="9">
      <t>キキン</t>
    </rPh>
    <phoneticPr fontId="34"/>
  </si>
  <si>
    <t>×</t>
  </si>
  <si>
    <t>単年度収支</t>
  </si>
  <si>
    <t>債務負担行為に基づく支出予定額</t>
  </si>
  <si>
    <t>公営企業債等繰入見込額</t>
  </si>
  <si>
    <t>財源超過</t>
    <rPh sb="0" eb="2">
      <t>ザイゲン</t>
    </rPh>
    <rPh sb="2" eb="4">
      <t>チョウカ</t>
    </rPh>
    <phoneticPr fontId="34"/>
  </si>
  <si>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</si>
  <si>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</si>
  <si>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</si>
  <si>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</si>
  <si>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</si>
  <si>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</si>
  <si>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</si>
  <si>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</si>
  <si>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</si>
  <si>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</si>
  <si>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</si>
  <si>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4"/>
  </si>
  <si>
    <t>当該団体決算額
（千円）</t>
    <rPh sb="0" eb="2">
      <t>トウガイ</t>
    </rPh>
    <rPh sb="2" eb="4">
      <t>ダンタイ</t>
    </rPh>
    <rPh sb="4" eb="6">
      <t>ケッサン</t>
    </rPh>
    <rPh sb="6" eb="7">
      <t>ガク</t>
    </rPh>
    <rPh sb="9" eb="11">
      <t>センエン</t>
    </rPh>
    <phoneticPr fontId="34"/>
  </si>
  <si>
    <t>実質収支額</t>
  </si>
  <si>
    <t>組合等連結実質赤字額負担見込額</t>
  </si>
  <si>
    <t>商工費</t>
  </si>
  <si>
    <t>充当可能財源等(B)</t>
  </si>
  <si>
    <t>事業会計の一覧</t>
    <rPh sb="0" eb="2">
      <t>ジギョウ</t>
    </rPh>
    <rPh sb="2" eb="4">
      <t>カイケイ</t>
    </rPh>
    <phoneticPr fontId="34"/>
  </si>
  <si>
    <t>充当可能基金</t>
  </si>
  <si>
    <t>（百万円）</t>
    <rPh sb="1" eb="4">
      <t>ヒャクマンエン</t>
    </rPh>
    <phoneticPr fontId="34"/>
  </si>
  <si>
    <t>内訳</t>
    <rPh sb="0" eb="2">
      <t>ウチワケ</t>
    </rPh>
    <phoneticPr fontId="33"/>
  </si>
  <si>
    <t>充当可能特定歳入</t>
  </si>
  <si>
    <t>第3次</t>
    <rPh sb="0" eb="1">
      <t>ダイ</t>
    </rPh>
    <rPh sb="2" eb="3">
      <t>ジ</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</si>
  <si>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</si>
  <si>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</si>
  <si>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</si>
  <si>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</si>
  <si>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4"/>
  </si>
  <si>
    <t>うち日本人(％)</t>
  </si>
  <si>
    <t>地方消費税交付金</t>
  </si>
  <si>
    <t>減債基金</t>
    <rPh sb="0" eb="2">
      <t>ゲンサイ</t>
    </rPh>
    <rPh sb="2" eb="4">
      <t>キキン</t>
    </rPh>
    <phoneticPr fontId="34"/>
  </si>
  <si>
    <t>　法定普通税</t>
  </si>
  <si>
    <t>将来負担額</t>
    <rPh sb="0" eb="2">
      <t>ショウライ</t>
    </rPh>
    <rPh sb="2" eb="4">
      <t>フタン</t>
    </rPh>
    <rPh sb="4" eb="5">
      <t>ガク</t>
    </rPh>
    <phoneticPr fontId="34"/>
  </si>
  <si>
    <t>　　　個人均等割</t>
  </si>
  <si>
    <t>　　うち職員給</t>
    <rPh sb="4" eb="6">
      <t>ショクイン</t>
    </rPh>
    <rPh sb="6" eb="7">
      <t>キュウ</t>
    </rPh>
    <phoneticPr fontId="34"/>
  </si>
  <si>
    <t>基金残高合計</t>
    <rPh sb="0" eb="2">
      <t>キキン</t>
    </rPh>
    <rPh sb="2" eb="4">
      <t>ザンダカ</t>
    </rPh>
    <rPh sb="4" eb="6">
      <t>ゴウケイ</t>
    </rPh>
    <phoneticPr fontId="34"/>
  </si>
  <si>
    <t>基準財政需要額</t>
  </si>
  <si>
    <t>組合等名</t>
  </si>
  <si>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</si>
  <si>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令和2年国調</t>
    <rPh sb="0" eb="2">
      <t>レイワ</t>
    </rPh>
    <rPh sb="3" eb="4">
      <t>ネン</t>
    </rPh>
    <rPh sb="4" eb="5">
      <t>コク</t>
    </rPh>
    <rPh sb="5" eb="6">
      <t>チョウ</t>
    </rPh>
    <phoneticPr fontId="34"/>
  </si>
  <si>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</si>
  <si>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</si>
  <si>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4"/>
  </si>
  <si>
    <t>歳入の状況（単位 千円・％）</t>
    <rPh sb="0" eb="2">
      <t>サイニュウ</t>
    </rPh>
    <rPh sb="3" eb="5">
      <t>ジョウキョウ</t>
    </rPh>
    <rPh sb="6" eb="8">
      <t>タンイ</t>
    </rPh>
    <rPh sb="9" eb="11">
      <t>センエン</t>
    </rPh>
    <phoneticPr fontId="34"/>
  </si>
  <si>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</si>
  <si>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</si>
  <si>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</si>
  <si>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4"/>
  </si>
  <si>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</si>
  <si>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</si>
  <si>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</si>
  <si>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</si>
  <si>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</si>
  <si>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</si>
  <si>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</si>
  <si>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4"/>
  </si>
  <si>
    <t>令和5年度　財政状況資料集</t>
  </si>
  <si>
    <t>総括表（市町村）</t>
    <rPh sb="0" eb="2">
      <t>ソウカツ</t>
    </rPh>
    <rPh sb="2" eb="3">
      <t>ヒョウ</t>
    </rPh>
    <rPh sb="4" eb="7">
      <t>シチョウソン</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</si>
  <si>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</si>
  <si>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</si>
  <si>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</si>
  <si>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</si>
  <si>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</si>
  <si>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</si>
  <si>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</si>
  <si>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</si>
  <si>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Ⅲ－３</t>
  </si>
  <si>
    <t>指定団体等の指定状況</t>
  </si>
  <si>
    <t>歳出総額</t>
  </si>
  <si>
    <t>ゴルフ場利用税交付金</t>
  </si>
  <si>
    <t>寄附金</t>
  </si>
  <si>
    <t>令和5年度(千円)</t>
    <rPh sb="0" eb="2">
      <t>レイワ</t>
    </rPh>
    <rPh sb="3" eb="5">
      <t>ネンド</t>
    </rPh>
    <rPh sb="6" eb="8">
      <t>センエン</t>
    </rPh>
    <phoneticPr fontId="34"/>
  </si>
  <si>
    <t>令和5年度(千円･％)</t>
    <rPh sb="0" eb="2">
      <t>レイワ</t>
    </rPh>
    <rPh sb="3" eb="5">
      <t>ネンド</t>
    </rPh>
    <rPh sb="6" eb="8">
      <t>センエン</t>
    </rPh>
    <phoneticPr fontId="34"/>
  </si>
  <si>
    <t>地方公務員等共済組合に係るもの</t>
    <rPh sb="0" eb="2">
      <t>チホウ</t>
    </rPh>
    <rPh sb="2" eb="5">
      <t>コウムイン</t>
    </rPh>
    <rPh sb="5" eb="6">
      <t>トウ</t>
    </rPh>
    <rPh sb="6" eb="8">
      <t>キョウサイ</t>
    </rPh>
    <rPh sb="8" eb="10">
      <t>クミアイ</t>
    </rPh>
    <rPh sb="11" eb="12">
      <t>カカ</t>
    </rPh>
    <phoneticPr fontId="34"/>
  </si>
  <si>
    <t>令和4年度(千円･％)</t>
    <rPh sb="0" eb="2">
      <t>レイワ</t>
    </rPh>
    <rPh sb="4" eb="5">
      <t>ド</t>
    </rPh>
    <rPh sb="6" eb="8">
      <t>センエン</t>
    </rPh>
    <phoneticPr fontId="34"/>
  </si>
  <si>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</si>
  <si>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</si>
  <si>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34"/>
  </si>
  <si>
    <t>財政健全化等</t>
    <rPh sb="0" eb="2">
      <t>ザイセイ</t>
    </rPh>
    <rPh sb="2" eb="5">
      <t>ケンゼンカ</t>
    </rPh>
    <rPh sb="5" eb="6">
      <t>トウ</t>
    </rPh>
    <phoneticPr fontId="34"/>
  </si>
  <si>
    <t>分担金・負担金</t>
  </si>
  <si>
    <t>経常収支比率</t>
    <rPh sb="0" eb="2">
      <t>ケイジョウ</t>
    </rPh>
    <rPh sb="2" eb="4">
      <t>シュウシ</t>
    </rPh>
    <rPh sb="4" eb="6">
      <t>ヒリツ</t>
    </rPh>
    <phoneticPr fontId="34"/>
  </si>
  <si>
    <t>市町村名</t>
    <rPh sb="0" eb="3">
      <t>シチョウソン</t>
    </rPh>
    <rPh sb="3" eb="4">
      <t>メイ</t>
    </rPh>
    <phoneticPr fontId="34"/>
  </si>
  <si>
    <t>　　うち一部事務組合負担金</t>
  </si>
  <si>
    <t>純固定資産税</t>
    <rPh sb="0" eb="1">
      <t>ジュン</t>
    </rPh>
    <rPh sb="1" eb="3">
      <t>コテイ</t>
    </rPh>
    <rPh sb="3" eb="6">
      <t>シサンゼイ</t>
    </rPh>
    <phoneticPr fontId="34"/>
  </si>
  <si>
    <t>三島市</t>
  </si>
  <si>
    <t>地方交付税種地</t>
    <rPh sb="0" eb="2">
      <t>チホウ</t>
    </rPh>
    <rPh sb="2" eb="5">
      <t>コウフゼイ</t>
    </rPh>
    <rPh sb="5" eb="6">
      <t>シュ</t>
    </rPh>
    <rPh sb="6" eb="7">
      <t>チ</t>
    </rPh>
    <phoneticPr fontId="34"/>
  </si>
  <si>
    <t>1-5</t>
  </si>
  <si>
    <t>会計名</t>
    <rPh sb="0" eb="2">
      <t>カイケイ</t>
    </rPh>
    <rPh sb="2" eb="3">
      <t>メイ</t>
    </rPh>
    <phoneticPr fontId="34"/>
  </si>
  <si>
    <t>(Ｅ)</t>
  </si>
  <si>
    <t>歳入歳出差引</t>
  </si>
  <si>
    <t>　　(※1)</t>
  </si>
  <si>
    <t>首都</t>
    <rPh sb="0" eb="2">
      <t>シュト</t>
    </rPh>
    <phoneticPr fontId="34"/>
  </si>
  <si>
    <t>翌年度に繰越すべき財源</t>
  </si>
  <si>
    <t>標準財政規模</t>
    <rPh sb="0" eb="2">
      <t>ヒョウジュン</t>
    </rPh>
    <rPh sb="2" eb="4">
      <t>ザイセイ</t>
    </rPh>
    <rPh sb="4" eb="6">
      <t>キボ</t>
    </rPh>
    <phoneticPr fontId="34"/>
  </si>
  <si>
    <t>近畿</t>
    <rPh sb="0" eb="2">
      <t>キンキ</t>
    </rPh>
    <phoneticPr fontId="34"/>
  </si>
  <si>
    <t>(Ｃ)－(Ｄ)</t>
  </si>
  <si>
    <t>内訳</t>
    <rPh sb="0" eb="2">
      <t>ウチワケ</t>
    </rPh>
    <phoneticPr fontId="34"/>
  </si>
  <si>
    <t>実質収支</t>
  </si>
  <si>
    <t>財政力指数</t>
    <rPh sb="0" eb="3">
      <t>ザイセイリョク</t>
    </rPh>
    <rPh sb="3" eb="5">
      <t>シスウ</t>
    </rPh>
    <phoneticPr fontId="34"/>
  </si>
  <si>
    <t>歳入</t>
    <rPh sb="0" eb="2">
      <t>サイニュウ</t>
    </rPh>
    <phoneticPr fontId="33"/>
  </si>
  <si>
    <r>
      <t>産業構造</t>
    </r>
    <r>
      <rPr>
        <sz val="9"/>
        <color indexed="8"/>
        <rFont val="ＭＳ ゴシック"/>
      </rPr>
      <t xml:space="preserve"> (※5)</t>
    </r>
    <rPh sb="0" eb="2">
      <t>サンギョウ</t>
    </rPh>
    <rPh sb="2" eb="4">
      <t>コウゾウ</t>
    </rPh>
    <phoneticPr fontId="34"/>
  </si>
  <si>
    <t>中部</t>
    <rPh sb="0" eb="2">
      <t>チュウブ</t>
    </rPh>
    <phoneticPr fontId="34"/>
  </si>
  <si>
    <t>職員数
(人)</t>
    <rPh sb="0" eb="3">
      <t>ショクインスウ</t>
    </rPh>
    <phoneticPr fontId="34"/>
  </si>
  <si>
    <t>参考</t>
    <rPh sb="0" eb="2">
      <t>サンコウ</t>
    </rPh>
    <phoneticPr fontId="34"/>
  </si>
  <si>
    <t>○</t>
  </si>
  <si>
    <t>一部事務組合等</t>
    <rPh sb="0" eb="2">
      <t>イチブ</t>
    </rPh>
    <rPh sb="2" eb="4">
      <t>ジム</t>
    </rPh>
    <rPh sb="4" eb="6">
      <t>クミアイ</t>
    </rPh>
    <rPh sb="6" eb="7">
      <t>トウ</t>
    </rPh>
    <phoneticPr fontId="34"/>
  </si>
  <si>
    <t>平成27年国調(人)</t>
    <rPh sb="4" eb="5">
      <t>ネン</t>
    </rPh>
    <rPh sb="5" eb="6">
      <t>コク</t>
    </rPh>
    <rPh sb="6" eb="7">
      <t>チョウ</t>
    </rPh>
    <phoneticPr fontId="34"/>
  </si>
  <si>
    <t>過疎</t>
    <rPh sb="0" eb="2">
      <t>カソ</t>
    </rPh>
    <phoneticPr fontId="34"/>
  </si>
  <si>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</si>
  <si>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</si>
  <si>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</si>
  <si>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</si>
  <si>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</si>
  <si>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4"/>
  </si>
  <si>
    <t>-2.1</t>
  </si>
  <si>
    <t>実質収支</t>
    <rPh sb="0" eb="2">
      <t>ジッシツ</t>
    </rPh>
    <rPh sb="2" eb="4">
      <t>シュウシ</t>
    </rPh>
    <phoneticPr fontId="34"/>
  </si>
  <si>
    <t>山振</t>
    <rPh sb="0" eb="1">
      <t>ヤマ</t>
    </rPh>
    <rPh sb="1" eb="2">
      <t>フ</t>
    </rPh>
    <phoneticPr fontId="34"/>
  </si>
  <si>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</si>
  <si>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</si>
  <si>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</si>
  <si>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4"/>
  </si>
  <si>
    <t>将来負担比率　　（千円・％）</t>
    <rPh sb="0" eb="2">
      <t>ショウライ</t>
    </rPh>
    <rPh sb="2" eb="4">
      <t>フタン</t>
    </rPh>
    <phoneticPr fontId="34"/>
  </si>
  <si>
    <t>住民基本台帳人口
 (※7)</t>
    <rPh sb="0" eb="2">
      <t>ジュウミン</t>
    </rPh>
    <rPh sb="2" eb="4">
      <t>キホン</t>
    </rPh>
    <rPh sb="4" eb="6">
      <t>ダイチョウ</t>
    </rPh>
    <rPh sb="6" eb="8">
      <t>ジンコウ</t>
    </rPh>
    <phoneticPr fontId="34"/>
  </si>
  <si>
    <t>令06.01.01(人)</t>
    <rPh sb="0" eb="1">
      <t>レイ</t>
    </rPh>
    <phoneticPr fontId="34"/>
  </si>
  <si>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</si>
  <si>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34"/>
  </si>
  <si>
    <t>低開発</t>
    <rPh sb="0" eb="1">
      <t>テイ</t>
    </rPh>
    <rPh sb="1" eb="3">
      <t>カイハツ</t>
    </rPh>
    <phoneticPr fontId="34"/>
  </si>
  <si>
    <t>一部事務組合負担金（補助費等）</t>
    <rPh sb="0" eb="2">
      <t>イチブ</t>
    </rPh>
    <rPh sb="2" eb="4">
      <t>ジム</t>
    </rPh>
    <rPh sb="4" eb="6">
      <t>クミアイ</t>
    </rPh>
    <rPh sb="6" eb="9">
      <t>フタンキン</t>
    </rPh>
    <rPh sb="10" eb="13">
      <t>ホジョヒ</t>
    </rPh>
    <rPh sb="13" eb="14">
      <t>トウ</t>
    </rPh>
    <phoneticPr fontId="34"/>
  </si>
  <si>
    <t>国民健康保険事業会計の状況</t>
    <rPh sb="0" eb="2">
      <t>コクミン</t>
    </rPh>
    <rPh sb="2" eb="4">
      <t>ケンコウ</t>
    </rPh>
    <rPh sb="4" eb="6">
      <t>ホケン</t>
    </rPh>
    <rPh sb="6" eb="8">
      <t>ジギョウ</t>
    </rPh>
    <rPh sb="8" eb="10">
      <t>カイケイ</t>
    </rPh>
    <rPh sb="11" eb="13">
      <t>ジョウキョウ</t>
    </rPh>
    <phoneticPr fontId="34"/>
  </si>
  <si>
    <t>積立金取崩し額</t>
  </si>
  <si>
    <t>　連結実質赤字比率</t>
    <rPh sb="1" eb="3">
      <t>レンケツ</t>
    </rPh>
    <rPh sb="3" eb="5">
      <t>ジッシツ</t>
    </rPh>
    <rPh sb="5" eb="7">
      <t>アカジ</t>
    </rPh>
    <rPh sb="7" eb="9">
      <t>ヒリツ</t>
    </rPh>
    <phoneticPr fontId="34"/>
  </si>
  <si>
    <r>
      <t>資金不足比率 (※</t>
    </r>
    <r>
      <rPr>
        <sz val="9"/>
        <color indexed="8"/>
        <rFont val="ＭＳ ゴシック"/>
      </rPr>
      <t>4)</t>
    </r>
  </si>
  <si>
    <t>うち日本人(人)</t>
  </si>
  <si>
    <t>第1次</t>
    <rPh sb="0" eb="1">
      <t>ダイ</t>
    </rPh>
    <rPh sb="2" eb="3">
      <t>ジ</t>
    </rPh>
    <phoneticPr fontId="34"/>
  </si>
  <si>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</si>
  <si>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34"/>
  </si>
  <si>
    <t>　　軽自動車税</t>
  </si>
  <si>
    <t>実質単年度収支</t>
  </si>
  <si>
    <t>　実質公債費比率</t>
    <rPh sb="1" eb="3">
      <t>ジッシツ</t>
    </rPh>
    <rPh sb="3" eb="6">
      <t>コウサイヒ</t>
    </rPh>
    <rPh sb="6" eb="8">
      <t>ヒリツ</t>
    </rPh>
    <phoneticPr fontId="34"/>
  </si>
  <si>
    <t>令05.01.01(人)</t>
  </si>
  <si>
    <t>(Ｆ)</t>
  </si>
  <si>
    <t>　扶助費</t>
  </si>
  <si>
    <t>　うち、健全化法施行規則附則第三条に係る負担見込額</t>
  </si>
  <si>
    <t>　将来負担比率</t>
    <rPh sb="1" eb="3">
      <t>ショウライ</t>
    </rPh>
    <rPh sb="3" eb="5">
      <t>フタン</t>
    </rPh>
    <rPh sb="5" eb="7">
      <t>ヒリツ</t>
    </rPh>
    <phoneticPr fontId="34"/>
  </si>
  <si>
    <t>後期高齢者医療特別会計</t>
  </si>
  <si>
    <t>基準財政収入額</t>
  </si>
  <si>
    <t>労働費</t>
  </si>
  <si>
    <t>増減率  (％)</t>
    <rPh sb="0" eb="2">
      <t>ゾウゲン</t>
    </rPh>
    <rPh sb="2" eb="3">
      <t>リツ</t>
    </rPh>
    <phoneticPr fontId="34"/>
  </si>
  <si>
    <t>-1.0</t>
  </si>
  <si>
    <t>他会計等
からの
繰入金</t>
    <rPh sb="9" eb="11">
      <t>クリイレ</t>
    </rPh>
    <rPh sb="11" eb="12">
      <t>キン</t>
    </rPh>
    <phoneticPr fontId="33"/>
  </si>
  <si>
    <t>-1.1</t>
  </si>
  <si>
    <t>標準税収入額等</t>
  </si>
  <si>
    <t>面積 (k㎡)</t>
    <rPh sb="0" eb="2">
      <t>メンセキ</t>
    </rPh>
    <phoneticPr fontId="34"/>
  </si>
  <si>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</si>
  <si>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</si>
  <si>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4"/>
  </si>
  <si>
    <t>職員の状況 (※8)</t>
    <rPh sb="0" eb="2">
      <t>ショクイン</t>
    </rPh>
    <rPh sb="3" eb="5">
      <t>ジョウキョウ</t>
    </rPh>
    <phoneticPr fontId="34"/>
  </si>
  <si>
    <t>特別職等</t>
    <rPh sb="0" eb="2">
      <t>トクベツ</t>
    </rPh>
    <rPh sb="2" eb="3">
      <t>ショク</t>
    </rPh>
    <rPh sb="3" eb="4">
      <t>トウ</t>
    </rPh>
    <phoneticPr fontId="34"/>
  </si>
  <si>
    <t>当該団体からの債務保証に係る債務残高</t>
    <rPh sb="9" eb="11">
      <t>ホショウ</t>
    </rPh>
    <phoneticPr fontId="34"/>
  </si>
  <si>
    <t>定数</t>
    <rPh sb="0" eb="2">
      <t>テイスウ</t>
    </rPh>
    <phoneticPr fontId="3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</si>
  <si>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</si>
  <si>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4"/>
  </si>
  <si>
    <t>給料月額
(百円)</t>
    <rPh sb="0" eb="2">
      <t>キュウリョウ</t>
    </rPh>
    <rPh sb="2" eb="3">
      <t>ツキ</t>
    </rPh>
    <rPh sb="3" eb="4">
      <t>ガク</t>
    </rPh>
    <rPh sb="6" eb="8">
      <t>ヒャクエン</t>
    </rPh>
    <phoneticPr fontId="34"/>
  </si>
  <si>
    <t>資金剰余額
/不足額
（実質収支）</t>
  </si>
  <si>
    <t>地方債現在高</t>
  </si>
  <si>
    <t>・計</t>
  </si>
  <si>
    <t>　うち公的資金</t>
    <rPh sb="3" eb="5">
      <t>コウテキ</t>
    </rPh>
    <phoneticPr fontId="34"/>
  </si>
  <si>
    <t>計</t>
    <rPh sb="0" eb="1">
      <t>ケイ</t>
    </rPh>
    <phoneticPr fontId="34"/>
  </si>
  <si>
    <t>三島市養護老人ホーム整備基金</t>
    <rPh sb="0" eb="3">
      <t>ミシマシ</t>
    </rPh>
    <rPh sb="3" eb="7">
      <t>ヨウゴロウジン</t>
    </rPh>
    <rPh sb="10" eb="12">
      <t>セイビ</t>
    </rPh>
    <rPh sb="12" eb="14">
      <t>キキン</t>
    </rPh>
    <phoneticPr fontId="34"/>
  </si>
  <si>
    <t>市区町村長</t>
    <rPh sb="0" eb="2">
      <t>シク</t>
    </rPh>
    <rPh sb="2" eb="4">
      <t>チョウソン</t>
    </rPh>
    <rPh sb="4" eb="5">
      <t>チョウ</t>
    </rPh>
    <phoneticPr fontId="34"/>
  </si>
  <si>
    <t>一般職員</t>
    <rPh sb="0" eb="2">
      <t>イッパン</t>
    </rPh>
    <rPh sb="2" eb="4">
      <t>ショクイン</t>
    </rPh>
    <phoneticPr fontId="34"/>
  </si>
  <si>
    <t>目的税</t>
  </si>
  <si>
    <t>地方債現在高（臨時財政対策債除き）</t>
  </si>
  <si>
    <t>R05</t>
  </si>
  <si>
    <t>経常一般財源等</t>
    <rPh sb="0" eb="2">
      <t>ケイジョウ</t>
    </rPh>
    <rPh sb="2" eb="4">
      <t>イッパン</t>
    </rPh>
    <rPh sb="4" eb="7">
      <t>ザイゲントウ</t>
    </rPh>
    <phoneticPr fontId="34"/>
  </si>
  <si>
    <t>副市区町村長</t>
    <rPh sb="0" eb="1">
      <t>フク</t>
    </rPh>
    <rPh sb="1" eb="3">
      <t>シク</t>
    </rPh>
    <rPh sb="3" eb="5">
      <t>チョウソン</t>
    </rPh>
    <rPh sb="5" eb="6">
      <t>チョウ</t>
    </rPh>
    <phoneticPr fontId="34"/>
  </si>
  <si>
    <t>　うち消防職員</t>
    <rPh sb="3" eb="5">
      <t>ショウボウ</t>
    </rPh>
    <rPh sb="5" eb="7">
      <t>ショクイン</t>
    </rPh>
    <phoneticPr fontId="34"/>
  </si>
  <si>
    <t>教育長</t>
  </si>
  <si>
    <t>　うち技能労務職員</t>
    <rPh sb="3" eb="5">
      <t>ギノウ</t>
    </rPh>
    <rPh sb="5" eb="7">
      <t>ロウム</t>
    </rPh>
    <rPh sb="7" eb="9">
      <t>ショクイン</t>
    </rPh>
    <phoneticPr fontId="34"/>
  </si>
  <si>
    <t>収益事業収入</t>
  </si>
  <si>
    <t>議会議長</t>
    <rPh sb="0" eb="2">
      <t>ギカイ</t>
    </rPh>
    <rPh sb="2" eb="4">
      <t>ギチョウ</t>
    </rPh>
    <phoneticPr fontId="34"/>
  </si>
  <si>
    <t>公債費及び公債費に準ずる費用の分析</t>
    <rPh sb="0" eb="3">
      <t>コウサイヒ</t>
    </rPh>
    <rPh sb="3" eb="4">
      <t>オヨ</t>
    </rPh>
    <rPh sb="5" eb="8">
      <t>コウサイヒ</t>
    </rPh>
    <rPh sb="9" eb="10">
      <t>ジュン</t>
    </rPh>
    <rPh sb="12" eb="14">
      <t>ヒヨウ</t>
    </rPh>
    <rPh sb="15" eb="17">
      <t>ブンセキ</t>
    </rPh>
    <phoneticPr fontId="34"/>
  </si>
  <si>
    <t>教育公務員</t>
    <rPh sb="0" eb="2">
      <t>キョウイク</t>
    </rPh>
    <rPh sb="2" eb="5">
      <t>コウムイン</t>
    </rPh>
    <phoneticPr fontId="3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</si>
  <si>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4"/>
  </si>
  <si>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</si>
  <si>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4"/>
  </si>
  <si>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</si>
  <si>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34"/>
  </si>
  <si>
    <t>積立金
現在高</t>
    <rPh sb="4" eb="7">
      <t>ゲンザイダカ</t>
    </rPh>
    <phoneticPr fontId="6"/>
  </si>
  <si>
    <t>議会議員</t>
    <rPh sb="0" eb="2">
      <t>ギカイ</t>
    </rPh>
    <rPh sb="2" eb="4">
      <t>ギイン</t>
    </rPh>
    <phoneticPr fontId="34"/>
  </si>
  <si>
    <t>　法定外目的税</t>
  </si>
  <si>
    <t>合計</t>
    <rPh sb="0" eb="2">
      <t>ゴウケイ</t>
    </rPh>
    <phoneticPr fontId="34"/>
  </si>
  <si>
    <t>減債基金</t>
    <rPh sb="0" eb="1">
      <t>ゲン</t>
    </rPh>
    <rPh sb="1" eb="2">
      <t>サイ</t>
    </rPh>
    <rPh sb="2" eb="4">
      <t>キキン</t>
    </rPh>
    <phoneticPr fontId="34"/>
  </si>
  <si>
    <t>うち単独分</t>
    <rPh sb="2" eb="4">
      <t>タンドク</t>
    </rPh>
    <rPh sb="4" eb="5">
      <t>ブン</t>
    </rPh>
    <phoneticPr fontId="34"/>
  </si>
  <si>
    <t>ラスパイレス指数</t>
    <rPh sb="6" eb="8">
      <t>シスウ</t>
    </rPh>
    <phoneticPr fontId="34"/>
  </si>
  <si>
    <t>投資的経費計</t>
    <rPh sb="5" eb="6">
      <t>ケイ</t>
    </rPh>
    <phoneticPr fontId="34"/>
  </si>
  <si>
    <t>公営企業（法適）の一覧</t>
    <rPh sb="0" eb="2">
      <t>コウエイ</t>
    </rPh>
    <rPh sb="2" eb="4">
      <t>キギョウ</t>
    </rPh>
    <phoneticPr fontId="34"/>
  </si>
  <si>
    <t>公営企業（法非適）の一覧</t>
    <rPh sb="0" eb="2">
      <t>コウエイ</t>
    </rPh>
    <rPh sb="2" eb="4">
      <t>キギョウ</t>
    </rPh>
    <rPh sb="6" eb="7">
      <t>ヒ</t>
    </rPh>
    <phoneticPr fontId="34"/>
  </si>
  <si>
    <t>将来負担の状況</t>
  </si>
  <si>
    <t>関係する一部事務組合等一覧</t>
    <rPh sb="0" eb="2">
      <t>カンケイ</t>
    </rPh>
    <rPh sb="4" eb="6">
      <t>イチブ</t>
    </rPh>
    <rPh sb="6" eb="8">
      <t>ジム</t>
    </rPh>
    <rPh sb="8" eb="10">
      <t>クミアイ</t>
    </rPh>
    <rPh sb="10" eb="11">
      <t>トウ</t>
    </rPh>
    <rPh sb="11" eb="13">
      <t>イチラン</t>
    </rPh>
    <phoneticPr fontId="34"/>
  </si>
  <si>
    <t>地方公社・第三セクター等一覧</t>
    <rPh sb="0" eb="2">
      <t>チホウ</t>
    </rPh>
    <rPh sb="2" eb="4">
      <t>コウシャ</t>
    </rPh>
    <rPh sb="5" eb="6">
      <t>ダイ</t>
    </rPh>
    <rPh sb="6" eb="7">
      <t>３</t>
    </rPh>
    <rPh sb="11" eb="12">
      <t>トウ</t>
    </rPh>
    <rPh sb="12" eb="14">
      <t>イチラン</t>
    </rPh>
    <phoneticPr fontId="34"/>
  </si>
  <si>
    <t>会計名</t>
  </si>
  <si>
    <t>　前年度繰上充用金</t>
  </si>
  <si>
    <t>項番</t>
    <rPh sb="0" eb="2">
      <t>コウバン</t>
    </rPh>
    <phoneticPr fontId="34"/>
  </si>
  <si>
    <t>団体名</t>
    <rPh sb="0" eb="2">
      <t>ダンタイ</t>
    </rPh>
    <phoneticPr fontId="34"/>
  </si>
  <si>
    <t>（注釈）</t>
    <rPh sb="1" eb="3">
      <t>チュウシャク</t>
    </rPh>
    <phoneticPr fontId="34"/>
  </si>
  <si>
    <t>※1：経常収支比率の( )内の数値は、「減収補塡債（特例分）」及び「臨時財政対策債」を除いて算出したものである。</t>
  </si>
  <si>
    <t>収入済額</t>
    <rPh sb="0" eb="2">
      <t>シュウニュウ</t>
    </rPh>
    <rPh sb="2" eb="3">
      <t>スミ</t>
    </rPh>
    <rPh sb="3" eb="4">
      <t>ガク</t>
    </rPh>
    <phoneticPr fontId="3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</si>
  <si>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</si>
  <si>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</si>
  <si>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</si>
  <si>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4"/>
  </si>
  <si>
    <t>　普通交付税</t>
  </si>
  <si>
    <t>(2)各会計、関係団体の財政状況及び健全化判断比率（市町村）</t>
    <rPh sb="26" eb="29">
      <t>シチョウソン</t>
    </rPh>
    <phoneticPr fontId="34"/>
  </si>
  <si>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</si>
  <si>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</si>
  <si>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</si>
  <si>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</si>
  <si>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</si>
  <si>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静岡県三島市</t>
  </si>
  <si>
    <t>一般会計等（純計）</t>
    <rPh sb="0" eb="2">
      <t>イッパン</t>
    </rPh>
    <rPh sb="2" eb="4">
      <t>カイケイ</t>
    </rPh>
    <rPh sb="4" eb="5">
      <t>トウ</t>
    </rPh>
    <rPh sb="6" eb="8">
      <t>ジュンケイ</t>
    </rPh>
    <phoneticPr fontId="34"/>
  </si>
  <si>
    <t>(1) 普通会計の状況（市町村）</t>
    <rPh sb="4" eb="6">
      <t>フツウ</t>
    </rPh>
    <rPh sb="6" eb="8">
      <t>カイケイ</t>
    </rPh>
    <rPh sb="9" eb="11">
      <t>ジョウキョウ</t>
    </rPh>
    <rPh sb="12" eb="15">
      <t>シチョウソン</t>
    </rPh>
    <phoneticPr fontId="34"/>
  </si>
  <si>
    <t>地方税の状況（単位 千円・％）</t>
    <rPh sb="0" eb="2">
      <t>チホウ</t>
    </rPh>
    <rPh sb="2" eb="3">
      <t>ゼイ</t>
    </rPh>
    <rPh sb="4" eb="6">
      <t>ジョウキョウ</t>
    </rPh>
    <rPh sb="7" eb="9">
      <t>タンイ</t>
    </rPh>
    <rPh sb="10" eb="12">
      <t>センエン</t>
    </rPh>
    <phoneticPr fontId="34"/>
  </si>
  <si>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</si>
  <si>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</si>
  <si>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</si>
  <si>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34"/>
  </si>
  <si>
    <t>▲退職金</t>
    <rPh sb="1" eb="3">
      <t>タイショク</t>
    </rPh>
    <rPh sb="3" eb="4">
      <t>キン</t>
    </rPh>
    <phoneticPr fontId="34"/>
  </si>
  <si>
    <t>地方税</t>
  </si>
  <si>
    <t>構成比</t>
    <rPh sb="0" eb="3">
      <t>コウセイヒ</t>
    </rPh>
    <phoneticPr fontId="34"/>
  </si>
  <si>
    <t>使用料</t>
  </si>
  <si>
    <t>　うち利子</t>
  </si>
  <si>
    <t>区分</t>
  </si>
  <si>
    <t>超過課税分</t>
    <rPh sb="0" eb="2">
      <t>チョウカ</t>
    </rPh>
    <rPh sb="2" eb="4">
      <t>カゼイ</t>
    </rPh>
    <rPh sb="4" eb="5">
      <t>ブン</t>
    </rPh>
    <phoneticPr fontId="34"/>
  </si>
  <si>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</si>
  <si>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</si>
  <si>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</si>
  <si>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</si>
  <si>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</si>
  <si>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34"/>
  </si>
  <si>
    <t>(A)のうち普通建設事業費</t>
    <rPh sb="6" eb="8">
      <t>フツウ</t>
    </rPh>
    <rPh sb="8" eb="10">
      <t>ケンセツ</t>
    </rPh>
    <rPh sb="10" eb="13">
      <t>ジギョウヒ</t>
    </rPh>
    <phoneticPr fontId="34"/>
  </si>
  <si>
    <t>(Ａ)</t>
  </si>
  <si>
    <t>(A)のうち充当一般財源等</t>
    <rPh sb="6" eb="8">
      <t>ジュウトウ</t>
    </rPh>
    <rPh sb="8" eb="10">
      <t>イッパン</t>
    </rPh>
    <rPh sb="10" eb="12">
      <t>ザイゲン</t>
    </rPh>
    <rPh sb="12" eb="13">
      <t>ナド</t>
    </rPh>
    <phoneticPr fontId="34"/>
  </si>
  <si>
    <t>三島函南広域行政組合</t>
    <rPh sb="0" eb="2">
      <t>ミシマ</t>
    </rPh>
    <rPh sb="2" eb="4">
      <t>カンナミ</t>
    </rPh>
    <rPh sb="4" eb="6">
      <t>コウイキ</t>
    </rPh>
    <rPh sb="6" eb="8">
      <t>ギョウセイ</t>
    </rPh>
    <rPh sb="8" eb="10">
      <t>クミアイ</t>
    </rPh>
    <phoneticPr fontId="6"/>
  </si>
  <si>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</si>
  <si>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</si>
  <si>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</si>
  <si>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</si>
  <si>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</si>
  <si>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</si>
  <si>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4"/>
  </si>
  <si>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</si>
  <si>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</si>
  <si>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</si>
  <si>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4"/>
  </si>
  <si>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</si>
  <si>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</si>
  <si>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4"/>
  </si>
  <si>
    <t>　　　法人税割</t>
  </si>
  <si>
    <t>地方交付税</t>
  </si>
  <si>
    <t>国庫支出金</t>
  </si>
  <si>
    <t>三島市土地開発公社</t>
    <rPh sb="0" eb="3">
      <t>ミシマシ</t>
    </rPh>
    <rPh sb="3" eb="5">
      <t>トチ</t>
    </rPh>
    <rPh sb="5" eb="7">
      <t>カイハツ</t>
    </rPh>
    <rPh sb="7" eb="9">
      <t>コウシャ</t>
    </rPh>
    <phoneticPr fontId="34"/>
  </si>
  <si>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</si>
  <si>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</si>
  <si>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</si>
  <si>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</si>
  <si>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</si>
  <si>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</si>
  <si>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</si>
  <si>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</si>
  <si>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</si>
  <si>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</si>
  <si>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</si>
  <si>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</si>
  <si>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</si>
  <si>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</si>
  <si>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</si>
  <si>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</si>
  <si>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</si>
  <si>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</si>
  <si>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</si>
  <si>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</si>
  <si>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</si>
  <si>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</si>
  <si>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4"/>
  </si>
  <si>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</si>
  <si>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</si>
  <si>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</si>
  <si>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</si>
  <si>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</si>
  <si>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</si>
  <si>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</si>
  <si>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4"/>
  </si>
  <si>
    <t>決算額</t>
  </si>
  <si>
    <t>市町村民税</t>
    <rPh sb="0" eb="3">
      <t>シチョウソン</t>
    </rPh>
    <rPh sb="3" eb="4">
      <t>ミン</t>
    </rPh>
    <rPh sb="4" eb="5">
      <t>ゼイ</t>
    </rPh>
    <phoneticPr fontId="34"/>
  </si>
  <si>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</si>
  <si>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</si>
  <si>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</si>
  <si>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34"/>
  </si>
  <si>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</si>
  <si>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</si>
  <si>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</si>
  <si>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</si>
  <si>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4"/>
  </si>
  <si>
    <t>　公債費</t>
  </si>
  <si>
    <t>増減率(%)(B)</t>
    <rPh sb="0" eb="3">
      <t>ゾウゲンリツ</t>
    </rPh>
    <phoneticPr fontId="34"/>
  </si>
  <si>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</si>
  <si>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</si>
  <si>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4"/>
  </si>
  <si>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</si>
  <si>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</si>
  <si>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</si>
  <si>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3"/>
  </si>
  <si>
    <t>令和5年度</t>
    <rPh sb="0" eb="2">
      <t>レイワ</t>
    </rPh>
    <rPh sb="3" eb="5">
      <t>ネンド</t>
    </rPh>
    <phoneticPr fontId="34"/>
  </si>
  <si>
    <t>令和4年度</t>
    <rPh sb="0" eb="2">
      <t>レイワ</t>
    </rPh>
    <rPh sb="4" eb="5">
      <t>ド</t>
    </rPh>
    <phoneticPr fontId="34"/>
  </si>
  <si>
    <t>　うち元金</t>
  </si>
  <si>
    <t>現年</t>
    <rPh sb="0" eb="1">
      <t>ゲン</t>
    </rPh>
    <rPh sb="1" eb="2">
      <t>ネン</t>
    </rPh>
    <phoneticPr fontId="34"/>
  </si>
  <si>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</si>
  <si>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</si>
  <si>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</si>
  <si>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</si>
  <si>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</si>
  <si>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4"/>
  </si>
  <si>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</si>
  <si>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</si>
  <si>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</si>
  <si>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3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</si>
  <si>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</si>
  <si>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</si>
  <si>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4"/>
  </si>
  <si>
    <t>下水道</t>
  </si>
  <si>
    <t>財政再生基準</t>
  </si>
  <si>
    <t>再差引収支</t>
    <rPh sb="0" eb="1">
      <t>サイ</t>
    </rPh>
    <rPh sb="1" eb="3">
      <t>サシヒキ</t>
    </rPh>
    <rPh sb="3" eb="5">
      <t>シュウシ</t>
    </rPh>
    <phoneticPr fontId="34"/>
  </si>
  <si>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</si>
  <si>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</si>
  <si>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</si>
  <si>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</si>
  <si>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</si>
  <si>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4"/>
  </si>
  <si>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</si>
  <si>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</si>
  <si>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</si>
  <si>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</si>
  <si>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</si>
  <si>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交通</t>
  </si>
  <si>
    <t>対比（％）</t>
    <rPh sb="0" eb="2">
      <t>タイヒ</t>
    </rPh>
    <phoneticPr fontId="34"/>
  </si>
  <si>
    <t>被保険者
1人当り</t>
  </si>
  <si>
    <t>保険税(料)収入額</t>
  </si>
  <si>
    <t>国民健康保険</t>
  </si>
  <si>
    <t>その他</t>
  </si>
  <si>
    <t>保険給付費</t>
  </si>
  <si>
    <t>普通建設事業費</t>
  </si>
  <si>
    <t>　うち補助</t>
  </si>
  <si>
    <t>　うち単独</t>
  </si>
  <si>
    <t>▲ 3.75</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</si>
  <si>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</si>
  <si>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</si>
  <si>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</si>
  <si>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</si>
  <si>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</si>
  <si>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</si>
  <si>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</si>
  <si>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</si>
  <si>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</si>
  <si>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</si>
  <si>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4"/>
  </si>
  <si>
    <t>備考</t>
    <rPh sb="0" eb="2">
      <t>ビコウ</t>
    </rPh>
    <phoneticPr fontId="34"/>
  </si>
  <si>
    <t>地方公社・第三セクター等名</t>
    <rPh sb="12" eb="13">
      <t>メイ</t>
    </rPh>
    <phoneticPr fontId="34"/>
  </si>
  <si>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</si>
  <si>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</si>
  <si>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</si>
  <si>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</si>
  <si>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34"/>
  </si>
  <si>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</si>
  <si>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</si>
  <si>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4"/>
  </si>
  <si>
    <t>墓園事業特別会計</t>
  </si>
  <si>
    <t>実質赤字額</t>
    <rPh sb="0" eb="2">
      <t>ジッシツ</t>
    </rPh>
    <rPh sb="2" eb="5">
      <t>アカジガク</t>
    </rPh>
    <phoneticPr fontId="34"/>
  </si>
  <si>
    <t>減債基金積立不足算定額</t>
    <rPh sb="0" eb="2">
      <t>ゲンサイ</t>
    </rPh>
    <rPh sb="2" eb="4">
      <t>キキン</t>
    </rPh>
    <rPh sb="4" eb="6">
      <t>ツミタテ</t>
    </rPh>
    <rPh sb="6" eb="8">
      <t>ブソク</t>
    </rPh>
    <rPh sb="8" eb="10">
      <t>サンテイ</t>
    </rPh>
    <rPh sb="10" eb="11">
      <t>ガク</t>
    </rPh>
    <phoneticPr fontId="34"/>
  </si>
  <si>
    <t>総収益
（歳入）</t>
  </si>
  <si>
    <t>総費用
（歳出）</t>
  </si>
  <si>
    <t>純損益
（形式収支）</t>
  </si>
  <si>
    <t>左のうち
一般会計等
繰入見込額</t>
  </si>
  <si>
    <t>富士山南東消防組合</t>
    <rPh sb="0" eb="3">
      <t>フジサン</t>
    </rPh>
    <rPh sb="3" eb="5">
      <t>ナントウ</t>
    </rPh>
    <rPh sb="5" eb="7">
      <t>ショウボウ</t>
    </rPh>
    <rPh sb="7" eb="9">
      <t>クミアイ</t>
    </rPh>
    <phoneticPr fontId="6"/>
  </si>
  <si>
    <t>資金不足
比率</t>
    <rPh sb="0" eb="2">
      <t>シキン</t>
    </rPh>
    <rPh sb="2" eb="4">
      <t>フソク</t>
    </rPh>
    <rPh sb="5" eb="7">
      <t>ヒリツ</t>
    </rPh>
    <phoneticPr fontId="34"/>
  </si>
  <si>
    <t>国民健康保険特別会計</t>
  </si>
  <si>
    <t>水道事業会計</t>
  </si>
  <si>
    <t>法適用企業</t>
  </si>
  <si>
    <t>連結実質赤字額</t>
    <rPh sb="0" eb="2">
      <t>レンケツ</t>
    </rPh>
    <rPh sb="2" eb="4">
      <t>ジッシツ</t>
    </rPh>
    <rPh sb="4" eb="7">
      <t>アカジガク</t>
    </rPh>
    <phoneticPr fontId="34"/>
  </si>
  <si>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</si>
  <si>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</si>
  <si>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</si>
  <si>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4"/>
  </si>
  <si>
    <t>実質公債費比率　　（千円・％）</t>
    <rPh sb="0" eb="2">
      <t>ジッシツ</t>
    </rPh>
    <rPh sb="2" eb="4">
      <t>コウサイ</t>
    </rPh>
    <rPh sb="4" eb="5">
      <t>ヒ</t>
    </rPh>
    <rPh sb="5" eb="7">
      <t>ヒリツ</t>
    </rPh>
    <rPh sb="10" eb="12">
      <t>センエン</t>
    </rPh>
    <phoneticPr fontId="34"/>
  </si>
  <si>
    <t>区分</t>
    <rPh sb="0" eb="1">
      <t>ク</t>
    </rPh>
    <rPh sb="1" eb="2">
      <t>ブン</t>
    </rPh>
    <phoneticPr fontId="33"/>
  </si>
  <si>
    <t>令和3年度</t>
    <rPh sb="0" eb="2">
      <t>レイワ</t>
    </rPh>
    <rPh sb="3" eb="5">
      <t>ネンド</t>
    </rPh>
    <phoneticPr fontId="34"/>
  </si>
  <si>
    <t>令和4年度</t>
    <rPh sb="0" eb="2">
      <t>レイワ</t>
    </rPh>
    <rPh sb="3" eb="5">
      <t>ネンド</t>
    </rPh>
    <phoneticPr fontId="34"/>
  </si>
  <si>
    <t>分母比</t>
    <rPh sb="0" eb="2">
      <t>ブンボ</t>
    </rPh>
    <rPh sb="2" eb="3">
      <t>ヒ</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</si>
  <si>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</si>
  <si>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</si>
  <si>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</si>
  <si>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</si>
  <si>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</si>
  <si>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</si>
  <si>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</si>
  <si>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</si>
  <si>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</si>
  <si>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34"/>
  </si>
  <si>
    <t>その他上記に準ずるもの</t>
    <rPh sb="2" eb="3">
      <t>タ</t>
    </rPh>
    <rPh sb="3" eb="5">
      <t>ジョウキ</t>
    </rPh>
    <rPh sb="6" eb="7">
      <t>ジュン</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</si>
  <si>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</si>
  <si>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</si>
  <si>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34"/>
  </si>
  <si>
    <t>その他の会計</t>
  </si>
  <si>
    <t>当該団体(円)</t>
    <rPh sb="0" eb="2">
      <t>トウガイ</t>
    </rPh>
    <rPh sb="2" eb="4">
      <t>ダンタイ</t>
    </rPh>
    <rPh sb="5" eb="6">
      <t>エン</t>
    </rPh>
    <phoneticPr fontId="34"/>
  </si>
  <si>
    <t>増減率(%)(A)</t>
    <rPh sb="0" eb="3">
      <t>ゾウゲンリツ</t>
    </rPh>
    <phoneticPr fontId="34"/>
  </si>
  <si>
    <t>公社・
三セク等</t>
    <rPh sb="0" eb="2">
      <t>コウシャ</t>
    </rPh>
    <rPh sb="4" eb="5">
      <t>サン</t>
    </rPh>
    <rPh sb="7" eb="8">
      <t>トウ</t>
    </rPh>
    <phoneticPr fontId="34"/>
  </si>
  <si>
    <t>健全化判断比率</t>
    <rPh sb="0" eb="3">
      <t>ケンゼンカ</t>
    </rPh>
    <rPh sb="3" eb="5">
      <t>ハンダン</t>
    </rPh>
    <rPh sb="5" eb="7">
      <t>ヒリツ</t>
    </rPh>
    <phoneticPr fontId="36"/>
  </si>
  <si>
    <t>特定財源の額</t>
    <rPh sb="0" eb="2">
      <t>トクテイ</t>
    </rPh>
    <rPh sb="2" eb="4">
      <t>ザイゲン</t>
    </rPh>
    <rPh sb="5" eb="6">
      <t>ガク</t>
    </rPh>
    <phoneticPr fontId="34"/>
  </si>
  <si>
    <t>算入公債費等の額</t>
    <rPh sb="0" eb="2">
      <t>サンニュウ</t>
    </rPh>
    <rPh sb="2" eb="4">
      <t>コウサイ</t>
    </rPh>
    <rPh sb="4" eb="5">
      <t>ヒ</t>
    </rPh>
    <rPh sb="5" eb="6">
      <t>トウ</t>
    </rPh>
    <rPh sb="7" eb="8">
      <t>ガク</t>
    </rPh>
    <phoneticPr fontId="34"/>
  </si>
  <si>
    <t>(Ｄ)</t>
  </si>
  <si>
    <t>(単年度)</t>
    <rPh sb="1" eb="4">
      <t>タンネンド</t>
    </rPh>
    <phoneticPr fontId="34"/>
  </si>
  <si>
    <t>人件費及び人件費に準ずる費用の分析</t>
    <rPh sb="0" eb="3">
      <t>ジンケンヒ</t>
    </rPh>
    <rPh sb="3" eb="4">
      <t>オヨ</t>
    </rPh>
    <rPh sb="5" eb="8">
      <t>ジンケンヒ</t>
    </rPh>
    <rPh sb="9" eb="10">
      <t>ジュン</t>
    </rPh>
    <rPh sb="12" eb="14">
      <t>ヒヨウ</t>
    </rPh>
    <rPh sb="15" eb="17">
      <t>ブンセキ</t>
    </rPh>
    <phoneticPr fontId="34"/>
  </si>
  <si>
    <t>人口1人当たり決算額</t>
    <rPh sb="0" eb="2">
      <t>ジンコウ</t>
    </rPh>
    <rPh sb="2" eb="4">
      <t>ヒトリ</t>
    </rPh>
    <rPh sb="4" eb="5">
      <t>ア</t>
    </rPh>
    <rPh sb="7" eb="9">
      <t>ケッサン</t>
    </rPh>
    <rPh sb="9" eb="10">
      <t>ガク</t>
    </rPh>
    <phoneticPr fontId="34"/>
  </si>
  <si>
    <t>当該団体（円）</t>
    <rPh sb="0" eb="2">
      <t>トウガイ</t>
    </rPh>
    <rPh sb="2" eb="4">
      <t>ダンタイ</t>
    </rPh>
    <rPh sb="5" eb="6">
      <t>エン</t>
    </rPh>
    <phoneticPr fontId="34"/>
  </si>
  <si>
    <t>類似団体平均（円）</t>
    <rPh sb="0" eb="2">
      <t>ルイジ</t>
    </rPh>
    <rPh sb="2" eb="4">
      <t>ダンタイ</t>
    </rPh>
    <rPh sb="4" eb="6">
      <t>ヘイキン</t>
    </rPh>
    <rPh sb="7" eb="8">
      <t>エン</t>
    </rPh>
    <phoneticPr fontId="34"/>
  </si>
  <si>
    <t>人件費</t>
    <rPh sb="0" eb="3">
      <t>ジンケンヒ</t>
    </rPh>
    <phoneticPr fontId="3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</si>
  <si>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</si>
  <si>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4"/>
  </si>
  <si>
    <t>当該団体</t>
    <rPh sb="0" eb="2">
      <t>トウガイ</t>
    </rPh>
    <rPh sb="2" eb="4">
      <t>ダンタイ</t>
    </rPh>
    <phoneticPr fontId="34"/>
  </si>
  <si>
    <t>人口1,000人当たり職員数（人）</t>
    <rPh sb="0" eb="2">
      <t>ジンコウ</t>
    </rPh>
    <rPh sb="7" eb="8">
      <t>ニン</t>
    </rPh>
    <rPh sb="8" eb="9">
      <t>ア</t>
    </rPh>
    <rPh sb="11" eb="14">
      <t>ショクインスウ</t>
    </rPh>
    <rPh sb="15" eb="16">
      <t>ヒト</t>
    </rPh>
    <phoneticPr fontId="34"/>
  </si>
  <si>
    <t>ラスパイレス指数</t>
    <rPh sb="6" eb="8">
      <t>シスウ</t>
    </rPh>
    <phoneticPr fontId="39"/>
  </si>
  <si>
    <t>（注）人口については、各調査対象年度の1月1日現在の住民基本台帳に登載されている人口に基づいている。</t>
    <rPh sb="14" eb="16">
      <t>タイショウ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</si>
  <si>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4"/>
  </si>
  <si>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</si>
  <si>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</si>
  <si>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</si>
  <si>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</si>
  <si>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</si>
  <si>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4"/>
  </si>
  <si>
    <t>普通建設事業費</t>
    <rPh sb="0" eb="2">
      <t>フツウ</t>
    </rPh>
    <rPh sb="2" eb="4">
      <t>ケンセツ</t>
    </rPh>
    <rPh sb="4" eb="7">
      <t>ジギョウヒ</t>
    </rPh>
    <phoneticPr fontId="34"/>
  </si>
  <si>
    <t>類似団体平均(円)</t>
    <rPh sb="0" eb="2">
      <t>ルイジ</t>
    </rPh>
    <rPh sb="2" eb="4">
      <t>ダンタイ</t>
    </rPh>
    <rPh sb="4" eb="6">
      <t>ヘイキン</t>
    </rPh>
    <rPh sb="7" eb="8">
      <t>エン</t>
    </rPh>
    <phoneticPr fontId="34"/>
  </si>
  <si>
    <t>(A)-(B)</t>
  </si>
  <si>
    <t xml:space="preserve"> R01</t>
  </si>
  <si>
    <t xml:space="preserve"> R05</t>
  </si>
  <si>
    <t xml:space="preserve"> 過去５年間平均</t>
    <rPh sb="1" eb="3">
      <t>カコ</t>
    </rPh>
    <rPh sb="4" eb="6">
      <t>ネンカン</t>
    </rPh>
    <rPh sb="6" eb="8">
      <t>ヘイキン</t>
    </rPh>
    <phoneticPr fontId="34"/>
  </si>
  <si>
    <t>類似団体内平均(円)</t>
    <rPh sb="0" eb="2">
      <t>ルイジ</t>
    </rPh>
    <rPh sb="2" eb="4">
      <t>ダンタイ</t>
    </rPh>
    <phoneticPr fontId="34"/>
  </si>
  <si>
    <t>R01</t>
  </si>
  <si>
    <t>R02</t>
  </si>
  <si>
    <t>R03</t>
  </si>
  <si>
    <t>R04</t>
  </si>
  <si>
    <t>その他会計（赤字）</t>
  </si>
  <si>
    <t>静岡地方税滞納整理機構</t>
    <rPh sb="0" eb="2">
      <t>シズオカ</t>
    </rPh>
    <rPh sb="2" eb="4">
      <t>チホウ</t>
    </rPh>
    <rPh sb="4" eb="5">
      <t>ゼイ</t>
    </rPh>
    <rPh sb="5" eb="7">
      <t>タイノウ</t>
    </rPh>
    <rPh sb="7" eb="9">
      <t>セイリ</t>
    </rPh>
    <rPh sb="9" eb="11">
      <t>キコウ</t>
    </rPh>
    <phoneticPr fontId="6"/>
  </si>
  <si>
    <t>箱根山御山組合</t>
    <rPh sb="0" eb="2">
      <t>ハコネ</t>
    </rPh>
    <rPh sb="2" eb="3">
      <t>サン</t>
    </rPh>
    <rPh sb="3" eb="5">
      <t>オヤマ</t>
    </rPh>
    <rPh sb="5" eb="7">
      <t>クミアイ</t>
    </rPh>
    <phoneticPr fontId="6"/>
  </si>
  <si>
    <t>三島市五ヶ市町箱根山組合</t>
    <rPh sb="0" eb="3">
      <t>ミシマシ</t>
    </rPh>
    <rPh sb="3" eb="4">
      <t>ゴ</t>
    </rPh>
    <rPh sb="5" eb="6">
      <t>シ</t>
    </rPh>
    <rPh sb="6" eb="7">
      <t>マチ</t>
    </rPh>
    <rPh sb="7" eb="9">
      <t>ハコネ</t>
    </rPh>
    <rPh sb="9" eb="10">
      <t>サン</t>
    </rPh>
    <rPh sb="10" eb="12">
      <t>クミアイ</t>
    </rPh>
    <phoneticPr fontId="6"/>
  </si>
  <si>
    <t>三島市三ケ市町箱根山林組合</t>
    <rPh sb="0" eb="3">
      <t>ミシマシ</t>
    </rPh>
    <rPh sb="3" eb="4">
      <t>サン</t>
    </rPh>
    <rPh sb="5" eb="6">
      <t>シ</t>
    </rPh>
    <rPh sb="6" eb="7">
      <t>マチ</t>
    </rPh>
    <rPh sb="7" eb="10">
      <t>ハコネサン</t>
    </rPh>
    <rPh sb="10" eb="11">
      <t>ハヤシ</t>
    </rPh>
    <rPh sb="11" eb="13">
      <t>クミアイ</t>
    </rPh>
    <phoneticPr fontId="6"/>
  </si>
  <si>
    <t>三島市庁舎建設基金</t>
    <rPh sb="0" eb="3">
      <t>ミシマシ</t>
    </rPh>
    <rPh sb="3" eb="5">
      <t>チョウシャ</t>
    </rPh>
    <rPh sb="5" eb="9">
      <t>ケンセツキキン</t>
    </rPh>
    <phoneticPr fontId="34"/>
  </si>
  <si>
    <t>佐野郷土振興基金</t>
    <rPh sb="0" eb="2">
      <t>サノ</t>
    </rPh>
    <rPh sb="2" eb="4">
      <t>キョウド</t>
    </rPh>
    <rPh sb="4" eb="6">
      <t>シンコウ</t>
    </rPh>
    <rPh sb="6" eb="8">
      <t>キキン</t>
    </rPh>
    <phoneticPr fontId="34"/>
  </si>
  <si>
    <t>教育施設整備基金</t>
    <rPh sb="0" eb="4">
      <t>キョウイクシセツ</t>
    </rPh>
    <rPh sb="4" eb="6">
      <t>セイビ</t>
    </rPh>
    <rPh sb="6" eb="8">
      <t>キキン</t>
    </rPh>
    <phoneticPr fontId="34"/>
  </si>
  <si>
    <t>三島市職員退職手当基金</t>
    <rPh sb="0" eb="3">
      <t>ミシマシ</t>
    </rPh>
    <rPh sb="3" eb="5">
      <t>ショクイン</t>
    </rPh>
    <rPh sb="5" eb="9">
      <t>タイショクテアテ</t>
    </rPh>
    <rPh sb="9" eb="11">
      <t>キキン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</si>
</sst>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2"/>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48">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6"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3" applyFont="1" applyFill="1" applyBorder="1">
      <alignment vertical="center"/>
    </xf>
    <xf numFmtId="0" fontId="18" fillId="3" borderId="23" xfId="17"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5"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45968</c:v>
                </c:pt>
                <c:pt idx="1">
                  <c:v>42653</c:v>
                </c:pt>
                <c:pt idx="2">
                  <c:v>32544</c:v>
                </c:pt>
                <c:pt idx="3">
                  <c:v>31186</c:v>
                </c:pt>
                <c:pt idx="4">
                  <c:v>44310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c:v>
                </c:pt>
                <c:pt idx="1">
                  <c:v>4.34</c:v>
                </c:pt>
                <c:pt idx="2">
                  <c:v>9.2100000000000009</c:v>
                </c:pt>
                <c:pt idx="3">
                  <c:v>10.23</c:v>
                </c:pt>
                <c:pt idx="4">
                  <c:v>7.63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6.61</c:v>
                </c:pt>
                <c:pt idx="1">
                  <c:v>5.28</c:v>
                </c:pt>
                <c:pt idx="2">
                  <c:v>7.34</c:v>
                </c:pt>
                <c:pt idx="3">
                  <c:v>9.34</c:v>
                </c:pt>
                <c:pt idx="4">
                  <c:v>9.59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-3.75</c:v>
                </c:pt>
                <c:pt idx="1">
                  <c:v>1.91</c:v>
                </c:pt>
                <c:pt idx="2">
                  <c:v>7.41</c:v>
                </c:pt>
                <c:pt idx="3">
                  <c:v>2.56</c:v>
                </c:pt>
                <c:pt idx="4">
                  <c:v>-1.92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2.e-002</c:v>
                </c:pt>
                <c:pt idx="2">
                  <c:v>#N/A</c:v>
                </c:pt>
                <c:pt idx="3">
                  <c:v>1.e-002</c:v>
                </c:pt>
                <c:pt idx="4">
                  <c:v>#N/A</c:v>
                </c:pt>
                <c:pt idx="5">
                  <c:v>1.e-002</c:v>
                </c:pt>
                <c:pt idx="6">
                  <c:v>#N/A</c:v>
                </c:pt>
                <c:pt idx="7">
                  <c:v>6.e-002</c:v>
                </c:pt>
                <c:pt idx="8">
                  <c:v>#N/A</c:v>
                </c:pt>
                <c:pt idx="9">
                  <c:v>2.e-002</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5.e-002</c:v>
                </c:pt>
                <c:pt idx="2">
                  <c:v>#N/A</c:v>
                </c:pt>
                <c:pt idx="3">
                  <c:v>5.e-002</c:v>
                </c:pt>
                <c:pt idx="4">
                  <c:v>#N/A</c:v>
                </c:pt>
                <c:pt idx="5">
                  <c:v>5.e-002</c:v>
                </c:pt>
                <c:pt idx="6">
                  <c:v>#N/A</c:v>
                </c:pt>
                <c:pt idx="7">
                  <c:v>4.e-002</c:v>
                </c:pt>
                <c:pt idx="8">
                  <c:v>#N/A</c:v>
                </c:pt>
                <c:pt idx="9">
                  <c:v>3.e-002</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2.e-002</c:v>
                </c:pt>
                <c:pt idx="4">
                  <c:v>#N/A</c:v>
                </c:pt>
                <c:pt idx="5">
                  <c:v>6.e-002</c:v>
                </c:pt>
                <c:pt idx="6">
                  <c:v>#N/A</c:v>
                </c:pt>
                <c:pt idx="7">
                  <c:v>8.e-002</c:v>
                </c:pt>
                <c:pt idx="8">
                  <c:v>#N/A</c:v>
                </c:pt>
                <c:pt idx="9">
                  <c:v>8.e-002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0.16</c:v>
                </c:pt>
                <c:pt idx="4">
                  <c:v>#N/A</c:v>
                </c:pt>
                <c:pt idx="5">
                  <c:v>4.e-002</c:v>
                </c:pt>
                <c:pt idx="6">
                  <c:v>#N/A</c:v>
                </c:pt>
                <c:pt idx="7">
                  <c:v>0.71</c:v>
                </c:pt>
                <c:pt idx="8">
                  <c:v>#N/A</c:v>
                </c:pt>
                <c:pt idx="9">
                  <c:v>0.19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0.64</c:v>
                </c:pt>
                <c:pt idx="4">
                  <c:v>#N/A</c:v>
                </c:pt>
                <c:pt idx="5">
                  <c:v>0.52</c:v>
                </c:pt>
                <c:pt idx="6">
                  <c:v>#N/A</c:v>
                </c:pt>
                <c:pt idx="7">
                  <c:v>0.13</c:v>
                </c:pt>
                <c:pt idx="8">
                  <c:v>#N/A</c:v>
                </c:pt>
                <c:pt idx="9">
                  <c:v>0.33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c:v>
                </c:pt>
                <c:pt idx="2">
                  <c:v>#N/A</c:v>
                </c:pt>
                <c:pt idx="3">
                  <c:v>0.18</c:v>
                </c:pt>
                <c:pt idx="4">
                  <c:v>#N/A</c:v>
                </c:pt>
                <c:pt idx="5">
                  <c:v>0.92</c:v>
                </c:pt>
                <c:pt idx="6">
                  <c:v>#N/A</c:v>
                </c:pt>
                <c:pt idx="7">
                  <c:v>1.4</c:v>
                </c:pt>
                <c:pt idx="8">
                  <c:v>#N/A</c:v>
                </c:pt>
                <c:pt idx="9">
                  <c:v>1.72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1.25</c:v>
                </c:pt>
                <c:pt idx="2">
                  <c:v>#N/A</c:v>
                </c:pt>
                <c:pt idx="3">
                  <c:v>4.2699999999999996</c:v>
                </c:pt>
                <c:pt idx="4">
                  <c:v>#N/A</c:v>
                </c:pt>
                <c:pt idx="5">
                  <c:v>9.16</c:v>
                </c:pt>
                <c:pt idx="6">
                  <c:v>#N/A</c:v>
                </c:pt>
                <c:pt idx="7">
                  <c:v>10.19</c:v>
                </c:pt>
                <c:pt idx="8">
                  <c:v>#N/A</c:v>
                </c:pt>
                <c:pt idx="9">
                  <c:v>7.58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6.64</c:v>
                </c:pt>
                <c:pt idx="2">
                  <c:v>#N/A</c:v>
                </c:pt>
                <c:pt idx="3">
                  <c:v>7.52</c:v>
                </c:pt>
                <c:pt idx="4">
                  <c:v>#N/A</c:v>
                </c:pt>
                <c:pt idx="5">
                  <c:v>7.85</c:v>
                </c:pt>
                <c:pt idx="6">
                  <c:v>#N/A</c:v>
                </c:pt>
                <c:pt idx="7">
                  <c:v>8.1300000000000008</c:v>
                </c:pt>
                <c:pt idx="8">
                  <c:v>#N/A</c:v>
                </c:pt>
                <c:pt idx="9">
                  <c:v>8.16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3128</c:v>
                </c:pt>
                <c:pt idx="5">
                  <c:v>3140</c:v>
                </c:pt>
                <c:pt idx="8">
                  <c:v>3094</c:v>
                </c:pt>
                <c:pt idx="11">
                  <c:v>3111</c:v>
                </c:pt>
                <c:pt idx="14">
                  <c:v>3226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28</c:v>
                </c:pt>
                <c:pt idx="6">
                  <c:v>40</c:v>
                </c:pt>
                <c:pt idx="9">
                  <c:v>39</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10</c:v>
                </c:pt>
                <c:pt idx="6">
                  <c:v>21</c:v>
                </c:pt>
                <c:pt idx="9">
                  <c:v>24</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700</c:v>
                </c:pt>
                <c:pt idx="3">
                  <c:v>718</c:v>
                </c:pt>
                <c:pt idx="6">
                  <c:v>692</c:v>
                </c:pt>
                <c:pt idx="9">
                  <c:v>702</c:v>
                </c:pt>
                <c:pt idx="12">
                  <c:v>733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3467</c:v>
                </c:pt>
                <c:pt idx="3">
                  <c:v>3496</c:v>
                </c:pt>
                <c:pt idx="6">
                  <c:v>3629</c:v>
                </c:pt>
                <c:pt idx="9">
                  <c:v>3726</c:v>
                </c:pt>
                <c:pt idx="12">
                  <c:v>3736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1069</c:v>
                </c:pt>
                <c:pt idx="2">
                  <c:v>#N/A</c:v>
                </c:pt>
                <c:pt idx="3">
                  <c:v>#N/A</c:v>
                </c:pt>
                <c:pt idx="4">
                  <c:v>1113</c:v>
                </c:pt>
                <c:pt idx="5">
                  <c:v>#N/A</c:v>
                </c:pt>
                <c:pt idx="6">
                  <c:v>#N/A</c:v>
                </c:pt>
                <c:pt idx="7">
                  <c:v>1288</c:v>
                </c:pt>
                <c:pt idx="8">
                  <c:v>#N/A</c:v>
                </c:pt>
                <c:pt idx="9">
                  <c:v>#N/A</c:v>
                </c:pt>
                <c:pt idx="10">
                  <c:v>1380</c:v>
                </c:pt>
                <c:pt idx="11">
                  <c:v>#N/A</c:v>
                </c:pt>
                <c:pt idx="12">
                  <c:v>#N/A</c:v>
                </c:pt>
                <c:pt idx="13">
                  <c:v>1314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29369</c:v>
                </c:pt>
                <c:pt idx="5">
                  <c:v>29205</c:v>
                </c:pt>
                <c:pt idx="8">
                  <c:v>29014</c:v>
                </c:pt>
                <c:pt idx="11">
                  <c:v>28119</c:v>
                </c:pt>
                <c:pt idx="14">
                  <c:v>27014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18620</c:v>
                </c:pt>
                <c:pt idx="5">
                  <c:v>15652</c:v>
                </c:pt>
                <c:pt idx="8">
                  <c:v>14253</c:v>
                </c:pt>
                <c:pt idx="11">
                  <c:v>14019</c:v>
                </c:pt>
                <c:pt idx="14">
                  <c:v>13783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4000</c:v>
                </c:pt>
                <c:pt idx="5">
                  <c:v>3785</c:v>
                </c:pt>
                <c:pt idx="8">
                  <c:v>4389</c:v>
                </c:pt>
                <c:pt idx="11">
                  <c:v>4777</c:v>
                </c:pt>
                <c:pt idx="14">
                  <c:v>5240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4435</c:v>
                </c:pt>
                <c:pt idx="3">
                  <c:v>4608</c:v>
                </c:pt>
                <c:pt idx="6">
                  <c:v>4758</c:v>
                </c:pt>
                <c:pt idx="9">
                  <c:v>4832</c:v>
                </c:pt>
                <c:pt idx="12">
                  <c:v>5171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470</c:v>
                </c:pt>
                <c:pt idx="3">
                  <c:v>473</c:v>
                </c:pt>
                <c:pt idx="6">
                  <c:v>494</c:v>
                </c:pt>
                <c:pt idx="9">
                  <c:v>669</c:v>
                </c:pt>
                <c:pt idx="12">
                  <c:v>750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7861</c:v>
                </c:pt>
                <c:pt idx="3">
                  <c:v>7387</c:v>
                </c:pt>
                <c:pt idx="6">
                  <c:v>7264</c:v>
                </c:pt>
                <c:pt idx="9">
                  <c:v>7067</c:v>
                </c:pt>
                <c:pt idx="12">
                  <c:v>6933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3413</c:v>
                </c:pt>
                <c:pt idx="3">
                  <c:v>1710</c:v>
                </c:pt>
                <c:pt idx="6">
                  <c:v>1592</c:v>
                </c:pt>
                <c:pt idx="9">
                  <c:v>1183</c:v>
                </c:pt>
                <c:pt idx="12">
                  <c:v>1183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39507</c:v>
                </c:pt>
                <c:pt idx="3">
                  <c:v>40186</c:v>
                </c:pt>
                <c:pt idx="6">
                  <c:v>39909</c:v>
                </c:pt>
                <c:pt idx="9">
                  <c:v>38566</c:v>
                </c:pt>
                <c:pt idx="12">
                  <c:v>37397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3697</c:v>
                </c:pt>
                <c:pt idx="2">
                  <c:v>#N/A</c:v>
                </c:pt>
                <c:pt idx="3">
                  <c:v>#N/A</c:v>
                </c:pt>
                <c:pt idx="4">
                  <c:v>5722</c:v>
                </c:pt>
                <c:pt idx="5">
                  <c:v>#N/A</c:v>
                </c:pt>
                <c:pt idx="6">
                  <c:v>#N/A</c:v>
                </c:pt>
                <c:pt idx="7">
                  <c:v>6361</c:v>
                </c:pt>
                <c:pt idx="8">
                  <c:v>#N/A</c:v>
                </c:pt>
                <c:pt idx="9">
                  <c:v>#N/A</c:v>
                </c:pt>
                <c:pt idx="10">
                  <c:v>5402</c:v>
                </c:pt>
                <c:pt idx="11">
                  <c:v>#N/A</c:v>
                </c:pt>
                <c:pt idx="12">
                  <c:v>#N/A</c:v>
                </c:pt>
                <c:pt idx="13">
                  <c:v>5398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1683</c:v>
                </c:pt>
                <c:pt idx="1">
                  <c:v>2083</c:v>
                </c:pt>
                <c:pt idx="2">
                  <c:v>2188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1600</c:v>
                </c:pt>
                <c:pt idx="1">
                  <c:v>1700</c:v>
                </c:pt>
                <c:pt idx="2">
                  <c:v>2095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106,176
104,688
62.02
44,694,606
42,818,956
1,739,903
22,815,719
37,397,467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令和５年度の財政力指数（３か年平均）は</a:t>
          </a:r>
          <a:r>
            <a:rPr kumimoji="1" lang="en-US" altLang="ja-JP" sz="1200">
              <a:latin typeface="ＭＳ Ｐゴシック"/>
              <a:ea typeface="ＭＳ Ｐゴシック"/>
            </a:rPr>
            <a:t>0.86</a:t>
          </a:r>
          <a:r>
            <a:rPr kumimoji="1" lang="ja-JP" altLang="en-US" sz="1200">
              <a:latin typeface="ＭＳ Ｐゴシック"/>
              <a:ea typeface="ＭＳ Ｐゴシック"/>
            </a:rPr>
            <a:t>（</a:t>
          </a:r>
          <a:r>
            <a:rPr kumimoji="1" lang="en-US" altLang="ja-JP" sz="1200">
              <a:latin typeface="ＭＳ Ｐゴシック"/>
              <a:ea typeface="ＭＳ Ｐゴシック"/>
            </a:rPr>
            <a:t>R3</a:t>
          </a:r>
          <a:r>
            <a:rPr kumimoji="1" lang="ja-JP" altLang="en-US" sz="1200">
              <a:latin typeface="ＭＳ Ｐゴシック"/>
              <a:ea typeface="ＭＳ Ｐゴシック"/>
            </a:rPr>
            <a:t>：</a:t>
          </a:r>
          <a:r>
            <a:rPr kumimoji="1" lang="en-US" altLang="ja-JP" sz="1200">
              <a:latin typeface="ＭＳ Ｐゴシック"/>
              <a:ea typeface="ＭＳ Ｐゴシック"/>
            </a:rPr>
            <a:t>0.868</a:t>
          </a:r>
          <a:r>
            <a:rPr kumimoji="1" lang="ja-JP" altLang="en-US" sz="1200">
              <a:latin typeface="ＭＳ Ｐゴシック"/>
              <a:ea typeface="ＭＳ Ｐゴシック"/>
            </a:rPr>
            <a:t>、</a:t>
          </a:r>
          <a:r>
            <a:rPr kumimoji="1" lang="en-US" altLang="ja-JP" sz="1200">
              <a:latin typeface="ＭＳ Ｐゴシック"/>
              <a:ea typeface="ＭＳ Ｐゴシック"/>
            </a:rPr>
            <a:t>R4</a:t>
          </a:r>
          <a:r>
            <a:rPr kumimoji="1" lang="ja-JP" altLang="en-US" sz="1200">
              <a:latin typeface="ＭＳ Ｐゴシック"/>
              <a:ea typeface="ＭＳ Ｐゴシック"/>
            </a:rPr>
            <a:t>：</a:t>
          </a:r>
          <a:r>
            <a:rPr kumimoji="1" lang="en-US" altLang="ja-JP" sz="1200">
              <a:latin typeface="ＭＳ Ｐゴシック"/>
              <a:ea typeface="ＭＳ Ｐゴシック"/>
            </a:rPr>
            <a:t>0.853</a:t>
          </a:r>
          <a:r>
            <a:rPr kumimoji="1" lang="ja-JP" altLang="en-US" sz="1200">
              <a:latin typeface="ＭＳ Ｐゴシック"/>
              <a:ea typeface="ＭＳ Ｐゴシック"/>
            </a:rPr>
            <a:t>、</a:t>
          </a:r>
          <a:r>
            <a:rPr kumimoji="1" lang="en-US" altLang="ja-JP" sz="1200">
              <a:latin typeface="ＭＳ Ｐゴシック"/>
              <a:ea typeface="ＭＳ Ｐゴシック"/>
            </a:rPr>
            <a:t>R5</a:t>
          </a:r>
          <a:r>
            <a:rPr kumimoji="1" lang="ja-JP" altLang="en-US" sz="1200">
              <a:latin typeface="ＭＳ Ｐゴシック"/>
              <a:ea typeface="ＭＳ Ｐゴシック"/>
            </a:rPr>
            <a:t>：</a:t>
          </a:r>
          <a:r>
            <a:rPr kumimoji="1" lang="en-US" altLang="ja-JP" sz="1200">
              <a:latin typeface="ＭＳ Ｐゴシック"/>
              <a:ea typeface="ＭＳ Ｐゴシック"/>
            </a:rPr>
            <a:t>0.847</a:t>
          </a:r>
          <a:r>
            <a:rPr kumimoji="1" lang="ja-JP" altLang="en-US" sz="1200">
              <a:latin typeface="ＭＳ Ｐゴシック"/>
              <a:ea typeface="ＭＳ Ｐゴシック"/>
            </a:rPr>
            <a:t>、平均：</a:t>
          </a:r>
          <a:r>
            <a:rPr kumimoji="1" lang="en-US" altLang="ja-JP" sz="1200">
              <a:latin typeface="ＭＳ Ｐゴシック"/>
              <a:ea typeface="ＭＳ Ｐゴシック"/>
            </a:rPr>
            <a:t>0.856</a:t>
          </a:r>
          <a:r>
            <a:rPr kumimoji="1" lang="ja-JP" altLang="en-US" sz="1200">
              <a:latin typeface="ＭＳ Ｐゴシック"/>
              <a:ea typeface="ＭＳ Ｐゴシック"/>
            </a:rPr>
            <a:t>） であり、前年度より</a:t>
          </a:r>
          <a:r>
            <a:rPr kumimoji="1" lang="en-US" altLang="ja-JP" sz="1200">
              <a:latin typeface="ＭＳ Ｐゴシック"/>
              <a:ea typeface="ＭＳ Ｐゴシック"/>
            </a:rPr>
            <a:t>0.02</a:t>
          </a:r>
          <a:r>
            <a:rPr kumimoji="1" lang="ja-JP" altLang="en-US" sz="1200">
              <a:latin typeface="ＭＳ Ｐゴシック"/>
              <a:ea typeface="ＭＳ Ｐゴシック"/>
            </a:rPr>
            <a:t>ポイント減少した。</a:t>
          </a:r>
        </a:p>
        <a:p>
          <a:r>
            <a:rPr kumimoji="1" lang="ja-JP" altLang="en-US" sz="1200">
              <a:latin typeface="ＭＳ Ｐゴシック"/>
              <a:ea typeface="ＭＳ Ｐゴシック"/>
            </a:rPr>
            <a:t>　減少の主な要因は、令和５年度の普通交付税算定において、基準財政収入額は固定資産税や法人事業税交付金、地方消費税交付金等の増により増額となったが、基準財政需要額が臨時財政対策債振替相当額の減少などにより増額となり、基準財政収入額よりも基準財政需要額が伸びたことによるもの。</a:t>
          </a:r>
        </a:p>
        <a:p>
          <a:r>
            <a:rPr kumimoji="1" lang="ja-JP" altLang="en-US" sz="1200">
              <a:latin typeface="ＭＳ Ｐゴシック"/>
              <a:ea typeface="ＭＳ Ｐゴシック"/>
            </a:rPr>
            <a:t>　今後も市税の回収強化などにより税収の確保に努めるとともに、企業誘致の推進や人口増加施策等により、税源涵養に努める。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xdr:rowOff>
    </xdr:from>
    <xdr:to xmlns:xdr="http://schemas.openxmlformats.org/drawingml/2006/spreadsheetDrawing">
      <xdr:col>23</xdr:col>
      <xdr:colOff>133350</xdr:colOff>
      <xdr:row>45</xdr:row>
      <xdr:rowOff>10795</xdr:rowOff>
    </xdr:to>
    <xdr:cxnSp macro="">
      <xdr:nvCxnSpPr>
        <xdr:cNvPr id="66" name="直線コネクタ 65"/>
        <xdr:cNvCxnSpPr/>
      </xdr:nvCxnSpPr>
      <xdr:spPr>
        <a:xfrm flipV="1">
          <a:off x="4953000" y="634746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154940</xdr:rowOff>
    </xdr:from>
    <xdr:ext cx="762000" cy="258445"/>
    <xdr:sp macro="" textlink="">
      <xdr:nvSpPr>
        <xdr:cNvPr id="67" name="財政力最小値テキスト"/>
        <xdr:cNvSpPr txBox="1"/>
      </xdr:nvSpPr>
      <xdr:spPr>
        <a:xfrm>
          <a:off x="50419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10795</xdr:rowOff>
    </xdr:from>
    <xdr:to xmlns:xdr="http://schemas.openxmlformats.org/drawingml/2006/spreadsheetDrawing">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xdr:rowOff>
    </xdr:from>
    <xdr:to xmlns:xdr="http://schemas.openxmlformats.org/drawingml/2006/spreadsheetDrawing">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161290</xdr:rowOff>
    </xdr:from>
    <xdr:to xmlns:xdr="http://schemas.openxmlformats.org/drawingml/2006/spreadsheetDrawing">
      <xdr:col>23</xdr:col>
      <xdr:colOff>133350</xdr:colOff>
      <xdr:row>41</xdr:row>
      <xdr:rowOff>24765</xdr:rowOff>
    </xdr:to>
    <xdr:cxnSp macro="">
      <xdr:nvCxnSpPr>
        <xdr:cNvPr id="71" name="直線コネクタ 70"/>
        <xdr:cNvCxnSpPr/>
      </xdr:nvCxnSpPr>
      <xdr:spPr>
        <a:xfrm>
          <a:off x="4114800" y="70192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152400</xdr:rowOff>
    </xdr:from>
    <xdr:ext cx="762000" cy="259080"/>
    <xdr:sp macro="" textlink="">
      <xdr:nvSpPr>
        <xdr:cNvPr id="72" name="財政力平均値テキスト"/>
        <xdr:cNvSpPr txBox="1"/>
      </xdr:nvSpPr>
      <xdr:spPr>
        <a:xfrm>
          <a:off x="5041900" y="718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8890</xdr:rowOff>
    </xdr:from>
    <xdr:to xmlns:xdr="http://schemas.openxmlformats.org/drawingml/2006/spreadsheetDrawing">
      <xdr:col>23</xdr:col>
      <xdr:colOff>184150</xdr:colOff>
      <xdr:row>42</xdr:row>
      <xdr:rowOff>110490</xdr:rowOff>
    </xdr:to>
    <xdr:sp macro="" textlink="">
      <xdr:nvSpPr>
        <xdr:cNvPr id="73" name="フローチャート: 判断 72"/>
        <xdr:cNvSpPr/>
      </xdr:nvSpPr>
      <xdr:spPr>
        <a:xfrm>
          <a:off x="49022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109855</xdr:rowOff>
    </xdr:from>
    <xdr:to xmlns:xdr="http://schemas.openxmlformats.org/drawingml/2006/spreadsheetDrawing">
      <xdr:col>19</xdr:col>
      <xdr:colOff>133350</xdr:colOff>
      <xdr:row>40</xdr:row>
      <xdr:rowOff>161290</xdr:rowOff>
    </xdr:to>
    <xdr:cxnSp macro="">
      <xdr:nvCxnSpPr>
        <xdr:cNvPr id="74" name="直線コネクタ 73"/>
        <xdr:cNvCxnSpPr/>
      </xdr:nvCxnSpPr>
      <xdr:spPr>
        <a:xfrm>
          <a:off x="3225800" y="69678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163195</xdr:rowOff>
    </xdr:from>
    <xdr:to xmlns:xdr="http://schemas.openxmlformats.org/drawingml/2006/spreadsheetDrawing">
      <xdr:col>19</xdr:col>
      <xdr:colOff>184150</xdr:colOff>
      <xdr:row>42</xdr:row>
      <xdr:rowOff>93345</xdr:rowOff>
    </xdr:to>
    <xdr:sp macro="" textlink="">
      <xdr:nvSpPr>
        <xdr:cNvPr id="75" name="フローチャート: 判断 74"/>
        <xdr:cNvSpPr/>
      </xdr:nvSpPr>
      <xdr:spPr>
        <a:xfrm>
          <a:off x="40640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78105</xdr:rowOff>
    </xdr:from>
    <xdr:ext cx="736600" cy="258445"/>
    <xdr:sp macro="" textlink="">
      <xdr:nvSpPr>
        <xdr:cNvPr id="76" name="テキスト ボックス 75"/>
        <xdr:cNvSpPr txBox="1"/>
      </xdr:nvSpPr>
      <xdr:spPr>
        <a:xfrm>
          <a:off x="3733800" y="7279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75565</xdr:rowOff>
    </xdr:from>
    <xdr:to xmlns:xdr="http://schemas.openxmlformats.org/drawingml/2006/spreadsheetDrawing">
      <xdr:col>15</xdr:col>
      <xdr:colOff>82550</xdr:colOff>
      <xdr:row>40</xdr:row>
      <xdr:rowOff>109855</xdr:rowOff>
    </xdr:to>
    <xdr:cxnSp macro="">
      <xdr:nvCxnSpPr>
        <xdr:cNvPr id="77" name="直線コネクタ 76"/>
        <xdr:cNvCxnSpPr/>
      </xdr:nvCxnSpPr>
      <xdr:spPr>
        <a:xfrm>
          <a:off x="2336800" y="6933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128905</xdr:rowOff>
    </xdr:from>
    <xdr:to xmlns:xdr="http://schemas.openxmlformats.org/drawingml/2006/spreadsheetDrawing">
      <xdr:col>15</xdr:col>
      <xdr:colOff>133350</xdr:colOff>
      <xdr:row>42</xdr:row>
      <xdr:rowOff>59055</xdr:rowOff>
    </xdr:to>
    <xdr:sp macro="" textlink="">
      <xdr:nvSpPr>
        <xdr:cNvPr id="78" name="フローチャート: 判断 77"/>
        <xdr:cNvSpPr/>
      </xdr:nvSpPr>
      <xdr:spPr>
        <a:xfrm>
          <a:off x="3175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43815</xdr:rowOff>
    </xdr:from>
    <xdr:ext cx="762000" cy="258445"/>
    <xdr:sp macro="" textlink="">
      <xdr:nvSpPr>
        <xdr:cNvPr id="79" name="テキスト ボックス 78"/>
        <xdr:cNvSpPr txBox="1"/>
      </xdr:nvSpPr>
      <xdr:spPr>
        <a:xfrm>
          <a:off x="28448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75565</xdr:rowOff>
    </xdr:from>
    <xdr:to xmlns:xdr="http://schemas.openxmlformats.org/drawingml/2006/spreadsheetDrawing">
      <xdr:col>11</xdr:col>
      <xdr:colOff>31750</xdr:colOff>
      <xdr:row>40</xdr:row>
      <xdr:rowOff>75565</xdr:rowOff>
    </xdr:to>
    <xdr:cxnSp macro="">
      <xdr:nvCxnSpPr>
        <xdr:cNvPr id="80" name="直線コネクタ 79"/>
        <xdr:cNvCxnSpPr/>
      </xdr:nvCxnSpPr>
      <xdr:spPr>
        <a:xfrm>
          <a:off x="1447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94615</xdr:rowOff>
    </xdr:from>
    <xdr:to xmlns:xdr="http://schemas.openxmlformats.org/drawingml/2006/spreadsheetDrawing">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9525</xdr:rowOff>
    </xdr:from>
    <xdr:ext cx="762000" cy="258445"/>
    <xdr:sp macro="" textlink="">
      <xdr:nvSpPr>
        <xdr:cNvPr id="82" name="テキスト ボックス 81"/>
        <xdr:cNvSpPr txBox="1"/>
      </xdr:nvSpPr>
      <xdr:spPr>
        <a:xfrm>
          <a:off x="1955800" y="7210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94615</xdr:rowOff>
    </xdr:from>
    <xdr:to xmlns:xdr="http://schemas.openxmlformats.org/drawingml/2006/spreadsheetDrawing">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xdr:rowOff>
    </xdr:from>
    <xdr:ext cx="762000" cy="258445"/>
    <xdr:sp macro="" textlink="">
      <xdr:nvSpPr>
        <xdr:cNvPr id="84" name="テキスト ボックス 83"/>
        <xdr:cNvSpPr txBox="1"/>
      </xdr:nvSpPr>
      <xdr:spPr>
        <a:xfrm>
          <a:off x="1066800" y="7210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145415</xdr:rowOff>
    </xdr:from>
    <xdr:to xmlns:xdr="http://schemas.openxmlformats.org/drawingml/2006/spreadsheetDrawing">
      <xdr:col>23</xdr:col>
      <xdr:colOff>184150</xdr:colOff>
      <xdr:row>41</xdr:row>
      <xdr:rowOff>75565</xdr:rowOff>
    </xdr:to>
    <xdr:sp macro="" textlink="">
      <xdr:nvSpPr>
        <xdr:cNvPr id="90" name="楕円 89"/>
        <xdr:cNvSpPr/>
      </xdr:nvSpPr>
      <xdr:spPr>
        <a:xfrm>
          <a:off x="4902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161925</xdr:rowOff>
    </xdr:from>
    <xdr:ext cx="762000" cy="259080"/>
    <xdr:sp macro="" textlink="">
      <xdr:nvSpPr>
        <xdr:cNvPr id="91" name="財政力該当値テキスト"/>
        <xdr:cNvSpPr txBox="1"/>
      </xdr:nvSpPr>
      <xdr:spPr>
        <a:xfrm>
          <a:off x="504190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92" name="楕円 91"/>
        <xdr:cNvSpPr/>
      </xdr:nvSpPr>
      <xdr:spPr>
        <a:xfrm>
          <a:off x="4064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50800</xdr:rowOff>
    </xdr:from>
    <xdr:ext cx="736600" cy="259080"/>
    <xdr:sp macro="" textlink="">
      <xdr:nvSpPr>
        <xdr:cNvPr id="93" name="テキスト ボックス 92"/>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59055</xdr:rowOff>
    </xdr:from>
    <xdr:to xmlns:xdr="http://schemas.openxmlformats.org/drawingml/2006/spreadsheetDrawing">
      <xdr:col>15</xdr:col>
      <xdr:colOff>133350</xdr:colOff>
      <xdr:row>40</xdr:row>
      <xdr:rowOff>160655</xdr:rowOff>
    </xdr:to>
    <xdr:sp macro="" textlink="">
      <xdr:nvSpPr>
        <xdr:cNvPr id="94" name="楕円 93"/>
        <xdr:cNvSpPr/>
      </xdr:nvSpPr>
      <xdr:spPr>
        <a:xfrm>
          <a:off x="3175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170815</xdr:rowOff>
    </xdr:from>
    <xdr:ext cx="762000" cy="258445"/>
    <xdr:sp macro="" textlink="">
      <xdr:nvSpPr>
        <xdr:cNvPr id="95" name="テキスト ボックス 94"/>
        <xdr:cNvSpPr txBox="1"/>
      </xdr:nvSpPr>
      <xdr:spPr>
        <a:xfrm>
          <a:off x="2844800" y="6685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24765</xdr:rowOff>
    </xdr:from>
    <xdr:to xmlns:xdr="http://schemas.openxmlformats.org/drawingml/2006/spreadsheetDrawing">
      <xdr:col>11</xdr:col>
      <xdr:colOff>82550</xdr:colOff>
      <xdr:row>40</xdr:row>
      <xdr:rowOff>126365</xdr:rowOff>
    </xdr:to>
    <xdr:sp macro="" textlink="">
      <xdr:nvSpPr>
        <xdr:cNvPr id="96" name="楕円 95"/>
        <xdr:cNvSpPr/>
      </xdr:nvSpPr>
      <xdr:spPr>
        <a:xfrm>
          <a:off x="2286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136525</xdr:rowOff>
    </xdr:from>
    <xdr:ext cx="762000" cy="258445"/>
    <xdr:sp macro="" textlink="">
      <xdr:nvSpPr>
        <xdr:cNvPr id="97" name="テキスト ボックス 96"/>
        <xdr:cNvSpPr txBox="1"/>
      </xdr:nvSpPr>
      <xdr:spPr>
        <a:xfrm>
          <a:off x="1955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24765</xdr:rowOff>
    </xdr:from>
    <xdr:to xmlns:xdr="http://schemas.openxmlformats.org/drawingml/2006/spreadsheetDrawing">
      <xdr:col>7</xdr:col>
      <xdr:colOff>31750</xdr:colOff>
      <xdr:row>40</xdr:row>
      <xdr:rowOff>126365</xdr:rowOff>
    </xdr:to>
    <xdr:sp macro="" textlink="">
      <xdr:nvSpPr>
        <xdr:cNvPr id="98" name="楕円 97"/>
        <xdr:cNvSpPr/>
      </xdr:nvSpPr>
      <xdr:spPr>
        <a:xfrm>
          <a:off x="1397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136525</xdr:rowOff>
    </xdr:from>
    <xdr:ext cx="762000" cy="258445"/>
    <xdr:sp macro="" textlink="">
      <xdr:nvSpPr>
        <xdr:cNvPr id="99" name="テキスト ボックス 98"/>
        <xdr:cNvSpPr txBox="1"/>
      </xdr:nvSpPr>
      <xdr:spPr>
        <a:xfrm>
          <a:off x="1066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令和５年度経常収支比率は前年度比</a:t>
          </a:r>
          <a:r>
            <a:rPr kumimoji="1" lang="en-US" altLang="ja-JP" sz="1200">
              <a:latin typeface="ＭＳ Ｐゴシック"/>
              <a:ea typeface="ＭＳ Ｐゴシック"/>
            </a:rPr>
            <a:t>0.6</a:t>
          </a:r>
          <a:r>
            <a:rPr kumimoji="1" lang="ja-JP" altLang="en-US" sz="1200">
              <a:latin typeface="ＭＳ Ｐゴシック"/>
              <a:ea typeface="ＭＳ Ｐゴシック"/>
            </a:rPr>
            <a:t>ポイント増の</a:t>
          </a:r>
          <a:r>
            <a:rPr kumimoji="1" lang="en-US" altLang="ja-JP" sz="1200">
              <a:latin typeface="ＭＳ Ｐゴシック"/>
              <a:ea typeface="ＭＳ Ｐゴシック"/>
            </a:rPr>
            <a:t>89.2</a:t>
          </a:r>
          <a:r>
            <a:rPr kumimoji="1" lang="ja-JP" altLang="en-US" sz="1200">
              <a:latin typeface="ＭＳ Ｐゴシック"/>
              <a:ea typeface="ＭＳ Ｐゴシック"/>
            </a:rPr>
            <a:t>％ となった。</a:t>
          </a:r>
        </a:p>
        <a:p>
          <a:r>
            <a:rPr kumimoji="1" lang="ja-JP" altLang="en-US" sz="1200">
              <a:latin typeface="ＭＳ Ｐゴシック"/>
              <a:ea typeface="ＭＳ Ｐゴシック"/>
            </a:rPr>
            <a:t>　増加の主な原因は、歳出面で放課後児童クラブの指定管理導入等による物件費の増、障害児通所給付費等扶助や介護保険繰出金の増、また歳入面では臨時財政対策債の発行額の減によるもの。</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今後も事務事業の見直しやＤＸ化の推進などの行財政改革への取り組みを通じて経常経費の抑制に努めるとともに、市税を中心とした自主財源の確保に努め、経常収支比率の改善を図る。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3" name="テキスト ボックス 122"/>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102870</xdr:rowOff>
    </xdr:from>
    <xdr:to xmlns:xdr="http://schemas.openxmlformats.org/drawingml/2006/spreadsheetDrawing">
      <xdr:col>23</xdr:col>
      <xdr:colOff>133350</xdr:colOff>
      <xdr:row>65</xdr:row>
      <xdr:rowOff>99695</xdr:rowOff>
    </xdr:to>
    <xdr:cxnSp macro="">
      <xdr:nvCxnSpPr>
        <xdr:cNvPr id="127" name="直線コネクタ 126"/>
        <xdr:cNvCxnSpPr/>
      </xdr:nvCxnSpPr>
      <xdr:spPr>
        <a:xfrm flipV="1">
          <a:off x="4953000" y="1004697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71755</xdr:rowOff>
    </xdr:from>
    <xdr:ext cx="762000" cy="259080"/>
    <xdr:sp macro="" textlink="">
      <xdr:nvSpPr>
        <xdr:cNvPr id="128" name="財政構造の弾力性最小値テキスト"/>
        <xdr:cNvSpPr txBox="1"/>
      </xdr:nvSpPr>
      <xdr:spPr>
        <a:xfrm>
          <a:off x="5041900" y="1121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99695</xdr:rowOff>
    </xdr:from>
    <xdr:to xmlns:xdr="http://schemas.openxmlformats.org/drawingml/2006/spreadsheetDrawing">
      <xdr:col>24</xdr:col>
      <xdr:colOff>12700</xdr:colOff>
      <xdr:row>65</xdr:row>
      <xdr:rowOff>99695</xdr:rowOff>
    </xdr:to>
    <xdr:cxnSp macro="">
      <xdr:nvCxnSpPr>
        <xdr:cNvPr id="129" name="直線コネクタ 128"/>
        <xdr:cNvCxnSpPr/>
      </xdr:nvCxnSpPr>
      <xdr:spPr>
        <a:xfrm>
          <a:off x="4864100" y="1124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17780</xdr:rowOff>
    </xdr:from>
    <xdr:ext cx="762000" cy="258445"/>
    <xdr:sp macro="" textlink="">
      <xdr:nvSpPr>
        <xdr:cNvPr id="130" name="財政構造の弾力性最大値テキスト"/>
        <xdr:cNvSpPr txBox="1"/>
      </xdr:nvSpPr>
      <xdr:spPr>
        <a:xfrm>
          <a:off x="5041900" y="9790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102870</xdr:rowOff>
    </xdr:from>
    <xdr:to xmlns:xdr="http://schemas.openxmlformats.org/drawingml/2006/spreadsheetDrawing">
      <xdr:col>24</xdr:col>
      <xdr:colOff>12700</xdr:colOff>
      <xdr:row>58</xdr:row>
      <xdr:rowOff>102870</xdr:rowOff>
    </xdr:to>
    <xdr:cxnSp macro="">
      <xdr:nvCxnSpPr>
        <xdr:cNvPr id="131" name="直線コネクタ 130"/>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27940</xdr:rowOff>
    </xdr:from>
    <xdr:to xmlns:xdr="http://schemas.openxmlformats.org/drawingml/2006/spreadsheetDrawing">
      <xdr:col>23</xdr:col>
      <xdr:colOff>133350</xdr:colOff>
      <xdr:row>61</xdr:row>
      <xdr:rowOff>56515</xdr:rowOff>
    </xdr:to>
    <xdr:cxnSp macro="">
      <xdr:nvCxnSpPr>
        <xdr:cNvPr id="132" name="直線コネクタ 131"/>
        <xdr:cNvCxnSpPr/>
      </xdr:nvCxnSpPr>
      <xdr:spPr>
        <a:xfrm>
          <a:off x="4114800" y="104863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38100</xdr:rowOff>
    </xdr:from>
    <xdr:ext cx="762000" cy="259080"/>
    <xdr:sp macro="" textlink="">
      <xdr:nvSpPr>
        <xdr:cNvPr id="133"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66040</xdr:rowOff>
    </xdr:from>
    <xdr:to xmlns:xdr="http://schemas.openxmlformats.org/drawingml/2006/spreadsheetDrawing">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95250</xdr:rowOff>
    </xdr:from>
    <xdr:to xmlns:xdr="http://schemas.openxmlformats.org/drawingml/2006/spreadsheetDrawing">
      <xdr:col>19</xdr:col>
      <xdr:colOff>133350</xdr:colOff>
      <xdr:row>61</xdr:row>
      <xdr:rowOff>27940</xdr:rowOff>
    </xdr:to>
    <xdr:cxnSp macro="">
      <xdr:nvCxnSpPr>
        <xdr:cNvPr id="135" name="直線コネクタ 134"/>
        <xdr:cNvCxnSpPr/>
      </xdr:nvCxnSpPr>
      <xdr:spPr>
        <a:xfrm>
          <a:off x="3225800" y="1021080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3175</xdr:rowOff>
    </xdr:from>
    <xdr:to xmlns:xdr="http://schemas.openxmlformats.org/drawingml/2006/spreadsheetDrawing">
      <xdr:col>19</xdr:col>
      <xdr:colOff>184150</xdr:colOff>
      <xdr:row>62</xdr:row>
      <xdr:rowOff>104775</xdr:rowOff>
    </xdr:to>
    <xdr:sp macro="" textlink="">
      <xdr:nvSpPr>
        <xdr:cNvPr id="136" name="フローチャート: 判断 135"/>
        <xdr:cNvSpPr/>
      </xdr:nvSpPr>
      <xdr:spPr>
        <a:xfrm>
          <a:off x="4064000"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89535</xdr:rowOff>
    </xdr:from>
    <xdr:ext cx="736600" cy="258445"/>
    <xdr:sp macro="" textlink="">
      <xdr:nvSpPr>
        <xdr:cNvPr id="137" name="テキスト ボックス 136"/>
        <xdr:cNvSpPr txBox="1"/>
      </xdr:nvSpPr>
      <xdr:spPr>
        <a:xfrm>
          <a:off x="3733800" y="10719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95250</xdr:rowOff>
    </xdr:from>
    <xdr:to xmlns:xdr="http://schemas.openxmlformats.org/drawingml/2006/spreadsheetDrawing">
      <xdr:col>15</xdr:col>
      <xdr:colOff>82550</xdr:colOff>
      <xdr:row>60</xdr:row>
      <xdr:rowOff>140970</xdr:rowOff>
    </xdr:to>
    <xdr:cxnSp macro="">
      <xdr:nvCxnSpPr>
        <xdr:cNvPr id="138" name="直線コネクタ 137"/>
        <xdr:cNvCxnSpPr/>
      </xdr:nvCxnSpPr>
      <xdr:spPr>
        <a:xfrm flipV="1">
          <a:off x="2336800" y="1021080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25400</xdr:rowOff>
    </xdr:from>
    <xdr:to xmlns:xdr="http://schemas.openxmlformats.org/drawingml/2006/spreadsheetDrawing">
      <xdr:col>15</xdr:col>
      <xdr:colOff>133350</xdr:colOff>
      <xdr:row>61</xdr:row>
      <xdr:rowOff>127000</xdr:rowOff>
    </xdr:to>
    <xdr:sp macro="" textlink="">
      <xdr:nvSpPr>
        <xdr:cNvPr id="139" name="フローチャート: 判断 138"/>
        <xdr:cNvSpPr/>
      </xdr:nvSpPr>
      <xdr:spPr>
        <a:xfrm>
          <a:off x="3175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111760</xdr:rowOff>
    </xdr:from>
    <xdr:ext cx="762000" cy="258445"/>
    <xdr:sp macro="" textlink="">
      <xdr:nvSpPr>
        <xdr:cNvPr id="140" name="テキスト ボックス 139"/>
        <xdr:cNvSpPr txBox="1"/>
      </xdr:nvSpPr>
      <xdr:spPr>
        <a:xfrm>
          <a:off x="2844800" y="1057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30480</xdr:rowOff>
    </xdr:from>
    <xdr:to xmlns:xdr="http://schemas.openxmlformats.org/drawingml/2006/spreadsheetDrawing">
      <xdr:col>11</xdr:col>
      <xdr:colOff>31750</xdr:colOff>
      <xdr:row>60</xdr:row>
      <xdr:rowOff>140970</xdr:rowOff>
    </xdr:to>
    <xdr:cxnSp macro="">
      <xdr:nvCxnSpPr>
        <xdr:cNvPr id="141" name="直線コネクタ 140"/>
        <xdr:cNvCxnSpPr/>
      </xdr:nvCxnSpPr>
      <xdr:spPr>
        <a:xfrm>
          <a:off x="1447800" y="103174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60960</xdr:rowOff>
    </xdr:from>
    <xdr:to xmlns:xdr="http://schemas.openxmlformats.org/drawingml/2006/spreadsheetDrawing">
      <xdr:col>11</xdr:col>
      <xdr:colOff>82550</xdr:colOff>
      <xdr:row>62</xdr:row>
      <xdr:rowOff>162560</xdr:rowOff>
    </xdr:to>
    <xdr:sp macro="" textlink="">
      <xdr:nvSpPr>
        <xdr:cNvPr id="142" name="フローチャート: 判断 141"/>
        <xdr:cNvSpPr/>
      </xdr:nvSpPr>
      <xdr:spPr>
        <a:xfrm>
          <a:off x="2286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147320</xdr:rowOff>
    </xdr:from>
    <xdr:ext cx="762000" cy="259080"/>
    <xdr:sp macro="" textlink="">
      <xdr:nvSpPr>
        <xdr:cNvPr id="143" name="テキスト ボックス 142"/>
        <xdr:cNvSpPr txBox="1"/>
      </xdr:nvSpPr>
      <xdr:spPr>
        <a:xfrm>
          <a:off x="1955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80645</xdr:rowOff>
    </xdr:from>
    <xdr:to xmlns:xdr="http://schemas.openxmlformats.org/drawingml/2006/spreadsheetDrawing">
      <xdr:col>7</xdr:col>
      <xdr:colOff>31750</xdr:colOff>
      <xdr:row>63</xdr:row>
      <xdr:rowOff>10795</xdr:rowOff>
    </xdr:to>
    <xdr:sp macro="" textlink="">
      <xdr:nvSpPr>
        <xdr:cNvPr id="144" name="フローチャート: 判断 143"/>
        <xdr:cNvSpPr/>
      </xdr:nvSpPr>
      <xdr:spPr>
        <a:xfrm>
          <a:off x="1397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167005</xdr:rowOff>
    </xdr:from>
    <xdr:ext cx="762000" cy="258445"/>
    <xdr:sp macro="" textlink="">
      <xdr:nvSpPr>
        <xdr:cNvPr id="145" name="テキスト ボックス 144"/>
        <xdr:cNvSpPr txBox="1"/>
      </xdr:nvSpPr>
      <xdr:spPr>
        <a:xfrm>
          <a:off x="1066800" y="10796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6350</xdr:rowOff>
    </xdr:from>
    <xdr:to xmlns:xdr="http://schemas.openxmlformats.org/drawingml/2006/spreadsheetDrawing">
      <xdr:col>23</xdr:col>
      <xdr:colOff>184150</xdr:colOff>
      <xdr:row>61</xdr:row>
      <xdr:rowOff>107315</xdr:rowOff>
    </xdr:to>
    <xdr:sp macro="" textlink="">
      <xdr:nvSpPr>
        <xdr:cNvPr id="151" name="楕円 150"/>
        <xdr:cNvSpPr/>
      </xdr:nvSpPr>
      <xdr:spPr>
        <a:xfrm>
          <a:off x="49022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22225</xdr:rowOff>
    </xdr:from>
    <xdr:ext cx="762000" cy="258445"/>
    <xdr:sp macro="" textlink="">
      <xdr:nvSpPr>
        <xdr:cNvPr id="152" name="財政構造の弾力性該当値テキスト"/>
        <xdr:cNvSpPr txBox="1"/>
      </xdr:nvSpPr>
      <xdr:spPr>
        <a:xfrm>
          <a:off x="50419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148590</xdr:rowOff>
    </xdr:from>
    <xdr:to xmlns:xdr="http://schemas.openxmlformats.org/drawingml/2006/spreadsheetDrawing">
      <xdr:col>19</xdr:col>
      <xdr:colOff>184150</xdr:colOff>
      <xdr:row>61</xdr:row>
      <xdr:rowOff>78740</xdr:rowOff>
    </xdr:to>
    <xdr:sp macro="" textlink="">
      <xdr:nvSpPr>
        <xdr:cNvPr id="153" name="楕円 152"/>
        <xdr:cNvSpPr/>
      </xdr:nvSpPr>
      <xdr:spPr>
        <a:xfrm>
          <a:off x="40640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88900</xdr:rowOff>
    </xdr:from>
    <xdr:ext cx="736600" cy="258445"/>
    <xdr:sp macro="" textlink="">
      <xdr:nvSpPr>
        <xdr:cNvPr id="154" name="テキスト ボックス 153"/>
        <xdr:cNvSpPr txBox="1"/>
      </xdr:nvSpPr>
      <xdr:spPr>
        <a:xfrm>
          <a:off x="3733800" y="10204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44450</xdr:rowOff>
    </xdr:from>
    <xdr:to xmlns:xdr="http://schemas.openxmlformats.org/drawingml/2006/spreadsheetDrawing">
      <xdr:col>15</xdr:col>
      <xdr:colOff>133350</xdr:colOff>
      <xdr:row>59</xdr:row>
      <xdr:rowOff>146050</xdr:rowOff>
    </xdr:to>
    <xdr:sp macro="" textlink="">
      <xdr:nvSpPr>
        <xdr:cNvPr id="155" name="楕円 154"/>
        <xdr:cNvSpPr/>
      </xdr:nvSpPr>
      <xdr:spPr>
        <a:xfrm>
          <a:off x="3175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156210</xdr:rowOff>
    </xdr:from>
    <xdr:ext cx="762000" cy="258445"/>
    <xdr:sp macro="" textlink="">
      <xdr:nvSpPr>
        <xdr:cNvPr id="156" name="テキスト ボックス 155"/>
        <xdr:cNvSpPr txBox="1"/>
      </xdr:nvSpPr>
      <xdr:spPr>
        <a:xfrm>
          <a:off x="28448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90170</xdr:rowOff>
    </xdr:from>
    <xdr:to xmlns:xdr="http://schemas.openxmlformats.org/drawingml/2006/spreadsheetDrawing">
      <xdr:col>11</xdr:col>
      <xdr:colOff>82550</xdr:colOff>
      <xdr:row>61</xdr:row>
      <xdr:rowOff>20320</xdr:rowOff>
    </xdr:to>
    <xdr:sp macro="" textlink="">
      <xdr:nvSpPr>
        <xdr:cNvPr id="157" name="楕円 156"/>
        <xdr:cNvSpPr/>
      </xdr:nvSpPr>
      <xdr:spPr>
        <a:xfrm>
          <a:off x="22860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30480</xdr:rowOff>
    </xdr:from>
    <xdr:ext cx="762000" cy="258445"/>
    <xdr:sp macro="" textlink="">
      <xdr:nvSpPr>
        <xdr:cNvPr id="158" name="テキスト ボックス 157"/>
        <xdr:cNvSpPr txBox="1"/>
      </xdr:nvSpPr>
      <xdr:spPr>
        <a:xfrm>
          <a:off x="1955800" y="10146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151130</xdr:rowOff>
    </xdr:from>
    <xdr:to xmlns:xdr="http://schemas.openxmlformats.org/drawingml/2006/spreadsheetDrawing">
      <xdr:col>7</xdr:col>
      <xdr:colOff>31750</xdr:colOff>
      <xdr:row>60</xdr:row>
      <xdr:rowOff>81280</xdr:rowOff>
    </xdr:to>
    <xdr:sp macro="" textlink="">
      <xdr:nvSpPr>
        <xdr:cNvPr id="159" name="楕円 158"/>
        <xdr:cNvSpPr/>
      </xdr:nvSpPr>
      <xdr:spPr>
        <a:xfrm>
          <a:off x="1397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91440</xdr:rowOff>
    </xdr:from>
    <xdr:ext cx="762000" cy="259080"/>
    <xdr:sp macro="" textlink="">
      <xdr:nvSpPr>
        <xdr:cNvPr id="160" name="テキスト ボックス 159"/>
        <xdr:cNvSpPr txBox="1"/>
      </xdr:nvSpPr>
      <xdr:spPr>
        <a:xfrm>
          <a:off x="1066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[127,152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人件費、物件費等については、人口１人当たりの数値において前年度比</a:t>
          </a:r>
          <a:r>
            <a:rPr kumimoji="1" lang="en-US" altLang="ja-JP" sz="1200">
              <a:latin typeface="ＭＳ Ｐゴシック"/>
              <a:ea typeface="ＭＳ Ｐゴシック"/>
            </a:rPr>
            <a:t>735</a:t>
          </a:r>
          <a:r>
            <a:rPr kumimoji="1" lang="ja-JP" altLang="en-US" sz="1200">
              <a:latin typeface="ＭＳ Ｐゴシック"/>
              <a:ea typeface="ＭＳ Ｐゴシック"/>
            </a:rPr>
            <a:t>円の増加となった。</a:t>
          </a:r>
        </a:p>
        <a:p>
          <a:r>
            <a:rPr kumimoji="1" lang="ja-JP" altLang="en-US" sz="1200">
              <a:latin typeface="ＭＳ Ｐゴシック"/>
              <a:ea typeface="ＭＳ Ｐゴシック"/>
            </a:rPr>
            <a:t>　増加の要因は、分母となる人口が減少したことに加え、放課後児童クラブの指定管理導入等による物件費の増加や人事院勧告に基づく給与改定による人件費の増加によるもの。</a:t>
          </a:r>
        </a:p>
        <a:p>
          <a:r>
            <a:rPr kumimoji="1" lang="ja-JP" altLang="en-US" sz="1200">
              <a:latin typeface="ＭＳ Ｐゴシック"/>
              <a:ea typeface="ＭＳ Ｐゴシック"/>
            </a:rPr>
            <a:t>　分子となる人件費、物件費及び維持補修費については、給与水準の適正化や各種事務経費等の縮減によりコストの削減を図っていく。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41275</xdr:rowOff>
    </xdr:from>
    <xdr:to xmlns:xdr="http://schemas.openxmlformats.org/drawingml/2006/spreadsheetDrawing">
      <xdr:col>23</xdr:col>
      <xdr:colOff>133350</xdr:colOff>
      <xdr:row>88</xdr:row>
      <xdr:rowOff>111760</xdr:rowOff>
    </xdr:to>
    <xdr:cxnSp macro="">
      <xdr:nvCxnSpPr>
        <xdr:cNvPr id="190" name="直線コネクタ 189"/>
        <xdr:cNvCxnSpPr/>
      </xdr:nvCxnSpPr>
      <xdr:spPr>
        <a:xfrm flipV="1">
          <a:off x="4953000" y="13757275"/>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83820</xdr:rowOff>
    </xdr:from>
    <xdr:ext cx="762000" cy="259080"/>
    <xdr:sp macro="" textlink="">
      <xdr:nvSpPr>
        <xdr:cNvPr id="191" name="人件費・物件費等の状況最小値テキスト"/>
        <xdr:cNvSpPr txBox="1"/>
      </xdr:nvSpPr>
      <xdr:spPr>
        <a:xfrm>
          <a:off x="50419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111760</xdr:rowOff>
    </xdr:from>
    <xdr:to xmlns:xdr="http://schemas.openxmlformats.org/drawingml/2006/spreadsheetDrawing">
      <xdr:col>24</xdr:col>
      <xdr:colOff>12700</xdr:colOff>
      <xdr:row>88</xdr:row>
      <xdr:rowOff>111760</xdr:rowOff>
    </xdr:to>
    <xdr:cxnSp macro="">
      <xdr:nvCxnSpPr>
        <xdr:cNvPr id="192" name="直線コネクタ 191"/>
        <xdr:cNvCxnSpPr/>
      </xdr:nvCxnSpPr>
      <xdr:spPr>
        <a:xfrm>
          <a:off x="4864100" y="1519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127635</xdr:rowOff>
    </xdr:from>
    <xdr:ext cx="762000" cy="259080"/>
    <xdr:sp macro="" textlink="">
      <xdr:nvSpPr>
        <xdr:cNvPr id="193" name="人件費・物件費等の状況最大値テキスト"/>
        <xdr:cNvSpPr txBox="1"/>
      </xdr:nvSpPr>
      <xdr:spPr>
        <a:xfrm>
          <a:off x="5041900" y="1350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41275</xdr:rowOff>
    </xdr:from>
    <xdr:to xmlns:xdr="http://schemas.openxmlformats.org/drawingml/2006/spreadsheetDrawing">
      <xdr:col>24</xdr:col>
      <xdr:colOff>12700</xdr:colOff>
      <xdr:row>80</xdr:row>
      <xdr:rowOff>41275</xdr:rowOff>
    </xdr:to>
    <xdr:cxnSp macro="">
      <xdr:nvCxnSpPr>
        <xdr:cNvPr id="194" name="直線コネクタ 193"/>
        <xdr:cNvCxnSpPr/>
      </xdr:nvCxnSpPr>
      <xdr:spPr>
        <a:xfrm>
          <a:off x="4864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58420</xdr:rowOff>
    </xdr:from>
    <xdr:to xmlns:xdr="http://schemas.openxmlformats.org/drawingml/2006/spreadsheetDrawing">
      <xdr:col>23</xdr:col>
      <xdr:colOff>133350</xdr:colOff>
      <xdr:row>83</xdr:row>
      <xdr:rowOff>68580</xdr:rowOff>
    </xdr:to>
    <xdr:cxnSp macro="">
      <xdr:nvCxnSpPr>
        <xdr:cNvPr id="195" name="直線コネクタ 194"/>
        <xdr:cNvCxnSpPr/>
      </xdr:nvCxnSpPr>
      <xdr:spPr>
        <a:xfrm>
          <a:off x="4114800" y="142887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32385</xdr:rowOff>
    </xdr:from>
    <xdr:ext cx="762000" cy="258445"/>
    <xdr:sp macro="" textlink="">
      <xdr:nvSpPr>
        <xdr:cNvPr id="196" name="人件費・物件費等の状況平均値テキスト"/>
        <xdr:cNvSpPr txBox="1"/>
      </xdr:nvSpPr>
      <xdr:spPr>
        <a:xfrm>
          <a:off x="5041900" y="14262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60325</xdr:rowOff>
    </xdr:from>
    <xdr:to xmlns:xdr="http://schemas.openxmlformats.org/drawingml/2006/spreadsheetDrawing">
      <xdr:col>23</xdr:col>
      <xdr:colOff>184150</xdr:colOff>
      <xdr:row>83</xdr:row>
      <xdr:rowOff>161925</xdr:rowOff>
    </xdr:to>
    <xdr:sp macro="" textlink="">
      <xdr:nvSpPr>
        <xdr:cNvPr id="197" name="フローチャート: 判断 196"/>
        <xdr:cNvSpPr/>
      </xdr:nvSpPr>
      <xdr:spPr>
        <a:xfrm>
          <a:off x="49022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33020</xdr:rowOff>
    </xdr:from>
    <xdr:to xmlns:xdr="http://schemas.openxmlformats.org/drawingml/2006/spreadsheetDrawing">
      <xdr:col>19</xdr:col>
      <xdr:colOff>133350</xdr:colOff>
      <xdr:row>83</xdr:row>
      <xdr:rowOff>58420</xdr:rowOff>
    </xdr:to>
    <xdr:cxnSp macro="">
      <xdr:nvCxnSpPr>
        <xdr:cNvPr id="198" name="直線コネクタ 197"/>
        <xdr:cNvCxnSpPr/>
      </xdr:nvCxnSpPr>
      <xdr:spPr>
        <a:xfrm>
          <a:off x="3225800" y="142633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82550</xdr:rowOff>
    </xdr:from>
    <xdr:to xmlns:xdr="http://schemas.openxmlformats.org/drawingml/2006/spreadsheetDrawing">
      <xdr:col>19</xdr:col>
      <xdr:colOff>184150</xdr:colOff>
      <xdr:row>84</xdr:row>
      <xdr:rowOff>12700</xdr:rowOff>
    </xdr:to>
    <xdr:sp macro="" textlink="">
      <xdr:nvSpPr>
        <xdr:cNvPr id="199" name="フローチャート: 判断 198"/>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168910</xdr:rowOff>
    </xdr:from>
    <xdr:ext cx="736600" cy="258445"/>
    <xdr:sp macro="" textlink="">
      <xdr:nvSpPr>
        <xdr:cNvPr id="200" name="テキスト ボックス 199"/>
        <xdr:cNvSpPr txBox="1"/>
      </xdr:nvSpPr>
      <xdr:spPr>
        <a:xfrm>
          <a:off x="3733800" y="14399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166370</xdr:rowOff>
    </xdr:from>
    <xdr:to xmlns:xdr="http://schemas.openxmlformats.org/drawingml/2006/spreadsheetDrawing">
      <xdr:col>15</xdr:col>
      <xdr:colOff>82550</xdr:colOff>
      <xdr:row>83</xdr:row>
      <xdr:rowOff>33020</xdr:rowOff>
    </xdr:to>
    <xdr:cxnSp macro="">
      <xdr:nvCxnSpPr>
        <xdr:cNvPr id="201" name="直線コネクタ 200"/>
        <xdr:cNvCxnSpPr/>
      </xdr:nvCxnSpPr>
      <xdr:spPr>
        <a:xfrm>
          <a:off x="2336800" y="1405382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20320</xdr:rowOff>
    </xdr:from>
    <xdr:to xmlns:xdr="http://schemas.openxmlformats.org/drawingml/2006/spreadsheetDrawing">
      <xdr:col>15</xdr:col>
      <xdr:colOff>133350</xdr:colOff>
      <xdr:row>83</xdr:row>
      <xdr:rowOff>121920</xdr:rowOff>
    </xdr:to>
    <xdr:sp macro="" textlink="">
      <xdr:nvSpPr>
        <xdr:cNvPr id="202" name="フローチャート: 判断 201"/>
        <xdr:cNvSpPr/>
      </xdr:nvSpPr>
      <xdr:spPr>
        <a:xfrm>
          <a:off x="3175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106680</xdr:rowOff>
    </xdr:from>
    <xdr:ext cx="762000" cy="259080"/>
    <xdr:sp macro="" textlink="">
      <xdr:nvSpPr>
        <xdr:cNvPr id="203" name="テキスト ボックス 202"/>
        <xdr:cNvSpPr txBox="1"/>
      </xdr:nvSpPr>
      <xdr:spPr>
        <a:xfrm>
          <a:off x="2844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117475</xdr:rowOff>
    </xdr:from>
    <xdr:to xmlns:xdr="http://schemas.openxmlformats.org/drawingml/2006/spreadsheetDrawing">
      <xdr:col>11</xdr:col>
      <xdr:colOff>31750</xdr:colOff>
      <xdr:row>81</xdr:row>
      <xdr:rowOff>166370</xdr:rowOff>
    </xdr:to>
    <xdr:cxnSp macro="">
      <xdr:nvCxnSpPr>
        <xdr:cNvPr id="204" name="直線コネクタ 203"/>
        <xdr:cNvCxnSpPr/>
      </xdr:nvCxnSpPr>
      <xdr:spPr>
        <a:xfrm>
          <a:off x="1447800" y="140049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90170</xdr:rowOff>
    </xdr:from>
    <xdr:to xmlns:xdr="http://schemas.openxmlformats.org/drawingml/2006/spreadsheetDrawing">
      <xdr:col>11</xdr:col>
      <xdr:colOff>82550</xdr:colOff>
      <xdr:row>83</xdr:row>
      <xdr:rowOff>20320</xdr:rowOff>
    </xdr:to>
    <xdr:sp macro="" textlink="">
      <xdr:nvSpPr>
        <xdr:cNvPr id="205" name="フローチャート: 判断 204"/>
        <xdr:cNvSpPr/>
      </xdr:nvSpPr>
      <xdr:spPr>
        <a:xfrm>
          <a:off x="2286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5080</xdr:rowOff>
    </xdr:from>
    <xdr:ext cx="762000" cy="259080"/>
    <xdr:sp macro="" textlink="">
      <xdr:nvSpPr>
        <xdr:cNvPr id="206" name="テキスト ボックス 205"/>
        <xdr:cNvSpPr txBox="1"/>
      </xdr:nvSpPr>
      <xdr:spPr>
        <a:xfrm>
          <a:off x="1955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3810</xdr:rowOff>
    </xdr:from>
    <xdr:to xmlns:xdr="http://schemas.openxmlformats.org/drawingml/2006/spreadsheetDrawing">
      <xdr:col>7</xdr:col>
      <xdr:colOff>31750</xdr:colOff>
      <xdr:row>82</xdr:row>
      <xdr:rowOff>105410</xdr:rowOff>
    </xdr:to>
    <xdr:sp macro="" textlink="">
      <xdr:nvSpPr>
        <xdr:cNvPr id="207" name="フローチャート: 判断 206"/>
        <xdr:cNvSpPr/>
      </xdr:nvSpPr>
      <xdr:spPr>
        <a:xfrm>
          <a:off x="1397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90170</xdr:rowOff>
    </xdr:from>
    <xdr:ext cx="762000" cy="259080"/>
    <xdr:sp macro="" textlink="">
      <xdr:nvSpPr>
        <xdr:cNvPr id="208" name="テキスト ボックス 207"/>
        <xdr:cNvSpPr txBox="1"/>
      </xdr:nvSpPr>
      <xdr:spPr>
        <a:xfrm>
          <a:off x="1066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17780</xdr:rowOff>
    </xdr:from>
    <xdr:to xmlns:xdr="http://schemas.openxmlformats.org/drawingml/2006/spreadsheetDrawing">
      <xdr:col>23</xdr:col>
      <xdr:colOff>184150</xdr:colOff>
      <xdr:row>83</xdr:row>
      <xdr:rowOff>119380</xdr:rowOff>
    </xdr:to>
    <xdr:sp macro="" textlink="">
      <xdr:nvSpPr>
        <xdr:cNvPr id="214" name="楕円 213"/>
        <xdr:cNvSpPr/>
      </xdr:nvSpPr>
      <xdr:spPr>
        <a:xfrm>
          <a:off x="49022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34290</xdr:rowOff>
    </xdr:from>
    <xdr:ext cx="762000" cy="259080"/>
    <xdr:sp macro="" textlink="">
      <xdr:nvSpPr>
        <xdr:cNvPr id="215" name="人件費・物件費等の状況該当値テキスト"/>
        <xdr:cNvSpPr txBox="1"/>
      </xdr:nvSpPr>
      <xdr:spPr>
        <a:xfrm>
          <a:off x="5041900" y="1409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7620</xdr:rowOff>
    </xdr:from>
    <xdr:to xmlns:xdr="http://schemas.openxmlformats.org/drawingml/2006/spreadsheetDrawing">
      <xdr:col>19</xdr:col>
      <xdr:colOff>184150</xdr:colOff>
      <xdr:row>83</xdr:row>
      <xdr:rowOff>109220</xdr:rowOff>
    </xdr:to>
    <xdr:sp macro="" textlink="">
      <xdr:nvSpPr>
        <xdr:cNvPr id="216" name="楕円 215"/>
        <xdr:cNvSpPr/>
      </xdr:nvSpPr>
      <xdr:spPr>
        <a:xfrm>
          <a:off x="40640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119380</xdr:rowOff>
    </xdr:from>
    <xdr:ext cx="736600" cy="259080"/>
    <xdr:sp macro="" textlink="">
      <xdr:nvSpPr>
        <xdr:cNvPr id="217" name="テキスト ボックス 216"/>
        <xdr:cNvSpPr txBox="1"/>
      </xdr:nvSpPr>
      <xdr:spPr>
        <a:xfrm>
          <a:off x="3733800" y="1400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153670</xdr:rowOff>
    </xdr:from>
    <xdr:to xmlns:xdr="http://schemas.openxmlformats.org/drawingml/2006/spreadsheetDrawing">
      <xdr:col>15</xdr:col>
      <xdr:colOff>133350</xdr:colOff>
      <xdr:row>83</xdr:row>
      <xdr:rowOff>83820</xdr:rowOff>
    </xdr:to>
    <xdr:sp macro="" textlink="">
      <xdr:nvSpPr>
        <xdr:cNvPr id="218" name="楕円 217"/>
        <xdr:cNvSpPr/>
      </xdr:nvSpPr>
      <xdr:spPr>
        <a:xfrm>
          <a:off x="3175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93980</xdr:rowOff>
    </xdr:from>
    <xdr:ext cx="762000" cy="259080"/>
    <xdr:sp macro="" textlink="">
      <xdr:nvSpPr>
        <xdr:cNvPr id="219" name="テキスト ボックス 218"/>
        <xdr:cNvSpPr txBox="1"/>
      </xdr:nvSpPr>
      <xdr:spPr>
        <a:xfrm>
          <a:off x="2844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114935</xdr:rowOff>
    </xdr:from>
    <xdr:to xmlns:xdr="http://schemas.openxmlformats.org/drawingml/2006/spreadsheetDrawing">
      <xdr:col>11</xdr:col>
      <xdr:colOff>82550</xdr:colOff>
      <xdr:row>82</xdr:row>
      <xdr:rowOff>45085</xdr:rowOff>
    </xdr:to>
    <xdr:sp macro="" textlink="">
      <xdr:nvSpPr>
        <xdr:cNvPr id="220" name="楕円 219"/>
        <xdr:cNvSpPr/>
      </xdr:nvSpPr>
      <xdr:spPr>
        <a:xfrm>
          <a:off x="22860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55880</xdr:rowOff>
    </xdr:from>
    <xdr:ext cx="762000" cy="259080"/>
    <xdr:sp macro="" textlink="">
      <xdr:nvSpPr>
        <xdr:cNvPr id="221" name="テキスト ボックス 220"/>
        <xdr:cNvSpPr txBox="1"/>
      </xdr:nvSpPr>
      <xdr:spPr>
        <a:xfrm>
          <a:off x="1955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66675</xdr:rowOff>
    </xdr:from>
    <xdr:to xmlns:xdr="http://schemas.openxmlformats.org/drawingml/2006/spreadsheetDrawing">
      <xdr:col>7</xdr:col>
      <xdr:colOff>31750</xdr:colOff>
      <xdr:row>81</xdr:row>
      <xdr:rowOff>168275</xdr:rowOff>
    </xdr:to>
    <xdr:sp macro="" textlink="">
      <xdr:nvSpPr>
        <xdr:cNvPr id="222" name="楕円 221"/>
        <xdr:cNvSpPr/>
      </xdr:nvSpPr>
      <xdr:spPr>
        <a:xfrm>
          <a:off x="1397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6985</xdr:rowOff>
    </xdr:from>
    <xdr:ext cx="762000" cy="258445"/>
    <xdr:sp macro="" textlink="">
      <xdr:nvSpPr>
        <xdr:cNvPr id="223" name="テキスト ボックス 222"/>
        <xdr:cNvSpPr txBox="1"/>
      </xdr:nvSpPr>
      <xdr:spPr>
        <a:xfrm>
          <a:off x="1066800" y="13722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給料カーブのフラット化が不十分であり、高位号給の水準が高いため、上下の職務の級間での水準の重なりも大きいものとなっている。また、高齢層の昇給抑制措置が一部実施にとどまっていること等により、高齢層のラスパイレス指数が高いことから、類似団体平均を上回っている。今後は、</a:t>
          </a:r>
          <a:r>
            <a:rPr kumimoji="1" lang="en-US" altLang="ja-JP" sz="1200">
              <a:latin typeface="ＭＳ Ｐゴシック"/>
              <a:ea typeface="ＭＳ Ｐゴシック"/>
            </a:rPr>
            <a:t>55</a:t>
          </a:r>
          <a:r>
            <a:rPr kumimoji="1" lang="ja-JP" altLang="en-US" sz="1200">
              <a:latin typeface="ＭＳ Ｐゴシック"/>
              <a:ea typeface="ＭＳ Ｐゴシック"/>
            </a:rPr>
            <a:t>歳昇給停止や独自給料表の見直し等検討を行い、給与水準の適正化に努める。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0" name="テキスト ボックス 239"/>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2" name="テキスト ボックス 241"/>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18415</xdr:rowOff>
    </xdr:to>
    <xdr:cxnSp macro="">
      <xdr:nvCxnSpPr>
        <xdr:cNvPr id="254" name="直線コネクタ 253"/>
        <xdr:cNvCxnSpPr/>
      </xdr:nvCxnSpPr>
      <xdr:spPr>
        <a:xfrm flipV="1">
          <a:off x="17018000" y="1388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2000" cy="259080"/>
    <xdr:sp macro="" textlink="">
      <xdr:nvSpPr>
        <xdr:cNvPr id="255"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6" name="直線コネクタ 255"/>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103505</xdr:rowOff>
    </xdr:from>
    <xdr:to xmlns:xdr="http://schemas.openxmlformats.org/drawingml/2006/spreadsheetDrawing">
      <xdr:col>81</xdr:col>
      <xdr:colOff>44450</xdr:colOff>
      <xdr:row>88</xdr:row>
      <xdr:rowOff>137795</xdr:rowOff>
    </xdr:to>
    <xdr:cxnSp macro="">
      <xdr:nvCxnSpPr>
        <xdr:cNvPr id="259" name="直線コネクタ 258"/>
        <xdr:cNvCxnSpPr/>
      </xdr:nvCxnSpPr>
      <xdr:spPr>
        <a:xfrm flipV="1">
          <a:off x="16179800" y="151911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117475</xdr:rowOff>
    </xdr:from>
    <xdr:ext cx="762000" cy="259080"/>
    <xdr:sp macro="" textlink="">
      <xdr:nvSpPr>
        <xdr:cNvPr id="260" name="給与水準   （国との比較）平均値テキスト"/>
        <xdr:cNvSpPr txBox="1"/>
      </xdr:nvSpPr>
      <xdr:spPr>
        <a:xfrm>
          <a:off x="17106900" y="14347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100965</xdr:rowOff>
    </xdr:from>
    <xdr:to xmlns:xdr="http://schemas.openxmlformats.org/drawingml/2006/spreadsheetDrawing">
      <xdr:col>81</xdr:col>
      <xdr:colOff>95250</xdr:colOff>
      <xdr:row>85</xdr:row>
      <xdr:rowOff>31115</xdr:rowOff>
    </xdr:to>
    <xdr:sp macro="" textlink="">
      <xdr:nvSpPr>
        <xdr:cNvPr id="261" name="フローチャート: 判断 260"/>
        <xdr:cNvSpPr/>
      </xdr:nvSpPr>
      <xdr:spPr>
        <a:xfrm>
          <a:off x="169672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137795</xdr:rowOff>
    </xdr:from>
    <xdr:to xmlns:xdr="http://schemas.openxmlformats.org/drawingml/2006/spreadsheetDrawing">
      <xdr:col>77</xdr:col>
      <xdr:colOff>44450</xdr:colOff>
      <xdr:row>89</xdr:row>
      <xdr:rowOff>52705</xdr:rowOff>
    </xdr:to>
    <xdr:cxnSp macro="">
      <xdr:nvCxnSpPr>
        <xdr:cNvPr id="262" name="直線コネクタ 261"/>
        <xdr:cNvCxnSpPr/>
      </xdr:nvCxnSpPr>
      <xdr:spPr>
        <a:xfrm flipV="1">
          <a:off x="15290800" y="152253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135255</xdr:rowOff>
    </xdr:from>
    <xdr:to xmlns:xdr="http://schemas.openxmlformats.org/drawingml/2006/spreadsheetDrawing">
      <xdr:col>77</xdr:col>
      <xdr:colOff>95250</xdr:colOff>
      <xdr:row>85</xdr:row>
      <xdr:rowOff>65405</xdr:rowOff>
    </xdr:to>
    <xdr:sp macro="" textlink="">
      <xdr:nvSpPr>
        <xdr:cNvPr id="263" name="フローチャート: 判断 262"/>
        <xdr:cNvSpPr/>
      </xdr:nvSpPr>
      <xdr:spPr>
        <a:xfrm>
          <a:off x="16129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75565</xdr:rowOff>
    </xdr:from>
    <xdr:ext cx="736600" cy="258445"/>
    <xdr:sp macro="" textlink="">
      <xdr:nvSpPr>
        <xdr:cNvPr id="264" name="テキスト ボックス 263"/>
        <xdr:cNvSpPr txBox="1"/>
      </xdr:nvSpPr>
      <xdr:spPr>
        <a:xfrm>
          <a:off x="15798800" y="14305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52705</xdr:rowOff>
    </xdr:from>
    <xdr:to xmlns:xdr="http://schemas.openxmlformats.org/drawingml/2006/spreadsheetDrawing">
      <xdr:col>72</xdr:col>
      <xdr:colOff>203200</xdr:colOff>
      <xdr:row>89</xdr:row>
      <xdr:rowOff>69850</xdr:rowOff>
    </xdr:to>
    <xdr:cxnSp macro="">
      <xdr:nvCxnSpPr>
        <xdr:cNvPr id="265" name="直線コネクタ 264"/>
        <xdr:cNvCxnSpPr/>
      </xdr:nvCxnSpPr>
      <xdr:spPr>
        <a:xfrm flipV="1">
          <a:off x="14401800" y="153117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2000" cy="259080"/>
    <xdr:sp macro="" textlink="">
      <xdr:nvSpPr>
        <xdr:cNvPr id="267" name="テキスト ボックス 266"/>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103505</xdr:rowOff>
    </xdr:from>
    <xdr:to xmlns:xdr="http://schemas.openxmlformats.org/drawingml/2006/spreadsheetDrawing">
      <xdr:col>68</xdr:col>
      <xdr:colOff>152400</xdr:colOff>
      <xdr:row>89</xdr:row>
      <xdr:rowOff>69850</xdr:rowOff>
    </xdr:to>
    <xdr:cxnSp macro="">
      <xdr:nvCxnSpPr>
        <xdr:cNvPr id="268" name="直線コネクタ 267"/>
        <xdr:cNvCxnSpPr/>
      </xdr:nvCxnSpPr>
      <xdr:spPr>
        <a:xfrm>
          <a:off x="13512800" y="1519110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9" name="フローチャート: 判断 268"/>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24765</xdr:rowOff>
    </xdr:from>
    <xdr:ext cx="762000" cy="259080"/>
    <xdr:sp macro="" textlink="">
      <xdr:nvSpPr>
        <xdr:cNvPr id="270" name="テキスト ボックス 269"/>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67310</xdr:rowOff>
    </xdr:from>
    <xdr:to xmlns:xdr="http://schemas.openxmlformats.org/drawingml/2006/spreadsheetDrawing">
      <xdr:col>64</xdr:col>
      <xdr:colOff>152400</xdr:colOff>
      <xdr:row>85</xdr:row>
      <xdr:rowOff>168910</xdr:rowOff>
    </xdr:to>
    <xdr:sp macro="" textlink="">
      <xdr:nvSpPr>
        <xdr:cNvPr id="271" name="フローチャート: 判断 270"/>
        <xdr:cNvSpPr/>
      </xdr:nvSpPr>
      <xdr:spPr>
        <a:xfrm>
          <a:off x="13462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xdr:rowOff>
    </xdr:from>
    <xdr:ext cx="762000" cy="258445"/>
    <xdr:sp macro="" textlink="">
      <xdr:nvSpPr>
        <xdr:cNvPr id="272" name="テキスト ボックス 271"/>
        <xdr:cNvSpPr txBox="1"/>
      </xdr:nvSpPr>
      <xdr:spPr>
        <a:xfrm>
          <a:off x="13131800" y="1440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52705</xdr:rowOff>
    </xdr:from>
    <xdr:to xmlns:xdr="http://schemas.openxmlformats.org/drawingml/2006/spreadsheetDrawing">
      <xdr:col>81</xdr:col>
      <xdr:colOff>95250</xdr:colOff>
      <xdr:row>88</xdr:row>
      <xdr:rowOff>154940</xdr:rowOff>
    </xdr:to>
    <xdr:sp macro="" textlink="">
      <xdr:nvSpPr>
        <xdr:cNvPr id="278" name="楕円 277"/>
        <xdr:cNvSpPr/>
      </xdr:nvSpPr>
      <xdr:spPr>
        <a:xfrm>
          <a:off x="169672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120650</xdr:rowOff>
    </xdr:from>
    <xdr:ext cx="762000" cy="258445"/>
    <xdr:sp macro="" textlink="">
      <xdr:nvSpPr>
        <xdr:cNvPr id="279" name="給与水準   （国との比較）該当値テキスト"/>
        <xdr:cNvSpPr txBox="1"/>
      </xdr:nvSpPr>
      <xdr:spPr>
        <a:xfrm>
          <a:off x="17106900" y="15036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86995</xdr:rowOff>
    </xdr:from>
    <xdr:to xmlns:xdr="http://schemas.openxmlformats.org/drawingml/2006/spreadsheetDrawing">
      <xdr:col>77</xdr:col>
      <xdr:colOff>95250</xdr:colOff>
      <xdr:row>89</xdr:row>
      <xdr:rowOff>17780</xdr:rowOff>
    </xdr:to>
    <xdr:sp macro="" textlink="">
      <xdr:nvSpPr>
        <xdr:cNvPr id="280" name="楕円 279"/>
        <xdr:cNvSpPr/>
      </xdr:nvSpPr>
      <xdr:spPr>
        <a:xfrm>
          <a:off x="16129000" y="15174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1905</xdr:rowOff>
    </xdr:from>
    <xdr:ext cx="736600" cy="259080"/>
    <xdr:sp macro="" textlink="">
      <xdr:nvSpPr>
        <xdr:cNvPr id="281" name="テキスト ボックス 280"/>
        <xdr:cNvSpPr txBox="1"/>
      </xdr:nvSpPr>
      <xdr:spPr>
        <a:xfrm>
          <a:off x="15798800" y="152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1905</xdr:rowOff>
    </xdr:from>
    <xdr:to xmlns:xdr="http://schemas.openxmlformats.org/drawingml/2006/spreadsheetDrawing">
      <xdr:col>73</xdr:col>
      <xdr:colOff>44450</xdr:colOff>
      <xdr:row>89</xdr:row>
      <xdr:rowOff>103505</xdr:rowOff>
    </xdr:to>
    <xdr:sp macro="" textlink="">
      <xdr:nvSpPr>
        <xdr:cNvPr id="282" name="楕円 281"/>
        <xdr:cNvSpPr/>
      </xdr:nvSpPr>
      <xdr:spPr>
        <a:xfrm>
          <a:off x="15240000" y="152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88265</xdr:rowOff>
    </xdr:from>
    <xdr:ext cx="762000" cy="258445"/>
    <xdr:sp macro="" textlink="">
      <xdr:nvSpPr>
        <xdr:cNvPr id="283" name="テキスト ボックス 282"/>
        <xdr:cNvSpPr txBox="1"/>
      </xdr:nvSpPr>
      <xdr:spPr>
        <a:xfrm>
          <a:off x="14909800" y="1534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19050</xdr:rowOff>
    </xdr:from>
    <xdr:to xmlns:xdr="http://schemas.openxmlformats.org/drawingml/2006/spreadsheetDrawing">
      <xdr:col>68</xdr:col>
      <xdr:colOff>203200</xdr:colOff>
      <xdr:row>89</xdr:row>
      <xdr:rowOff>120650</xdr:rowOff>
    </xdr:to>
    <xdr:sp macro="" textlink="">
      <xdr:nvSpPr>
        <xdr:cNvPr id="284" name="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105410</xdr:rowOff>
    </xdr:from>
    <xdr:ext cx="762000" cy="259080"/>
    <xdr:sp macro="" textlink="">
      <xdr:nvSpPr>
        <xdr:cNvPr id="285" name="テキスト ボックス 284"/>
        <xdr:cNvSpPr txBox="1"/>
      </xdr:nvSpPr>
      <xdr:spPr>
        <a:xfrm>
          <a:off x="14020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52705</xdr:rowOff>
    </xdr:from>
    <xdr:to xmlns:xdr="http://schemas.openxmlformats.org/drawingml/2006/spreadsheetDrawing">
      <xdr:col>64</xdr:col>
      <xdr:colOff>152400</xdr:colOff>
      <xdr:row>88</xdr:row>
      <xdr:rowOff>154940</xdr:rowOff>
    </xdr:to>
    <xdr:sp macro="" textlink="">
      <xdr:nvSpPr>
        <xdr:cNvPr id="286" name="楕円 285"/>
        <xdr:cNvSpPr/>
      </xdr:nvSpPr>
      <xdr:spPr>
        <a:xfrm>
          <a:off x="134620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139065</xdr:rowOff>
    </xdr:from>
    <xdr:ext cx="762000" cy="259080"/>
    <xdr:sp macro="" textlink="">
      <xdr:nvSpPr>
        <xdr:cNvPr id="287" name="テキスト ボックス 286"/>
        <xdr:cNvSpPr txBox="1"/>
      </xdr:nvSpPr>
      <xdr:spPr>
        <a:xfrm>
          <a:off x="131318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消防業務を広域化したことが主な要因となり、類似団体を下回っている。</a:t>
          </a:r>
        </a:p>
        <a:p>
          <a:r>
            <a:rPr kumimoji="1" lang="ja-JP" altLang="en-US" sz="1200">
              <a:latin typeface="ＭＳ Ｐゴシック"/>
              <a:ea typeface="ＭＳ Ｐゴシック"/>
            </a:rPr>
            <a:t>　今後も、事業の見直しや民間委託等、行政改革の推進を図りながら、業務量に応じた職員数となるよう適切な定員管理に努める。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1" name="テキスト ボックス 310"/>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3" name="テキスト ボックス 312"/>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120650</xdr:rowOff>
    </xdr:from>
    <xdr:to xmlns:xdr="http://schemas.openxmlformats.org/drawingml/2006/spreadsheetDrawing">
      <xdr:col>81</xdr:col>
      <xdr:colOff>44450</xdr:colOff>
      <xdr:row>67</xdr:row>
      <xdr:rowOff>81915</xdr:rowOff>
    </xdr:to>
    <xdr:cxnSp macro="">
      <xdr:nvCxnSpPr>
        <xdr:cNvPr id="317" name="直線コネクタ 316"/>
        <xdr:cNvCxnSpPr/>
      </xdr:nvCxnSpPr>
      <xdr:spPr>
        <a:xfrm flipV="1">
          <a:off x="17018000" y="10236200"/>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53975</xdr:rowOff>
    </xdr:from>
    <xdr:ext cx="762000" cy="258445"/>
    <xdr:sp macro="" textlink="">
      <xdr:nvSpPr>
        <xdr:cNvPr id="318" name="定員管理の状況最小値テキスト"/>
        <xdr:cNvSpPr txBox="1"/>
      </xdr:nvSpPr>
      <xdr:spPr>
        <a:xfrm>
          <a:off x="17106900" y="1154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81915</xdr:rowOff>
    </xdr:from>
    <xdr:to xmlns:xdr="http://schemas.openxmlformats.org/drawingml/2006/spreadsheetDrawing">
      <xdr:col>81</xdr:col>
      <xdr:colOff>133350</xdr:colOff>
      <xdr:row>67</xdr:row>
      <xdr:rowOff>81915</xdr:rowOff>
    </xdr:to>
    <xdr:cxnSp macro="">
      <xdr:nvCxnSpPr>
        <xdr:cNvPr id="319" name="直線コネクタ 318"/>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35560</xdr:rowOff>
    </xdr:from>
    <xdr:ext cx="762000" cy="259080"/>
    <xdr:sp macro="" textlink="">
      <xdr:nvSpPr>
        <xdr:cNvPr id="320" name="定員管理の状況最大値テキスト"/>
        <xdr:cNvSpPr txBox="1"/>
      </xdr:nvSpPr>
      <xdr:spPr>
        <a:xfrm>
          <a:off x="171069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120650</xdr:rowOff>
    </xdr:from>
    <xdr:to xmlns:xdr="http://schemas.openxmlformats.org/drawingml/2006/spreadsheetDrawing">
      <xdr:col>81</xdr:col>
      <xdr:colOff>133350</xdr:colOff>
      <xdr:row>59</xdr:row>
      <xdr:rowOff>120650</xdr:rowOff>
    </xdr:to>
    <xdr:cxnSp macro="">
      <xdr:nvCxnSpPr>
        <xdr:cNvPr id="321" name="直線コネクタ 320"/>
        <xdr:cNvCxnSpPr/>
      </xdr:nvCxnSpPr>
      <xdr:spPr>
        <a:xfrm>
          <a:off x="169291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161290</xdr:rowOff>
    </xdr:from>
    <xdr:to xmlns:xdr="http://schemas.openxmlformats.org/drawingml/2006/spreadsheetDrawing">
      <xdr:col>81</xdr:col>
      <xdr:colOff>44450</xdr:colOff>
      <xdr:row>62</xdr:row>
      <xdr:rowOff>161290</xdr:rowOff>
    </xdr:to>
    <xdr:cxnSp macro="">
      <xdr:nvCxnSpPr>
        <xdr:cNvPr id="322" name="直線コネクタ 321"/>
        <xdr:cNvCxnSpPr/>
      </xdr:nvCxnSpPr>
      <xdr:spPr>
        <a:xfrm>
          <a:off x="16179800" y="10791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130810</xdr:rowOff>
    </xdr:from>
    <xdr:ext cx="762000" cy="259080"/>
    <xdr:sp macro="" textlink="">
      <xdr:nvSpPr>
        <xdr:cNvPr id="323" name="定員管理の状況平均値テキスト"/>
        <xdr:cNvSpPr txBox="1"/>
      </xdr:nvSpPr>
      <xdr:spPr>
        <a:xfrm>
          <a:off x="17106900" y="10760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158750</xdr:rowOff>
    </xdr:from>
    <xdr:to xmlns:xdr="http://schemas.openxmlformats.org/drawingml/2006/spreadsheetDrawing">
      <xdr:col>81</xdr:col>
      <xdr:colOff>95250</xdr:colOff>
      <xdr:row>63</xdr:row>
      <xdr:rowOff>88900</xdr:rowOff>
    </xdr:to>
    <xdr:sp macro="" textlink="">
      <xdr:nvSpPr>
        <xdr:cNvPr id="324" name="フローチャート: 判断 323"/>
        <xdr:cNvSpPr/>
      </xdr:nvSpPr>
      <xdr:spPr>
        <a:xfrm>
          <a:off x="169672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154940</xdr:rowOff>
    </xdr:from>
    <xdr:to xmlns:xdr="http://schemas.openxmlformats.org/drawingml/2006/spreadsheetDrawing">
      <xdr:col>77</xdr:col>
      <xdr:colOff>44450</xdr:colOff>
      <xdr:row>62</xdr:row>
      <xdr:rowOff>161290</xdr:rowOff>
    </xdr:to>
    <xdr:cxnSp macro="">
      <xdr:nvCxnSpPr>
        <xdr:cNvPr id="325" name="直線コネクタ 324"/>
        <xdr:cNvCxnSpPr/>
      </xdr:nvCxnSpPr>
      <xdr:spPr>
        <a:xfrm>
          <a:off x="15290800" y="10784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146685</xdr:rowOff>
    </xdr:from>
    <xdr:to xmlns:xdr="http://schemas.openxmlformats.org/drawingml/2006/spreadsheetDrawing">
      <xdr:col>77</xdr:col>
      <xdr:colOff>95250</xdr:colOff>
      <xdr:row>63</xdr:row>
      <xdr:rowOff>76835</xdr:rowOff>
    </xdr:to>
    <xdr:sp macro="" textlink="">
      <xdr:nvSpPr>
        <xdr:cNvPr id="326" name="フローチャート: 判断 325"/>
        <xdr:cNvSpPr/>
      </xdr:nvSpPr>
      <xdr:spPr>
        <a:xfrm>
          <a:off x="16129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61595</xdr:rowOff>
    </xdr:from>
    <xdr:ext cx="736600" cy="259080"/>
    <xdr:sp macro="" textlink="">
      <xdr:nvSpPr>
        <xdr:cNvPr id="327" name="テキスト ボックス 326"/>
        <xdr:cNvSpPr txBox="1"/>
      </xdr:nvSpPr>
      <xdr:spPr>
        <a:xfrm>
          <a:off x="15798800" y="1086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147320</xdr:rowOff>
    </xdr:from>
    <xdr:to xmlns:xdr="http://schemas.openxmlformats.org/drawingml/2006/spreadsheetDrawing">
      <xdr:col>72</xdr:col>
      <xdr:colOff>203200</xdr:colOff>
      <xdr:row>62</xdr:row>
      <xdr:rowOff>154940</xdr:rowOff>
    </xdr:to>
    <xdr:cxnSp macro="">
      <xdr:nvCxnSpPr>
        <xdr:cNvPr id="328" name="直線コネクタ 327"/>
        <xdr:cNvCxnSpPr/>
      </xdr:nvCxnSpPr>
      <xdr:spPr>
        <a:xfrm>
          <a:off x="14401800" y="10777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134620</xdr:rowOff>
    </xdr:from>
    <xdr:to xmlns:xdr="http://schemas.openxmlformats.org/drawingml/2006/spreadsheetDrawing">
      <xdr:col>73</xdr:col>
      <xdr:colOff>44450</xdr:colOff>
      <xdr:row>63</xdr:row>
      <xdr:rowOff>64770</xdr:rowOff>
    </xdr:to>
    <xdr:sp macro="" textlink="">
      <xdr:nvSpPr>
        <xdr:cNvPr id="329" name="フローチャート: 判断 328"/>
        <xdr:cNvSpPr/>
      </xdr:nvSpPr>
      <xdr:spPr>
        <a:xfrm>
          <a:off x="15240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49530</xdr:rowOff>
    </xdr:from>
    <xdr:ext cx="762000" cy="259080"/>
    <xdr:sp macro="" textlink="">
      <xdr:nvSpPr>
        <xdr:cNvPr id="330" name="テキスト ボックス 329"/>
        <xdr:cNvSpPr txBox="1"/>
      </xdr:nvSpPr>
      <xdr:spPr>
        <a:xfrm>
          <a:off x="14909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135255</xdr:rowOff>
    </xdr:from>
    <xdr:to xmlns:xdr="http://schemas.openxmlformats.org/drawingml/2006/spreadsheetDrawing">
      <xdr:col>68</xdr:col>
      <xdr:colOff>152400</xdr:colOff>
      <xdr:row>62</xdr:row>
      <xdr:rowOff>147320</xdr:rowOff>
    </xdr:to>
    <xdr:cxnSp macro="">
      <xdr:nvCxnSpPr>
        <xdr:cNvPr id="331" name="直線コネクタ 330"/>
        <xdr:cNvCxnSpPr/>
      </xdr:nvCxnSpPr>
      <xdr:spPr>
        <a:xfrm>
          <a:off x="13512800" y="107651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126365</xdr:rowOff>
    </xdr:from>
    <xdr:to xmlns:xdr="http://schemas.openxmlformats.org/drawingml/2006/spreadsheetDrawing">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41275</xdr:rowOff>
    </xdr:from>
    <xdr:ext cx="762000" cy="258445"/>
    <xdr:sp macro="" textlink="">
      <xdr:nvSpPr>
        <xdr:cNvPr id="333" name="テキスト ボックス 332"/>
        <xdr:cNvSpPr txBox="1"/>
      </xdr:nvSpPr>
      <xdr:spPr>
        <a:xfrm>
          <a:off x="14020800" y="10842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124460</xdr:rowOff>
    </xdr:from>
    <xdr:to xmlns:xdr="http://schemas.openxmlformats.org/drawingml/2006/spreadsheetDrawing">
      <xdr:col>64</xdr:col>
      <xdr:colOff>152400</xdr:colOff>
      <xdr:row>63</xdr:row>
      <xdr:rowOff>54610</xdr:rowOff>
    </xdr:to>
    <xdr:sp macro="" textlink="">
      <xdr:nvSpPr>
        <xdr:cNvPr id="334" name="フローチャート: 判断 333"/>
        <xdr:cNvSpPr/>
      </xdr:nvSpPr>
      <xdr:spPr>
        <a:xfrm>
          <a:off x="13462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39370</xdr:rowOff>
    </xdr:from>
    <xdr:ext cx="762000" cy="259080"/>
    <xdr:sp macro="" textlink="">
      <xdr:nvSpPr>
        <xdr:cNvPr id="335" name="テキスト ボックス 334"/>
        <xdr:cNvSpPr txBox="1"/>
      </xdr:nvSpPr>
      <xdr:spPr>
        <a:xfrm>
          <a:off x="1313180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110490</xdr:rowOff>
    </xdr:from>
    <xdr:to xmlns:xdr="http://schemas.openxmlformats.org/drawingml/2006/spreadsheetDrawing">
      <xdr:col>81</xdr:col>
      <xdr:colOff>95250</xdr:colOff>
      <xdr:row>63</xdr:row>
      <xdr:rowOff>40640</xdr:rowOff>
    </xdr:to>
    <xdr:sp macro="" textlink="">
      <xdr:nvSpPr>
        <xdr:cNvPr id="341" name="楕円 340"/>
        <xdr:cNvSpPr/>
      </xdr:nvSpPr>
      <xdr:spPr>
        <a:xfrm>
          <a:off x="169672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127000</xdr:rowOff>
    </xdr:from>
    <xdr:ext cx="762000" cy="259080"/>
    <xdr:sp macro="" textlink="">
      <xdr:nvSpPr>
        <xdr:cNvPr id="342" name="定員管理の状況該当値テキスト"/>
        <xdr:cNvSpPr txBox="1"/>
      </xdr:nvSpPr>
      <xdr:spPr>
        <a:xfrm>
          <a:off x="171069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110490</xdr:rowOff>
    </xdr:from>
    <xdr:to xmlns:xdr="http://schemas.openxmlformats.org/drawingml/2006/spreadsheetDrawing">
      <xdr:col>77</xdr:col>
      <xdr:colOff>95250</xdr:colOff>
      <xdr:row>63</xdr:row>
      <xdr:rowOff>40640</xdr:rowOff>
    </xdr:to>
    <xdr:sp macro="" textlink="">
      <xdr:nvSpPr>
        <xdr:cNvPr id="343" name="楕円 342"/>
        <xdr:cNvSpPr/>
      </xdr:nvSpPr>
      <xdr:spPr>
        <a:xfrm>
          <a:off x="161290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50800</xdr:rowOff>
    </xdr:from>
    <xdr:ext cx="736600" cy="259080"/>
    <xdr:sp macro="" textlink="">
      <xdr:nvSpPr>
        <xdr:cNvPr id="344" name="テキスト ボックス 343"/>
        <xdr:cNvSpPr txBox="1"/>
      </xdr:nvSpPr>
      <xdr:spPr>
        <a:xfrm>
          <a:off x="15798800" y="10509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104140</xdr:rowOff>
    </xdr:from>
    <xdr:to xmlns:xdr="http://schemas.openxmlformats.org/drawingml/2006/spreadsheetDrawing">
      <xdr:col>73</xdr:col>
      <xdr:colOff>44450</xdr:colOff>
      <xdr:row>63</xdr:row>
      <xdr:rowOff>34290</xdr:rowOff>
    </xdr:to>
    <xdr:sp macro="" textlink="">
      <xdr:nvSpPr>
        <xdr:cNvPr id="345" name="楕円 344"/>
        <xdr:cNvSpPr/>
      </xdr:nvSpPr>
      <xdr:spPr>
        <a:xfrm>
          <a:off x="152400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44450</xdr:rowOff>
    </xdr:from>
    <xdr:ext cx="762000" cy="259080"/>
    <xdr:sp macro="" textlink="">
      <xdr:nvSpPr>
        <xdr:cNvPr id="346" name="テキスト ボックス 345"/>
        <xdr:cNvSpPr txBox="1"/>
      </xdr:nvSpPr>
      <xdr:spPr>
        <a:xfrm>
          <a:off x="14909800" y="1050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96520</xdr:rowOff>
    </xdr:from>
    <xdr:to xmlns:xdr="http://schemas.openxmlformats.org/drawingml/2006/spreadsheetDrawing">
      <xdr:col>68</xdr:col>
      <xdr:colOff>203200</xdr:colOff>
      <xdr:row>63</xdr:row>
      <xdr:rowOff>26670</xdr:rowOff>
    </xdr:to>
    <xdr:sp macro="" textlink="">
      <xdr:nvSpPr>
        <xdr:cNvPr id="347" name="楕円 346"/>
        <xdr:cNvSpPr/>
      </xdr:nvSpPr>
      <xdr:spPr>
        <a:xfrm>
          <a:off x="14351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36830</xdr:rowOff>
    </xdr:from>
    <xdr:ext cx="762000" cy="259080"/>
    <xdr:sp macro="" textlink="">
      <xdr:nvSpPr>
        <xdr:cNvPr id="348" name="テキスト ボックス 347"/>
        <xdr:cNvSpPr txBox="1"/>
      </xdr:nvSpPr>
      <xdr:spPr>
        <a:xfrm>
          <a:off x="14020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84455</xdr:rowOff>
    </xdr:from>
    <xdr:to xmlns:xdr="http://schemas.openxmlformats.org/drawingml/2006/spreadsheetDrawing">
      <xdr:col>64</xdr:col>
      <xdr:colOff>152400</xdr:colOff>
      <xdr:row>63</xdr:row>
      <xdr:rowOff>14605</xdr:rowOff>
    </xdr:to>
    <xdr:sp macro="" textlink="">
      <xdr:nvSpPr>
        <xdr:cNvPr id="349" name="楕円 348"/>
        <xdr:cNvSpPr/>
      </xdr:nvSpPr>
      <xdr:spPr>
        <a:xfrm>
          <a:off x="134620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24765</xdr:rowOff>
    </xdr:from>
    <xdr:ext cx="762000" cy="259080"/>
    <xdr:sp macro="" textlink="">
      <xdr:nvSpPr>
        <xdr:cNvPr id="350" name="テキスト ボックス 349"/>
        <xdr:cNvSpPr txBox="1"/>
      </xdr:nvSpPr>
      <xdr:spPr>
        <a:xfrm>
          <a:off x="13131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実質公債費比率（３か年平均）は</a:t>
          </a:r>
          <a:r>
            <a:rPr kumimoji="1" lang="en-US" altLang="ja-JP" sz="1200">
              <a:latin typeface="ＭＳ Ｐゴシック"/>
              <a:ea typeface="ＭＳ Ｐゴシック"/>
            </a:rPr>
            <a:t>6.4</a:t>
          </a:r>
          <a:r>
            <a:rPr kumimoji="1" lang="ja-JP" altLang="en-US" sz="1200">
              <a:latin typeface="ＭＳ Ｐゴシック"/>
              <a:ea typeface="ＭＳ Ｐゴシック"/>
            </a:rPr>
            <a:t>％（</a:t>
          </a:r>
          <a:r>
            <a:rPr kumimoji="1" lang="en-US" altLang="ja-JP" sz="1200">
              <a:latin typeface="ＭＳ Ｐゴシック"/>
              <a:ea typeface="ＭＳ Ｐゴシック"/>
            </a:rPr>
            <a:t>R3</a:t>
          </a:r>
          <a:r>
            <a:rPr kumimoji="1" lang="ja-JP" altLang="en-US" sz="1200">
              <a:latin typeface="ＭＳ Ｐゴシック"/>
              <a:ea typeface="ＭＳ Ｐゴシック"/>
            </a:rPr>
            <a:t>：</a:t>
          </a:r>
          <a:r>
            <a:rPr kumimoji="1" lang="en-US" altLang="ja-JP" sz="1200">
              <a:latin typeface="ＭＳ Ｐゴシック"/>
              <a:ea typeface="ＭＳ Ｐゴシック"/>
            </a:rPr>
            <a:t>6.2</a:t>
          </a:r>
          <a:r>
            <a:rPr kumimoji="1" lang="ja-JP" altLang="en-US" sz="1200">
              <a:latin typeface="ＭＳ Ｐゴシック"/>
              <a:ea typeface="ＭＳ Ｐゴシック"/>
            </a:rPr>
            <a:t>、</a:t>
          </a:r>
          <a:r>
            <a:rPr kumimoji="1" lang="en-US" altLang="ja-JP" sz="1200">
              <a:latin typeface="ＭＳ Ｐゴシック"/>
              <a:ea typeface="ＭＳ Ｐゴシック"/>
            </a:rPr>
            <a:t>R4</a:t>
          </a:r>
          <a:r>
            <a:rPr kumimoji="1" lang="ja-JP" altLang="en-US" sz="1200">
              <a:latin typeface="ＭＳ Ｐゴシック"/>
              <a:ea typeface="ＭＳ Ｐゴシック"/>
            </a:rPr>
            <a:t>：</a:t>
          </a:r>
          <a:r>
            <a:rPr kumimoji="1" lang="en-US" altLang="ja-JP" sz="1200">
              <a:latin typeface="ＭＳ Ｐゴシック"/>
              <a:ea typeface="ＭＳ Ｐゴシック"/>
            </a:rPr>
            <a:t>6.9</a:t>
          </a:r>
          <a:r>
            <a:rPr kumimoji="1" lang="ja-JP" altLang="en-US" sz="1200">
              <a:latin typeface="ＭＳ Ｐゴシック"/>
              <a:ea typeface="ＭＳ Ｐゴシック"/>
            </a:rPr>
            <a:t>、</a:t>
          </a:r>
          <a:r>
            <a:rPr kumimoji="1" lang="en-US" altLang="ja-JP" sz="1200">
              <a:latin typeface="ＭＳ Ｐゴシック"/>
              <a:ea typeface="ＭＳ Ｐゴシック"/>
            </a:rPr>
            <a:t>R5</a:t>
          </a:r>
          <a:r>
            <a:rPr kumimoji="1" lang="ja-JP" altLang="en-US" sz="1200">
              <a:latin typeface="ＭＳ Ｐゴシック"/>
              <a:ea typeface="ＭＳ Ｐゴシック"/>
            </a:rPr>
            <a:t>：</a:t>
          </a:r>
          <a:r>
            <a:rPr kumimoji="1" lang="en-US" altLang="ja-JP" sz="1200">
              <a:latin typeface="ＭＳ Ｐゴシック"/>
              <a:ea typeface="ＭＳ Ｐゴシック"/>
            </a:rPr>
            <a:t>6.4</a:t>
          </a:r>
          <a:r>
            <a:rPr kumimoji="1" lang="ja-JP" altLang="en-US" sz="1200">
              <a:latin typeface="ＭＳ Ｐゴシック"/>
              <a:ea typeface="ＭＳ Ｐゴシック"/>
            </a:rPr>
            <a:t>）と前年度比</a:t>
          </a:r>
          <a:r>
            <a:rPr kumimoji="1" lang="en-US" altLang="ja-JP" sz="1200">
              <a:latin typeface="ＭＳ Ｐゴシック"/>
              <a:ea typeface="ＭＳ Ｐゴシック"/>
            </a:rPr>
            <a:t>0.2</a:t>
          </a:r>
          <a:r>
            <a:rPr kumimoji="1" lang="ja-JP" altLang="en-US" sz="1200">
              <a:latin typeface="ＭＳ Ｐゴシック"/>
              <a:ea typeface="ＭＳ Ｐゴシック"/>
            </a:rPr>
            <a:t>ポイントの増となった。</a:t>
          </a:r>
        </a:p>
        <a:p>
          <a:r>
            <a:rPr kumimoji="1" lang="ja-JP" altLang="en-US" sz="1200">
              <a:latin typeface="ＭＳ Ｐゴシック"/>
              <a:ea typeface="ＭＳ Ｐゴシック"/>
            </a:rPr>
            <a:t>　これは令和元年度に借り入れた臨時財政対策債や小学校無線</a:t>
          </a:r>
          <a:r>
            <a:rPr kumimoji="1" lang="en-US" altLang="ja-JP" sz="1200">
              <a:latin typeface="ＭＳ Ｐゴシック"/>
              <a:ea typeface="ＭＳ Ｐゴシック"/>
            </a:rPr>
            <a:t>LAN</a:t>
          </a:r>
          <a:r>
            <a:rPr kumimoji="1" lang="ja-JP" altLang="en-US" sz="1200">
              <a:latin typeface="ＭＳ Ｐゴシック"/>
              <a:ea typeface="ＭＳ Ｐゴシック"/>
            </a:rPr>
            <a:t>構築事業に伴う地方債の元金償還が始まったことが主な要因である。</a:t>
          </a:r>
        </a:p>
        <a:p>
          <a:r>
            <a:rPr kumimoji="1" lang="ja-JP" altLang="en-US" sz="1200">
              <a:latin typeface="ＭＳ Ｐゴシック"/>
              <a:ea typeface="ＭＳ Ｐゴシック"/>
            </a:rPr>
            <a:t>　今後も大型事業が予想されていることから、投資的事業については取捨選択を行い、市債の新規発行額を計画的に管理していく。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2" name="テキスト ボックス 371"/>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4" name="テキスト ボックス 373"/>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111125</xdr:rowOff>
    </xdr:from>
    <xdr:to xmlns:xdr="http://schemas.openxmlformats.org/drawingml/2006/spreadsheetDrawing">
      <xdr:col>81</xdr:col>
      <xdr:colOff>44450</xdr:colOff>
      <xdr:row>44</xdr:row>
      <xdr:rowOff>73025</xdr:rowOff>
    </xdr:to>
    <xdr:cxnSp macro="">
      <xdr:nvCxnSpPr>
        <xdr:cNvPr id="380" name="直線コネクタ 379"/>
        <xdr:cNvCxnSpPr/>
      </xdr:nvCxnSpPr>
      <xdr:spPr>
        <a:xfrm flipV="1">
          <a:off x="17018000" y="61118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45085</xdr:rowOff>
    </xdr:from>
    <xdr:ext cx="762000" cy="258445"/>
    <xdr:sp macro="" textlink="">
      <xdr:nvSpPr>
        <xdr:cNvPr id="381"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73025</xdr:rowOff>
    </xdr:from>
    <xdr:to xmlns:xdr="http://schemas.openxmlformats.org/drawingml/2006/spreadsheetDrawing">
      <xdr:col>81</xdr:col>
      <xdr:colOff>133350</xdr:colOff>
      <xdr:row>44</xdr:row>
      <xdr:rowOff>73025</xdr:rowOff>
    </xdr:to>
    <xdr:cxnSp macro="">
      <xdr:nvCxnSpPr>
        <xdr:cNvPr id="382" name="直線コネクタ 381"/>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26035</xdr:rowOff>
    </xdr:from>
    <xdr:ext cx="762000" cy="259080"/>
    <xdr:sp macro="" textlink="">
      <xdr:nvSpPr>
        <xdr:cNvPr id="383" name="公債費負担の状況最大値テキスト"/>
        <xdr:cNvSpPr txBox="1"/>
      </xdr:nvSpPr>
      <xdr:spPr>
        <a:xfrm>
          <a:off x="171069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111125</xdr:rowOff>
    </xdr:from>
    <xdr:to xmlns:xdr="http://schemas.openxmlformats.org/drawingml/2006/spreadsheetDrawing">
      <xdr:col>81</xdr:col>
      <xdr:colOff>133350</xdr:colOff>
      <xdr:row>35</xdr:row>
      <xdr:rowOff>111125</xdr:rowOff>
    </xdr:to>
    <xdr:cxnSp macro="">
      <xdr:nvCxnSpPr>
        <xdr:cNvPr id="384" name="直線コネクタ 383"/>
        <xdr:cNvCxnSpPr/>
      </xdr:nvCxnSpPr>
      <xdr:spPr>
        <a:xfrm>
          <a:off x="16929100" y="611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151130</xdr:rowOff>
    </xdr:from>
    <xdr:to xmlns:xdr="http://schemas.openxmlformats.org/drawingml/2006/spreadsheetDrawing">
      <xdr:col>81</xdr:col>
      <xdr:colOff>44450</xdr:colOff>
      <xdr:row>42</xdr:row>
      <xdr:rowOff>2540</xdr:rowOff>
    </xdr:to>
    <xdr:cxnSp macro="">
      <xdr:nvCxnSpPr>
        <xdr:cNvPr id="385" name="直線コネクタ 384"/>
        <xdr:cNvCxnSpPr/>
      </xdr:nvCxnSpPr>
      <xdr:spPr>
        <a:xfrm>
          <a:off x="16179800" y="7180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115570</xdr:rowOff>
    </xdr:from>
    <xdr:ext cx="762000" cy="259080"/>
    <xdr:sp macro="" textlink="">
      <xdr:nvSpPr>
        <xdr:cNvPr id="386" name="公債費負担の状況平均値テキスト"/>
        <xdr:cNvSpPr txBox="1"/>
      </xdr:nvSpPr>
      <xdr:spPr>
        <a:xfrm>
          <a:off x="17106900" y="6802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99060</xdr:rowOff>
    </xdr:from>
    <xdr:to xmlns:xdr="http://schemas.openxmlformats.org/drawingml/2006/spreadsheetDrawing">
      <xdr:col>81</xdr:col>
      <xdr:colOff>95250</xdr:colOff>
      <xdr:row>41</xdr:row>
      <xdr:rowOff>29210</xdr:rowOff>
    </xdr:to>
    <xdr:sp macro="" textlink="">
      <xdr:nvSpPr>
        <xdr:cNvPr id="387" name="フローチャート: 判断 386"/>
        <xdr:cNvSpPr/>
      </xdr:nvSpPr>
      <xdr:spPr>
        <a:xfrm>
          <a:off x="169672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104775</xdr:rowOff>
    </xdr:from>
    <xdr:to xmlns:xdr="http://schemas.openxmlformats.org/drawingml/2006/spreadsheetDrawing">
      <xdr:col>77</xdr:col>
      <xdr:colOff>44450</xdr:colOff>
      <xdr:row>41</xdr:row>
      <xdr:rowOff>151130</xdr:rowOff>
    </xdr:to>
    <xdr:cxnSp macro="">
      <xdr:nvCxnSpPr>
        <xdr:cNvPr id="388" name="直線コネクタ 387"/>
        <xdr:cNvCxnSpPr/>
      </xdr:nvCxnSpPr>
      <xdr:spPr>
        <a:xfrm>
          <a:off x="15290800" y="71342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87630</xdr:rowOff>
    </xdr:from>
    <xdr:to xmlns:xdr="http://schemas.openxmlformats.org/drawingml/2006/spreadsheetDrawing">
      <xdr:col>77</xdr:col>
      <xdr:colOff>95250</xdr:colOff>
      <xdr:row>41</xdr:row>
      <xdr:rowOff>17780</xdr:rowOff>
    </xdr:to>
    <xdr:sp macro="" textlink="">
      <xdr:nvSpPr>
        <xdr:cNvPr id="389" name="フローチャート: 判断 388"/>
        <xdr:cNvSpPr/>
      </xdr:nvSpPr>
      <xdr:spPr>
        <a:xfrm>
          <a:off x="161290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27940</xdr:rowOff>
    </xdr:from>
    <xdr:ext cx="736600" cy="259080"/>
    <xdr:sp macro="" textlink="">
      <xdr:nvSpPr>
        <xdr:cNvPr id="390" name="テキスト ボックス 389"/>
        <xdr:cNvSpPr txBox="1"/>
      </xdr:nvSpPr>
      <xdr:spPr>
        <a:xfrm>
          <a:off x="15798800" y="6714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47625</xdr:rowOff>
    </xdr:from>
    <xdr:to xmlns:xdr="http://schemas.openxmlformats.org/drawingml/2006/spreadsheetDrawing">
      <xdr:col>72</xdr:col>
      <xdr:colOff>203200</xdr:colOff>
      <xdr:row>41</xdr:row>
      <xdr:rowOff>104775</xdr:rowOff>
    </xdr:to>
    <xdr:cxnSp macro="">
      <xdr:nvCxnSpPr>
        <xdr:cNvPr id="391" name="直線コネクタ 390"/>
        <xdr:cNvCxnSpPr/>
      </xdr:nvCxnSpPr>
      <xdr:spPr>
        <a:xfrm>
          <a:off x="14401800" y="70770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9080"/>
    <xdr:sp macro="" textlink="">
      <xdr:nvSpPr>
        <xdr:cNvPr id="393" name="テキスト ボックス 392"/>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36195</xdr:rowOff>
    </xdr:from>
    <xdr:to xmlns:xdr="http://schemas.openxmlformats.org/drawingml/2006/spreadsheetDrawing">
      <xdr:col>68</xdr:col>
      <xdr:colOff>152400</xdr:colOff>
      <xdr:row>41</xdr:row>
      <xdr:rowOff>47625</xdr:rowOff>
    </xdr:to>
    <xdr:cxnSp macro="">
      <xdr:nvCxnSpPr>
        <xdr:cNvPr id="394" name="直線コネクタ 393"/>
        <xdr:cNvCxnSpPr/>
      </xdr:nvCxnSpPr>
      <xdr:spPr>
        <a:xfrm>
          <a:off x="13512800" y="7065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395" name="フローチャート: 判断 394"/>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153670</xdr:rowOff>
    </xdr:from>
    <xdr:ext cx="762000" cy="259080"/>
    <xdr:sp macro="" textlink="">
      <xdr:nvSpPr>
        <xdr:cNvPr id="396" name="テキスト ボックス 395"/>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41910</xdr:rowOff>
    </xdr:from>
    <xdr:to xmlns:xdr="http://schemas.openxmlformats.org/drawingml/2006/spreadsheetDrawing">
      <xdr:col>64</xdr:col>
      <xdr:colOff>152400</xdr:colOff>
      <xdr:row>40</xdr:row>
      <xdr:rowOff>143510</xdr:rowOff>
    </xdr:to>
    <xdr:sp macro="" textlink="">
      <xdr:nvSpPr>
        <xdr:cNvPr id="397" name="フローチャート: 判断 396"/>
        <xdr:cNvSpPr/>
      </xdr:nvSpPr>
      <xdr:spPr>
        <a:xfrm>
          <a:off x="13462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153670</xdr:rowOff>
    </xdr:from>
    <xdr:ext cx="762000" cy="259080"/>
    <xdr:sp macro="" textlink="">
      <xdr:nvSpPr>
        <xdr:cNvPr id="398" name="テキスト ボックス 397"/>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123190</xdr:rowOff>
    </xdr:from>
    <xdr:to xmlns:xdr="http://schemas.openxmlformats.org/drawingml/2006/spreadsheetDrawing">
      <xdr:col>81</xdr:col>
      <xdr:colOff>95250</xdr:colOff>
      <xdr:row>42</xdr:row>
      <xdr:rowOff>53340</xdr:rowOff>
    </xdr:to>
    <xdr:sp macro="" textlink="">
      <xdr:nvSpPr>
        <xdr:cNvPr id="404" name="楕円 403"/>
        <xdr:cNvSpPr/>
      </xdr:nvSpPr>
      <xdr:spPr>
        <a:xfrm>
          <a:off x="169672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95250</xdr:rowOff>
    </xdr:from>
    <xdr:ext cx="762000" cy="259080"/>
    <xdr:sp macro="" textlink="">
      <xdr:nvSpPr>
        <xdr:cNvPr id="405" name="公債費負担の状況該当値テキスト"/>
        <xdr:cNvSpPr txBox="1"/>
      </xdr:nvSpPr>
      <xdr:spPr>
        <a:xfrm>
          <a:off x="17106900" y="712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100330</xdr:rowOff>
    </xdr:from>
    <xdr:to xmlns:xdr="http://schemas.openxmlformats.org/drawingml/2006/spreadsheetDrawing">
      <xdr:col>77</xdr:col>
      <xdr:colOff>95250</xdr:colOff>
      <xdr:row>42</xdr:row>
      <xdr:rowOff>30480</xdr:rowOff>
    </xdr:to>
    <xdr:sp macro="" textlink="">
      <xdr:nvSpPr>
        <xdr:cNvPr id="406" name="楕円 405"/>
        <xdr:cNvSpPr/>
      </xdr:nvSpPr>
      <xdr:spPr>
        <a:xfrm>
          <a:off x="161290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15240</xdr:rowOff>
    </xdr:from>
    <xdr:ext cx="736600" cy="259080"/>
    <xdr:sp macro="" textlink="">
      <xdr:nvSpPr>
        <xdr:cNvPr id="407" name="テキスト ボックス 406"/>
        <xdr:cNvSpPr txBox="1"/>
      </xdr:nvSpPr>
      <xdr:spPr>
        <a:xfrm>
          <a:off x="15798800" y="7216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53975</xdr:rowOff>
    </xdr:from>
    <xdr:to xmlns:xdr="http://schemas.openxmlformats.org/drawingml/2006/spreadsheetDrawing">
      <xdr:col>73</xdr:col>
      <xdr:colOff>44450</xdr:colOff>
      <xdr:row>41</xdr:row>
      <xdr:rowOff>155575</xdr:rowOff>
    </xdr:to>
    <xdr:sp macro="" textlink="">
      <xdr:nvSpPr>
        <xdr:cNvPr id="408" name="楕円 407"/>
        <xdr:cNvSpPr/>
      </xdr:nvSpPr>
      <xdr:spPr>
        <a:xfrm>
          <a:off x="15240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140335</xdr:rowOff>
    </xdr:from>
    <xdr:ext cx="762000" cy="259080"/>
    <xdr:sp macro="" textlink="">
      <xdr:nvSpPr>
        <xdr:cNvPr id="409" name="テキスト ボックス 408"/>
        <xdr:cNvSpPr txBox="1"/>
      </xdr:nvSpPr>
      <xdr:spPr>
        <a:xfrm>
          <a:off x="14909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168275</xdr:rowOff>
    </xdr:from>
    <xdr:to xmlns:xdr="http://schemas.openxmlformats.org/drawingml/2006/spreadsheetDrawing">
      <xdr:col>68</xdr:col>
      <xdr:colOff>203200</xdr:colOff>
      <xdr:row>41</xdr:row>
      <xdr:rowOff>98425</xdr:rowOff>
    </xdr:to>
    <xdr:sp macro="" textlink="">
      <xdr:nvSpPr>
        <xdr:cNvPr id="410" name="楕円 409"/>
        <xdr:cNvSpPr/>
      </xdr:nvSpPr>
      <xdr:spPr>
        <a:xfrm>
          <a:off x="143510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83185</xdr:rowOff>
    </xdr:from>
    <xdr:ext cx="762000" cy="259080"/>
    <xdr:sp macro="" textlink="">
      <xdr:nvSpPr>
        <xdr:cNvPr id="411" name="テキスト ボックス 410"/>
        <xdr:cNvSpPr txBox="1"/>
      </xdr:nvSpPr>
      <xdr:spPr>
        <a:xfrm>
          <a:off x="14020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156845</xdr:rowOff>
    </xdr:from>
    <xdr:to xmlns:xdr="http://schemas.openxmlformats.org/drawingml/2006/spreadsheetDrawing">
      <xdr:col>64</xdr:col>
      <xdr:colOff>152400</xdr:colOff>
      <xdr:row>41</xdr:row>
      <xdr:rowOff>86995</xdr:rowOff>
    </xdr:to>
    <xdr:sp macro="" textlink="">
      <xdr:nvSpPr>
        <xdr:cNvPr id="412" name="楕円 411"/>
        <xdr:cNvSpPr/>
      </xdr:nvSpPr>
      <xdr:spPr>
        <a:xfrm>
          <a:off x="13462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71755</xdr:rowOff>
    </xdr:from>
    <xdr:ext cx="762000" cy="259080"/>
    <xdr:sp macro="" textlink="">
      <xdr:nvSpPr>
        <xdr:cNvPr id="413" name="テキスト ボックス 412"/>
        <xdr:cNvSpPr txBox="1"/>
      </xdr:nvSpPr>
      <xdr:spPr>
        <a:xfrm>
          <a:off x="13131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将来負担比率については、前年度比</a:t>
          </a:r>
          <a:r>
            <a:rPr kumimoji="1" lang="en-US" altLang="ja-JP" sz="1200">
              <a:latin typeface="ＭＳ Ｐゴシック"/>
              <a:ea typeface="ＭＳ Ｐゴシック"/>
            </a:rPr>
            <a:t>0.7</a:t>
          </a:r>
          <a:r>
            <a:rPr kumimoji="1" lang="ja-JP" altLang="en-US" sz="1200">
              <a:latin typeface="ＭＳ Ｐゴシック"/>
              <a:ea typeface="ＭＳ Ｐゴシック"/>
            </a:rPr>
            <a:t>ポイントの減となった。</a:t>
          </a:r>
        </a:p>
        <a:p>
          <a:r>
            <a:rPr kumimoji="1" lang="ja-JP" altLang="en-US" sz="1200">
              <a:latin typeface="ＭＳ Ｐゴシック"/>
              <a:ea typeface="ＭＳ Ｐゴシック"/>
            </a:rPr>
            <a:t>　主な要因は、地方債の新規発行を抑制したことによる地方債の現在高の減少によるもので、地方債の現在高が前年度比</a:t>
          </a:r>
          <a:r>
            <a:rPr kumimoji="1" lang="en-US" altLang="ja-JP" sz="1200">
              <a:latin typeface="ＭＳ Ｐゴシック"/>
              <a:ea typeface="ＭＳ Ｐゴシック"/>
            </a:rPr>
            <a:t>3.0</a:t>
          </a:r>
          <a:r>
            <a:rPr kumimoji="1" lang="ja-JP" altLang="en-US" sz="1200">
              <a:latin typeface="ＭＳ Ｐゴシック"/>
              <a:ea typeface="ＭＳ Ｐゴシック"/>
            </a:rPr>
            <a:t>ポイント減少した。</a:t>
          </a:r>
        </a:p>
        <a:p>
          <a:r>
            <a:rPr kumimoji="1" lang="ja-JP" altLang="en-US" sz="1200">
              <a:latin typeface="ＭＳ Ｐゴシック"/>
              <a:ea typeface="ＭＳ Ｐゴシック"/>
            </a:rPr>
            <a:t>　今後は公共施設の長寿命化改修工事や新庁舎整備などが予定されており、地方債残高が増加することが予想されるため、事業実施の適正化を図り、市債発行の抑制に努める。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31" name="テキスト ボックス 430"/>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33" name="テキスト ボックス 432"/>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130175</xdr:rowOff>
    </xdr:to>
    <xdr:cxnSp macro="">
      <xdr:nvCxnSpPr>
        <xdr:cNvPr id="444" name="直線コネクタ 443"/>
        <xdr:cNvCxnSpPr/>
      </xdr:nvCxnSpPr>
      <xdr:spPr>
        <a:xfrm flipV="1">
          <a:off x="17018000" y="23133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102235</xdr:rowOff>
    </xdr:from>
    <xdr:ext cx="762000" cy="258445"/>
    <xdr:sp macro="" textlink="">
      <xdr:nvSpPr>
        <xdr:cNvPr id="445" name="将来負担の状況最小値テキスト"/>
        <xdr:cNvSpPr txBox="1"/>
      </xdr:nvSpPr>
      <xdr:spPr>
        <a:xfrm>
          <a:off x="17106900" y="387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130175</xdr:rowOff>
    </xdr:from>
    <xdr:to xmlns:xdr="http://schemas.openxmlformats.org/drawingml/2006/spreadsheetDrawing">
      <xdr:col>81</xdr:col>
      <xdr:colOff>133350</xdr:colOff>
      <xdr:row>22</xdr:row>
      <xdr:rowOff>130175</xdr:rowOff>
    </xdr:to>
    <xdr:cxnSp macro="">
      <xdr:nvCxnSpPr>
        <xdr:cNvPr id="446" name="直線コネクタ 445"/>
        <xdr:cNvCxnSpPr/>
      </xdr:nvCxnSpPr>
      <xdr:spPr>
        <a:xfrm>
          <a:off x="16929100" y="390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7"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21590</xdr:rowOff>
    </xdr:from>
    <xdr:to xmlns:xdr="http://schemas.openxmlformats.org/drawingml/2006/spreadsheetDrawing">
      <xdr:col>81</xdr:col>
      <xdr:colOff>44450</xdr:colOff>
      <xdr:row>16</xdr:row>
      <xdr:rowOff>33655</xdr:rowOff>
    </xdr:to>
    <xdr:cxnSp macro="">
      <xdr:nvCxnSpPr>
        <xdr:cNvPr id="449" name="直線コネクタ 448"/>
        <xdr:cNvCxnSpPr/>
      </xdr:nvCxnSpPr>
      <xdr:spPr>
        <a:xfrm flipV="1">
          <a:off x="16179800" y="27647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50"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51" name="フローチャート: 判断 45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33655</xdr:rowOff>
    </xdr:from>
    <xdr:to xmlns:xdr="http://schemas.openxmlformats.org/drawingml/2006/spreadsheetDrawing">
      <xdr:col>77</xdr:col>
      <xdr:colOff>44450</xdr:colOff>
      <xdr:row>16</xdr:row>
      <xdr:rowOff>99060</xdr:rowOff>
    </xdr:to>
    <xdr:cxnSp macro="">
      <xdr:nvCxnSpPr>
        <xdr:cNvPr id="452" name="直線コネクタ 451"/>
        <xdr:cNvCxnSpPr/>
      </xdr:nvCxnSpPr>
      <xdr:spPr>
        <a:xfrm flipV="1">
          <a:off x="15290800" y="27768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3" name="フローチャート: 判断 45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54" name="テキスト ボックス 453"/>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73025</xdr:rowOff>
    </xdr:from>
    <xdr:to xmlns:xdr="http://schemas.openxmlformats.org/drawingml/2006/spreadsheetDrawing">
      <xdr:col>72</xdr:col>
      <xdr:colOff>203200</xdr:colOff>
      <xdr:row>16</xdr:row>
      <xdr:rowOff>99060</xdr:rowOff>
    </xdr:to>
    <xdr:cxnSp macro="">
      <xdr:nvCxnSpPr>
        <xdr:cNvPr id="455" name="直線コネクタ 454"/>
        <xdr:cNvCxnSpPr/>
      </xdr:nvCxnSpPr>
      <xdr:spPr>
        <a:xfrm>
          <a:off x="14401800" y="28162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6" name="フローチャート: 判断 45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57" name="テキスト ボックス 456"/>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75565</xdr:rowOff>
    </xdr:from>
    <xdr:to xmlns:xdr="http://schemas.openxmlformats.org/drawingml/2006/spreadsheetDrawing">
      <xdr:col>68</xdr:col>
      <xdr:colOff>152400</xdr:colOff>
      <xdr:row>16</xdr:row>
      <xdr:rowOff>73025</xdr:rowOff>
    </xdr:to>
    <xdr:cxnSp macro="">
      <xdr:nvCxnSpPr>
        <xdr:cNvPr id="458" name="直線コネクタ 457"/>
        <xdr:cNvCxnSpPr/>
      </xdr:nvCxnSpPr>
      <xdr:spPr>
        <a:xfrm>
          <a:off x="13512800" y="264731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100965</xdr:rowOff>
    </xdr:from>
    <xdr:to xmlns:xdr="http://schemas.openxmlformats.org/drawingml/2006/spreadsheetDrawing">
      <xdr:col>68</xdr:col>
      <xdr:colOff>203200</xdr:colOff>
      <xdr:row>14</xdr:row>
      <xdr:rowOff>31115</xdr:rowOff>
    </xdr:to>
    <xdr:sp macro="" textlink="">
      <xdr:nvSpPr>
        <xdr:cNvPr id="459" name="フローチャート: 判断 458"/>
        <xdr:cNvSpPr/>
      </xdr:nvSpPr>
      <xdr:spPr>
        <a:xfrm>
          <a:off x="14351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41275</xdr:rowOff>
    </xdr:from>
    <xdr:ext cx="762000" cy="258445"/>
    <xdr:sp macro="" textlink="">
      <xdr:nvSpPr>
        <xdr:cNvPr id="460" name="テキスト ボックス 459"/>
        <xdr:cNvSpPr txBox="1"/>
      </xdr:nvSpPr>
      <xdr:spPr>
        <a:xfrm>
          <a:off x="14020800" y="2098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126365</xdr:rowOff>
    </xdr:from>
    <xdr:to xmlns:xdr="http://schemas.openxmlformats.org/drawingml/2006/spreadsheetDrawing">
      <xdr:col>64</xdr:col>
      <xdr:colOff>152400</xdr:colOff>
      <xdr:row>14</xdr:row>
      <xdr:rowOff>56515</xdr:rowOff>
    </xdr:to>
    <xdr:sp macro="" textlink="">
      <xdr:nvSpPr>
        <xdr:cNvPr id="461" name="フローチャート: 判断 460"/>
        <xdr:cNvSpPr/>
      </xdr:nvSpPr>
      <xdr:spPr>
        <a:xfrm>
          <a:off x="13462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66675</xdr:rowOff>
    </xdr:from>
    <xdr:ext cx="762000" cy="258445"/>
    <xdr:sp macro="" textlink="">
      <xdr:nvSpPr>
        <xdr:cNvPr id="462" name="テキスト ボックス 461"/>
        <xdr:cNvSpPr txBox="1"/>
      </xdr:nvSpPr>
      <xdr:spPr>
        <a:xfrm>
          <a:off x="13131800" y="212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142240</xdr:rowOff>
    </xdr:from>
    <xdr:to xmlns:xdr="http://schemas.openxmlformats.org/drawingml/2006/spreadsheetDrawing">
      <xdr:col>81</xdr:col>
      <xdr:colOff>95250</xdr:colOff>
      <xdr:row>16</xdr:row>
      <xdr:rowOff>72390</xdr:rowOff>
    </xdr:to>
    <xdr:sp macro="" textlink="">
      <xdr:nvSpPr>
        <xdr:cNvPr id="468" name="楕円 467"/>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114300</xdr:rowOff>
    </xdr:from>
    <xdr:ext cx="762000" cy="259080"/>
    <xdr:sp macro="" textlink="">
      <xdr:nvSpPr>
        <xdr:cNvPr id="469" name="将来負担の状況該当値テキスト"/>
        <xdr:cNvSpPr txBox="1"/>
      </xdr:nvSpPr>
      <xdr:spPr>
        <a:xfrm>
          <a:off x="17106900" y="268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154940</xdr:rowOff>
    </xdr:from>
    <xdr:to xmlns:xdr="http://schemas.openxmlformats.org/drawingml/2006/spreadsheetDrawing">
      <xdr:col>77</xdr:col>
      <xdr:colOff>95250</xdr:colOff>
      <xdr:row>16</xdr:row>
      <xdr:rowOff>84455</xdr:rowOff>
    </xdr:to>
    <xdr:sp macro="" textlink="">
      <xdr:nvSpPr>
        <xdr:cNvPr id="470" name="楕円 469"/>
        <xdr:cNvSpPr/>
      </xdr:nvSpPr>
      <xdr:spPr>
        <a:xfrm>
          <a:off x="16129000" y="272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69215</xdr:rowOff>
    </xdr:from>
    <xdr:ext cx="736600" cy="259080"/>
    <xdr:sp macro="" textlink="">
      <xdr:nvSpPr>
        <xdr:cNvPr id="471" name="テキスト ボックス 470"/>
        <xdr:cNvSpPr txBox="1"/>
      </xdr:nvSpPr>
      <xdr:spPr>
        <a:xfrm>
          <a:off x="15798800" y="281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48260</xdr:rowOff>
    </xdr:from>
    <xdr:to xmlns:xdr="http://schemas.openxmlformats.org/drawingml/2006/spreadsheetDrawing">
      <xdr:col>73</xdr:col>
      <xdr:colOff>44450</xdr:colOff>
      <xdr:row>16</xdr:row>
      <xdr:rowOff>149860</xdr:rowOff>
    </xdr:to>
    <xdr:sp macro="" textlink="">
      <xdr:nvSpPr>
        <xdr:cNvPr id="472" name="楕円 471"/>
        <xdr:cNvSpPr/>
      </xdr:nvSpPr>
      <xdr:spPr>
        <a:xfrm>
          <a:off x="15240000" y="2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134620</xdr:rowOff>
    </xdr:from>
    <xdr:ext cx="762000" cy="258445"/>
    <xdr:sp macro="" textlink="">
      <xdr:nvSpPr>
        <xdr:cNvPr id="473" name="テキスト ボックス 472"/>
        <xdr:cNvSpPr txBox="1"/>
      </xdr:nvSpPr>
      <xdr:spPr>
        <a:xfrm>
          <a:off x="14909800" y="287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22225</xdr:rowOff>
    </xdr:from>
    <xdr:to xmlns:xdr="http://schemas.openxmlformats.org/drawingml/2006/spreadsheetDrawing">
      <xdr:col>68</xdr:col>
      <xdr:colOff>203200</xdr:colOff>
      <xdr:row>16</xdr:row>
      <xdr:rowOff>123825</xdr:rowOff>
    </xdr:to>
    <xdr:sp macro="" textlink="">
      <xdr:nvSpPr>
        <xdr:cNvPr id="474" name="楕円 473"/>
        <xdr:cNvSpPr/>
      </xdr:nvSpPr>
      <xdr:spPr>
        <a:xfrm>
          <a:off x="143510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109220</xdr:rowOff>
    </xdr:from>
    <xdr:ext cx="762000" cy="258445"/>
    <xdr:sp macro="" textlink="">
      <xdr:nvSpPr>
        <xdr:cNvPr id="475" name="テキスト ボックス 474"/>
        <xdr:cNvSpPr txBox="1"/>
      </xdr:nvSpPr>
      <xdr:spPr>
        <a:xfrm>
          <a:off x="1402080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24765</xdr:rowOff>
    </xdr:from>
    <xdr:to xmlns:xdr="http://schemas.openxmlformats.org/drawingml/2006/spreadsheetDrawing">
      <xdr:col>64</xdr:col>
      <xdr:colOff>152400</xdr:colOff>
      <xdr:row>15</xdr:row>
      <xdr:rowOff>126365</xdr:rowOff>
    </xdr:to>
    <xdr:sp macro="" textlink="">
      <xdr:nvSpPr>
        <xdr:cNvPr id="476" name="楕円 475"/>
        <xdr:cNvSpPr/>
      </xdr:nvSpPr>
      <xdr:spPr>
        <a:xfrm>
          <a:off x="1346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111125</xdr:rowOff>
    </xdr:from>
    <xdr:ext cx="762000" cy="258445"/>
    <xdr:sp macro="" textlink="">
      <xdr:nvSpPr>
        <xdr:cNvPr id="477" name="テキスト ボックス 476"/>
        <xdr:cNvSpPr txBox="1"/>
      </xdr:nvSpPr>
      <xdr:spPr>
        <a:xfrm>
          <a:off x="13131800" y="2682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106,176
104,688
62.02
44,694,606
42,818,956
1,739,903
22,815,719
37,397,467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人件費に係る経常収支比率は、歳出は定年延長に伴う退職金の減などにより減少となったこと、歳入は地方税や地方交付税が増加したことによる経常一般財源の増により、前年度比</a:t>
          </a:r>
          <a:r>
            <a:rPr kumimoji="1" lang="en-US" altLang="ja-JP" sz="1200">
              <a:latin typeface="ＭＳ Ｐゴシック"/>
              <a:ea typeface="ＭＳ Ｐゴシック"/>
            </a:rPr>
            <a:t>0.7</a:t>
          </a:r>
          <a:r>
            <a:rPr kumimoji="1" lang="ja-JP" altLang="en-US" sz="1200">
              <a:latin typeface="ＭＳ Ｐゴシック"/>
              <a:ea typeface="ＭＳ Ｐゴシック"/>
            </a:rPr>
            <a:t>ポイントの減となった。</a:t>
          </a:r>
        </a:p>
        <a:p>
          <a:r>
            <a:rPr kumimoji="1" lang="ja-JP" altLang="en-US" sz="1200">
              <a:latin typeface="ＭＳ Ｐゴシック"/>
              <a:ea typeface="ＭＳ Ｐゴシック"/>
            </a:rPr>
            <a:t>　今後は人事院勧告に基づく給与改定が見込まれるが、引き続き業務の見直しによる効率化に取り組み、人件費の抑制に努めたい。</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132080</xdr:rowOff>
    </xdr:from>
    <xdr:to xmlns:xdr="http://schemas.openxmlformats.org/drawingml/2006/spreadsheetDrawing">
      <xdr:col>24</xdr:col>
      <xdr:colOff>25400</xdr:colOff>
      <xdr:row>41</xdr:row>
      <xdr:rowOff>133985</xdr:rowOff>
    </xdr:to>
    <xdr:cxnSp macro="">
      <xdr:nvCxnSpPr>
        <xdr:cNvPr id="59" name="直線コネクタ 58"/>
        <xdr:cNvCxnSpPr/>
      </xdr:nvCxnSpPr>
      <xdr:spPr>
        <a:xfrm flipV="1">
          <a:off x="482600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133985</xdr:rowOff>
    </xdr:from>
    <xdr:to xmlns:xdr="http://schemas.openxmlformats.org/drawingml/2006/spreadsheetDrawing">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46355</xdr:rowOff>
    </xdr:from>
    <xdr:ext cx="762000" cy="259080"/>
    <xdr:sp macro="" textlink="">
      <xdr:nvSpPr>
        <xdr:cNvPr id="62" name="人件費最大値テキスト"/>
        <xdr:cNvSpPr txBox="1"/>
      </xdr:nvSpPr>
      <xdr:spPr>
        <a:xfrm>
          <a:off x="491490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132080</xdr:rowOff>
    </xdr:from>
    <xdr:to xmlns:xdr="http://schemas.openxmlformats.org/drawingml/2006/spreadsheetDrawing">
      <xdr:col>24</xdr:col>
      <xdr:colOff>114300</xdr:colOff>
      <xdr:row>32</xdr:row>
      <xdr:rowOff>132080</xdr:rowOff>
    </xdr:to>
    <xdr:cxnSp macro="">
      <xdr:nvCxnSpPr>
        <xdr:cNvPr id="63" name="直線コネクタ 62"/>
        <xdr:cNvCxnSpPr/>
      </xdr:nvCxnSpPr>
      <xdr:spPr>
        <a:xfrm>
          <a:off x="47371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106680</xdr:rowOff>
    </xdr:from>
    <xdr:to xmlns:xdr="http://schemas.openxmlformats.org/drawingml/2006/spreadsheetDrawing">
      <xdr:col>24</xdr:col>
      <xdr:colOff>25400</xdr:colOff>
      <xdr:row>37</xdr:row>
      <xdr:rowOff>170180</xdr:rowOff>
    </xdr:to>
    <xdr:cxnSp macro="">
      <xdr:nvCxnSpPr>
        <xdr:cNvPr id="64" name="直線コネクタ 63"/>
        <xdr:cNvCxnSpPr/>
      </xdr:nvCxnSpPr>
      <xdr:spPr>
        <a:xfrm flipV="1">
          <a:off x="3987800" y="64503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109855</xdr:rowOff>
    </xdr:from>
    <xdr:ext cx="762000" cy="258445"/>
    <xdr:sp macro="" textlink="">
      <xdr:nvSpPr>
        <xdr:cNvPr id="65" name="人件費平均値テキスト"/>
        <xdr:cNvSpPr txBox="1"/>
      </xdr:nvSpPr>
      <xdr:spPr>
        <a:xfrm>
          <a:off x="4914900" y="64535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137795</xdr:rowOff>
    </xdr:from>
    <xdr:to xmlns:xdr="http://schemas.openxmlformats.org/drawingml/2006/spreadsheetDrawing">
      <xdr:col>24</xdr:col>
      <xdr:colOff>76200</xdr:colOff>
      <xdr:row>38</xdr:row>
      <xdr:rowOff>67945</xdr:rowOff>
    </xdr:to>
    <xdr:sp macro="" textlink="">
      <xdr:nvSpPr>
        <xdr:cNvPr id="66" name="フローチャート: 判断 65"/>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78740</xdr:rowOff>
    </xdr:from>
    <xdr:to xmlns:xdr="http://schemas.openxmlformats.org/drawingml/2006/spreadsheetDrawing">
      <xdr:col>19</xdr:col>
      <xdr:colOff>187325</xdr:colOff>
      <xdr:row>37</xdr:row>
      <xdr:rowOff>170180</xdr:rowOff>
    </xdr:to>
    <xdr:cxnSp macro="">
      <xdr:nvCxnSpPr>
        <xdr:cNvPr id="67" name="直線コネクタ 66"/>
        <xdr:cNvCxnSpPr/>
      </xdr:nvCxnSpPr>
      <xdr:spPr>
        <a:xfrm>
          <a:off x="3098800" y="64223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147320</xdr:rowOff>
    </xdr:from>
    <xdr:to xmlns:xdr="http://schemas.openxmlformats.org/drawingml/2006/spreadsheetDrawing">
      <xdr:col>20</xdr:col>
      <xdr:colOff>38100</xdr:colOff>
      <xdr:row>38</xdr:row>
      <xdr:rowOff>77470</xdr:rowOff>
    </xdr:to>
    <xdr:sp macro="" textlink="">
      <xdr:nvSpPr>
        <xdr:cNvPr id="68" name="フローチャート: 判断 67"/>
        <xdr:cNvSpPr/>
      </xdr:nvSpPr>
      <xdr:spPr>
        <a:xfrm>
          <a:off x="3937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62230</xdr:rowOff>
    </xdr:from>
    <xdr:ext cx="735965" cy="259080"/>
    <xdr:sp macro="" textlink="">
      <xdr:nvSpPr>
        <xdr:cNvPr id="69" name="テキスト ボックス 68"/>
        <xdr:cNvSpPr txBox="1"/>
      </xdr:nvSpPr>
      <xdr:spPr>
        <a:xfrm>
          <a:off x="3606800" y="6577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78740</xdr:rowOff>
    </xdr:from>
    <xdr:to xmlns:xdr="http://schemas.openxmlformats.org/drawingml/2006/spreadsheetDrawing">
      <xdr:col>15</xdr:col>
      <xdr:colOff>98425</xdr:colOff>
      <xdr:row>38</xdr:row>
      <xdr:rowOff>90170</xdr:rowOff>
    </xdr:to>
    <xdr:cxnSp macro="">
      <xdr:nvCxnSpPr>
        <xdr:cNvPr id="70" name="直線コネクタ 69"/>
        <xdr:cNvCxnSpPr/>
      </xdr:nvCxnSpPr>
      <xdr:spPr>
        <a:xfrm flipV="1">
          <a:off x="2209800" y="642239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110490</xdr:rowOff>
    </xdr:from>
    <xdr:to xmlns:xdr="http://schemas.openxmlformats.org/drawingml/2006/spreadsheetDrawing">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25400</xdr:rowOff>
    </xdr:from>
    <xdr:ext cx="762000" cy="259080"/>
    <xdr:sp macro="" textlink="">
      <xdr:nvSpPr>
        <xdr:cNvPr id="72" name="テキスト ボックス 71"/>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95250</xdr:rowOff>
    </xdr:from>
    <xdr:to xmlns:xdr="http://schemas.openxmlformats.org/drawingml/2006/spreadsheetDrawing">
      <xdr:col>11</xdr:col>
      <xdr:colOff>9525</xdr:colOff>
      <xdr:row>38</xdr:row>
      <xdr:rowOff>90170</xdr:rowOff>
    </xdr:to>
    <xdr:cxnSp macro="">
      <xdr:nvCxnSpPr>
        <xdr:cNvPr id="73" name="直線コネクタ 72"/>
        <xdr:cNvCxnSpPr/>
      </xdr:nvCxnSpPr>
      <xdr:spPr>
        <a:xfrm>
          <a:off x="1320800" y="626745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94615</xdr:rowOff>
    </xdr:from>
    <xdr:to xmlns:xdr="http://schemas.openxmlformats.org/drawingml/2006/spreadsheetDrawing">
      <xdr:col>11</xdr:col>
      <xdr:colOff>60325</xdr:colOff>
      <xdr:row>39</xdr:row>
      <xdr:rowOff>24765</xdr:rowOff>
    </xdr:to>
    <xdr:sp macro="" textlink="">
      <xdr:nvSpPr>
        <xdr:cNvPr id="74" name="フローチャート: 判断 73"/>
        <xdr:cNvSpPr/>
      </xdr:nvSpPr>
      <xdr:spPr>
        <a:xfrm>
          <a:off x="2159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9525</xdr:rowOff>
    </xdr:from>
    <xdr:ext cx="761365" cy="258445"/>
    <xdr:sp macro="" textlink="">
      <xdr:nvSpPr>
        <xdr:cNvPr id="75" name="テキスト ボックス 74"/>
        <xdr:cNvSpPr txBox="1"/>
      </xdr:nvSpPr>
      <xdr:spPr>
        <a:xfrm>
          <a:off x="1828800" y="6696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147320</xdr:rowOff>
    </xdr:from>
    <xdr:to xmlns:xdr="http://schemas.openxmlformats.org/drawingml/2006/spreadsheetDrawing">
      <xdr:col>6</xdr:col>
      <xdr:colOff>171450</xdr:colOff>
      <xdr:row>38</xdr:row>
      <xdr:rowOff>77470</xdr:rowOff>
    </xdr:to>
    <xdr:sp macro="" textlink="">
      <xdr:nvSpPr>
        <xdr:cNvPr id="76" name="フローチャート: 判断 75"/>
        <xdr:cNvSpPr/>
      </xdr:nvSpPr>
      <xdr:spPr>
        <a:xfrm>
          <a:off x="1270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62230</xdr:rowOff>
    </xdr:from>
    <xdr:ext cx="761365" cy="259080"/>
    <xdr:sp macro="" textlink="">
      <xdr:nvSpPr>
        <xdr:cNvPr id="77" name="テキスト ボックス 76"/>
        <xdr:cNvSpPr txBox="1"/>
      </xdr:nvSpPr>
      <xdr:spPr>
        <a:xfrm>
          <a:off x="939800" y="657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55880</xdr:rowOff>
    </xdr:from>
    <xdr:to xmlns:xdr="http://schemas.openxmlformats.org/drawingml/2006/spreadsheetDrawing">
      <xdr:col>24</xdr:col>
      <xdr:colOff>76200</xdr:colOff>
      <xdr:row>37</xdr:row>
      <xdr:rowOff>157480</xdr:rowOff>
    </xdr:to>
    <xdr:sp macro="" textlink="">
      <xdr:nvSpPr>
        <xdr:cNvPr id="83" name="楕円 82"/>
        <xdr:cNvSpPr/>
      </xdr:nvSpPr>
      <xdr:spPr>
        <a:xfrm>
          <a:off x="4775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72390</xdr:rowOff>
    </xdr:from>
    <xdr:ext cx="762000" cy="259080"/>
    <xdr:sp macro="" textlink="">
      <xdr:nvSpPr>
        <xdr:cNvPr id="84" name="人件費該当値テキスト"/>
        <xdr:cNvSpPr txBox="1"/>
      </xdr:nvSpPr>
      <xdr:spPr>
        <a:xfrm>
          <a:off x="4914900" y="624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119380</xdr:rowOff>
    </xdr:from>
    <xdr:to xmlns:xdr="http://schemas.openxmlformats.org/drawingml/2006/spreadsheetDrawing">
      <xdr:col>20</xdr:col>
      <xdr:colOff>38100</xdr:colOff>
      <xdr:row>38</xdr:row>
      <xdr:rowOff>49530</xdr:rowOff>
    </xdr:to>
    <xdr:sp macro="" textlink="">
      <xdr:nvSpPr>
        <xdr:cNvPr id="85" name="楕円 84"/>
        <xdr:cNvSpPr/>
      </xdr:nvSpPr>
      <xdr:spPr>
        <a:xfrm>
          <a:off x="3937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59690</xdr:rowOff>
    </xdr:from>
    <xdr:ext cx="735965" cy="259080"/>
    <xdr:sp macro="" textlink="">
      <xdr:nvSpPr>
        <xdr:cNvPr id="86" name="テキスト ボックス 85"/>
        <xdr:cNvSpPr txBox="1"/>
      </xdr:nvSpPr>
      <xdr:spPr>
        <a:xfrm>
          <a:off x="3606800" y="6231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87" name="楕円 86"/>
        <xdr:cNvSpPr/>
      </xdr:nvSpPr>
      <xdr:spPr>
        <a:xfrm>
          <a:off x="3048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139700</xdr:rowOff>
    </xdr:from>
    <xdr:ext cx="762000" cy="259080"/>
    <xdr:sp macro="" textlink="">
      <xdr:nvSpPr>
        <xdr:cNvPr id="88" name="テキスト ボックス 87"/>
        <xdr:cNvSpPr txBox="1"/>
      </xdr:nvSpPr>
      <xdr:spPr>
        <a:xfrm>
          <a:off x="2717800" y="614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39370</xdr:rowOff>
    </xdr:from>
    <xdr:to xmlns:xdr="http://schemas.openxmlformats.org/drawingml/2006/spreadsheetDrawing">
      <xdr:col>11</xdr:col>
      <xdr:colOff>60325</xdr:colOff>
      <xdr:row>38</xdr:row>
      <xdr:rowOff>140970</xdr:rowOff>
    </xdr:to>
    <xdr:sp macro="" textlink="">
      <xdr:nvSpPr>
        <xdr:cNvPr id="89" name="楕円 88"/>
        <xdr:cNvSpPr/>
      </xdr:nvSpPr>
      <xdr:spPr>
        <a:xfrm>
          <a:off x="2159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151130</xdr:rowOff>
    </xdr:from>
    <xdr:ext cx="761365" cy="259080"/>
    <xdr:sp macro="" textlink="">
      <xdr:nvSpPr>
        <xdr:cNvPr id="90" name="テキスト ボックス 89"/>
        <xdr:cNvSpPr txBox="1"/>
      </xdr:nvSpPr>
      <xdr:spPr>
        <a:xfrm>
          <a:off x="1828800" y="6323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44450</xdr:rowOff>
    </xdr:from>
    <xdr:to xmlns:xdr="http://schemas.openxmlformats.org/drawingml/2006/spreadsheetDrawing">
      <xdr:col>6</xdr:col>
      <xdr:colOff>171450</xdr:colOff>
      <xdr:row>36</xdr:row>
      <xdr:rowOff>146050</xdr:rowOff>
    </xdr:to>
    <xdr:sp macro="" textlink="">
      <xdr:nvSpPr>
        <xdr:cNvPr id="91" name="楕円 90"/>
        <xdr:cNvSpPr/>
      </xdr:nvSpPr>
      <xdr:spPr>
        <a:xfrm>
          <a:off x="1270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156210</xdr:rowOff>
    </xdr:from>
    <xdr:ext cx="761365" cy="258445"/>
    <xdr:sp macro="" textlink="">
      <xdr:nvSpPr>
        <xdr:cNvPr id="92" name="テキスト ボックス 91"/>
        <xdr:cNvSpPr txBox="1"/>
      </xdr:nvSpPr>
      <xdr:spPr>
        <a:xfrm>
          <a:off x="939800" y="5985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物件費に係る経常収支比率は前年度比</a:t>
          </a:r>
          <a:r>
            <a:rPr kumimoji="1" lang="en-US" altLang="ja-JP" sz="1200">
              <a:latin typeface="ＭＳ Ｐゴシック"/>
              <a:ea typeface="ＭＳ Ｐゴシック"/>
            </a:rPr>
            <a:t>1.3</a:t>
          </a:r>
          <a:r>
            <a:rPr kumimoji="1" lang="ja-JP" altLang="en-US" sz="1200">
              <a:latin typeface="ＭＳ Ｐゴシック"/>
              <a:ea typeface="ＭＳ Ｐゴシック"/>
            </a:rPr>
            <a:t>ポイントの増となった。</a:t>
          </a:r>
        </a:p>
        <a:p>
          <a:r>
            <a:rPr kumimoji="1" lang="ja-JP" altLang="en-US" sz="1200">
              <a:latin typeface="ＭＳ Ｐゴシック"/>
              <a:ea typeface="ＭＳ Ｐゴシック"/>
            </a:rPr>
            <a:t>　これは、放課後児童クラブの指定管理導入や公共施設の包括管理等による物件費の伸びが、経常一般財源の伸びを上回ったことが主な要因である。</a:t>
          </a:r>
        </a:p>
        <a:p>
          <a:r>
            <a:rPr kumimoji="1" lang="ja-JP" altLang="en-US" sz="1200">
              <a:latin typeface="ＭＳ Ｐゴシック"/>
              <a:ea typeface="ＭＳ Ｐゴシック"/>
            </a:rPr>
            <a:t>　今後も、物価高騰等により物件費の増加が見込まれるが、ＤＸ化等を推進することで業務改善を進め、物件費の歳出抑制に努める。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15240</xdr:rowOff>
    </xdr:from>
    <xdr:to xmlns:xdr="http://schemas.openxmlformats.org/drawingml/2006/spreadsheetDrawing">
      <xdr:col>82</xdr:col>
      <xdr:colOff>107950</xdr:colOff>
      <xdr:row>22</xdr:row>
      <xdr:rowOff>83185</xdr:rowOff>
    </xdr:to>
    <xdr:cxnSp macro="">
      <xdr:nvCxnSpPr>
        <xdr:cNvPr id="122" name="直線コネクタ 121"/>
        <xdr:cNvCxnSpPr/>
      </xdr:nvCxnSpPr>
      <xdr:spPr>
        <a:xfrm flipV="1">
          <a:off x="1651000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55245</xdr:rowOff>
    </xdr:from>
    <xdr:ext cx="762000" cy="258445"/>
    <xdr:sp macro="" textlink="">
      <xdr:nvSpPr>
        <xdr:cNvPr id="123" name="物件費最小値テキスト"/>
        <xdr:cNvSpPr txBox="1"/>
      </xdr:nvSpPr>
      <xdr:spPr>
        <a:xfrm>
          <a:off x="16598900" y="3827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83185</xdr:rowOff>
    </xdr:from>
    <xdr:to xmlns:xdr="http://schemas.openxmlformats.org/drawingml/2006/spreadsheetDrawing">
      <xdr:col>82</xdr:col>
      <xdr:colOff>196850</xdr:colOff>
      <xdr:row>22</xdr:row>
      <xdr:rowOff>83185</xdr:rowOff>
    </xdr:to>
    <xdr:cxnSp macro="">
      <xdr:nvCxnSpPr>
        <xdr:cNvPr id="124" name="直線コネクタ 123"/>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101600</xdr:rowOff>
    </xdr:from>
    <xdr:ext cx="762000" cy="259080"/>
    <xdr:sp macro="" textlink="">
      <xdr:nvSpPr>
        <xdr:cNvPr id="125" name="物件費最大値テキスト"/>
        <xdr:cNvSpPr txBox="1"/>
      </xdr:nvSpPr>
      <xdr:spPr>
        <a:xfrm>
          <a:off x="1659890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15240</xdr:rowOff>
    </xdr:from>
    <xdr:to xmlns:xdr="http://schemas.openxmlformats.org/drawingml/2006/spreadsheetDrawing">
      <xdr:col>82</xdr:col>
      <xdr:colOff>196850</xdr:colOff>
      <xdr:row>13</xdr:row>
      <xdr:rowOff>15240</xdr:rowOff>
    </xdr:to>
    <xdr:cxnSp macro="">
      <xdr:nvCxnSpPr>
        <xdr:cNvPr id="126" name="直線コネクタ 125"/>
        <xdr:cNvCxnSpPr/>
      </xdr:nvCxnSpPr>
      <xdr:spPr>
        <a:xfrm>
          <a:off x="16421100" y="224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45085</xdr:rowOff>
    </xdr:from>
    <xdr:to xmlns:xdr="http://schemas.openxmlformats.org/drawingml/2006/spreadsheetDrawing">
      <xdr:col>82</xdr:col>
      <xdr:colOff>107950</xdr:colOff>
      <xdr:row>17</xdr:row>
      <xdr:rowOff>15240</xdr:rowOff>
    </xdr:to>
    <xdr:cxnSp macro="">
      <xdr:nvCxnSpPr>
        <xdr:cNvPr id="127" name="直線コネクタ 126"/>
        <xdr:cNvCxnSpPr/>
      </xdr:nvCxnSpPr>
      <xdr:spPr>
        <a:xfrm>
          <a:off x="15671800" y="278828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67310</xdr:rowOff>
    </xdr:from>
    <xdr:ext cx="762000" cy="259080"/>
    <xdr:sp macro="" textlink="">
      <xdr:nvSpPr>
        <xdr:cNvPr id="128" name="物件費平均値テキスト"/>
        <xdr:cNvSpPr txBox="1"/>
      </xdr:nvSpPr>
      <xdr:spPr>
        <a:xfrm>
          <a:off x="1659890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20955</xdr:rowOff>
    </xdr:from>
    <xdr:to xmlns:xdr="http://schemas.openxmlformats.org/drawingml/2006/spreadsheetDrawing">
      <xdr:col>78</xdr:col>
      <xdr:colOff>69850</xdr:colOff>
      <xdr:row>16</xdr:row>
      <xdr:rowOff>45085</xdr:rowOff>
    </xdr:to>
    <xdr:cxnSp macro="">
      <xdr:nvCxnSpPr>
        <xdr:cNvPr id="130" name="直線コネクタ 129"/>
        <xdr:cNvCxnSpPr/>
      </xdr:nvCxnSpPr>
      <xdr:spPr>
        <a:xfrm>
          <a:off x="14782800" y="25927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63500</xdr:rowOff>
    </xdr:from>
    <xdr:to xmlns:xdr="http://schemas.openxmlformats.org/drawingml/2006/spreadsheetDrawing">
      <xdr:col>78</xdr:col>
      <xdr:colOff>120650</xdr:colOff>
      <xdr:row>17</xdr:row>
      <xdr:rowOff>164465</xdr:rowOff>
    </xdr:to>
    <xdr:sp macro="" textlink="">
      <xdr:nvSpPr>
        <xdr:cNvPr id="131" name="フローチャート: 判断 130"/>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149225</xdr:rowOff>
    </xdr:from>
    <xdr:ext cx="736600" cy="259080"/>
    <xdr:sp macro="" textlink="">
      <xdr:nvSpPr>
        <xdr:cNvPr id="132" name="テキスト ボックス 131"/>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10160</xdr:rowOff>
    </xdr:from>
    <xdr:to xmlns:xdr="http://schemas.openxmlformats.org/drawingml/2006/spreadsheetDrawing">
      <xdr:col>73</xdr:col>
      <xdr:colOff>180975</xdr:colOff>
      <xdr:row>15</xdr:row>
      <xdr:rowOff>20955</xdr:rowOff>
    </xdr:to>
    <xdr:cxnSp macro="">
      <xdr:nvCxnSpPr>
        <xdr:cNvPr id="133" name="直線コネクタ 132"/>
        <xdr:cNvCxnSpPr/>
      </xdr:nvCxnSpPr>
      <xdr:spPr>
        <a:xfrm>
          <a:off x="13893800" y="25819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8445"/>
    <xdr:sp macro="" textlink="">
      <xdr:nvSpPr>
        <xdr:cNvPr id="135" name="テキスト ボックス 134"/>
        <xdr:cNvSpPr txBox="1"/>
      </xdr:nvSpPr>
      <xdr:spPr>
        <a:xfrm>
          <a:off x="14401800" y="2943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10160</xdr:rowOff>
    </xdr:from>
    <xdr:to xmlns:xdr="http://schemas.openxmlformats.org/drawingml/2006/spreadsheetDrawing">
      <xdr:col>69</xdr:col>
      <xdr:colOff>92075</xdr:colOff>
      <xdr:row>16</xdr:row>
      <xdr:rowOff>1905</xdr:rowOff>
    </xdr:to>
    <xdr:cxnSp macro="">
      <xdr:nvCxnSpPr>
        <xdr:cNvPr id="136" name="直線コネクタ 135"/>
        <xdr:cNvCxnSpPr/>
      </xdr:nvCxnSpPr>
      <xdr:spPr>
        <a:xfrm flipV="1">
          <a:off x="13004800" y="25819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61365" cy="259080"/>
    <xdr:sp macro="" textlink="">
      <xdr:nvSpPr>
        <xdr:cNvPr id="138" name="テキスト ボックス 137"/>
        <xdr:cNvSpPr txBox="1"/>
      </xdr:nvSpPr>
      <xdr:spPr>
        <a:xfrm>
          <a:off x="13512800"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116840</xdr:rowOff>
    </xdr:from>
    <xdr:to xmlns:xdr="http://schemas.openxmlformats.org/drawingml/2006/spreadsheetDrawing">
      <xdr:col>65</xdr:col>
      <xdr:colOff>53975</xdr:colOff>
      <xdr:row>18</xdr:row>
      <xdr:rowOff>46990</xdr:rowOff>
    </xdr:to>
    <xdr:sp macro="" textlink="">
      <xdr:nvSpPr>
        <xdr:cNvPr id="139" name="フローチャート: 判断 138"/>
        <xdr:cNvSpPr/>
      </xdr:nvSpPr>
      <xdr:spPr>
        <a:xfrm>
          <a:off x="12954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31750</xdr:rowOff>
    </xdr:from>
    <xdr:ext cx="762000" cy="258445"/>
    <xdr:sp macro="" textlink="">
      <xdr:nvSpPr>
        <xdr:cNvPr id="140" name="テキスト ボックス 139"/>
        <xdr:cNvSpPr txBox="1"/>
      </xdr:nvSpPr>
      <xdr:spPr>
        <a:xfrm>
          <a:off x="12623800" y="311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46" name="楕円 145"/>
        <xdr:cNvSpPr/>
      </xdr:nvSpPr>
      <xdr:spPr>
        <a:xfrm>
          <a:off x="164592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152400</xdr:rowOff>
    </xdr:from>
    <xdr:ext cx="762000" cy="259080"/>
    <xdr:sp macro="" textlink="">
      <xdr:nvSpPr>
        <xdr:cNvPr id="147" name="物件費該当値テキスト"/>
        <xdr:cNvSpPr txBox="1"/>
      </xdr:nvSpPr>
      <xdr:spPr>
        <a:xfrm>
          <a:off x="165989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166370</xdr:rowOff>
    </xdr:from>
    <xdr:to xmlns:xdr="http://schemas.openxmlformats.org/drawingml/2006/spreadsheetDrawing">
      <xdr:col>78</xdr:col>
      <xdr:colOff>120650</xdr:colOff>
      <xdr:row>16</xdr:row>
      <xdr:rowOff>95885</xdr:rowOff>
    </xdr:to>
    <xdr:sp macro="" textlink="">
      <xdr:nvSpPr>
        <xdr:cNvPr id="148" name="楕円 147"/>
        <xdr:cNvSpPr/>
      </xdr:nvSpPr>
      <xdr:spPr>
        <a:xfrm>
          <a:off x="15621000" y="273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106045</xdr:rowOff>
    </xdr:from>
    <xdr:ext cx="736600" cy="259080"/>
    <xdr:sp macro="" textlink="">
      <xdr:nvSpPr>
        <xdr:cNvPr id="149" name="テキスト ボックス 148"/>
        <xdr:cNvSpPr txBox="1"/>
      </xdr:nvSpPr>
      <xdr:spPr>
        <a:xfrm>
          <a:off x="15290800" y="250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141605</xdr:rowOff>
    </xdr:from>
    <xdr:to xmlns:xdr="http://schemas.openxmlformats.org/drawingml/2006/spreadsheetDrawing">
      <xdr:col>74</xdr:col>
      <xdr:colOff>31750</xdr:colOff>
      <xdr:row>15</xdr:row>
      <xdr:rowOff>71755</xdr:rowOff>
    </xdr:to>
    <xdr:sp macro="" textlink="">
      <xdr:nvSpPr>
        <xdr:cNvPr id="150" name="楕円 149"/>
        <xdr:cNvSpPr/>
      </xdr:nvSpPr>
      <xdr:spPr>
        <a:xfrm>
          <a:off x="14732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81915</xdr:rowOff>
    </xdr:from>
    <xdr:ext cx="762000" cy="259080"/>
    <xdr:sp macro="" textlink="">
      <xdr:nvSpPr>
        <xdr:cNvPr id="151" name="テキスト ボックス 150"/>
        <xdr:cNvSpPr txBox="1"/>
      </xdr:nvSpPr>
      <xdr:spPr>
        <a:xfrm>
          <a:off x="14401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130810</xdr:rowOff>
    </xdr:from>
    <xdr:to xmlns:xdr="http://schemas.openxmlformats.org/drawingml/2006/spreadsheetDrawing">
      <xdr:col>69</xdr:col>
      <xdr:colOff>142875</xdr:colOff>
      <xdr:row>15</xdr:row>
      <xdr:rowOff>60960</xdr:rowOff>
    </xdr:to>
    <xdr:sp macro="" textlink="">
      <xdr:nvSpPr>
        <xdr:cNvPr id="152" name="楕円 151"/>
        <xdr:cNvSpPr/>
      </xdr:nvSpPr>
      <xdr:spPr>
        <a:xfrm>
          <a:off x="13843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71120</xdr:rowOff>
    </xdr:from>
    <xdr:ext cx="761365" cy="259080"/>
    <xdr:sp macro="" textlink="">
      <xdr:nvSpPr>
        <xdr:cNvPr id="153" name="テキスト ボックス 152"/>
        <xdr:cNvSpPr txBox="1"/>
      </xdr:nvSpPr>
      <xdr:spPr>
        <a:xfrm>
          <a:off x="13512800" y="2299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122555</xdr:rowOff>
    </xdr:from>
    <xdr:to xmlns:xdr="http://schemas.openxmlformats.org/drawingml/2006/spreadsheetDrawing">
      <xdr:col>65</xdr:col>
      <xdr:colOff>53975</xdr:colOff>
      <xdr:row>16</xdr:row>
      <xdr:rowOff>52705</xdr:rowOff>
    </xdr:to>
    <xdr:sp macro="" textlink="">
      <xdr:nvSpPr>
        <xdr:cNvPr id="154" name="楕円 153"/>
        <xdr:cNvSpPr/>
      </xdr:nvSpPr>
      <xdr:spPr>
        <a:xfrm>
          <a:off x="12954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63500</xdr:rowOff>
    </xdr:from>
    <xdr:ext cx="762000" cy="258445"/>
    <xdr:sp macro="" textlink="">
      <xdr:nvSpPr>
        <xdr:cNvPr id="155" name="テキスト ボックス 154"/>
        <xdr:cNvSpPr txBox="1"/>
      </xdr:nvSpPr>
      <xdr:spPr>
        <a:xfrm>
          <a:off x="12623800" y="246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扶助費に係る経常収支比率は類似団体と比較して低い水準を維持している。これは、自立支援給付費等が増加しているものの、地方税や地方交付税が増加したことによる経常一般財源の増が主な要因である。</a:t>
          </a:r>
        </a:p>
        <a:p>
          <a:r>
            <a:rPr kumimoji="1" lang="ja-JP" altLang="en-US" sz="1200">
              <a:latin typeface="ＭＳ Ｐゴシック"/>
              <a:ea typeface="ＭＳ Ｐゴシック"/>
            </a:rPr>
            <a:t>　少子高齢化が進む中で扶助費は今後も増加傾向が見込まれるが、扶助対象の適正化を行うなど、今後も住民への福祉サービスを維持できるよう努める。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58420</xdr:rowOff>
    </xdr:from>
    <xdr:to xmlns:xdr="http://schemas.openxmlformats.org/drawingml/2006/spreadsheetDrawing">
      <xdr:col>24</xdr:col>
      <xdr:colOff>25400</xdr:colOff>
      <xdr:row>61</xdr:row>
      <xdr:rowOff>46990</xdr:rowOff>
    </xdr:to>
    <xdr:cxnSp macro="">
      <xdr:nvCxnSpPr>
        <xdr:cNvPr id="183" name="直線コネクタ 182"/>
        <xdr:cNvCxnSpPr/>
      </xdr:nvCxnSpPr>
      <xdr:spPr>
        <a:xfrm flipV="1">
          <a:off x="482600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19050</xdr:rowOff>
    </xdr:from>
    <xdr:ext cx="762000" cy="258445"/>
    <xdr:sp macro="" textlink="">
      <xdr:nvSpPr>
        <xdr:cNvPr id="184" name="扶助費最小値テキスト"/>
        <xdr:cNvSpPr txBox="1"/>
      </xdr:nvSpPr>
      <xdr:spPr>
        <a:xfrm>
          <a:off x="4914900" y="10477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46990</xdr:rowOff>
    </xdr:from>
    <xdr:to xmlns:xdr="http://schemas.openxmlformats.org/drawingml/2006/spreadsheetDrawing">
      <xdr:col>24</xdr:col>
      <xdr:colOff>114300</xdr:colOff>
      <xdr:row>61</xdr:row>
      <xdr:rowOff>46990</xdr:rowOff>
    </xdr:to>
    <xdr:cxnSp macro="">
      <xdr:nvCxnSpPr>
        <xdr:cNvPr id="185" name="直線コネクタ 184"/>
        <xdr:cNvCxnSpPr/>
      </xdr:nvCxnSpPr>
      <xdr:spPr>
        <a:xfrm>
          <a:off x="4737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144780</xdr:rowOff>
    </xdr:from>
    <xdr:ext cx="762000" cy="258445"/>
    <xdr:sp macro="" textlink="">
      <xdr:nvSpPr>
        <xdr:cNvPr id="186" name="扶助費最大値テキスト"/>
        <xdr:cNvSpPr txBox="1"/>
      </xdr:nvSpPr>
      <xdr:spPr>
        <a:xfrm>
          <a:off x="4914900" y="9060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58420</xdr:rowOff>
    </xdr:from>
    <xdr:to xmlns:xdr="http://schemas.openxmlformats.org/drawingml/2006/spreadsheetDrawing">
      <xdr:col>24</xdr:col>
      <xdr:colOff>114300</xdr:colOff>
      <xdr:row>54</xdr:row>
      <xdr:rowOff>58420</xdr:rowOff>
    </xdr:to>
    <xdr:cxnSp macro="">
      <xdr:nvCxnSpPr>
        <xdr:cNvPr id="187" name="直線コネクタ 186"/>
        <xdr:cNvCxnSpPr/>
      </xdr:nvCxnSpPr>
      <xdr:spPr>
        <a:xfrm>
          <a:off x="4737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115570</xdr:rowOff>
    </xdr:from>
    <xdr:to xmlns:xdr="http://schemas.openxmlformats.org/drawingml/2006/spreadsheetDrawing">
      <xdr:col>24</xdr:col>
      <xdr:colOff>25400</xdr:colOff>
      <xdr:row>55</xdr:row>
      <xdr:rowOff>115570</xdr:rowOff>
    </xdr:to>
    <xdr:cxnSp macro="">
      <xdr:nvCxnSpPr>
        <xdr:cNvPr id="188" name="直線コネクタ 187"/>
        <xdr:cNvCxnSpPr/>
      </xdr:nvCxnSpPr>
      <xdr:spPr>
        <a:xfrm>
          <a:off x="3987800" y="9545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77470</xdr:rowOff>
    </xdr:from>
    <xdr:to xmlns:xdr="http://schemas.openxmlformats.org/drawingml/2006/spreadsheetDrawing">
      <xdr:col>19</xdr:col>
      <xdr:colOff>187325</xdr:colOff>
      <xdr:row>55</xdr:row>
      <xdr:rowOff>115570</xdr:rowOff>
    </xdr:to>
    <xdr:cxnSp macro="">
      <xdr:nvCxnSpPr>
        <xdr:cNvPr id="191" name="直線コネクタ 190"/>
        <xdr:cNvCxnSpPr/>
      </xdr:nvCxnSpPr>
      <xdr:spPr>
        <a:xfrm>
          <a:off x="3098800" y="9507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129540</xdr:rowOff>
    </xdr:from>
    <xdr:to xmlns:xdr="http://schemas.openxmlformats.org/drawingml/2006/spreadsheetDrawing">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44450</xdr:rowOff>
    </xdr:from>
    <xdr:ext cx="735965" cy="259080"/>
    <xdr:sp macro="" textlink="">
      <xdr:nvSpPr>
        <xdr:cNvPr id="193" name="テキスト ボックス 192"/>
        <xdr:cNvSpPr txBox="1"/>
      </xdr:nvSpPr>
      <xdr:spPr>
        <a:xfrm>
          <a:off x="3606800" y="9817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77470</xdr:rowOff>
    </xdr:from>
    <xdr:to xmlns:xdr="http://schemas.openxmlformats.org/drawingml/2006/spreadsheetDrawing">
      <xdr:col>15</xdr:col>
      <xdr:colOff>98425</xdr:colOff>
      <xdr:row>55</xdr:row>
      <xdr:rowOff>115570</xdr:rowOff>
    </xdr:to>
    <xdr:cxnSp macro="">
      <xdr:nvCxnSpPr>
        <xdr:cNvPr id="194" name="直線コネクタ 193"/>
        <xdr:cNvCxnSpPr/>
      </xdr:nvCxnSpPr>
      <xdr:spPr>
        <a:xfrm flipV="1">
          <a:off x="2209800" y="9507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91440</xdr:rowOff>
    </xdr:from>
    <xdr:to xmlns:xdr="http://schemas.openxmlformats.org/drawingml/2006/spreadsheetDrawing">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6350</xdr:rowOff>
    </xdr:from>
    <xdr:ext cx="762000" cy="258445"/>
    <xdr:sp macro="" textlink="">
      <xdr:nvSpPr>
        <xdr:cNvPr id="196" name="テキスト ボックス 195"/>
        <xdr:cNvSpPr txBox="1"/>
      </xdr:nvSpPr>
      <xdr:spPr>
        <a:xfrm>
          <a:off x="2717800" y="977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115570</xdr:rowOff>
    </xdr:from>
    <xdr:to xmlns:xdr="http://schemas.openxmlformats.org/drawingml/2006/spreadsheetDrawing">
      <xdr:col>11</xdr:col>
      <xdr:colOff>9525</xdr:colOff>
      <xdr:row>55</xdr:row>
      <xdr:rowOff>123190</xdr:rowOff>
    </xdr:to>
    <xdr:cxnSp macro="">
      <xdr:nvCxnSpPr>
        <xdr:cNvPr id="197" name="直線コネクタ 196"/>
        <xdr:cNvCxnSpPr/>
      </xdr:nvCxnSpPr>
      <xdr:spPr>
        <a:xfrm flipV="1">
          <a:off x="1320800" y="9545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91440</xdr:rowOff>
    </xdr:from>
    <xdr:to xmlns:xdr="http://schemas.openxmlformats.org/drawingml/2006/spreadsheetDrawing">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6350</xdr:rowOff>
    </xdr:from>
    <xdr:ext cx="761365" cy="258445"/>
    <xdr:sp macro="" textlink="">
      <xdr:nvSpPr>
        <xdr:cNvPr id="199" name="テキスト ボックス 198"/>
        <xdr:cNvSpPr txBox="1"/>
      </xdr:nvSpPr>
      <xdr:spPr>
        <a:xfrm>
          <a:off x="1828800" y="9779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152400</xdr:rowOff>
    </xdr:from>
    <xdr:to xmlns:xdr="http://schemas.openxmlformats.org/drawingml/2006/spreadsheetDrawing">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67310</xdr:rowOff>
    </xdr:from>
    <xdr:ext cx="761365" cy="259080"/>
    <xdr:sp macro="" textlink="">
      <xdr:nvSpPr>
        <xdr:cNvPr id="201" name="テキスト ボックス 200"/>
        <xdr:cNvSpPr txBox="1"/>
      </xdr:nvSpPr>
      <xdr:spPr>
        <a:xfrm>
          <a:off x="939800"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64770</xdr:rowOff>
    </xdr:from>
    <xdr:to xmlns:xdr="http://schemas.openxmlformats.org/drawingml/2006/spreadsheetDrawing">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81280</xdr:rowOff>
    </xdr:from>
    <xdr:ext cx="762000" cy="259080"/>
    <xdr:sp macro="" textlink="">
      <xdr:nvSpPr>
        <xdr:cNvPr id="208" name="扶助費該当値テキスト"/>
        <xdr:cNvSpPr txBox="1"/>
      </xdr:nvSpPr>
      <xdr:spPr>
        <a:xfrm>
          <a:off x="49149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64770</xdr:rowOff>
    </xdr:from>
    <xdr:to xmlns:xdr="http://schemas.openxmlformats.org/drawingml/2006/spreadsheetDrawing">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5080</xdr:rowOff>
    </xdr:from>
    <xdr:ext cx="735965" cy="259080"/>
    <xdr:sp macro="" textlink="">
      <xdr:nvSpPr>
        <xdr:cNvPr id="210" name="テキスト ボックス 209"/>
        <xdr:cNvSpPr txBox="1"/>
      </xdr:nvSpPr>
      <xdr:spPr>
        <a:xfrm>
          <a:off x="3606800" y="926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26670</xdr:rowOff>
    </xdr:from>
    <xdr:to xmlns:xdr="http://schemas.openxmlformats.org/drawingml/2006/spreadsheetDrawing">
      <xdr:col>15</xdr:col>
      <xdr:colOff>149225</xdr:colOff>
      <xdr:row>55</xdr:row>
      <xdr:rowOff>128270</xdr:rowOff>
    </xdr:to>
    <xdr:sp macro="" textlink="">
      <xdr:nvSpPr>
        <xdr:cNvPr id="211" name="楕円 210"/>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138430</xdr:rowOff>
    </xdr:from>
    <xdr:ext cx="762000" cy="259080"/>
    <xdr:sp macro="" textlink="">
      <xdr:nvSpPr>
        <xdr:cNvPr id="212" name="テキスト ボックス 211"/>
        <xdr:cNvSpPr txBox="1"/>
      </xdr:nvSpPr>
      <xdr:spPr>
        <a:xfrm>
          <a:off x="2717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64770</xdr:rowOff>
    </xdr:from>
    <xdr:to xmlns:xdr="http://schemas.openxmlformats.org/drawingml/2006/spreadsheetDrawing">
      <xdr:col>11</xdr:col>
      <xdr:colOff>60325</xdr:colOff>
      <xdr:row>55</xdr:row>
      <xdr:rowOff>166370</xdr:rowOff>
    </xdr:to>
    <xdr:sp macro="" textlink="">
      <xdr:nvSpPr>
        <xdr:cNvPr id="213" name="楕円 212"/>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5080</xdr:rowOff>
    </xdr:from>
    <xdr:ext cx="761365" cy="259080"/>
    <xdr:sp macro="" textlink="">
      <xdr:nvSpPr>
        <xdr:cNvPr id="214" name="テキスト ボックス 213"/>
        <xdr:cNvSpPr txBox="1"/>
      </xdr:nvSpPr>
      <xdr:spPr>
        <a:xfrm>
          <a:off x="1828800" y="926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72390</xdr:rowOff>
    </xdr:from>
    <xdr:to xmlns:xdr="http://schemas.openxmlformats.org/drawingml/2006/spreadsheetDrawing">
      <xdr:col>6</xdr:col>
      <xdr:colOff>171450</xdr:colOff>
      <xdr:row>56</xdr:row>
      <xdr:rowOff>2540</xdr:rowOff>
    </xdr:to>
    <xdr:sp macro="" textlink="">
      <xdr:nvSpPr>
        <xdr:cNvPr id="215" name="楕円 214"/>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12700</xdr:rowOff>
    </xdr:from>
    <xdr:ext cx="761365" cy="259080"/>
    <xdr:sp macro="" textlink="">
      <xdr:nvSpPr>
        <xdr:cNvPr id="216" name="テキスト ボックス 215"/>
        <xdr:cNvSpPr txBox="1"/>
      </xdr:nvSpPr>
      <xdr:spPr>
        <a:xfrm>
          <a:off x="939800" y="927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その他に係る経常収支比率は、前年度比</a:t>
          </a:r>
          <a:r>
            <a:rPr kumimoji="1" lang="en-US" altLang="ja-JP" sz="1200">
              <a:latin typeface="ＭＳ Ｐゴシック"/>
              <a:ea typeface="ＭＳ Ｐゴシック"/>
            </a:rPr>
            <a:t>0.3</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これは、介護保険特別会計において、高齢化の進展に伴い介護・支援の必要となる被保険者数の増加により法定事業費分が増加したことで、一般会計からの繰出金が増加していることが主な要因である。</a:t>
          </a:r>
        </a:p>
        <a:p>
          <a:r>
            <a:rPr kumimoji="1" lang="ja-JP" altLang="en-US" sz="1200">
              <a:latin typeface="ＭＳ Ｐゴシック"/>
              <a:ea typeface="ＭＳ Ｐゴシック"/>
            </a:rPr>
            <a:t>　特別会計への繰出金に関しては、法定のものを除き本来の独立採算制の観点から段階的な料金見直しや保険料の適正化を図るなどにより、普通会計の負担額を減らしていくよう努める。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99695</xdr:rowOff>
    </xdr:from>
    <xdr:to xmlns:xdr="http://schemas.openxmlformats.org/drawingml/2006/spreadsheetDrawing">
      <xdr:col>82</xdr:col>
      <xdr:colOff>107950</xdr:colOff>
      <xdr:row>61</xdr:row>
      <xdr:rowOff>59055</xdr:rowOff>
    </xdr:to>
    <xdr:cxnSp macro="">
      <xdr:nvCxnSpPr>
        <xdr:cNvPr id="246" name="直線コネクタ 245"/>
        <xdr:cNvCxnSpPr/>
      </xdr:nvCxnSpPr>
      <xdr:spPr>
        <a:xfrm flipV="1">
          <a:off x="1651000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31115</xdr:rowOff>
    </xdr:from>
    <xdr:ext cx="762000" cy="258445"/>
    <xdr:sp macro="" textlink="">
      <xdr:nvSpPr>
        <xdr:cNvPr id="247" name="その他最小値テキスト"/>
        <xdr:cNvSpPr txBox="1"/>
      </xdr:nvSpPr>
      <xdr:spPr>
        <a:xfrm>
          <a:off x="16598900" y="10489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59055</xdr:rowOff>
    </xdr:from>
    <xdr:to xmlns:xdr="http://schemas.openxmlformats.org/drawingml/2006/spreadsheetDrawing">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99695</xdr:rowOff>
    </xdr:from>
    <xdr:to xmlns:xdr="http://schemas.openxmlformats.org/drawingml/2006/spreadsheetDrawing">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78105</xdr:rowOff>
    </xdr:from>
    <xdr:to xmlns:xdr="http://schemas.openxmlformats.org/drawingml/2006/spreadsheetDrawing">
      <xdr:col>82</xdr:col>
      <xdr:colOff>107950</xdr:colOff>
      <xdr:row>56</xdr:row>
      <xdr:rowOff>110490</xdr:rowOff>
    </xdr:to>
    <xdr:cxnSp macro="">
      <xdr:nvCxnSpPr>
        <xdr:cNvPr id="251" name="直線コネクタ 250"/>
        <xdr:cNvCxnSpPr/>
      </xdr:nvCxnSpPr>
      <xdr:spPr>
        <a:xfrm>
          <a:off x="15671800" y="96793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1905</xdr:rowOff>
    </xdr:from>
    <xdr:ext cx="762000" cy="259080"/>
    <xdr:sp macro="" textlink="">
      <xdr:nvSpPr>
        <xdr:cNvPr id="252" name="その他平均値テキスト"/>
        <xdr:cNvSpPr txBox="1"/>
      </xdr:nvSpPr>
      <xdr:spPr>
        <a:xfrm>
          <a:off x="16598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29845</xdr:rowOff>
    </xdr:from>
    <xdr:to xmlns:xdr="http://schemas.openxmlformats.org/drawingml/2006/spreadsheetDrawing">
      <xdr:col>82</xdr:col>
      <xdr:colOff>158750</xdr:colOff>
      <xdr:row>57</xdr:row>
      <xdr:rowOff>132080</xdr:rowOff>
    </xdr:to>
    <xdr:sp macro="" textlink="">
      <xdr:nvSpPr>
        <xdr:cNvPr id="253" name="フローチャート: 判断 252"/>
        <xdr:cNvSpPr/>
      </xdr:nvSpPr>
      <xdr:spPr>
        <a:xfrm>
          <a:off x="16459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162560</xdr:rowOff>
    </xdr:from>
    <xdr:to xmlns:xdr="http://schemas.openxmlformats.org/drawingml/2006/spreadsheetDrawing">
      <xdr:col>78</xdr:col>
      <xdr:colOff>69850</xdr:colOff>
      <xdr:row>56</xdr:row>
      <xdr:rowOff>78105</xdr:rowOff>
    </xdr:to>
    <xdr:cxnSp macro="">
      <xdr:nvCxnSpPr>
        <xdr:cNvPr id="254" name="直線コネクタ 253"/>
        <xdr:cNvCxnSpPr/>
      </xdr:nvCxnSpPr>
      <xdr:spPr>
        <a:xfrm>
          <a:off x="14782800" y="95923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162560</xdr:rowOff>
    </xdr:from>
    <xdr:to xmlns:xdr="http://schemas.openxmlformats.org/drawingml/2006/spreadsheetDrawing">
      <xdr:col>73</xdr:col>
      <xdr:colOff>180975</xdr:colOff>
      <xdr:row>56</xdr:row>
      <xdr:rowOff>34290</xdr:rowOff>
    </xdr:to>
    <xdr:cxnSp macro="">
      <xdr:nvCxnSpPr>
        <xdr:cNvPr id="257" name="直線コネクタ 256"/>
        <xdr:cNvCxnSpPr/>
      </xdr:nvCxnSpPr>
      <xdr:spPr>
        <a:xfrm flipV="1">
          <a:off x="13893800" y="95923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81915</xdr:rowOff>
    </xdr:from>
    <xdr:to xmlns:xdr="http://schemas.openxmlformats.org/drawingml/2006/spreadsheetDrawing">
      <xdr:col>74</xdr:col>
      <xdr:colOff>31750</xdr:colOff>
      <xdr:row>57</xdr:row>
      <xdr:rowOff>12065</xdr:rowOff>
    </xdr:to>
    <xdr:sp macro="" textlink="">
      <xdr:nvSpPr>
        <xdr:cNvPr id="258" name="フローチャート: 判断 257"/>
        <xdr:cNvSpPr/>
      </xdr:nvSpPr>
      <xdr:spPr>
        <a:xfrm>
          <a:off x="14732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168275</xdr:rowOff>
    </xdr:from>
    <xdr:ext cx="762000" cy="258445"/>
    <xdr:sp macro="" textlink="">
      <xdr:nvSpPr>
        <xdr:cNvPr id="259" name="テキスト ボックス 258"/>
        <xdr:cNvSpPr txBox="1"/>
      </xdr:nvSpPr>
      <xdr:spPr>
        <a:xfrm>
          <a:off x="14401800" y="9769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23495</xdr:rowOff>
    </xdr:from>
    <xdr:to xmlns:xdr="http://schemas.openxmlformats.org/drawingml/2006/spreadsheetDrawing">
      <xdr:col>69</xdr:col>
      <xdr:colOff>92075</xdr:colOff>
      <xdr:row>56</xdr:row>
      <xdr:rowOff>34290</xdr:rowOff>
    </xdr:to>
    <xdr:cxnSp macro="">
      <xdr:nvCxnSpPr>
        <xdr:cNvPr id="260" name="直線コネクタ 259"/>
        <xdr:cNvCxnSpPr/>
      </xdr:nvCxnSpPr>
      <xdr:spPr>
        <a:xfrm>
          <a:off x="13004800" y="9624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61365" cy="259080"/>
    <xdr:sp macro="" textlink="">
      <xdr:nvSpPr>
        <xdr:cNvPr id="262" name="テキスト ボックス 261"/>
        <xdr:cNvSpPr txBox="1"/>
      </xdr:nvSpPr>
      <xdr:spPr>
        <a:xfrm>
          <a:off x="1351280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20955</xdr:rowOff>
    </xdr:from>
    <xdr:ext cx="762000" cy="258445"/>
    <xdr:sp macro="" textlink="">
      <xdr:nvSpPr>
        <xdr:cNvPr id="264" name="テキスト ボックス 263"/>
        <xdr:cNvSpPr txBox="1"/>
      </xdr:nvSpPr>
      <xdr:spPr>
        <a:xfrm>
          <a:off x="12623800" y="996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70" name="楕円 269"/>
        <xdr:cNvSpPr/>
      </xdr:nvSpPr>
      <xdr:spPr>
        <a:xfrm>
          <a:off x="16459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76200</xdr:rowOff>
    </xdr:from>
    <xdr:ext cx="762000" cy="258445"/>
    <xdr:sp macro="" textlink="">
      <xdr:nvSpPr>
        <xdr:cNvPr id="271" name="その他該当値テキスト"/>
        <xdr:cNvSpPr txBox="1"/>
      </xdr:nvSpPr>
      <xdr:spPr>
        <a:xfrm>
          <a:off x="16598900" y="950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27305</xdr:rowOff>
    </xdr:from>
    <xdr:to xmlns:xdr="http://schemas.openxmlformats.org/drawingml/2006/spreadsheetDrawing">
      <xdr:col>78</xdr:col>
      <xdr:colOff>120650</xdr:colOff>
      <xdr:row>56</xdr:row>
      <xdr:rowOff>128905</xdr:rowOff>
    </xdr:to>
    <xdr:sp macro="" textlink="">
      <xdr:nvSpPr>
        <xdr:cNvPr id="272" name="楕円 271"/>
        <xdr:cNvSpPr/>
      </xdr:nvSpPr>
      <xdr:spPr>
        <a:xfrm>
          <a:off x="15621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139065</xdr:rowOff>
    </xdr:from>
    <xdr:ext cx="736600" cy="259080"/>
    <xdr:sp macro="" textlink="">
      <xdr:nvSpPr>
        <xdr:cNvPr id="273" name="テキスト ボックス 272"/>
        <xdr:cNvSpPr txBox="1"/>
      </xdr:nvSpPr>
      <xdr:spPr>
        <a:xfrm>
          <a:off x="15290800" y="9397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111760</xdr:rowOff>
    </xdr:from>
    <xdr:to xmlns:xdr="http://schemas.openxmlformats.org/drawingml/2006/spreadsheetDrawing">
      <xdr:col>74</xdr:col>
      <xdr:colOff>31750</xdr:colOff>
      <xdr:row>56</xdr:row>
      <xdr:rowOff>41910</xdr:rowOff>
    </xdr:to>
    <xdr:sp macro="" textlink="">
      <xdr:nvSpPr>
        <xdr:cNvPr id="274" name="楕円 273"/>
        <xdr:cNvSpPr/>
      </xdr:nvSpPr>
      <xdr:spPr>
        <a:xfrm>
          <a:off x="14732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52070</xdr:rowOff>
    </xdr:from>
    <xdr:ext cx="762000" cy="258445"/>
    <xdr:sp macro="" textlink="">
      <xdr:nvSpPr>
        <xdr:cNvPr id="275" name="テキスト ボックス 274"/>
        <xdr:cNvSpPr txBox="1"/>
      </xdr:nvSpPr>
      <xdr:spPr>
        <a:xfrm>
          <a:off x="14401800" y="9310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154940</xdr:rowOff>
    </xdr:from>
    <xdr:to xmlns:xdr="http://schemas.openxmlformats.org/drawingml/2006/spreadsheetDrawing">
      <xdr:col>69</xdr:col>
      <xdr:colOff>142875</xdr:colOff>
      <xdr:row>56</xdr:row>
      <xdr:rowOff>85090</xdr:rowOff>
    </xdr:to>
    <xdr:sp macro="" textlink="">
      <xdr:nvSpPr>
        <xdr:cNvPr id="276" name="楕円 275"/>
        <xdr:cNvSpPr/>
      </xdr:nvSpPr>
      <xdr:spPr>
        <a:xfrm>
          <a:off x="13843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95250</xdr:rowOff>
    </xdr:from>
    <xdr:ext cx="761365" cy="259080"/>
    <xdr:sp macro="" textlink="">
      <xdr:nvSpPr>
        <xdr:cNvPr id="277" name="テキスト ボックス 276"/>
        <xdr:cNvSpPr txBox="1"/>
      </xdr:nvSpPr>
      <xdr:spPr>
        <a:xfrm>
          <a:off x="13512800" y="9353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144145</xdr:rowOff>
    </xdr:from>
    <xdr:to xmlns:xdr="http://schemas.openxmlformats.org/drawingml/2006/spreadsheetDrawing">
      <xdr:col>65</xdr:col>
      <xdr:colOff>53975</xdr:colOff>
      <xdr:row>56</xdr:row>
      <xdr:rowOff>74930</xdr:rowOff>
    </xdr:to>
    <xdr:sp macro="" textlink="">
      <xdr:nvSpPr>
        <xdr:cNvPr id="278" name="楕円 277"/>
        <xdr:cNvSpPr/>
      </xdr:nvSpPr>
      <xdr:spPr>
        <a:xfrm>
          <a:off x="12954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84455</xdr:rowOff>
    </xdr:from>
    <xdr:ext cx="762000" cy="259080"/>
    <xdr:sp macro="" textlink="">
      <xdr:nvSpPr>
        <xdr:cNvPr id="279" name="テキスト ボックス 278"/>
        <xdr:cNvSpPr txBox="1"/>
      </xdr:nvSpPr>
      <xdr:spPr>
        <a:xfrm>
          <a:off x="12623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補助費等に係る経常収支比率は前年度比</a:t>
          </a:r>
          <a:r>
            <a:rPr kumimoji="1" lang="en-US" altLang="ja-JP" sz="1200">
              <a:latin typeface="ＭＳ Ｐゴシック"/>
              <a:ea typeface="ＭＳ Ｐゴシック"/>
            </a:rPr>
            <a:t>0.1</a:t>
          </a:r>
          <a:r>
            <a:rPr kumimoji="1" lang="ja-JP" altLang="en-US" sz="1200">
              <a:latin typeface="ＭＳ Ｐゴシック"/>
              <a:ea typeface="ＭＳ Ｐゴシック"/>
            </a:rPr>
            <a:t>ポイントの減となった。</a:t>
          </a:r>
        </a:p>
        <a:p>
          <a:r>
            <a:rPr kumimoji="1" lang="ja-JP" altLang="en-US" sz="1200">
              <a:latin typeface="ＭＳ Ｐゴシック"/>
              <a:ea typeface="ＭＳ Ｐゴシック"/>
            </a:rPr>
            <a:t>　これは、一部事務組合への負担金等が増となったが、経常一般財源の伸びが補助費等の伸びを上回ったことが主な要因である。</a:t>
          </a:r>
        </a:p>
        <a:p>
          <a:r>
            <a:rPr kumimoji="1" lang="ja-JP" altLang="en-US" sz="1200">
              <a:latin typeface="ＭＳ Ｐゴシック"/>
              <a:ea typeface="ＭＳ Ｐゴシック"/>
            </a:rPr>
            <a:t>　市が単独支出する補助金に関しては事業ごとに見直しを進め、歳出の抑制に努める。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3" name="テキスト ボックス 302"/>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122555</xdr:rowOff>
    </xdr:from>
    <xdr:to xmlns:xdr="http://schemas.openxmlformats.org/drawingml/2006/spreadsheetDrawing">
      <xdr:col>82</xdr:col>
      <xdr:colOff>107950</xdr:colOff>
      <xdr:row>41</xdr:row>
      <xdr:rowOff>143510</xdr:rowOff>
    </xdr:to>
    <xdr:cxnSp macro="">
      <xdr:nvCxnSpPr>
        <xdr:cNvPr id="305" name="直線コネクタ 304"/>
        <xdr:cNvCxnSpPr/>
      </xdr:nvCxnSpPr>
      <xdr:spPr>
        <a:xfrm flipV="1">
          <a:off x="1651000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114935</xdr:rowOff>
    </xdr:from>
    <xdr:ext cx="762000" cy="259080"/>
    <xdr:sp macro="" textlink="">
      <xdr:nvSpPr>
        <xdr:cNvPr id="306" name="補助費等最小値テキスト"/>
        <xdr:cNvSpPr txBox="1"/>
      </xdr:nvSpPr>
      <xdr:spPr>
        <a:xfrm>
          <a:off x="16598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143510</xdr:rowOff>
    </xdr:from>
    <xdr:to xmlns:xdr="http://schemas.openxmlformats.org/drawingml/2006/spreadsheetDrawing">
      <xdr:col>82</xdr:col>
      <xdr:colOff>196850</xdr:colOff>
      <xdr:row>41</xdr:row>
      <xdr:rowOff>143510</xdr:rowOff>
    </xdr:to>
    <xdr:cxnSp macro="">
      <xdr:nvCxnSpPr>
        <xdr:cNvPr id="307" name="直線コネクタ 306"/>
        <xdr:cNvCxnSpPr/>
      </xdr:nvCxnSpPr>
      <xdr:spPr>
        <a:xfrm>
          <a:off x="16421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37465</xdr:rowOff>
    </xdr:from>
    <xdr:ext cx="762000" cy="259080"/>
    <xdr:sp macro="" textlink="">
      <xdr:nvSpPr>
        <xdr:cNvPr id="308" name="補助費等最大値テキスト"/>
        <xdr:cNvSpPr txBox="1"/>
      </xdr:nvSpPr>
      <xdr:spPr>
        <a:xfrm>
          <a:off x="16598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122555</xdr:rowOff>
    </xdr:from>
    <xdr:to xmlns:xdr="http://schemas.openxmlformats.org/drawingml/2006/spreadsheetDrawing">
      <xdr:col>82</xdr:col>
      <xdr:colOff>196850</xdr:colOff>
      <xdr:row>32</xdr:row>
      <xdr:rowOff>122555</xdr:rowOff>
    </xdr:to>
    <xdr:cxnSp macro="">
      <xdr:nvCxnSpPr>
        <xdr:cNvPr id="309" name="直線コネクタ 308"/>
        <xdr:cNvCxnSpPr/>
      </xdr:nvCxnSpPr>
      <xdr:spPr>
        <a:xfrm>
          <a:off x="16421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140970</xdr:rowOff>
    </xdr:from>
    <xdr:to xmlns:xdr="http://schemas.openxmlformats.org/drawingml/2006/spreadsheetDrawing">
      <xdr:col>82</xdr:col>
      <xdr:colOff>107950</xdr:colOff>
      <xdr:row>36</xdr:row>
      <xdr:rowOff>149860</xdr:rowOff>
    </xdr:to>
    <xdr:cxnSp macro="">
      <xdr:nvCxnSpPr>
        <xdr:cNvPr id="310" name="直線コネクタ 309"/>
        <xdr:cNvCxnSpPr/>
      </xdr:nvCxnSpPr>
      <xdr:spPr>
        <a:xfrm flipV="1">
          <a:off x="15671800" y="63131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33020</xdr:rowOff>
    </xdr:from>
    <xdr:ext cx="762000" cy="259080"/>
    <xdr:sp macro="" textlink="">
      <xdr:nvSpPr>
        <xdr:cNvPr id="311" name="補助費等平均値テキスト"/>
        <xdr:cNvSpPr txBox="1"/>
      </xdr:nvSpPr>
      <xdr:spPr>
        <a:xfrm>
          <a:off x="16598900" y="6033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12" name="フローチャート: 判断 311"/>
        <xdr:cNvSpPr/>
      </xdr:nvSpPr>
      <xdr:spPr>
        <a:xfrm>
          <a:off x="164592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86360</xdr:rowOff>
    </xdr:from>
    <xdr:to xmlns:xdr="http://schemas.openxmlformats.org/drawingml/2006/spreadsheetDrawing">
      <xdr:col>78</xdr:col>
      <xdr:colOff>69850</xdr:colOff>
      <xdr:row>36</xdr:row>
      <xdr:rowOff>149860</xdr:rowOff>
    </xdr:to>
    <xdr:cxnSp macro="">
      <xdr:nvCxnSpPr>
        <xdr:cNvPr id="313" name="直線コネクタ 312"/>
        <xdr:cNvCxnSpPr/>
      </xdr:nvCxnSpPr>
      <xdr:spPr>
        <a:xfrm>
          <a:off x="14782800" y="62585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14" name="フローチャート: 判断 313"/>
        <xdr:cNvSpPr/>
      </xdr:nvSpPr>
      <xdr:spPr>
        <a:xfrm>
          <a:off x="15621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8445"/>
    <xdr:sp macro="" textlink="">
      <xdr:nvSpPr>
        <xdr:cNvPr id="315" name="テキスト ボックス 314"/>
        <xdr:cNvSpPr txBox="1"/>
      </xdr:nvSpPr>
      <xdr:spPr>
        <a:xfrm>
          <a:off x="15290800" y="59397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86360</xdr:rowOff>
    </xdr:from>
    <xdr:to xmlns:xdr="http://schemas.openxmlformats.org/drawingml/2006/spreadsheetDrawing">
      <xdr:col>73</xdr:col>
      <xdr:colOff>180975</xdr:colOff>
      <xdr:row>37</xdr:row>
      <xdr:rowOff>6350</xdr:rowOff>
    </xdr:to>
    <xdr:cxnSp macro="">
      <xdr:nvCxnSpPr>
        <xdr:cNvPr id="316" name="直線コネクタ 315"/>
        <xdr:cNvCxnSpPr/>
      </xdr:nvCxnSpPr>
      <xdr:spPr>
        <a:xfrm flipV="1">
          <a:off x="13893800" y="62585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7" name="フローチャート: 判断 316"/>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8445"/>
    <xdr:sp macro="" textlink="">
      <xdr:nvSpPr>
        <xdr:cNvPr id="318" name="テキスト ボックス 317"/>
        <xdr:cNvSpPr txBox="1"/>
      </xdr:nvSpPr>
      <xdr:spPr>
        <a:xfrm>
          <a:off x="14401800" y="5930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149860</xdr:rowOff>
    </xdr:from>
    <xdr:to xmlns:xdr="http://schemas.openxmlformats.org/drawingml/2006/spreadsheetDrawing">
      <xdr:col>69</xdr:col>
      <xdr:colOff>92075</xdr:colOff>
      <xdr:row>37</xdr:row>
      <xdr:rowOff>6350</xdr:rowOff>
    </xdr:to>
    <xdr:cxnSp macro="">
      <xdr:nvCxnSpPr>
        <xdr:cNvPr id="319" name="直線コネクタ 318"/>
        <xdr:cNvCxnSpPr/>
      </xdr:nvCxnSpPr>
      <xdr:spPr>
        <a:xfrm>
          <a:off x="13004800" y="6322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0" name="フローチャート: 判断 319"/>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61365" cy="259080"/>
    <xdr:sp macro="" textlink="">
      <xdr:nvSpPr>
        <xdr:cNvPr id="321" name="テキスト ボックス 320"/>
        <xdr:cNvSpPr txBox="1"/>
      </xdr:nvSpPr>
      <xdr:spPr>
        <a:xfrm>
          <a:off x="13512800" y="5967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73660</xdr:rowOff>
    </xdr:from>
    <xdr:ext cx="762000" cy="259080"/>
    <xdr:sp macro="" textlink="">
      <xdr:nvSpPr>
        <xdr:cNvPr id="323" name="テキスト ボックス 322"/>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8"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29" name="楕円 328"/>
        <xdr:cNvSpPr/>
      </xdr:nvSpPr>
      <xdr:spPr>
        <a:xfrm>
          <a:off x="16459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62230</xdr:rowOff>
    </xdr:from>
    <xdr:ext cx="762000" cy="259080"/>
    <xdr:sp macro="" textlink="">
      <xdr:nvSpPr>
        <xdr:cNvPr id="330" name="補助費等該当値テキスト"/>
        <xdr:cNvSpPr txBox="1"/>
      </xdr:nvSpPr>
      <xdr:spPr>
        <a:xfrm>
          <a:off x="165989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31" name="楕円 33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6600" cy="259080"/>
    <xdr:sp macro="" textlink="">
      <xdr:nvSpPr>
        <xdr:cNvPr id="332" name="テキスト ボックス 331"/>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34925</xdr:rowOff>
    </xdr:from>
    <xdr:to xmlns:xdr="http://schemas.openxmlformats.org/drawingml/2006/spreadsheetDrawing">
      <xdr:col>74</xdr:col>
      <xdr:colOff>31750</xdr:colOff>
      <xdr:row>36</xdr:row>
      <xdr:rowOff>136525</xdr:rowOff>
    </xdr:to>
    <xdr:sp macro="" textlink="">
      <xdr:nvSpPr>
        <xdr:cNvPr id="333" name="楕円 332"/>
        <xdr:cNvSpPr/>
      </xdr:nvSpPr>
      <xdr:spPr>
        <a:xfrm>
          <a:off x="14732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121285</xdr:rowOff>
    </xdr:from>
    <xdr:ext cx="762000" cy="258445"/>
    <xdr:sp macro="" textlink="">
      <xdr:nvSpPr>
        <xdr:cNvPr id="334" name="テキスト ボックス 333"/>
        <xdr:cNvSpPr txBox="1"/>
      </xdr:nvSpPr>
      <xdr:spPr>
        <a:xfrm>
          <a:off x="14401800" y="629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35" name="楕円 334"/>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61365" cy="258445"/>
    <xdr:sp macro="" textlink="">
      <xdr:nvSpPr>
        <xdr:cNvPr id="336" name="テキスト ボックス 335"/>
        <xdr:cNvSpPr txBox="1"/>
      </xdr:nvSpPr>
      <xdr:spPr>
        <a:xfrm>
          <a:off x="13512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37" name="楕円 33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13970</xdr:rowOff>
    </xdr:from>
    <xdr:ext cx="762000" cy="259080"/>
    <xdr:sp macro="" textlink="">
      <xdr:nvSpPr>
        <xdr:cNvPr id="338" name="テキスト ボックス 337"/>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公債費に係る経常収支比率は、類似団体平均と比較して</a:t>
          </a:r>
          <a:r>
            <a:rPr kumimoji="1" lang="en-US" altLang="ja-JP" sz="1200">
              <a:latin typeface="ＭＳ Ｐゴシック"/>
              <a:ea typeface="ＭＳ Ｐゴシック"/>
            </a:rPr>
            <a:t>1.7</a:t>
          </a:r>
          <a:r>
            <a:rPr kumimoji="1" lang="ja-JP" altLang="en-US" sz="1200">
              <a:latin typeface="ＭＳ Ｐゴシック"/>
              <a:ea typeface="ＭＳ Ｐゴシック"/>
            </a:rPr>
            <a:t>ポイント上回っており、前年度からは</a:t>
          </a:r>
          <a:r>
            <a:rPr kumimoji="1" lang="en-US" altLang="ja-JP" sz="1200">
              <a:latin typeface="ＭＳ Ｐゴシック"/>
              <a:ea typeface="ＭＳ Ｐゴシック"/>
            </a:rPr>
            <a:t>0.2</a:t>
          </a:r>
          <a:r>
            <a:rPr kumimoji="1" lang="ja-JP" altLang="en-US" sz="1200">
              <a:latin typeface="ＭＳ Ｐゴシック"/>
              <a:ea typeface="ＭＳ Ｐゴシック"/>
            </a:rPr>
            <a:t>ポイント減少した。</a:t>
          </a:r>
        </a:p>
        <a:p>
          <a:r>
            <a:rPr kumimoji="1" lang="ja-JP" altLang="en-US" sz="1200">
              <a:latin typeface="ＭＳ Ｐゴシック"/>
              <a:ea typeface="ＭＳ Ｐゴシック"/>
            </a:rPr>
            <a:t>　これは、令和元年度に借り入れた臨時財政対策債や小学校無線</a:t>
          </a:r>
          <a:r>
            <a:rPr kumimoji="1" lang="en-US" altLang="ja-JP" sz="1200">
              <a:latin typeface="ＭＳ Ｐゴシック"/>
              <a:ea typeface="ＭＳ Ｐゴシック"/>
            </a:rPr>
            <a:t>LAN</a:t>
          </a:r>
          <a:r>
            <a:rPr kumimoji="1" lang="ja-JP" altLang="en-US" sz="1200">
              <a:latin typeface="ＭＳ Ｐゴシック"/>
              <a:ea typeface="ＭＳ Ｐゴシック"/>
            </a:rPr>
            <a:t>構築事業に係る元利償還が始まったことにより元利償還額は増えたものの、経常一般財源の伸びが公債費の伸びを上回ったことにより、前年度より経常収支比率が減少した。今後も選択と集中により、重点的に投資を行う事業を選別し、公債費の抑制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2"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4"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6"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8"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0"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2"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4" name="テキスト ボックス 363"/>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31750</xdr:rowOff>
    </xdr:from>
    <xdr:to xmlns:xdr="http://schemas.openxmlformats.org/drawingml/2006/spreadsheetDrawing">
      <xdr:col>24</xdr:col>
      <xdr:colOff>25400</xdr:colOff>
      <xdr:row>80</xdr:row>
      <xdr:rowOff>96520</xdr:rowOff>
    </xdr:to>
    <xdr:cxnSp macro="">
      <xdr:nvCxnSpPr>
        <xdr:cNvPr id="366" name="直線コネクタ 365"/>
        <xdr:cNvCxnSpPr/>
      </xdr:nvCxnSpPr>
      <xdr:spPr>
        <a:xfrm flipV="1">
          <a:off x="482600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68580</xdr:rowOff>
    </xdr:from>
    <xdr:ext cx="762000" cy="259080"/>
    <xdr:sp macro="" textlink="">
      <xdr:nvSpPr>
        <xdr:cNvPr id="367"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96520</xdr:rowOff>
    </xdr:from>
    <xdr:to xmlns:xdr="http://schemas.openxmlformats.org/drawingml/2006/spreadsheetDrawing">
      <xdr:col>24</xdr:col>
      <xdr:colOff>114300</xdr:colOff>
      <xdr:row>80</xdr:row>
      <xdr:rowOff>96520</xdr:rowOff>
    </xdr:to>
    <xdr:cxnSp macro="">
      <xdr:nvCxnSpPr>
        <xdr:cNvPr id="368" name="直線コネクタ 367"/>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31750</xdr:rowOff>
    </xdr:from>
    <xdr:to xmlns:xdr="http://schemas.openxmlformats.org/drawingml/2006/spreadsheetDrawing">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107950</xdr:rowOff>
    </xdr:from>
    <xdr:to xmlns:xdr="http://schemas.openxmlformats.org/drawingml/2006/spreadsheetDrawing">
      <xdr:col>24</xdr:col>
      <xdr:colOff>25400</xdr:colOff>
      <xdr:row>77</xdr:row>
      <xdr:rowOff>123190</xdr:rowOff>
    </xdr:to>
    <xdr:cxnSp macro="">
      <xdr:nvCxnSpPr>
        <xdr:cNvPr id="371" name="直線コネクタ 370"/>
        <xdr:cNvCxnSpPr/>
      </xdr:nvCxnSpPr>
      <xdr:spPr>
        <a:xfrm flipV="1">
          <a:off x="3987800" y="133096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54610</xdr:rowOff>
    </xdr:from>
    <xdr:to xmlns:xdr="http://schemas.openxmlformats.org/drawingml/2006/spreadsheetDrawing">
      <xdr:col>19</xdr:col>
      <xdr:colOff>187325</xdr:colOff>
      <xdr:row>77</xdr:row>
      <xdr:rowOff>123190</xdr:rowOff>
    </xdr:to>
    <xdr:cxnSp macro="">
      <xdr:nvCxnSpPr>
        <xdr:cNvPr id="374" name="直線コネクタ 373"/>
        <xdr:cNvCxnSpPr/>
      </xdr:nvCxnSpPr>
      <xdr:spPr>
        <a:xfrm>
          <a:off x="3098800" y="132562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62230</xdr:rowOff>
    </xdr:from>
    <xdr:ext cx="735965" cy="259080"/>
    <xdr:sp macro="" textlink="">
      <xdr:nvSpPr>
        <xdr:cNvPr id="376" name="テキスト ボックス 375"/>
        <xdr:cNvSpPr txBox="1"/>
      </xdr:nvSpPr>
      <xdr:spPr>
        <a:xfrm>
          <a:off x="3606800" y="12920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54610</xdr:rowOff>
    </xdr:from>
    <xdr:to xmlns:xdr="http://schemas.openxmlformats.org/drawingml/2006/spreadsheetDrawing">
      <xdr:col>15</xdr:col>
      <xdr:colOff>98425</xdr:colOff>
      <xdr:row>77</xdr:row>
      <xdr:rowOff>107950</xdr:rowOff>
    </xdr:to>
    <xdr:cxnSp macro="">
      <xdr:nvCxnSpPr>
        <xdr:cNvPr id="377" name="直線コネクタ 376"/>
        <xdr:cNvCxnSpPr/>
      </xdr:nvCxnSpPr>
      <xdr:spPr>
        <a:xfrm flipV="1">
          <a:off x="2209800" y="13256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78" name="フローチャート: 判断 377"/>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79" name="テキスト ボックス 378"/>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107950</xdr:rowOff>
    </xdr:from>
    <xdr:to xmlns:xdr="http://schemas.openxmlformats.org/drawingml/2006/spreadsheetDrawing">
      <xdr:col>11</xdr:col>
      <xdr:colOff>9525</xdr:colOff>
      <xdr:row>77</xdr:row>
      <xdr:rowOff>123190</xdr:rowOff>
    </xdr:to>
    <xdr:cxnSp macro="">
      <xdr:nvCxnSpPr>
        <xdr:cNvPr id="380" name="直線コネクタ 379"/>
        <xdr:cNvCxnSpPr/>
      </xdr:nvCxnSpPr>
      <xdr:spPr>
        <a:xfrm flipV="1">
          <a:off x="1320800" y="13309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137160</xdr:rowOff>
    </xdr:from>
    <xdr:to xmlns:xdr="http://schemas.openxmlformats.org/drawingml/2006/spreadsheetDrawing">
      <xdr:col>11</xdr:col>
      <xdr:colOff>60325</xdr:colOff>
      <xdr:row>77</xdr:row>
      <xdr:rowOff>67310</xdr:rowOff>
    </xdr:to>
    <xdr:sp macro="" textlink="">
      <xdr:nvSpPr>
        <xdr:cNvPr id="381" name="フローチャート: 判断 380"/>
        <xdr:cNvSpPr/>
      </xdr:nvSpPr>
      <xdr:spPr>
        <a:xfrm>
          <a:off x="2159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77470</xdr:rowOff>
    </xdr:from>
    <xdr:ext cx="761365" cy="258445"/>
    <xdr:sp macro="" textlink="">
      <xdr:nvSpPr>
        <xdr:cNvPr id="382" name="テキスト ボックス 381"/>
        <xdr:cNvSpPr txBox="1"/>
      </xdr:nvSpPr>
      <xdr:spPr>
        <a:xfrm>
          <a:off x="1828800" y="12936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129540</xdr:rowOff>
    </xdr:from>
    <xdr:to xmlns:xdr="http://schemas.openxmlformats.org/drawingml/2006/spreadsheetDrawing">
      <xdr:col>6</xdr:col>
      <xdr:colOff>171450</xdr:colOff>
      <xdr:row>77</xdr:row>
      <xdr:rowOff>59690</xdr:rowOff>
    </xdr:to>
    <xdr:sp macro="" textlink="">
      <xdr:nvSpPr>
        <xdr:cNvPr id="383" name="フローチャート: 判断 382"/>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69850</xdr:rowOff>
    </xdr:from>
    <xdr:ext cx="761365" cy="259080"/>
    <xdr:sp macro="" textlink="">
      <xdr:nvSpPr>
        <xdr:cNvPr id="384" name="テキスト ボックス 383"/>
        <xdr:cNvSpPr txBox="1"/>
      </xdr:nvSpPr>
      <xdr:spPr>
        <a:xfrm>
          <a:off x="939800" y="1292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57150</xdr:rowOff>
    </xdr:from>
    <xdr:to xmlns:xdr="http://schemas.openxmlformats.org/drawingml/2006/spreadsheetDrawing">
      <xdr:col>24</xdr:col>
      <xdr:colOff>76200</xdr:colOff>
      <xdr:row>77</xdr:row>
      <xdr:rowOff>158750</xdr:rowOff>
    </xdr:to>
    <xdr:sp macro="" textlink="">
      <xdr:nvSpPr>
        <xdr:cNvPr id="390" name="楕円 389"/>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29210</xdr:rowOff>
    </xdr:from>
    <xdr:ext cx="762000" cy="258445"/>
    <xdr:sp macro="" textlink="">
      <xdr:nvSpPr>
        <xdr:cNvPr id="391" name="公債費該当値テキスト"/>
        <xdr:cNvSpPr txBox="1"/>
      </xdr:nvSpPr>
      <xdr:spPr>
        <a:xfrm>
          <a:off x="49149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72390</xdr:rowOff>
    </xdr:from>
    <xdr:to xmlns:xdr="http://schemas.openxmlformats.org/drawingml/2006/spreadsheetDrawing">
      <xdr:col>20</xdr:col>
      <xdr:colOff>38100</xdr:colOff>
      <xdr:row>78</xdr:row>
      <xdr:rowOff>2540</xdr:rowOff>
    </xdr:to>
    <xdr:sp macro="" textlink="">
      <xdr:nvSpPr>
        <xdr:cNvPr id="392" name="楕円 391"/>
        <xdr:cNvSpPr/>
      </xdr:nvSpPr>
      <xdr:spPr>
        <a:xfrm>
          <a:off x="3937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158750</xdr:rowOff>
    </xdr:from>
    <xdr:ext cx="735965" cy="259080"/>
    <xdr:sp macro="" textlink="">
      <xdr:nvSpPr>
        <xdr:cNvPr id="393" name="テキスト ボックス 392"/>
        <xdr:cNvSpPr txBox="1"/>
      </xdr:nvSpPr>
      <xdr:spPr>
        <a:xfrm>
          <a:off x="3606800" y="13360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3810</xdr:rowOff>
    </xdr:from>
    <xdr:to xmlns:xdr="http://schemas.openxmlformats.org/drawingml/2006/spreadsheetDrawing">
      <xdr:col>15</xdr:col>
      <xdr:colOff>149225</xdr:colOff>
      <xdr:row>77</xdr:row>
      <xdr:rowOff>105410</xdr:rowOff>
    </xdr:to>
    <xdr:sp macro="" textlink="">
      <xdr:nvSpPr>
        <xdr:cNvPr id="394" name="楕円 393"/>
        <xdr:cNvSpPr/>
      </xdr:nvSpPr>
      <xdr:spPr>
        <a:xfrm>
          <a:off x="3048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90170</xdr:rowOff>
    </xdr:from>
    <xdr:ext cx="762000" cy="259080"/>
    <xdr:sp macro="" textlink="">
      <xdr:nvSpPr>
        <xdr:cNvPr id="395" name="テキスト ボックス 394"/>
        <xdr:cNvSpPr txBox="1"/>
      </xdr:nvSpPr>
      <xdr:spPr>
        <a:xfrm>
          <a:off x="2717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57150</xdr:rowOff>
    </xdr:from>
    <xdr:to xmlns:xdr="http://schemas.openxmlformats.org/drawingml/2006/spreadsheetDrawing">
      <xdr:col>11</xdr:col>
      <xdr:colOff>60325</xdr:colOff>
      <xdr:row>77</xdr:row>
      <xdr:rowOff>158750</xdr:rowOff>
    </xdr:to>
    <xdr:sp macro="" textlink="">
      <xdr:nvSpPr>
        <xdr:cNvPr id="396" name="楕円 395"/>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143510</xdr:rowOff>
    </xdr:from>
    <xdr:ext cx="761365" cy="258445"/>
    <xdr:sp macro="" textlink="">
      <xdr:nvSpPr>
        <xdr:cNvPr id="397" name="テキスト ボックス 396"/>
        <xdr:cNvSpPr txBox="1"/>
      </xdr:nvSpPr>
      <xdr:spPr>
        <a:xfrm>
          <a:off x="1828800" y="13345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98" name="楕円 397"/>
        <xdr:cNvSpPr/>
      </xdr:nvSpPr>
      <xdr:spPr>
        <a:xfrm>
          <a:off x="1270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61365" cy="259080"/>
    <xdr:sp macro="" textlink="">
      <xdr:nvSpPr>
        <xdr:cNvPr id="399" name="テキスト ボックス 398"/>
        <xdr:cNvSpPr txBox="1"/>
      </xdr:nvSpPr>
      <xdr:spPr>
        <a:xfrm>
          <a:off x="939800" y="13360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公債費以外の経常収支比率は、類似団体平均と比較して、</a:t>
          </a:r>
          <a:r>
            <a:rPr kumimoji="1" lang="en-US" altLang="ja-JP" sz="1200">
              <a:latin typeface="ＭＳ Ｐゴシック"/>
              <a:ea typeface="ＭＳ Ｐゴシック"/>
            </a:rPr>
            <a:t>6.5</a:t>
          </a:r>
          <a:r>
            <a:rPr kumimoji="1" lang="ja-JP" altLang="en-US" sz="1200">
              <a:latin typeface="ＭＳ Ｐゴシック"/>
              <a:ea typeface="ＭＳ Ｐゴシック"/>
            </a:rPr>
            <a:t>ポイント下回っており、低い水準を維持しているが、対前年度比では</a:t>
          </a:r>
          <a:r>
            <a:rPr kumimoji="1" lang="en-US" altLang="ja-JP" sz="1200">
              <a:latin typeface="ＭＳ Ｐゴシック"/>
              <a:ea typeface="ＭＳ Ｐゴシック"/>
            </a:rPr>
            <a:t>0.8</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主な要因は、分母となる経常一般財源の伸び以上に物件費や繰出金などの経常経費が増加していることである。今後も高齢化や教育・保育の充実に伴い扶助費や繰出金において事業費の減少が見込めない中で、これまで以上に事業の適正化に努めることで歳出の抑制を図り、財政構造の弾力性の維持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4" name="直線コネクタ 413"/>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5" name="テキスト ボックス 414"/>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7" name="テキスト ボックス 416"/>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8" name="直線コネクタ 417"/>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9" name="テキスト ボックス 418"/>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35560</xdr:rowOff>
    </xdr:from>
    <xdr:to xmlns:xdr="http://schemas.openxmlformats.org/drawingml/2006/spreadsheetDrawing">
      <xdr:col>82</xdr:col>
      <xdr:colOff>107950</xdr:colOff>
      <xdr:row>80</xdr:row>
      <xdr:rowOff>69850</xdr:rowOff>
    </xdr:to>
    <xdr:cxnSp macro="">
      <xdr:nvCxnSpPr>
        <xdr:cNvPr id="423" name="直線コネクタ 422"/>
        <xdr:cNvCxnSpPr/>
      </xdr:nvCxnSpPr>
      <xdr:spPr>
        <a:xfrm flipV="1">
          <a:off x="16510000" y="12722860"/>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41910</xdr:rowOff>
    </xdr:from>
    <xdr:ext cx="762000" cy="258445"/>
    <xdr:sp macro="" textlink="">
      <xdr:nvSpPr>
        <xdr:cNvPr id="424" name="公債費以外最小値テキスト"/>
        <xdr:cNvSpPr txBox="1"/>
      </xdr:nvSpPr>
      <xdr:spPr>
        <a:xfrm>
          <a:off x="16598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69850</xdr:rowOff>
    </xdr:from>
    <xdr:to xmlns:xdr="http://schemas.openxmlformats.org/drawingml/2006/spreadsheetDrawing">
      <xdr:col>82</xdr:col>
      <xdr:colOff>196850</xdr:colOff>
      <xdr:row>80</xdr:row>
      <xdr:rowOff>69850</xdr:rowOff>
    </xdr:to>
    <xdr:cxnSp macro="">
      <xdr:nvCxnSpPr>
        <xdr:cNvPr id="425" name="直線コネクタ 424"/>
        <xdr:cNvCxnSpPr/>
      </xdr:nvCxnSpPr>
      <xdr:spPr>
        <a:xfrm>
          <a:off x="16421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121920</xdr:rowOff>
    </xdr:from>
    <xdr:ext cx="762000" cy="258445"/>
    <xdr:sp macro="" textlink="">
      <xdr:nvSpPr>
        <xdr:cNvPr id="426" name="公債費以外最大値テキスト"/>
        <xdr:cNvSpPr txBox="1"/>
      </xdr:nvSpPr>
      <xdr:spPr>
        <a:xfrm>
          <a:off x="16598900" y="1246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35560</xdr:rowOff>
    </xdr:from>
    <xdr:to xmlns:xdr="http://schemas.openxmlformats.org/drawingml/2006/spreadsheetDrawing">
      <xdr:col>82</xdr:col>
      <xdr:colOff>196850</xdr:colOff>
      <xdr:row>74</xdr:row>
      <xdr:rowOff>35560</xdr:rowOff>
    </xdr:to>
    <xdr:cxnSp macro="">
      <xdr:nvCxnSpPr>
        <xdr:cNvPr id="427" name="直線コネクタ 426"/>
        <xdr:cNvCxnSpPr/>
      </xdr:nvCxnSpPr>
      <xdr:spPr>
        <a:xfrm>
          <a:off x="16421100" y="1272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6985</xdr:rowOff>
    </xdr:from>
    <xdr:to xmlns:xdr="http://schemas.openxmlformats.org/drawingml/2006/spreadsheetDrawing">
      <xdr:col>82</xdr:col>
      <xdr:colOff>107950</xdr:colOff>
      <xdr:row>75</xdr:row>
      <xdr:rowOff>52705</xdr:rowOff>
    </xdr:to>
    <xdr:cxnSp macro="">
      <xdr:nvCxnSpPr>
        <xdr:cNvPr id="428" name="直線コネクタ 427"/>
        <xdr:cNvCxnSpPr/>
      </xdr:nvCxnSpPr>
      <xdr:spPr>
        <a:xfrm>
          <a:off x="15671800" y="128657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2540</xdr:rowOff>
    </xdr:from>
    <xdr:ext cx="762000" cy="259080"/>
    <xdr:sp macro="" textlink="">
      <xdr:nvSpPr>
        <xdr:cNvPr id="429" name="公債費以外平均値テキスト"/>
        <xdr:cNvSpPr txBox="1"/>
      </xdr:nvSpPr>
      <xdr:spPr>
        <a:xfrm>
          <a:off x="16598900" y="132041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30480</xdr:rowOff>
    </xdr:from>
    <xdr:to xmlns:xdr="http://schemas.openxmlformats.org/drawingml/2006/spreadsheetDrawing">
      <xdr:col>82</xdr:col>
      <xdr:colOff>158750</xdr:colOff>
      <xdr:row>77</xdr:row>
      <xdr:rowOff>132080</xdr:rowOff>
    </xdr:to>
    <xdr:sp macro="" textlink="">
      <xdr:nvSpPr>
        <xdr:cNvPr id="430" name="フローチャート: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75565</xdr:rowOff>
    </xdr:from>
    <xdr:to xmlns:xdr="http://schemas.openxmlformats.org/drawingml/2006/spreadsheetDrawing">
      <xdr:col>78</xdr:col>
      <xdr:colOff>69850</xdr:colOff>
      <xdr:row>75</xdr:row>
      <xdr:rowOff>6985</xdr:rowOff>
    </xdr:to>
    <xdr:cxnSp macro="">
      <xdr:nvCxnSpPr>
        <xdr:cNvPr id="431" name="直線コネクタ 430"/>
        <xdr:cNvCxnSpPr/>
      </xdr:nvCxnSpPr>
      <xdr:spPr>
        <a:xfrm>
          <a:off x="14782800" y="1259141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110490</xdr:rowOff>
    </xdr:from>
    <xdr:to xmlns:xdr="http://schemas.openxmlformats.org/drawingml/2006/spreadsheetDrawing">
      <xdr:col>78</xdr:col>
      <xdr:colOff>120650</xdr:colOff>
      <xdr:row>77</xdr:row>
      <xdr:rowOff>40640</xdr:rowOff>
    </xdr:to>
    <xdr:sp macro="" textlink="">
      <xdr:nvSpPr>
        <xdr:cNvPr id="432" name="フローチャート: 判断 431"/>
        <xdr:cNvSpPr/>
      </xdr:nvSpPr>
      <xdr:spPr>
        <a:xfrm>
          <a:off x="15621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25400</xdr:rowOff>
    </xdr:from>
    <xdr:ext cx="736600" cy="259080"/>
    <xdr:sp macro="" textlink="">
      <xdr:nvSpPr>
        <xdr:cNvPr id="433" name="テキスト ボックス 432"/>
        <xdr:cNvSpPr txBox="1"/>
      </xdr:nvSpPr>
      <xdr:spPr>
        <a:xfrm>
          <a:off x="15290800" y="1322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75565</xdr:rowOff>
    </xdr:from>
    <xdr:to xmlns:xdr="http://schemas.openxmlformats.org/drawingml/2006/spreadsheetDrawing">
      <xdr:col>73</xdr:col>
      <xdr:colOff>180975</xdr:colOff>
      <xdr:row>74</xdr:row>
      <xdr:rowOff>121285</xdr:rowOff>
    </xdr:to>
    <xdr:cxnSp macro="">
      <xdr:nvCxnSpPr>
        <xdr:cNvPr id="434" name="直線コネクタ 433"/>
        <xdr:cNvCxnSpPr/>
      </xdr:nvCxnSpPr>
      <xdr:spPr>
        <a:xfrm flipV="1">
          <a:off x="13893800" y="125914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121920</xdr:rowOff>
    </xdr:from>
    <xdr:to xmlns:xdr="http://schemas.openxmlformats.org/drawingml/2006/spreadsheetDrawing">
      <xdr:col>74</xdr:col>
      <xdr:colOff>31750</xdr:colOff>
      <xdr:row>76</xdr:row>
      <xdr:rowOff>52070</xdr:rowOff>
    </xdr:to>
    <xdr:sp macro="" textlink="">
      <xdr:nvSpPr>
        <xdr:cNvPr id="435" name="フローチャート: 判断 434"/>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36830</xdr:rowOff>
    </xdr:from>
    <xdr:ext cx="762000" cy="259080"/>
    <xdr:sp macro="" textlink="">
      <xdr:nvSpPr>
        <xdr:cNvPr id="436" name="テキスト ボックス 435"/>
        <xdr:cNvSpPr txBox="1"/>
      </xdr:nvSpPr>
      <xdr:spPr>
        <a:xfrm>
          <a:off x="14401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149860</xdr:rowOff>
    </xdr:from>
    <xdr:to xmlns:xdr="http://schemas.openxmlformats.org/drawingml/2006/spreadsheetDrawing">
      <xdr:col>69</xdr:col>
      <xdr:colOff>92075</xdr:colOff>
      <xdr:row>74</xdr:row>
      <xdr:rowOff>121285</xdr:rowOff>
    </xdr:to>
    <xdr:cxnSp macro="">
      <xdr:nvCxnSpPr>
        <xdr:cNvPr id="437" name="直線コネクタ 436"/>
        <xdr:cNvCxnSpPr/>
      </xdr:nvCxnSpPr>
      <xdr:spPr>
        <a:xfrm>
          <a:off x="13004800" y="1266571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61365" cy="259080"/>
    <xdr:sp macro="" textlink="">
      <xdr:nvSpPr>
        <xdr:cNvPr id="439" name="テキスト ボックス 438"/>
        <xdr:cNvSpPr txBox="1"/>
      </xdr:nvSpPr>
      <xdr:spPr>
        <a:xfrm>
          <a:off x="13512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24765</xdr:rowOff>
    </xdr:from>
    <xdr:to xmlns:xdr="http://schemas.openxmlformats.org/drawingml/2006/spreadsheetDrawing">
      <xdr:col>65</xdr:col>
      <xdr:colOff>53975</xdr:colOff>
      <xdr:row>77</xdr:row>
      <xdr:rowOff>126365</xdr:rowOff>
    </xdr:to>
    <xdr:sp macro="" textlink="">
      <xdr:nvSpPr>
        <xdr:cNvPr id="440" name="フローチャート: 判断 439"/>
        <xdr:cNvSpPr/>
      </xdr:nvSpPr>
      <xdr:spPr>
        <a:xfrm>
          <a:off x="12954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111125</xdr:rowOff>
    </xdr:from>
    <xdr:ext cx="762000" cy="258445"/>
    <xdr:sp macro="" textlink="">
      <xdr:nvSpPr>
        <xdr:cNvPr id="441" name="テキスト ボックス 440"/>
        <xdr:cNvSpPr txBox="1"/>
      </xdr:nvSpPr>
      <xdr:spPr>
        <a:xfrm>
          <a:off x="12623800" y="13312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1905</xdr:rowOff>
    </xdr:from>
    <xdr:to xmlns:xdr="http://schemas.openxmlformats.org/drawingml/2006/spreadsheetDrawing">
      <xdr:col>82</xdr:col>
      <xdr:colOff>158750</xdr:colOff>
      <xdr:row>75</xdr:row>
      <xdr:rowOff>103505</xdr:rowOff>
    </xdr:to>
    <xdr:sp macro="" textlink="">
      <xdr:nvSpPr>
        <xdr:cNvPr id="447" name="楕円 446"/>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18415</xdr:rowOff>
    </xdr:from>
    <xdr:ext cx="762000" cy="258445"/>
    <xdr:sp macro="" textlink="">
      <xdr:nvSpPr>
        <xdr:cNvPr id="448" name="公債費以外該当値テキスト"/>
        <xdr:cNvSpPr txBox="1"/>
      </xdr:nvSpPr>
      <xdr:spPr>
        <a:xfrm>
          <a:off x="16598900" y="1270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127635</xdr:rowOff>
    </xdr:from>
    <xdr:to xmlns:xdr="http://schemas.openxmlformats.org/drawingml/2006/spreadsheetDrawing">
      <xdr:col>78</xdr:col>
      <xdr:colOff>120650</xdr:colOff>
      <xdr:row>75</xdr:row>
      <xdr:rowOff>57785</xdr:rowOff>
    </xdr:to>
    <xdr:sp macro="" textlink="">
      <xdr:nvSpPr>
        <xdr:cNvPr id="449" name="楕円 448"/>
        <xdr:cNvSpPr/>
      </xdr:nvSpPr>
      <xdr:spPr>
        <a:xfrm>
          <a:off x="15621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67945</xdr:rowOff>
    </xdr:from>
    <xdr:ext cx="736600" cy="258445"/>
    <xdr:sp macro="" textlink="">
      <xdr:nvSpPr>
        <xdr:cNvPr id="450" name="テキスト ボックス 449"/>
        <xdr:cNvSpPr txBox="1"/>
      </xdr:nvSpPr>
      <xdr:spPr>
        <a:xfrm>
          <a:off x="15290800" y="12583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24765</xdr:rowOff>
    </xdr:from>
    <xdr:to xmlns:xdr="http://schemas.openxmlformats.org/drawingml/2006/spreadsheetDrawing">
      <xdr:col>74</xdr:col>
      <xdr:colOff>31750</xdr:colOff>
      <xdr:row>73</xdr:row>
      <xdr:rowOff>126365</xdr:rowOff>
    </xdr:to>
    <xdr:sp macro="" textlink="">
      <xdr:nvSpPr>
        <xdr:cNvPr id="451" name="楕円 450"/>
        <xdr:cNvSpPr/>
      </xdr:nvSpPr>
      <xdr:spPr>
        <a:xfrm>
          <a:off x="14732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136525</xdr:rowOff>
    </xdr:from>
    <xdr:ext cx="762000" cy="258445"/>
    <xdr:sp macro="" textlink="">
      <xdr:nvSpPr>
        <xdr:cNvPr id="452" name="テキスト ボックス 451"/>
        <xdr:cNvSpPr txBox="1"/>
      </xdr:nvSpPr>
      <xdr:spPr>
        <a:xfrm>
          <a:off x="14401800" y="12309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70485</xdr:rowOff>
    </xdr:from>
    <xdr:to xmlns:xdr="http://schemas.openxmlformats.org/drawingml/2006/spreadsheetDrawing">
      <xdr:col>69</xdr:col>
      <xdr:colOff>142875</xdr:colOff>
      <xdr:row>75</xdr:row>
      <xdr:rowOff>635</xdr:rowOff>
    </xdr:to>
    <xdr:sp macro="" textlink="">
      <xdr:nvSpPr>
        <xdr:cNvPr id="453" name="楕円 452"/>
        <xdr:cNvSpPr/>
      </xdr:nvSpPr>
      <xdr:spPr>
        <a:xfrm>
          <a:off x="13843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10795</xdr:rowOff>
    </xdr:from>
    <xdr:ext cx="761365" cy="258445"/>
    <xdr:sp macro="" textlink="">
      <xdr:nvSpPr>
        <xdr:cNvPr id="454" name="テキスト ボックス 453"/>
        <xdr:cNvSpPr txBox="1"/>
      </xdr:nvSpPr>
      <xdr:spPr>
        <a:xfrm>
          <a:off x="13512800" y="12526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99060</xdr:rowOff>
    </xdr:from>
    <xdr:to xmlns:xdr="http://schemas.openxmlformats.org/drawingml/2006/spreadsheetDrawing">
      <xdr:col>65</xdr:col>
      <xdr:colOff>53975</xdr:colOff>
      <xdr:row>74</xdr:row>
      <xdr:rowOff>29210</xdr:rowOff>
    </xdr:to>
    <xdr:sp macro="" textlink="">
      <xdr:nvSpPr>
        <xdr:cNvPr id="455" name="楕円 454"/>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39370</xdr:rowOff>
    </xdr:from>
    <xdr:ext cx="762000" cy="259080"/>
    <xdr:sp macro="" textlink="">
      <xdr:nvSpPr>
        <xdr:cNvPr id="456" name="テキスト ボックス 455"/>
        <xdr:cNvSpPr txBox="1"/>
      </xdr:nvSpPr>
      <xdr:spPr>
        <a:xfrm>
          <a:off x="12623800" y="1238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39370</xdr:rowOff>
    </xdr:from>
    <xdr:to xmlns:xdr="http://schemas.openxmlformats.org/drawingml/2006/spreadsheetDrawing">
      <xdr:col>29</xdr:col>
      <xdr:colOff>127000</xdr:colOff>
      <xdr:row>18</xdr:row>
      <xdr:rowOff>159385</xdr:rowOff>
    </xdr:to>
    <xdr:cxnSp macro="">
      <xdr:nvCxnSpPr>
        <xdr:cNvPr id="43" name="直線コネクタ 42"/>
        <xdr:cNvCxnSpPr/>
      </xdr:nvCxnSpPr>
      <xdr:spPr>
        <a:xfrm flipV="1">
          <a:off x="5651500" y="214439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1365" cy="258445"/>
    <xdr:sp macro="" textlink="">
      <xdr:nvSpPr>
        <xdr:cNvPr id="44" name="人口1人当たり決算額の推移最小値テキスト130"/>
        <xdr:cNvSpPr txBox="1"/>
      </xdr:nvSpPr>
      <xdr:spPr>
        <a:xfrm>
          <a:off x="5740400" y="3265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159385</xdr:rowOff>
    </xdr:from>
    <xdr:to xmlns:xdr="http://schemas.openxmlformats.org/drawingml/2006/spreadsheetDrawing">
      <xdr:col>30</xdr:col>
      <xdr:colOff>25400</xdr:colOff>
      <xdr:row>18</xdr:row>
      <xdr:rowOff>159385</xdr:rowOff>
    </xdr:to>
    <xdr:cxnSp macro="">
      <xdr:nvCxnSpPr>
        <xdr:cNvPr id="45" name="直線コネクタ 44"/>
        <xdr:cNvCxnSpPr/>
      </xdr:nvCxnSpPr>
      <xdr:spPr>
        <a:xfrm>
          <a:off x="5562600" y="3293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125730</xdr:rowOff>
    </xdr:from>
    <xdr:ext cx="761365" cy="259080"/>
    <xdr:sp macro="" textlink="">
      <xdr:nvSpPr>
        <xdr:cNvPr id="46" name="人口1人当たり決算額の推移最大値テキスト130"/>
        <xdr:cNvSpPr txBox="1"/>
      </xdr:nvSpPr>
      <xdr:spPr>
        <a:xfrm>
          <a:off x="5740400" y="1887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39370</xdr:rowOff>
    </xdr:from>
    <xdr:to xmlns:xdr="http://schemas.openxmlformats.org/drawingml/2006/spreadsheetDrawing">
      <xdr:col>30</xdr:col>
      <xdr:colOff>25400</xdr:colOff>
      <xdr:row>12</xdr:row>
      <xdr:rowOff>39370</xdr:rowOff>
    </xdr:to>
    <xdr:cxnSp macro="">
      <xdr:nvCxnSpPr>
        <xdr:cNvPr id="47" name="直線コネクタ 46"/>
        <xdr:cNvCxnSpPr/>
      </xdr:nvCxnSpPr>
      <xdr:spPr>
        <a:xfrm>
          <a:off x="5562600" y="2144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140970</xdr:rowOff>
    </xdr:from>
    <xdr:to xmlns:xdr="http://schemas.openxmlformats.org/drawingml/2006/spreadsheetDrawing">
      <xdr:col>29</xdr:col>
      <xdr:colOff>127000</xdr:colOff>
      <xdr:row>15</xdr:row>
      <xdr:rowOff>15875</xdr:rowOff>
    </xdr:to>
    <xdr:cxnSp macro="">
      <xdr:nvCxnSpPr>
        <xdr:cNvPr id="48" name="直線コネクタ 47"/>
        <xdr:cNvCxnSpPr/>
      </xdr:nvCxnSpPr>
      <xdr:spPr>
        <a:xfrm flipV="1">
          <a:off x="5003800" y="2588895"/>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124460</xdr:rowOff>
    </xdr:from>
    <xdr:ext cx="761365" cy="259080"/>
    <xdr:sp macro="" textlink="">
      <xdr:nvSpPr>
        <xdr:cNvPr id="49" name="人口1人当たり決算額の推移平均値テキスト130"/>
        <xdr:cNvSpPr txBox="1"/>
      </xdr:nvSpPr>
      <xdr:spPr>
        <a:xfrm>
          <a:off x="5740400" y="27438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152400</xdr:rowOff>
    </xdr:from>
    <xdr:to xmlns:xdr="http://schemas.openxmlformats.org/drawingml/2006/spreadsheetDrawing">
      <xdr:col>29</xdr:col>
      <xdr:colOff>177800</xdr:colOff>
      <xdr:row>16</xdr:row>
      <xdr:rowOff>82550</xdr:rowOff>
    </xdr:to>
    <xdr:sp macro="" textlink="">
      <xdr:nvSpPr>
        <xdr:cNvPr id="50" name="フローチャート: 判断 49"/>
        <xdr:cNvSpPr/>
      </xdr:nvSpPr>
      <xdr:spPr>
        <a:xfrm>
          <a:off x="5600700" y="2771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15875</xdr:rowOff>
    </xdr:from>
    <xdr:to xmlns:xdr="http://schemas.openxmlformats.org/drawingml/2006/spreadsheetDrawing">
      <xdr:col>26</xdr:col>
      <xdr:colOff>50800</xdr:colOff>
      <xdr:row>15</xdr:row>
      <xdr:rowOff>82550</xdr:rowOff>
    </xdr:to>
    <xdr:cxnSp macro="">
      <xdr:nvCxnSpPr>
        <xdr:cNvPr id="51" name="直線コネクタ 50"/>
        <xdr:cNvCxnSpPr/>
      </xdr:nvCxnSpPr>
      <xdr:spPr>
        <a:xfrm flipV="1">
          <a:off x="4305300" y="2635250"/>
          <a:ext cx="6985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22860</xdr:rowOff>
    </xdr:from>
    <xdr:to xmlns:xdr="http://schemas.openxmlformats.org/drawingml/2006/spreadsheetDrawing">
      <xdr:col>26</xdr:col>
      <xdr:colOff>101600</xdr:colOff>
      <xdr:row>16</xdr:row>
      <xdr:rowOff>124460</xdr:rowOff>
    </xdr:to>
    <xdr:sp macro="" textlink="">
      <xdr:nvSpPr>
        <xdr:cNvPr id="52" name="フローチャート: 判断 51"/>
        <xdr:cNvSpPr/>
      </xdr:nvSpPr>
      <xdr:spPr>
        <a:xfrm>
          <a:off x="49530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109220</xdr:rowOff>
    </xdr:from>
    <xdr:ext cx="736600" cy="258445"/>
    <xdr:sp macro="" textlink="">
      <xdr:nvSpPr>
        <xdr:cNvPr id="53" name="テキスト ボックス 52"/>
        <xdr:cNvSpPr txBox="1"/>
      </xdr:nvSpPr>
      <xdr:spPr>
        <a:xfrm>
          <a:off x="4622800" y="29000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82550</xdr:rowOff>
    </xdr:from>
    <xdr:to xmlns:xdr="http://schemas.openxmlformats.org/drawingml/2006/spreadsheetDrawing">
      <xdr:col>22</xdr:col>
      <xdr:colOff>114300</xdr:colOff>
      <xdr:row>15</xdr:row>
      <xdr:rowOff>105410</xdr:rowOff>
    </xdr:to>
    <xdr:cxnSp macro="">
      <xdr:nvCxnSpPr>
        <xdr:cNvPr id="54" name="直線コネクタ 53"/>
        <xdr:cNvCxnSpPr/>
      </xdr:nvCxnSpPr>
      <xdr:spPr>
        <a:xfrm flipV="1">
          <a:off x="3606800" y="270192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33655</xdr:rowOff>
    </xdr:from>
    <xdr:to xmlns:xdr="http://schemas.openxmlformats.org/drawingml/2006/spreadsheetDrawing">
      <xdr:col>22</xdr:col>
      <xdr:colOff>165100</xdr:colOff>
      <xdr:row>16</xdr:row>
      <xdr:rowOff>135255</xdr:rowOff>
    </xdr:to>
    <xdr:sp macro="" textlink="">
      <xdr:nvSpPr>
        <xdr:cNvPr id="55" name="フローチャート: 判断 54"/>
        <xdr:cNvSpPr/>
      </xdr:nvSpPr>
      <xdr:spPr>
        <a:xfrm>
          <a:off x="42545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120650</xdr:rowOff>
    </xdr:from>
    <xdr:ext cx="762000" cy="258445"/>
    <xdr:sp macro="" textlink="">
      <xdr:nvSpPr>
        <xdr:cNvPr id="56" name="テキスト ボックス 55"/>
        <xdr:cNvSpPr txBox="1"/>
      </xdr:nvSpPr>
      <xdr:spPr>
        <a:xfrm>
          <a:off x="3924300" y="2911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105410</xdr:rowOff>
    </xdr:from>
    <xdr:to xmlns:xdr="http://schemas.openxmlformats.org/drawingml/2006/spreadsheetDrawing">
      <xdr:col>18</xdr:col>
      <xdr:colOff>177800</xdr:colOff>
      <xdr:row>15</xdr:row>
      <xdr:rowOff>152400</xdr:rowOff>
    </xdr:to>
    <xdr:cxnSp macro="">
      <xdr:nvCxnSpPr>
        <xdr:cNvPr id="57" name="直線コネクタ 56"/>
        <xdr:cNvCxnSpPr/>
      </xdr:nvCxnSpPr>
      <xdr:spPr>
        <a:xfrm flipV="1">
          <a:off x="2908300" y="272478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58" name="フローチャート: 判断 57"/>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144145</xdr:rowOff>
    </xdr:from>
    <xdr:ext cx="762000" cy="258445"/>
    <xdr:sp macro="" textlink="">
      <xdr:nvSpPr>
        <xdr:cNvPr id="59" name="テキスト ボックス 58"/>
        <xdr:cNvSpPr txBox="1"/>
      </xdr:nvSpPr>
      <xdr:spPr>
        <a:xfrm>
          <a:off x="3225800" y="293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96520</xdr:rowOff>
    </xdr:from>
    <xdr:to xmlns:xdr="http://schemas.openxmlformats.org/drawingml/2006/spreadsheetDrawing">
      <xdr:col>15</xdr:col>
      <xdr:colOff>101600</xdr:colOff>
      <xdr:row>17</xdr:row>
      <xdr:rowOff>26670</xdr:rowOff>
    </xdr:to>
    <xdr:sp macro="" textlink="">
      <xdr:nvSpPr>
        <xdr:cNvPr id="60" name="フローチャート: 判断 59"/>
        <xdr:cNvSpPr/>
      </xdr:nvSpPr>
      <xdr:spPr>
        <a:xfrm>
          <a:off x="28575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11430</xdr:rowOff>
    </xdr:from>
    <xdr:ext cx="762000" cy="259080"/>
    <xdr:sp macro="" textlink="">
      <xdr:nvSpPr>
        <xdr:cNvPr id="61" name="テキスト ボックス 60"/>
        <xdr:cNvSpPr txBox="1"/>
      </xdr:nvSpPr>
      <xdr:spPr>
        <a:xfrm>
          <a:off x="25273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90170</xdr:rowOff>
    </xdr:from>
    <xdr:to xmlns:xdr="http://schemas.openxmlformats.org/drawingml/2006/spreadsheetDrawing">
      <xdr:col>29</xdr:col>
      <xdr:colOff>177800</xdr:colOff>
      <xdr:row>15</xdr:row>
      <xdr:rowOff>20320</xdr:rowOff>
    </xdr:to>
    <xdr:sp macro="" textlink="">
      <xdr:nvSpPr>
        <xdr:cNvPr id="67" name="楕円 66"/>
        <xdr:cNvSpPr/>
      </xdr:nvSpPr>
      <xdr:spPr>
        <a:xfrm>
          <a:off x="5600700" y="253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106680</xdr:rowOff>
    </xdr:from>
    <xdr:ext cx="761365" cy="259080"/>
    <xdr:sp macro="" textlink="">
      <xdr:nvSpPr>
        <xdr:cNvPr id="68" name="人口1人当たり決算額の推移該当値テキスト130"/>
        <xdr:cNvSpPr txBox="1"/>
      </xdr:nvSpPr>
      <xdr:spPr>
        <a:xfrm>
          <a:off x="5740400" y="2383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136525</xdr:rowOff>
    </xdr:from>
    <xdr:to xmlns:xdr="http://schemas.openxmlformats.org/drawingml/2006/spreadsheetDrawing">
      <xdr:col>26</xdr:col>
      <xdr:colOff>101600</xdr:colOff>
      <xdr:row>15</xdr:row>
      <xdr:rowOff>66675</xdr:rowOff>
    </xdr:to>
    <xdr:sp macro="" textlink="">
      <xdr:nvSpPr>
        <xdr:cNvPr id="69" name="楕円 68"/>
        <xdr:cNvSpPr/>
      </xdr:nvSpPr>
      <xdr:spPr>
        <a:xfrm>
          <a:off x="4953000" y="25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76835</xdr:rowOff>
    </xdr:from>
    <xdr:ext cx="736600" cy="258445"/>
    <xdr:sp macro="" textlink="">
      <xdr:nvSpPr>
        <xdr:cNvPr id="70" name="テキスト ボックス 69"/>
        <xdr:cNvSpPr txBox="1"/>
      </xdr:nvSpPr>
      <xdr:spPr>
        <a:xfrm>
          <a:off x="4622800" y="2353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31750</xdr:rowOff>
    </xdr:from>
    <xdr:to xmlns:xdr="http://schemas.openxmlformats.org/drawingml/2006/spreadsheetDrawing">
      <xdr:col>22</xdr:col>
      <xdr:colOff>165100</xdr:colOff>
      <xdr:row>15</xdr:row>
      <xdr:rowOff>133350</xdr:rowOff>
    </xdr:to>
    <xdr:sp macro="" textlink="">
      <xdr:nvSpPr>
        <xdr:cNvPr id="71" name="楕円 70"/>
        <xdr:cNvSpPr/>
      </xdr:nvSpPr>
      <xdr:spPr>
        <a:xfrm>
          <a:off x="42545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143510</xdr:rowOff>
    </xdr:from>
    <xdr:ext cx="762000" cy="258445"/>
    <xdr:sp macro="" textlink="">
      <xdr:nvSpPr>
        <xdr:cNvPr id="72" name="テキスト ボックス 71"/>
        <xdr:cNvSpPr txBox="1"/>
      </xdr:nvSpPr>
      <xdr:spPr>
        <a:xfrm>
          <a:off x="3924300" y="241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54610</xdr:rowOff>
    </xdr:from>
    <xdr:to xmlns:xdr="http://schemas.openxmlformats.org/drawingml/2006/spreadsheetDrawing">
      <xdr:col>19</xdr:col>
      <xdr:colOff>38100</xdr:colOff>
      <xdr:row>15</xdr:row>
      <xdr:rowOff>156210</xdr:rowOff>
    </xdr:to>
    <xdr:sp macro="" textlink="">
      <xdr:nvSpPr>
        <xdr:cNvPr id="73" name="楕円 72"/>
        <xdr:cNvSpPr/>
      </xdr:nvSpPr>
      <xdr:spPr>
        <a:xfrm>
          <a:off x="3556000" y="26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166370</xdr:rowOff>
    </xdr:from>
    <xdr:ext cx="762000" cy="258445"/>
    <xdr:sp macro="" textlink="">
      <xdr:nvSpPr>
        <xdr:cNvPr id="74" name="テキスト ボックス 73"/>
        <xdr:cNvSpPr txBox="1"/>
      </xdr:nvSpPr>
      <xdr:spPr>
        <a:xfrm>
          <a:off x="3225800" y="244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101600</xdr:rowOff>
    </xdr:from>
    <xdr:to xmlns:xdr="http://schemas.openxmlformats.org/drawingml/2006/spreadsheetDrawing">
      <xdr:col>15</xdr:col>
      <xdr:colOff>101600</xdr:colOff>
      <xdr:row>16</xdr:row>
      <xdr:rowOff>31750</xdr:rowOff>
    </xdr:to>
    <xdr:sp macro="" textlink="">
      <xdr:nvSpPr>
        <xdr:cNvPr id="75" name="楕円 74"/>
        <xdr:cNvSpPr/>
      </xdr:nvSpPr>
      <xdr:spPr>
        <a:xfrm>
          <a:off x="2857500" y="272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41910</xdr:rowOff>
    </xdr:from>
    <xdr:ext cx="762000" cy="258445"/>
    <xdr:sp macro="" textlink="">
      <xdr:nvSpPr>
        <xdr:cNvPr id="76" name="テキスト ボックス 75"/>
        <xdr:cNvSpPr txBox="1"/>
      </xdr:nvSpPr>
      <xdr:spPr>
        <a:xfrm>
          <a:off x="2527300" y="248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6" name="テキスト ボックス 95"/>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2" name="テキスト ボックス 101"/>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160020</xdr:rowOff>
    </xdr:from>
    <xdr:to xmlns:xdr="http://schemas.openxmlformats.org/drawingml/2006/spreadsheetDrawing">
      <xdr:col>29</xdr:col>
      <xdr:colOff>127000</xdr:colOff>
      <xdr:row>37</xdr:row>
      <xdr:rowOff>274320</xdr:rowOff>
    </xdr:to>
    <xdr:cxnSp macro="">
      <xdr:nvCxnSpPr>
        <xdr:cNvPr id="104" name="直線コネクタ 103"/>
        <xdr:cNvCxnSpPr/>
      </xdr:nvCxnSpPr>
      <xdr:spPr>
        <a:xfrm flipV="1">
          <a:off x="5651500" y="60845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246380</xdr:rowOff>
    </xdr:from>
    <xdr:ext cx="761365" cy="258445"/>
    <xdr:sp macro="" textlink="">
      <xdr:nvSpPr>
        <xdr:cNvPr id="105" name="人口1人当たり決算額の推移最小値テキスト445"/>
        <xdr:cNvSpPr txBox="1"/>
      </xdr:nvSpPr>
      <xdr:spPr>
        <a:xfrm>
          <a:off x="5740400" y="7371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274320</xdr:rowOff>
    </xdr:from>
    <xdr:to xmlns:xdr="http://schemas.openxmlformats.org/drawingml/2006/spreadsheetDrawing">
      <xdr:col>30</xdr:col>
      <xdr:colOff>25400</xdr:colOff>
      <xdr:row>37</xdr:row>
      <xdr:rowOff>274320</xdr:rowOff>
    </xdr:to>
    <xdr:cxnSp macro="">
      <xdr:nvCxnSpPr>
        <xdr:cNvPr id="106" name="直線コネクタ 105"/>
        <xdr:cNvCxnSpPr/>
      </xdr:nvCxnSpPr>
      <xdr:spPr>
        <a:xfrm>
          <a:off x="5562600" y="7399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74930</xdr:rowOff>
    </xdr:from>
    <xdr:ext cx="761365" cy="257810"/>
    <xdr:sp macro="" textlink="">
      <xdr:nvSpPr>
        <xdr:cNvPr id="107" name="人口1人当たり決算額の推移最大値テキスト445"/>
        <xdr:cNvSpPr txBox="1"/>
      </xdr:nvSpPr>
      <xdr:spPr>
        <a:xfrm>
          <a:off x="5740400" y="58280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160020</xdr:rowOff>
    </xdr:from>
    <xdr:to xmlns:xdr="http://schemas.openxmlformats.org/drawingml/2006/spreadsheetDrawing">
      <xdr:col>30</xdr:col>
      <xdr:colOff>25400</xdr:colOff>
      <xdr:row>33</xdr:row>
      <xdr:rowOff>160020</xdr:rowOff>
    </xdr:to>
    <xdr:cxnSp macro="">
      <xdr:nvCxnSpPr>
        <xdr:cNvPr id="108" name="直線コネクタ 107"/>
        <xdr:cNvCxnSpPr/>
      </xdr:nvCxnSpPr>
      <xdr:spPr>
        <a:xfrm>
          <a:off x="5562600" y="608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73660</xdr:rowOff>
    </xdr:from>
    <xdr:to xmlns:xdr="http://schemas.openxmlformats.org/drawingml/2006/spreadsheetDrawing">
      <xdr:col>29</xdr:col>
      <xdr:colOff>127000</xdr:colOff>
      <xdr:row>35</xdr:row>
      <xdr:rowOff>92710</xdr:rowOff>
    </xdr:to>
    <xdr:cxnSp macro="">
      <xdr:nvCxnSpPr>
        <xdr:cNvPr id="109" name="直線コネクタ 108"/>
        <xdr:cNvCxnSpPr/>
      </xdr:nvCxnSpPr>
      <xdr:spPr>
        <a:xfrm>
          <a:off x="5003800" y="6684010"/>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115570</xdr:rowOff>
    </xdr:from>
    <xdr:ext cx="761365" cy="259080"/>
    <xdr:sp macro="" textlink="">
      <xdr:nvSpPr>
        <xdr:cNvPr id="110" name="人口1人当たり決算額の推移平均値テキスト445"/>
        <xdr:cNvSpPr txBox="1"/>
      </xdr:nvSpPr>
      <xdr:spPr>
        <a:xfrm>
          <a:off x="5740400" y="67259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144145</xdr:rowOff>
    </xdr:from>
    <xdr:to xmlns:xdr="http://schemas.openxmlformats.org/drawingml/2006/spreadsheetDrawing">
      <xdr:col>29</xdr:col>
      <xdr:colOff>177800</xdr:colOff>
      <xdr:row>35</xdr:row>
      <xdr:rowOff>244475</xdr:rowOff>
    </xdr:to>
    <xdr:sp macro="" textlink="">
      <xdr:nvSpPr>
        <xdr:cNvPr id="111" name="フローチャート: 判断 110"/>
        <xdr:cNvSpPr/>
      </xdr:nvSpPr>
      <xdr:spPr>
        <a:xfrm>
          <a:off x="5600700" y="67544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73660</xdr:rowOff>
    </xdr:from>
    <xdr:to xmlns:xdr="http://schemas.openxmlformats.org/drawingml/2006/spreadsheetDrawing">
      <xdr:col>26</xdr:col>
      <xdr:colOff>50800</xdr:colOff>
      <xdr:row>35</xdr:row>
      <xdr:rowOff>111760</xdr:rowOff>
    </xdr:to>
    <xdr:cxnSp macro="">
      <xdr:nvCxnSpPr>
        <xdr:cNvPr id="112" name="直線コネクタ 111"/>
        <xdr:cNvCxnSpPr/>
      </xdr:nvCxnSpPr>
      <xdr:spPr>
        <a:xfrm flipV="1">
          <a:off x="4305300" y="6684010"/>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149225</xdr:rowOff>
    </xdr:from>
    <xdr:to xmlns:xdr="http://schemas.openxmlformats.org/drawingml/2006/spreadsheetDrawing">
      <xdr:col>26</xdr:col>
      <xdr:colOff>101600</xdr:colOff>
      <xdr:row>35</xdr:row>
      <xdr:rowOff>250190</xdr:rowOff>
    </xdr:to>
    <xdr:sp macro="" textlink="">
      <xdr:nvSpPr>
        <xdr:cNvPr id="113" name="フローチャート: 判断 112"/>
        <xdr:cNvSpPr/>
      </xdr:nvSpPr>
      <xdr:spPr>
        <a:xfrm>
          <a:off x="49530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235585</xdr:rowOff>
    </xdr:from>
    <xdr:ext cx="736600" cy="258445"/>
    <xdr:sp macro="" textlink="">
      <xdr:nvSpPr>
        <xdr:cNvPr id="114" name="テキスト ボックス 113"/>
        <xdr:cNvSpPr txBox="1"/>
      </xdr:nvSpPr>
      <xdr:spPr>
        <a:xfrm>
          <a:off x="4622800" y="6845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111760</xdr:rowOff>
    </xdr:from>
    <xdr:to xmlns:xdr="http://schemas.openxmlformats.org/drawingml/2006/spreadsheetDrawing">
      <xdr:col>22</xdr:col>
      <xdr:colOff>114300</xdr:colOff>
      <xdr:row>35</xdr:row>
      <xdr:rowOff>175895</xdr:rowOff>
    </xdr:to>
    <xdr:cxnSp macro="">
      <xdr:nvCxnSpPr>
        <xdr:cNvPr id="115" name="直線コネクタ 114"/>
        <xdr:cNvCxnSpPr/>
      </xdr:nvCxnSpPr>
      <xdr:spPr>
        <a:xfrm flipV="1">
          <a:off x="3606800" y="6722110"/>
          <a:ext cx="6985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267335</xdr:rowOff>
    </xdr:to>
    <xdr:sp macro="" textlink="">
      <xdr:nvSpPr>
        <xdr:cNvPr id="116" name="フローチャート: 判断 115"/>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252730</xdr:rowOff>
    </xdr:from>
    <xdr:ext cx="762000" cy="259080"/>
    <xdr:sp macro="" textlink="">
      <xdr:nvSpPr>
        <xdr:cNvPr id="117" name="テキスト ボックス 116"/>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175895</xdr:rowOff>
    </xdr:from>
    <xdr:to xmlns:xdr="http://schemas.openxmlformats.org/drawingml/2006/spreadsheetDrawing">
      <xdr:col>18</xdr:col>
      <xdr:colOff>177800</xdr:colOff>
      <xdr:row>35</xdr:row>
      <xdr:rowOff>192405</xdr:rowOff>
    </xdr:to>
    <xdr:cxnSp macro="">
      <xdr:nvCxnSpPr>
        <xdr:cNvPr id="118" name="直線コネクタ 117"/>
        <xdr:cNvCxnSpPr/>
      </xdr:nvCxnSpPr>
      <xdr:spPr>
        <a:xfrm flipV="1">
          <a:off x="2908300" y="678624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220345</xdr:rowOff>
    </xdr:from>
    <xdr:to xmlns:xdr="http://schemas.openxmlformats.org/drawingml/2006/spreadsheetDrawing">
      <xdr:col>19</xdr:col>
      <xdr:colOff>38100</xdr:colOff>
      <xdr:row>35</xdr:row>
      <xdr:rowOff>322580</xdr:rowOff>
    </xdr:to>
    <xdr:sp macro="" textlink="">
      <xdr:nvSpPr>
        <xdr:cNvPr id="119" name="フローチャート: 判断 118"/>
        <xdr:cNvSpPr/>
      </xdr:nvSpPr>
      <xdr:spPr>
        <a:xfrm>
          <a:off x="3556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307975</xdr:rowOff>
    </xdr:from>
    <xdr:ext cx="762000" cy="259080"/>
    <xdr:sp macro="" textlink="">
      <xdr:nvSpPr>
        <xdr:cNvPr id="120" name="テキスト ボックス 119"/>
        <xdr:cNvSpPr txBox="1"/>
      </xdr:nvSpPr>
      <xdr:spPr>
        <a:xfrm>
          <a:off x="32258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228600</xdr:rowOff>
    </xdr:from>
    <xdr:to xmlns:xdr="http://schemas.openxmlformats.org/drawingml/2006/spreadsheetDrawing">
      <xdr:col>15</xdr:col>
      <xdr:colOff>101600</xdr:colOff>
      <xdr:row>35</xdr:row>
      <xdr:rowOff>330835</xdr:rowOff>
    </xdr:to>
    <xdr:sp macro="" textlink="">
      <xdr:nvSpPr>
        <xdr:cNvPr id="121" name="フローチャート: 判断 120"/>
        <xdr:cNvSpPr/>
      </xdr:nvSpPr>
      <xdr:spPr>
        <a:xfrm>
          <a:off x="2857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316230</xdr:rowOff>
    </xdr:from>
    <xdr:ext cx="762000" cy="258445"/>
    <xdr:sp macro="" textlink="">
      <xdr:nvSpPr>
        <xdr:cNvPr id="122" name="テキスト ボックス 121"/>
        <xdr:cNvSpPr txBox="1"/>
      </xdr:nvSpPr>
      <xdr:spPr>
        <a:xfrm>
          <a:off x="2527300" y="692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3" name="テキスト ボックス 122"/>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43180</xdr:rowOff>
    </xdr:from>
    <xdr:to xmlns:xdr="http://schemas.openxmlformats.org/drawingml/2006/spreadsheetDrawing">
      <xdr:col>29</xdr:col>
      <xdr:colOff>177800</xdr:colOff>
      <xdr:row>35</xdr:row>
      <xdr:rowOff>144145</xdr:rowOff>
    </xdr:to>
    <xdr:sp macro="" textlink="">
      <xdr:nvSpPr>
        <xdr:cNvPr id="128" name="楕円 127"/>
        <xdr:cNvSpPr/>
      </xdr:nvSpPr>
      <xdr:spPr>
        <a:xfrm>
          <a:off x="5600700" y="6653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229870</xdr:rowOff>
    </xdr:from>
    <xdr:ext cx="761365" cy="259715"/>
    <xdr:sp macro="" textlink="">
      <xdr:nvSpPr>
        <xdr:cNvPr id="129" name="人口1人当たり決算額の推移該当値テキスト445"/>
        <xdr:cNvSpPr txBox="1"/>
      </xdr:nvSpPr>
      <xdr:spPr>
        <a:xfrm>
          <a:off x="5740400" y="649732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22860</xdr:rowOff>
    </xdr:from>
    <xdr:to xmlns:xdr="http://schemas.openxmlformats.org/drawingml/2006/spreadsheetDrawing">
      <xdr:col>26</xdr:col>
      <xdr:colOff>101600</xdr:colOff>
      <xdr:row>35</xdr:row>
      <xdr:rowOff>125095</xdr:rowOff>
    </xdr:to>
    <xdr:sp macro="" textlink="">
      <xdr:nvSpPr>
        <xdr:cNvPr id="130" name="楕円 129"/>
        <xdr:cNvSpPr/>
      </xdr:nvSpPr>
      <xdr:spPr>
        <a:xfrm>
          <a:off x="4953000" y="6633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135890</xdr:rowOff>
    </xdr:from>
    <xdr:ext cx="736600" cy="257810"/>
    <xdr:sp macro="" textlink="">
      <xdr:nvSpPr>
        <xdr:cNvPr id="131" name="テキスト ボックス 130"/>
        <xdr:cNvSpPr txBox="1"/>
      </xdr:nvSpPr>
      <xdr:spPr>
        <a:xfrm>
          <a:off x="4622800" y="64033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60325</xdr:rowOff>
    </xdr:from>
    <xdr:to xmlns:xdr="http://schemas.openxmlformats.org/drawingml/2006/spreadsheetDrawing">
      <xdr:col>22</xdr:col>
      <xdr:colOff>165100</xdr:colOff>
      <xdr:row>35</xdr:row>
      <xdr:rowOff>162560</xdr:rowOff>
    </xdr:to>
    <xdr:sp macro="" textlink="">
      <xdr:nvSpPr>
        <xdr:cNvPr id="132" name="楕円 131"/>
        <xdr:cNvSpPr/>
      </xdr:nvSpPr>
      <xdr:spPr>
        <a:xfrm>
          <a:off x="4254500" y="6670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172085</xdr:rowOff>
    </xdr:from>
    <xdr:ext cx="762000" cy="259715"/>
    <xdr:sp macro="" textlink="">
      <xdr:nvSpPr>
        <xdr:cNvPr id="133" name="テキスト ボックス 132"/>
        <xdr:cNvSpPr txBox="1"/>
      </xdr:nvSpPr>
      <xdr:spPr>
        <a:xfrm>
          <a:off x="3924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126365</xdr:rowOff>
    </xdr:from>
    <xdr:to xmlns:xdr="http://schemas.openxmlformats.org/drawingml/2006/spreadsheetDrawing">
      <xdr:col>19</xdr:col>
      <xdr:colOff>38100</xdr:colOff>
      <xdr:row>35</xdr:row>
      <xdr:rowOff>227330</xdr:rowOff>
    </xdr:to>
    <xdr:sp macro="" textlink="">
      <xdr:nvSpPr>
        <xdr:cNvPr id="134" name="楕円 133"/>
        <xdr:cNvSpPr/>
      </xdr:nvSpPr>
      <xdr:spPr>
        <a:xfrm>
          <a:off x="3556000" y="6736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238125</xdr:rowOff>
    </xdr:from>
    <xdr:ext cx="762000" cy="257810"/>
    <xdr:sp macro="" textlink="">
      <xdr:nvSpPr>
        <xdr:cNvPr id="135" name="テキスト ボックス 134"/>
        <xdr:cNvSpPr txBox="1"/>
      </xdr:nvSpPr>
      <xdr:spPr>
        <a:xfrm>
          <a:off x="3225800" y="6505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140970</xdr:rowOff>
    </xdr:from>
    <xdr:to xmlns:xdr="http://schemas.openxmlformats.org/drawingml/2006/spreadsheetDrawing">
      <xdr:col>15</xdr:col>
      <xdr:colOff>101600</xdr:colOff>
      <xdr:row>35</xdr:row>
      <xdr:rowOff>243205</xdr:rowOff>
    </xdr:to>
    <xdr:sp macro="" textlink="">
      <xdr:nvSpPr>
        <xdr:cNvPr id="136" name="楕円 135"/>
        <xdr:cNvSpPr/>
      </xdr:nvSpPr>
      <xdr:spPr>
        <a:xfrm>
          <a:off x="28575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252730</xdr:rowOff>
    </xdr:from>
    <xdr:ext cx="762000" cy="259715"/>
    <xdr:sp macro="" textlink="">
      <xdr:nvSpPr>
        <xdr:cNvPr id="137" name="テキスト ボックス 136"/>
        <xdr:cNvSpPr txBox="1"/>
      </xdr:nvSpPr>
      <xdr:spPr>
        <a:xfrm>
          <a:off x="2527300" y="6520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106,176
104,688
62.02
44,694,606
42,818,956
1,739,903
22,815,719
37,397,467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8445"/>
    <xdr:sp macro="" textlink="">
      <xdr:nvSpPr>
        <xdr:cNvPr id="48"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169545</xdr:rowOff>
    </xdr:to>
    <xdr:cxnSp macro="">
      <xdr:nvCxnSpPr>
        <xdr:cNvPr id="54" name="直線コネクタ 53"/>
        <xdr:cNvCxnSpPr/>
      </xdr:nvCxnSpPr>
      <xdr:spPr>
        <a:xfrm flipV="1">
          <a:off x="4633595" y="530415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1905</xdr:rowOff>
    </xdr:from>
    <xdr:ext cx="534670" cy="259080"/>
    <xdr:sp macro="" textlink="">
      <xdr:nvSpPr>
        <xdr:cNvPr id="55" name="人件費最小値テキスト"/>
        <xdr:cNvSpPr txBox="1"/>
      </xdr:nvSpPr>
      <xdr:spPr>
        <a:xfrm>
          <a:off x="4686300" y="668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169545</xdr:rowOff>
    </xdr:from>
    <xdr:to xmlns:xdr="http://schemas.openxmlformats.org/drawingml/2006/spreadsheetDrawing">
      <xdr:col>24</xdr:col>
      <xdr:colOff>152400</xdr:colOff>
      <xdr:row>38</xdr:row>
      <xdr:rowOff>169545</xdr:rowOff>
    </xdr:to>
    <xdr:cxnSp macro="">
      <xdr:nvCxnSpPr>
        <xdr:cNvPr id="56" name="直線コネクタ 55"/>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168910</xdr:rowOff>
    </xdr:from>
    <xdr:to xmlns:xdr="http://schemas.openxmlformats.org/drawingml/2006/spreadsheetDrawing">
      <xdr:col>24</xdr:col>
      <xdr:colOff>63500</xdr:colOff>
      <xdr:row>36</xdr:row>
      <xdr:rowOff>32385</xdr:rowOff>
    </xdr:to>
    <xdr:cxnSp macro="">
      <xdr:nvCxnSpPr>
        <xdr:cNvPr id="59" name="直線コネクタ 58"/>
        <xdr:cNvCxnSpPr/>
      </xdr:nvCxnSpPr>
      <xdr:spPr>
        <a:xfrm>
          <a:off x="3797300" y="616966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96520</xdr:rowOff>
    </xdr:from>
    <xdr:ext cx="534670" cy="259080"/>
    <xdr:sp macro="" textlink="">
      <xdr:nvSpPr>
        <xdr:cNvPr id="60" name="人件費平均値テキスト"/>
        <xdr:cNvSpPr txBox="1"/>
      </xdr:nvSpPr>
      <xdr:spPr>
        <a:xfrm>
          <a:off x="4686300" y="592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73660</xdr:rowOff>
    </xdr:from>
    <xdr:to xmlns:xdr="http://schemas.openxmlformats.org/drawingml/2006/spreadsheetDrawing">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168910</xdr:rowOff>
    </xdr:from>
    <xdr:to xmlns:xdr="http://schemas.openxmlformats.org/drawingml/2006/spreadsheetDrawing">
      <xdr:col>19</xdr:col>
      <xdr:colOff>177800</xdr:colOff>
      <xdr:row>36</xdr:row>
      <xdr:rowOff>20320</xdr:rowOff>
    </xdr:to>
    <xdr:cxnSp macro="">
      <xdr:nvCxnSpPr>
        <xdr:cNvPr id="62" name="直線コネクタ 61"/>
        <xdr:cNvCxnSpPr/>
      </xdr:nvCxnSpPr>
      <xdr:spPr>
        <a:xfrm flipV="1">
          <a:off x="2908300" y="6169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92075</xdr:rowOff>
    </xdr:from>
    <xdr:to xmlns:xdr="http://schemas.openxmlformats.org/drawingml/2006/spreadsheetDrawing">
      <xdr:col>20</xdr:col>
      <xdr:colOff>38100</xdr:colOff>
      <xdr:row>36</xdr:row>
      <xdr:rowOff>22225</xdr:rowOff>
    </xdr:to>
    <xdr:sp macro="" textlink="">
      <xdr:nvSpPr>
        <xdr:cNvPr id="63" name="フローチャート: 判断 62"/>
        <xdr:cNvSpPr/>
      </xdr:nvSpPr>
      <xdr:spPr>
        <a:xfrm>
          <a:off x="3746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38735</xdr:rowOff>
    </xdr:from>
    <xdr:ext cx="534035" cy="259080"/>
    <xdr:sp macro="" textlink="">
      <xdr:nvSpPr>
        <xdr:cNvPr id="64" name="テキスト ボックス 63"/>
        <xdr:cNvSpPr txBox="1"/>
      </xdr:nvSpPr>
      <xdr:spPr>
        <a:xfrm>
          <a:off x="3529965" y="586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20320</xdr:rowOff>
    </xdr:from>
    <xdr:to xmlns:xdr="http://schemas.openxmlformats.org/drawingml/2006/spreadsheetDrawing">
      <xdr:col>15</xdr:col>
      <xdr:colOff>50800</xdr:colOff>
      <xdr:row>36</xdr:row>
      <xdr:rowOff>45720</xdr:rowOff>
    </xdr:to>
    <xdr:cxnSp macro="">
      <xdr:nvCxnSpPr>
        <xdr:cNvPr id="65" name="直線コネクタ 64"/>
        <xdr:cNvCxnSpPr/>
      </xdr:nvCxnSpPr>
      <xdr:spPr>
        <a:xfrm flipV="1">
          <a:off x="2019300" y="61925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99695</xdr:rowOff>
    </xdr:from>
    <xdr:to xmlns:xdr="http://schemas.openxmlformats.org/drawingml/2006/spreadsheetDrawing">
      <xdr:col>15</xdr:col>
      <xdr:colOff>101600</xdr:colOff>
      <xdr:row>36</xdr:row>
      <xdr:rowOff>29845</xdr:rowOff>
    </xdr:to>
    <xdr:sp macro="" textlink="">
      <xdr:nvSpPr>
        <xdr:cNvPr id="66" name="フローチャート: 判断 65"/>
        <xdr:cNvSpPr/>
      </xdr:nvSpPr>
      <xdr:spPr>
        <a:xfrm>
          <a:off x="2857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46355</xdr:rowOff>
    </xdr:from>
    <xdr:ext cx="534035" cy="259080"/>
    <xdr:sp macro="" textlink="">
      <xdr:nvSpPr>
        <xdr:cNvPr id="67" name="テキスト ボックス 66"/>
        <xdr:cNvSpPr txBox="1"/>
      </xdr:nvSpPr>
      <xdr:spPr>
        <a:xfrm>
          <a:off x="2640965" y="5875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45720</xdr:rowOff>
    </xdr:from>
    <xdr:to xmlns:xdr="http://schemas.openxmlformats.org/drawingml/2006/spreadsheetDrawing">
      <xdr:col>10</xdr:col>
      <xdr:colOff>114300</xdr:colOff>
      <xdr:row>37</xdr:row>
      <xdr:rowOff>157480</xdr:rowOff>
    </xdr:to>
    <xdr:cxnSp macro="">
      <xdr:nvCxnSpPr>
        <xdr:cNvPr id="68" name="直線コネクタ 67"/>
        <xdr:cNvCxnSpPr/>
      </xdr:nvCxnSpPr>
      <xdr:spPr>
        <a:xfrm flipV="1">
          <a:off x="1130300" y="621792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116840</xdr:rowOff>
    </xdr:from>
    <xdr:to xmlns:xdr="http://schemas.openxmlformats.org/drawingml/2006/spreadsheetDrawing">
      <xdr:col>10</xdr:col>
      <xdr:colOff>165100</xdr:colOff>
      <xdr:row>36</xdr:row>
      <xdr:rowOff>46990</xdr:rowOff>
    </xdr:to>
    <xdr:sp macro="" textlink="">
      <xdr:nvSpPr>
        <xdr:cNvPr id="69" name="フローチャート: 判断 68"/>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63500</xdr:rowOff>
    </xdr:from>
    <xdr:ext cx="534035" cy="258445"/>
    <xdr:sp macro="" textlink="">
      <xdr:nvSpPr>
        <xdr:cNvPr id="70" name="テキスト ボックス 69"/>
        <xdr:cNvSpPr txBox="1"/>
      </xdr:nvSpPr>
      <xdr:spPr>
        <a:xfrm>
          <a:off x="1751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46355</xdr:rowOff>
    </xdr:from>
    <xdr:to xmlns:xdr="http://schemas.openxmlformats.org/drawingml/2006/spreadsheetDrawing">
      <xdr:col>6</xdr:col>
      <xdr:colOff>38100</xdr:colOff>
      <xdr:row>36</xdr:row>
      <xdr:rowOff>147955</xdr:rowOff>
    </xdr:to>
    <xdr:sp macro="" textlink="">
      <xdr:nvSpPr>
        <xdr:cNvPr id="71" name="フローチャート: 判断 70"/>
        <xdr:cNvSpPr/>
      </xdr:nvSpPr>
      <xdr:spPr>
        <a:xfrm>
          <a:off x="1079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164465</xdr:rowOff>
    </xdr:from>
    <xdr:ext cx="534035" cy="259080"/>
    <xdr:sp macro="" textlink="">
      <xdr:nvSpPr>
        <xdr:cNvPr id="72" name="テキスト ボックス 71"/>
        <xdr:cNvSpPr txBox="1"/>
      </xdr:nvSpPr>
      <xdr:spPr>
        <a:xfrm>
          <a:off x="862965" y="599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153035</xdr:rowOff>
    </xdr:from>
    <xdr:to xmlns:xdr="http://schemas.openxmlformats.org/drawingml/2006/spreadsheetDrawing">
      <xdr:col>24</xdr:col>
      <xdr:colOff>114300</xdr:colOff>
      <xdr:row>36</xdr:row>
      <xdr:rowOff>83185</xdr:rowOff>
    </xdr:to>
    <xdr:sp macro="" textlink="">
      <xdr:nvSpPr>
        <xdr:cNvPr id="78" name="楕円 77"/>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132080</xdr:rowOff>
    </xdr:from>
    <xdr:ext cx="534670" cy="258445"/>
    <xdr:sp macro="" textlink="">
      <xdr:nvSpPr>
        <xdr:cNvPr id="79" name="人件費該当値テキスト"/>
        <xdr:cNvSpPr txBox="1"/>
      </xdr:nvSpPr>
      <xdr:spPr>
        <a:xfrm>
          <a:off x="4686300" y="6132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118110</xdr:rowOff>
    </xdr:from>
    <xdr:to xmlns:xdr="http://schemas.openxmlformats.org/drawingml/2006/spreadsheetDrawing">
      <xdr:col>20</xdr:col>
      <xdr:colOff>38100</xdr:colOff>
      <xdr:row>36</xdr:row>
      <xdr:rowOff>48260</xdr:rowOff>
    </xdr:to>
    <xdr:sp macro="" textlink="">
      <xdr:nvSpPr>
        <xdr:cNvPr id="80" name="楕円 79"/>
        <xdr:cNvSpPr/>
      </xdr:nvSpPr>
      <xdr:spPr>
        <a:xfrm>
          <a:off x="3746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39370</xdr:rowOff>
    </xdr:from>
    <xdr:ext cx="534035" cy="259080"/>
    <xdr:sp macro="" textlink="">
      <xdr:nvSpPr>
        <xdr:cNvPr id="81" name="テキスト ボックス 80"/>
        <xdr:cNvSpPr txBox="1"/>
      </xdr:nvSpPr>
      <xdr:spPr>
        <a:xfrm>
          <a:off x="3529965" y="621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140970</xdr:rowOff>
    </xdr:from>
    <xdr:to xmlns:xdr="http://schemas.openxmlformats.org/drawingml/2006/spreadsheetDrawing">
      <xdr:col>15</xdr:col>
      <xdr:colOff>101600</xdr:colOff>
      <xdr:row>36</xdr:row>
      <xdr:rowOff>71120</xdr:rowOff>
    </xdr:to>
    <xdr:sp macro="" textlink="">
      <xdr:nvSpPr>
        <xdr:cNvPr id="82" name="楕円 81"/>
        <xdr:cNvSpPr/>
      </xdr:nvSpPr>
      <xdr:spPr>
        <a:xfrm>
          <a:off x="2857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62230</xdr:rowOff>
    </xdr:from>
    <xdr:ext cx="534035" cy="259080"/>
    <xdr:sp macro="" textlink="">
      <xdr:nvSpPr>
        <xdr:cNvPr id="83" name="テキスト ボックス 82"/>
        <xdr:cNvSpPr txBox="1"/>
      </xdr:nvSpPr>
      <xdr:spPr>
        <a:xfrm>
          <a:off x="2640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96520</xdr:rowOff>
    </xdr:to>
    <xdr:sp macro="" textlink="">
      <xdr:nvSpPr>
        <xdr:cNvPr id="84" name="楕円 83"/>
        <xdr:cNvSpPr/>
      </xdr:nvSpPr>
      <xdr:spPr>
        <a:xfrm>
          <a:off x="1968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87630</xdr:rowOff>
    </xdr:from>
    <xdr:ext cx="534035" cy="258445"/>
    <xdr:sp macro="" textlink="">
      <xdr:nvSpPr>
        <xdr:cNvPr id="85" name="テキスト ボックス 84"/>
        <xdr:cNvSpPr txBox="1"/>
      </xdr:nvSpPr>
      <xdr:spPr>
        <a:xfrm>
          <a:off x="1751965" y="625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106680</xdr:rowOff>
    </xdr:from>
    <xdr:to xmlns:xdr="http://schemas.openxmlformats.org/drawingml/2006/spreadsheetDrawing">
      <xdr:col>6</xdr:col>
      <xdr:colOff>38100</xdr:colOff>
      <xdr:row>38</xdr:row>
      <xdr:rowOff>36830</xdr:rowOff>
    </xdr:to>
    <xdr:sp macro="" textlink="">
      <xdr:nvSpPr>
        <xdr:cNvPr id="86" name="楕円 85"/>
        <xdr:cNvSpPr/>
      </xdr:nvSpPr>
      <xdr:spPr>
        <a:xfrm>
          <a:off x="1079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27940</xdr:rowOff>
    </xdr:from>
    <xdr:ext cx="534035" cy="259080"/>
    <xdr:sp macro="" textlink="">
      <xdr:nvSpPr>
        <xdr:cNvPr id="87" name="テキスト ボックス 86"/>
        <xdr:cNvSpPr txBox="1"/>
      </xdr:nvSpPr>
      <xdr:spPr>
        <a:xfrm>
          <a:off x="862965" y="654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98"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2" name="テキスト ボックス 101"/>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0" name="テキスト ボックス 109"/>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144780</xdr:rowOff>
    </xdr:from>
    <xdr:to xmlns:xdr="http://schemas.openxmlformats.org/drawingml/2006/spreadsheetDrawing">
      <xdr:col>24</xdr:col>
      <xdr:colOff>62865</xdr:colOff>
      <xdr:row>59</xdr:row>
      <xdr:rowOff>52070</xdr:rowOff>
    </xdr:to>
    <xdr:cxnSp macro="">
      <xdr:nvCxnSpPr>
        <xdr:cNvPr id="114" name="直線コネクタ 113"/>
        <xdr:cNvCxnSpPr/>
      </xdr:nvCxnSpPr>
      <xdr:spPr>
        <a:xfrm flipV="1">
          <a:off x="4633595" y="871728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5" name="物件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6" name="直線コネクタ 115"/>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91440</xdr:rowOff>
    </xdr:from>
    <xdr:ext cx="598805" cy="259080"/>
    <xdr:sp macro="" textlink="">
      <xdr:nvSpPr>
        <xdr:cNvPr id="117" name="物件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144780</xdr:rowOff>
    </xdr:from>
    <xdr:to xmlns:xdr="http://schemas.openxmlformats.org/drawingml/2006/spreadsheetDrawing">
      <xdr:col>24</xdr:col>
      <xdr:colOff>152400</xdr:colOff>
      <xdr:row>50</xdr:row>
      <xdr:rowOff>144780</xdr:rowOff>
    </xdr:to>
    <xdr:cxnSp macro="">
      <xdr:nvCxnSpPr>
        <xdr:cNvPr id="118" name="直線コネクタ 117"/>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41275</xdr:rowOff>
    </xdr:from>
    <xdr:to xmlns:xdr="http://schemas.openxmlformats.org/drawingml/2006/spreadsheetDrawing">
      <xdr:col>24</xdr:col>
      <xdr:colOff>63500</xdr:colOff>
      <xdr:row>57</xdr:row>
      <xdr:rowOff>44450</xdr:rowOff>
    </xdr:to>
    <xdr:cxnSp macro="">
      <xdr:nvCxnSpPr>
        <xdr:cNvPr id="119" name="直線コネクタ 118"/>
        <xdr:cNvCxnSpPr/>
      </xdr:nvCxnSpPr>
      <xdr:spPr>
        <a:xfrm>
          <a:off x="3797300" y="98139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6350</xdr:rowOff>
    </xdr:from>
    <xdr:ext cx="534670" cy="258445"/>
    <xdr:sp macro="" textlink="">
      <xdr:nvSpPr>
        <xdr:cNvPr id="120" name="物件費平均値テキスト"/>
        <xdr:cNvSpPr txBox="1"/>
      </xdr:nvSpPr>
      <xdr:spPr>
        <a:xfrm>
          <a:off x="4686300" y="9607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154940</xdr:rowOff>
    </xdr:from>
    <xdr:to xmlns:xdr="http://schemas.openxmlformats.org/drawingml/2006/spreadsheetDrawing">
      <xdr:col>24</xdr:col>
      <xdr:colOff>114300</xdr:colOff>
      <xdr:row>57</xdr:row>
      <xdr:rowOff>85090</xdr:rowOff>
    </xdr:to>
    <xdr:sp macro="" textlink="">
      <xdr:nvSpPr>
        <xdr:cNvPr id="121" name="フローチャート: 判断 120"/>
        <xdr:cNvSpPr/>
      </xdr:nvSpPr>
      <xdr:spPr>
        <a:xfrm>
          <a:off x="45847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41275</xdr:rowOff>
    </xdr:from>
    <xdr:to xmlns:xdr="http://schemas.openxmlformats.org/drawingml/2006/spreadsheetDrawing">
      <xdr:col>19</xdr:col>
      <xdr:colOff>177800</xdr:colOff>
      <xdr:row>57</xdr:row>
      <xdr:rowOff>67310</xdr:rowOff>
    </xdr:to>
    <xdr:cxnSp macro="">
      <xdr:nvCxnSpPr>
        <xdr:cNvPr id="122" name="直線コネクタ 121"/>
        <xdr:cNvCxnSpPr/>
      </xdr:nvCxnSpPr>
      <xdr:spPr>
        <a:xfrm flipV="1">
          <a:off x="2908300" y="98139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96520</xdr:rowOff>
    </xdr:from>
    <xdr:to xmlns:xdr="http://schemas.openxmlformats.org/drawingml/2006/spreadsheetDrawing">
      <xdr:col>20</xdr:col>
      <xdr:colOff>38100</xdr:colOff>
      <xdr:row>57</xdr:row>
      <xdr:rowOff>26670</xdr:rowOff>
    </xdr:to>
    <xdr:sp macro="" textlink="">
      <xdr:nvSpPr>
        <xdr:cNvPr id="123" name="フローチャート: 判断 122"/>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43180</xdr:rowOff>
    </xdr:from>
    <xdr:ext cx="534035" cy="258445"/>
    <xdr:sp macro="" textlink="">
      <xdr:nvSpPr>
        <xdr:cNvPr id="124" name="テキスト ボックス 123"/>
        <xdr:cNvSpPr txBox="1"/>
      </xdr:nvSpPr>
      <xdr:spPr>
        <a:xfrm>
          <a:off x="3529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67310</xdr:rowOff>
    </xdr:from>
    <xdr:to xmlns:xdr="http://schemas.openxmlformats.org/drawingml/2006/spreadsheetDrawing">
      <xdr:col>15</xdr:col>
      <xdr:colOff>50800</xdr:colOff>
      <xdr:row>58</xdr:row>
      <xdr:rowOff>133985</xdr:rowOff>
    </xdr:to>
    <xdr:cxnSp macro="">
      <xdr:nvCxnSpPr>
        <xdr:cNvPr id="125" name="直線コネクタ 124"/>
        <xdr:cNvCxnSpPr/>
      </xdr:nvCxnSpPr>
      <xdr:spPr>
        <a:xfrm flipV="1">
          <a:off x="2019300" y="983996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163195</xdr:rowOff>
    </xdr:from>
    <xdr:to xmlns:xdr="http://schemas.openxmlformats.org/drawingml/2006/spreadsheetDrawing">
      <xdr:col>15</xdr:col>
      <xdr:colOff>101600</xdr:colOff>
      <xdr:row>57</xdr:row>
      <xdr:rowOff>93345</xdr:rowOff>
    </xdr:to>
    <xdr:sp macro="" textlink="">
      <xdr:nvSpPr>
        <xdr:cNvPr id="126" name="フローチャート: 判断 125"/>
        <xdr:cNvSpPr/>
      </xdr:nvSpPr>
      <xdr:spPr>
        <a:xfrm>
          <a:off x="2857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109855</xdr:rowOff>
    </xdr:from>
    <xdr:ext cx="534035" cy="258445"/>
    <xdr:sp macro="" textlink="">
      <xdr:nvSpPr>
        <xdr:cNvPr id="127" name="テキスト ボックス 126"/>
        <xdr:cNvSpPr txBox="1"/>
      </xdr:nvSpPr>
      <xdr:spPr>
        <a:xfrm>
          <a:off x="2640965" y="9539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160655</xdr:rowOff>
    </xdr:from>
    <xdr:to xmlns:xdr="http://schemas.openxmlformats.org/drawingml/2006/spreadsheetDrawing">
      <xdr:col>10</xdr:col>
      <xdr:colOff>114300</xdr:colOff>
      <xdr:row>58</xdr:row>
      <xdr:rowOff>133985</xdr:rowOff>
    </xdr:to>
    <xdr:cxnSp macro="">
      <xdr:nvCxnSpPr>
        <xdr:cNvPr id="128" name="直線コネクタ 127"/>
        <xdr:cNvCxnSpPr/>
      </xdr:nvCxnSpPr>
      <xdr:spPr>
        <a:xfrm>
          <a:off x="1130300" y="993330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97790</xdr:rowOff>
    </xdr:from>
    <xdr:to xmlns:xdr="http://schemas.openxmlformats.org/drawingml/2006/spreadsheetDrawing">
      <xdr:col>10</xdr:col>
      <xdr:colOff>165100</xdr:colOff>
      <xdr:row>58</xdr:row>
      <xdr:rowOff>27940</xdr:rowOff>
    </xdr:to>
    <xdr:sp macro="" textlink="">
      <xdr:nvSpPr>
        <xdr:cNvPr id="129" name="フローチャート: 判断 128"/>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44450</xdr:rowOff>
    </xdr:from>
    <xdr:ext cx="534035" cy="259080"/>
    <xdr:sp macro="" textlink="">
      <xdr:nvSpPr>
        <xdr:cNvPr id="130" name="テキスト ボックス 129"/>
        <xdr:cNvSpPr txBox="1"/>
      </xdr:nvSpPr>
      <xdr:spPr>
        <a:xfrm>
          <a:off x="1751965" y="9645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123190</xdr:rowOff>
    </xdr:from>
    <xdr:to xmlns:xdr="http://schemas.openxmlformats.org/drawingml/2006/spreadsheetDrawing">
      <xdr:col>6</xdr:col>
      <xdr:colOff>38100</xdr:colOff>
      <xdr:row>58</xdr:row>
      <xdr:rowOff>53340</xdr:rowOff>
    </xdr:to>
    <xdr:sp macro="" textlink="">
      <xdr:nvSpPr>
        <xdr:cNvPr id="131" name="フローチャート: 判断 130"/>
        <xdr:cNvSpPr/>
      </xdr:nvSpPr>
      <xdr:spPr>
        <a:xfrm>
          <a:off x="1079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44450</xdr:rowOff>
    </xdr:from>
    <xdr:ext cx="534035" cy="259080"/>
    <xdr:sp macro="" textlink="">
      <xdr:nvSpPr>
        <xdr:cNvPr id="132" name="テキスト ボックス 131"/>
        <xdr:cNvSpPr txBox="1"/>
      </xdr:nvSpPr>
      <xdr:spPr>
        <a:xfrm>
          <a:off x="862965" y="998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165100</xdr:rowOff>
    </xdr:from>
    <xdr:to xmlns:xdr="http://schemas.openxmlformats.org/drawingml/2006/spreadsheetDrawing">
      <xdr:col>24</xdr:col>
      <xdr:colOff>114300</xdr:colOff>
      <xdr:row>57</xdr:row>
      <xdr:rowOff>95250</xdr:rowOff>
    </xdr:to>
    <xdr:sp macro="" textlink="">
      <xdr:nvSpPr>
        <xdr:cNvPr id="138" name="楕円 137"/>
        <xdr:cNvSpPr/>
      </xdr:nvSpPr>
      <xdr:spPr>
        <a:xfrm>
          <a:off x="45847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143510</xdr:rowOff>
    </xdr:from>
    <xdr:ext cx="534670" cy="258445"/>
    <xdr:sp macro="" textlink="">
      <xdr:nvSpPr>
        <xdr:cNvPr id="139" name="物件費該当値テキスト"/>
        <xdr:cNvSpPr txBox="1"/>
      </xdr:nvSpPr>
      <xdr:spPr>
        <a:xfrm>
          <a:off x="4686300" y="9744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161925</xdr:rowOff>
    </xdr:from>
    <xdr:to xmlns:xdr="http://schemas.openxmlformats.org/drawingml/2006/spreadsheetDrawing">
      <xdr:col>20</xdr:col>
      <xdr:colOff>38100</xdr:colOff>
      <xdr:row>57</xdr:row>
      <xdr:rowOff>92075</xdr:rowOff>
    </xdr:to>
    <xdr:sp macro="" textlink="">
      <xdr:nvSpPr>
        <xdr:cNvPr id="140" name="楕円 139"/>
        <xdr:cNvSpPr/>
      </xdr:nvSpPr>
      <xdr:spPr>
        <a:xfrm>
          <a:off x="3746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83185</xdr:rowOff>
    </xdr:from>
    <xdr:ext cx="534035" cy="259080"/>
    <xdr:sp macro="" textlink="">
      <xdr:nvSpPr>
        <xdr:cNvPr id="141" name="テキスト ボックス 140"/>
        <xdr:cNvSpPr txBox="1"/>
      </xdr:nvSpPr>
      <xdr:spPr>
        <a:xfrm>
          <a:off x="3529965" y="985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16510</xdr:rowOff>
    </xdr:from>
    <xdr:to xmlns:xdr="http://schemas.openxmlformats.org/drawingml/2006/spreadsheetDrawing">
      <xdr:col>15</xdr:col>
      <xdr:colOff>101600</xdr:colOff>
      <xdr:row>57</xdr:row>
      <xdr:rowOff>118110</xdr:rowOff>
    </xdr:to>
    <xdr:sp macro="" textlink="">
      <xdr:nvSpPr>
        <xdr:cNvPr id="142" name="楕円 141"/>
        <xdr:cNvSpPr/>
      </xdr:nvSpPr>
      <xdr:spPr>
        <a:xfrm>
          <a:off x="2857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109220</xdr:rowOff>
    </xdr:from>
    <xdr:ext cx="534035" cy="258445"/>
    <xdr:sp macro="" textlink="">
      <xdr:nvSpPr>
        <xdr:cNvPr id="143" name="テキスト ボックス 142"/>
        <xdr:cNvSpPr txBox="1"/>
      </xdr:nvSpPr>
      <xdr:spPr>
        <a:xfrm>
          <a:off x="2640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83185</xdr:rowOff>
    </xdr:from>
    <xdr:to xmlns:xdr="http://schemas.openxmlformats.org/drawingml/2006/spreadsheetDrawing">
      <xdr:col>10</xdr:col>
      <xdr:colOff>165100</xdr:colOff>
      <xdr:row>59</xdr:row>
      <xdr:rowOff>13335</xdr:rowOff>
    </xdr:to>
    <xdr:sp macro="" textlink="">
      <xdr:nvSpPr>
        <xdr:cNvPr id="144" name="楕円 143"/>
        <xdr:cNvSpPr/>
      </xdr:nvSpPr>
      <xdr:spPr>
        <a:xfrm>
          <a:off x="1968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4445</xdr:rowOff>
    </xdr:from>
    <xdr:ext cx="534035" cy="259080"/>
    <xdr:sp macro="" textlink="">
      <xdr:nvSpPr>
        <xdr:cNvPr id="145" name="テキスト ボックス 144"/>
        <xdr:cNvSpPr txBox="1"/>
      </xdr:nvSpPr>
      <xdr:spPr>
        <a:xfrm>
          <a:off x="1751965" y="1011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109855</xdr:rowOff>
    </xdr:from>
    <xdr:to xmlns:xdr="http://schemas.openxmlformats.org/drawingml/2006/spreadsheetDrawing">
      <xdr:col>6</xdr:col>
      <xdr:colOff>38100</xdr:colOff>
      <xdr:row>58</xdr:row>
      <xdr:rowOff>40640</xdr:rowOff>
    </xdr:to>
    <xdr:sp macro="" textlink="">
      <xdr:nvSpPr>
        <xdr:cNvPr id="146" name="楕円 145"/>
        <xdr:cNvSpPr/>
      </xdr:nvSpPr>
      <xdr:spPr>
        <a:xfrm>
          <a:off x="1079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56515</xdr:rowOff>
    </xdr:from>
    <xdr:ext cx="534035" cy="258445"/>
    <xdr:sp macro="" textlink="">
      <xdr:nvSpPr>
        <xdr:cNvPr id="147" name="テキスト ボックス 146"/>
        <xdr:cNvSpPr txBox="1"/>
      </xdr:nvSpPr>
      <xdr:spPr>
        <a:xfrm>
          <a:off x="862965" y="965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8285" cy="258445"/>
    <xdr:sp macro="" textlink="">
      <xdr:nvSpPr>
        <xdr:cNvPr id="159" name="テキスト ボックス 158"/>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1" name="テキスト ボックス 160"/>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8445"/>
    <xdr:sp macro="" textlink="">
      <xdr:nvSpPr>
        <xdr:cNvPr id="163" name="テキスト ボックス 162"/>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5" name="テキスト ボックス 164"/>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128905</xdr:rowOff>
    </xdr:from>
    <xdr:to xmlns:xdr="http://schemas.openxmlformats.org/drawingml/2006/spreadsheetDrawing">
      <xdr:col>24</xdr:col>
      <xdr:colOff>62865</xdr:colOff>
      <xdr:row>77</xdr:row>
      <xdr:rowOff>143510</xdr:rowOff>
    </xdr:to>
    <xdr:cxnSp macro="">
      <xdr:nvCxnSpPr>
        <xdr:cNvPr id="167" name="直線コネクタ 166"/>
        <xdr:cNvCxnSpPr/>
      </xdr:nvCxnSpPr>
      <xdr:spPr>
        <a:xfrm flipV="1">
          <a:off x="4633595" y="1213040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146685</xdr:rowOff>
    </xdr:from>
    <xdr:ext cx="378460" cy="258445"/>
    <xdr:sp macro="" textlink="">
      <xdr:nvSpPr>
        <xdr:cNvPr id="168" name="維持補修費最小値テキスト"/>
        <xdr:cNvSpPr txBox="1"/>
      </xdr:nvSpPr>
      <xdr:spPr>
        <a:xfrm>
          <a:off x="4686300" y="13348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169" name="直線コネクタ 168"/>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75565</xdr:rowOff>
    </xdr:from>
    <xdr:ext cx="534670" cy="258445"/>
    <xdr:sp macro="" textlink="">
      <xdr:nvSpPr>
        <xdr:cNvPr id="170" name="維持補修費最大値テキスト"/>
        <xdr:cNvSpPr txBox="1"/>
      </xdr:nvSpPr>
      <xdr:spPr>
        <a:xfrm>
          <a:off x="4686300" y="11905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128905</xdr:rowOff>
    </xdr:from>
    <xdr:to xmlns:xdr="http://schemas.openxmlformats.org/drawingml/2006/spreadsheetDrawing">
      <xdr:col>24</xdr:col>
      <xdr:colOff>152400</xdr:colOff>
      <xdr:row>70</xdr:row>
      <xdr:rowOff>128905</xdr:rowOff>
    </xdr:to>
    <xdr:cxnSp macro="">
      <xdr:nvCxnSpPr>
        <xdr:cNvPr id="171" name="直線コネクタ 170"/>
        <xdr:cNvCxnSpPr/>
      </xdr:nvCxnSpPr>
      <xdr:spPr>
        <a:xfrm>
          <a:off x="4546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67945</xdr:rowOff>
    </xdr:from>
    <xdr:to xmlns:xdr="http://schemas.openxmlformats.org/drawingml/2006/spreadsheetDrawing">
      <xdr:col>24</xdr:col>
      <xdr:colOff>63500</xdr:colOff>
      <xdr:row>77</xdr:row>
      <xdr:rowOff>78105</xdr:rowOff>
    </xdr:to>
    <xdr:cxnSp macro="">
      <xdr:nvCxnSpPr>
        <xdr:cNvPr id="172" name="直線コネクタ 171"/>
        <xdr:cNvCxnSpPr/>
      </xdr:nvCxnSpPr>
      <xdr:spPr>
        <a:xfrm>
          <a:off x="3797300" y="132695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106045</xdr:rowOff>
    </xdr:from>
    <xdr:ext cx="469900" cy="259080"/>
    <xdr:sp macro="" textlink="">
      <xdr:nvSpPr>
        <xdr:cNvPr id="173" name="維持補修費平均値テキスト"/>
        <xdr:cNvSpPr txBox="1"/>
      </xdr:nvSpPr>
      <xdr:spPr>
        <a:xfrm>
          <a:off x="4686300" y="1296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83185</xdr:rowOff>
    </xdr:from>
    <xdr:to xmlns:xdr="http://schemas.openxmlformats.org/drawingml/2006/spreadsheetDrawing">
      <xdr:col>24</xdr:col>
      <xdr:colOff>114300</xdr:colOff>
      <xdr:row>77</xdr:row>
      <xdr:rowOff>13335</xdr:rowOff>
    </xdr:to>
    <xdr:sp macro="" textlink="">
      <xdr:nvSpPr>
        <xdr:cNvPr id="174" name="フローチャート: 判断 173"/>
        <xdr:cNvSpPr/>
      </xdr:nvSpPr>
      <xdr:spPr>
        <a:xfrm>
          <a:off x="45847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67945</xdr:rowOff>
    </xdr:from>
    <xdr:to xmlns:xdr="http://schemas.openxmlformats.org/drawingml/2006/spreadsheetDrawing">
      <xdr:col>19</xdr:col>
      <xdr:colOff>177800</xdr:colOff>
      <xdr:row>77</xdr:row>
      <xdr:rowOff>73660</xdr:rowOff>
    </xdr:to>
    <xdr:cxnSp macro="">
      <xdr:nvCxnSpPr>
        <xdr:cNvPr id="175" name="直線コネクタ 174"/>
        <xdr:cNvCxnSpPr/>
      </xdr:nvCxnSpPr>
      <xdr:spPr>
        <a:xfrm flipV="1">
          <a:off x="2908300" y="132695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91440</xdr:rowOff>
    </xdr:from>
    <xdr:to xmlns:xdr="http://schemas.openxmlformats.org/drawingml/2006/spreadsheetDrawing">
      <xdr:col>20</xdr:col>
      <xdr:colOff>38100</xdr:colOff>
      <xdr:row>77</xdr:row>
      <xdr:rowOff>21590</xdr:rowOff>
    </xdr:to>
    <xdr:sp macro="" textlink="">
      <xdr:nvSpPr>
        <xdr:cNvPr id="176" name="フローチャート: 判断 175"/>
        <xdr:cNvSpPr/>
      </xdr:nvSpPr>
      <xdr:spPr>
        <a:xfrm>
          <a:off x="3746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38100</xdr:rowOff>
    </xdr:from>
    <xdr:ext cx="469265" cy="259080"/>
    <xdr:sp macro="" textlink="">
      <xdr:nvSpPr>
        <xdr:cNvPr id="177" name="テキスト ボックス 176"/>
        <xdr:cNvSpPr txBox="1"/>
      </xdr:nvSpPr>
      <xdr:spPr>
        <a:xfrm>
          <a:off x="3562350" y="12896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73660</xdr:rowOff>
    </xdr:from>
    <xdr:to xmlns:xdr="http://schemas.openxmlformats.org/drawingml/2006/spreadsheetDrawing">
      <xdr:col>15</xdr:col>
      <xdr:colOff>50800</xdr:colOff>
      <xdr:row>77</xdr:row>
      <xdr:rowOff>86360</xdr:rowOff>
    </xdr:to>
    <xdr:cxnSp macro="">
      <xdr:nvCxnSpPr>
        <xdr:cNvPr id="178" name="直線コネクタ 177"/>
        <xdr:cNvCxnSpPr/>
      </xdr:nvCxnSpPr>
      <xdr:spPr>
        <a:xfrm flipV="1">
          <a:off x="2019300" y="132753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95250</xdr:rowOff>
    </xdr:from>
    <xdr:to xmlns:xdr="http://schemas.openxmlformats.org/drawingml/2006/spreadsheetDrawing">
      <xdr:col>15</xdr:col>
      <xdr:colOff>101600</xdr:colOff>
      <xdr:row>77</xdr:row>
      <xdr:rowOff>25400</xdr:rowOff>
    </xdr:to>
    <xdr:sp macro="" textlink="">
      <xdr:nvSpPr>
        <xdr:cNvPr id="179" name="フローチャート: 判断 178"/>
        <xdr:cNvSpPr/>
      </xdr:nvSpPr>
      <xdr:spPr>
        <a:xfrm>
          <a:off x="2857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41910</xdr:rowOff>
    </xdr:from>
    <xdr:ext cx="469265" cy="258445"/>
    <xdr:sp macro="" textlink="">
      <xdr:nvSpPr>
        <xdr:cNvPr id="180" name="テキスト ボックス 179"/>
        <xdr:cNvSpPr txBox="1"/>
      </xdr:nvSpPr>
      <xdr:spPr>
        <a:xfrm>
          <a:off x="2673350" y="12900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86360</xdr:rowOff>
    </xdr:from>
    <xdr:to xmlns:xdr="http://schemas.openxmlformats.org/drawingml/2006/spreadsheetDrawing">
      <xdr:col>10</xdr:col>
      <xdr:colOff>114300</xdr:colOff>
      <xdr:row>77</xdr:row>
      <xdr:rowOff>86995</xdr:rowOff>
    </xdr:to>
    <xdr:cxnSp macro="">
      <xdr:nvCxnSpPr>
        <xdr:cNvPr id="181" name="直線コネクタ 180"/>
        <xdr:cNvCxnSpPr/>
      </xdr:nvCxnSpPr>
      <xdr:spPr>
        <a:xfrm flipV="1">
          <a:off x="1130300" y="13288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113030</xdr:rowOff>
    </xdr:from>
    <xdr:to xmlns:xdr="http://schemas.openxmlformats.org/drawingml/2006/spreadsheetDrawing">
      <xdr:col>10</xdr:col>
      <xdr:colOff>165100</xdr:colOff>
      <xdr:row>77</xdr:row>
      <xdr:rowOff>43180</xdr:rowOff>
    </xdr:to>
    <xdr:sp macro="" textlink="">
      <xdr:nvSpPr>
        <xdr:cNvPr id="182" name="フローチャート: 判断 181"/>
        <xdr:cNvSpPr/>
      </xdr:nvSpPr>
      <xdr:spPr>
        <a:xfrm>
          <a:off x="1968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59690</xdr:rowOff>
    </xdr:from>
    <xdr:ext cx="469265" cy="259080"/>
    <xdr:sp macro="" textlink="">
      <xdr:nvSpPr>
        <xdr:cNvPr id="183" name="テキスト ボックス 182"/>
        <xdr:cNvSpPr txBox="1"/>
      </xdr:nvSpPr>
      <xdr:spPr>
        <a:xfrm>
          <a:off x="1784350" y="12918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124460</xdr:rowOff>
    </xdr:from>
    <xdr:to xmlns:xdr="http://schemas.openxmlformats.org/drawingml/2006/spreadsheetDrawing">
      <xdr:col>6</xdr:col>
      <xdr:colOff>38100</xdr:colOff>
      <xdr:row>77</xdr:row>
      <xdr:rowOff>54610</xdr:rowOff>
    </xdr:to>
    <xdr:sp macro="" textlink="">
      <xdr:nvSpPr>
        <xdr:cNvPr id="184" name="フローチャート: 判断 183"/>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71120</xdr:rowOff>
    </xdr:from>
    <xdr:ext cx="469265" cy="259080"/>
    <xdr:sp macro="" textlink="">
      <xdr:nvSpPr>
        <xdr:cNvPr id="185" name="テキスト ボックス 184"/>
        <xdr:cNvSpPr txBox="1"/>
      </xdr:nvSpPr>
      <xdr:spPr>
        <a:xfrm>
          <a:off x="895350" y="12929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27305</xdr:rowOff>
    </xdr:from>
    <xdr:to xmlns:xdr="http://schemas.openxmlformats.org/drawingml/2006/spreadsheetDrawing">
      <xdr:col>24</xdr:col>
      <xdr:colOff>114300</xdr:colOff>
      <xdr:row>77</xdr:row>
      <xdr:rowOff>128905</xdr:rowOff>
    </xdr:to>
    <xdr:sp macro="" textlink="">
      <xdr:nvSpPr>
        <xdr:cNvPr id="191" name="楕円 190"/>
        <xdr:cNvSpPr/>
      </xdr:nvSpPr>
      <xdr:spPr>
        <a:xfrm>
          <a:off x="4584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113665</xdr:rowOff>
    </xdr:from>
    <xdr:ext cx="469900" cy="258445"/>
    <xdr:sp macro="" textlink="">
      <xdr:nvSpPr>
        <xdr:cNvPr id="192" name="維持補修費該当値テキスト"/>
        <xdr:cNvSpPr txBox="1"/>
      </xdr:nvSpPr>
      <xdr:spPr>
        <a:xfrm>
          <a:off x="4686300" y="13143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17780</xdr:rowOff>
    </xdr:from>
    <xdr:to xmlns:xdr="http://schemas.openxmlformats.org/drawingml/2006/spreadsheetDrawing">
      <xdr:col>20</xdr:col>
      <xdr:colOff>38100</xdr:colOff>
      <xdr:row>77</xdr:row>
      <xdr:rowOff>118745</xdr:rowOff>
    </xdr:to>
    <xdr:sp macro="" textlink="">
      <xdr:nvSpPr>
        <xdr:cNvPr id="193" name="楕円 192"/>
        <xdr:cNvSpPr/>
      </xdr:nvSpPr>
      <xdr:spPr>
        <a:xfrm>
          <a:off x="3746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109855</xdr:rowOff>
    </xdr:from>
    <xdr:ext cx="469265" cy="258445"/>
    <xdr:sp macro="" textlink="">
      <xdr:nvSpPr>
        <xdr:cNvPr id="194" name="テキスト ボックス 193"/>
        <xdr:cNvSpPr txBox="1"/>
      </xdr:nvSpPr>
      <xdr:spPr>
        <a:xfrm>
          <a:off x="3562350" y="13311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22860</xdr:rowOff>
    </xdr:from>
    <xdr:to xmlns:xdr="http://schemas.openxmlformats.org/drawingml/2006/spreadsheetDrawing">
      <xdr:col>15</xdr:col>
      <xdr:colOff>101600</xdr:colOff>
      <xdr:row>77</xdr:row>
      <xdr:rowOff>124460</xdr:rowOff>
    </xdr:to>
    <xdr:sp macro="" textlink="">
      <xdr:nvSpPr>
        <xdr:cNvPr id="195" name="楕円 194"/>
        <xdr:cNvSpPr/>
      </xdr:nvSpPr>
      <xdr:spPr>
        <a:xfrm>
          <a:off x="2857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116205</xdr:rowOff>
    </xdr:from>
    <xdr:ext cx="469265" cy="259080"/>
    <xdr:sp macro="" textlink="">
      <xdr:nvSpPr>
        <xdr:cNvPr id="196" name="テキスト ボックス 195"/>
        <xdr:cNvSpPr txBox="1"/>
      </xdr:nvSpPr>
      <xdr:spPr>
        <a:xfrm>
          <a:off x="2673350" y="13317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137160</xdr:rowOff>
    </xdr:to>
    <xdr:sp macro="" textlink="">
      <xdr:nvSpPr>
        <xdr:cNvPr id="197" name="楕円 196"/>
        <xdr:cNvSpPr/>
      </xdr:nvSpPr>
      <xdr:spPr>
        <a:xfrm>
          <a:off x="196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128270</xdr:rowOff>
    </xdr:from>
    <xdr:ext cx="469265" cy="259080"/>
    <xdr:sp macro="" textlink="">
      <xdr:nvSpPr>
        <xdr:cNvPr id="198" name="テキスト ボックス 197"/>
        <xdr:cNvSpPr txBox="1"/>
      </xdr:nvSpPr>
      <xdr:spPr>
        <a:xfrm>
          <a:off x="1784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99" name="楕円 198"/>
        <xdr:cNvSpPr/>
      </xdr:nvSpPr>
      <xdr:spPr>
        <a:xfrm>
          <a:off x="1079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128905</xdr:rowOff>
    </xdr:from>
    <xdr:ext cx="469265" cy="259080"/>
    <xdr:sp macro="" textlink="">
      <xdr:nvSpPr>
        <xdr:cNvPr id="200" name="テキスト ボックス 199"/>
        <xdr:cNvSpPr txBox="1"/>
      </xdr:nvSpPr>
      <xdr:spPr>
        <a:xfrm>
          <a:off x="895350" y="13330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1" name="テキスト ボックス 210"/>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5" name="テキスト ボックス 214"/>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7" name="テキスト ボックス 216"/>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9" name="テキスト ボックス 218"/>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1" name="テキスト ボックス 220"/>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3" name="テキスト ボックス 22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97</xdr:row>
      <xdr:rowOff>147320</xdr:rowOff>
    </xdr:to>
    <xdr:cxnSp macro="">
      <xdr:nvCxnSpPr>
        <xdr:cNvPr id="225" name="直線コネクタ 224"/>
        <xdr:cNvCxnSpPr/>
      </xdr:nvCxnSpPr>
      <xdr:spPr>
        <a:xfrm flipV="1">
          <a:off x="4633595" y="1552575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151130</xdr:rowOff>
    </xdr:from>
    <xdr:ext cx="534670" cy="259080"/>
    <xdr:sp macro="" textlink="">
      <xdr:nvSpPr>
        <xdr:cNvPr id="226" name="扶助費最小値テキスト"/>
        <xdr:cNvSpPr txBox="1"/>
      </xdr:nvSpPr>
      <xdr:spPr>
        <a:xfrm>
          <a:off x="4686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147320</xdr:rowOff>
    </xdr:from>
    <xdr:to xmlns:xdr="http://schemas.openxmlformats.org/drawingml/2006/spreadsheetDrawing">
      <xdr:col>24</xdr:col>
      <xdr:colOff>152400</xdr:colOff>
      <xdr:row>97</xdr:row>
      <xdr:rowOff>147320</xdr:rowOff>
    </xdr:to>
    <xdr:cxnSp macro="">
      <xdr:nvCxnSpPr>
        <xdr:cNvPr id="227" name="直線コネクタ 226"/>
        <xdr:cNvCxnSpPr/>
      </xdr:nvCxnSpPr>
      <xdr:spPr>
        <a:xfrm>
          <a:off x="4546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8"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29" name="直線コネクタ 228"/>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146050</xdr:rowOff>
    </xdr:from>
    <xdr:to xmlns:xdr="http://schemas.openxmlformats.org/drawingml/2006/spreadsheetDrawing">
      <xdr:col>24</xdr:col>
      <xdr:colOff>63500</xdr:colOff>
      <xdr:row>97</xdr:row>
      <xdr:rowOff>19685</xdr:rowOff>
    </xdr:to>
    <xdr:cxnSp macro="">
      <xdr:nvCxnSpPr>
        <xdr:cNvPr id="230" name="直線コネクタ 229"/>
        <xdr:cNvCxnSpPr/>
      </xdr:nvCxnSpPr>
      <xdr:spPr>
        <a:xfrm flipV="1">
          <a:off x="3797300" y="1660525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35560</xdr:rowOff>
    </xdr:from>
    <xdr:ext cx="598805" cy="259080"/>
    <xdr:sp macro="" textlink="">
      <xdr:nvSpPr>
        <xdr:cNvPr id="231" name="扶助費平均値テキスト"/>
        <xdr:cNvSpPr txBox="1"/>
      </xdr:nvSpPr>
      <xdr:spPr>
        <a:xfrm>
          <a:off x="4686300" y="16151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12700</xdr:rowOff>
    </xdr:from>
    <xdr:to xmlns:xdr="http://schemas.openxmlformats.org/drawingml/2006/spreadsheetDrawing">
      <xdr:col>24</xdr:col>
      <xdr:colOff>114300</xdr:colOff>
      <xdr:row>95</xdr:row>
      <xdr:rowOff>114300</xdr:rowOff>
    </xdr:to>
    <xdr:sp macro="" textlink="">
      <xdr:nvSpPr>
        <xdr:cNvPr id="232" name="フローチャート: 判断 231"/>
        <xdr:cNvSpPr/>
      </xdr:nvSpPr>
      <xdr:spPr>
        <a:xfrm>
          <a:off x="458470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114935</xdr:rowOff>
    </xdr:from>
    <xdr:to xmlns:xdr="http://schemas.openxmlformats.org/drawingml/2006/spreadsheetDrawing">
      <xdr:col>19</xdr:col>
      <xdr:colOff>177800</xdr:colOff>
      <xdr:row>97</xdr:row>
      <xdr:rowOff>19685</xdr:rowOff>
    </xdr:to>
    <xdr:cxnSp macro="">
      <xdr:nvCxnSpPr>
        <xdr:cNvPr id="233" name="直線コネクタ 232"/>
        <xdr:cNvCxnSpPr/>
      </xdr:nvCxnSpPr>
      <xdr:spPr>
        <a:xfrm>
          <a:off x="2908300" y="165741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83185</xdr:rowOff>
    </xdr:from>
    <xdr:to xmlns:xdr="http://schemas.openxmlformats.org/drawingml/2006/spreadsheetDrawing">
      <xdr:col>20</xdr:col>
      <xdr:colOff>38100</xdr:colOff>
      <xdr:row>96</xdr:row>
      <xdr:rowOff>13335</xdr:rowOff>
    </xdr:to>
    <xdr:sp macro="" textlink="">
      <xdr:nvSpPr>
        <xdr:cNvPr id="234" name="フローチャート: 判断 233"/>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29845</xdr:rowOff>
    </xdr:from>
    <xdr:ext cx="598170" cy="258445"/>
    <xdr:sp macro="" textlink="">
      <xdr:nvSpPr>
        <xdr:cNvPr id="235" name="テキスト ボックス 234"/>
        <xdr:cNvSpPr txBox="1"/>
      </xdr:nvSpPr>
      <xdr:spPr>
        <a:xfrm>
          <a:off x="3497580" y="16146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114935</xdr:rowOff>
    </xdr:from>
    <xdr:to xmlns:xdr="http://schemas.openxmlformats.org/drawingml/2006/spreadsheetDrawing">
      <xdr:col>15</xdr:col>
      <xdr:colOff>50800</xdr:colOff>
      <xdr:row>97</xdr:row>
      <xdr:rowOff>127000</xdr:rowOff>
    </xdr:to>
    <xdr:cxnSp macro="">
      <xdr:nvCxnSpPr>
        <xdr:cNvPr id="236" name="直線コネクタ 235"/>
        <xdr:cNvCxnSpPr/>
      </xdr:nvCxnSpPr>
      <xdr:spPr>
        <a:xfrm flipV="1">
          <a:off x="2019300" y="1657413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3175</xdr:rowOff>
    </xdr:from>
    <xdr:to xmlns:xdr="http://schemas.openxmlformats.org/drawingml/2006/spreadsheetDrawing">
      <xdr:col>15</xdr:col>
      <xdr:colOff>101600</xdr:colOff>
      <xdr:row>95</xdr:row>
      <xdr:rowOff>104775</xdr:rowOff>
    </xdr:to>
    <xdr:sp macro="" textlink="">
      <xdr:nvSpPr>
        <xdr:cNvPr id="237" name="フローチャート: 判断 236"/>
        <xdr:cNvSpPr/>
      </xdr:nvSpPr>
      <xdr:spPr>
        <a:xfrm>
          <a:off x="2857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121285</xdr:rowOff>
    </xdr:from>
    <xdr:ext cx="598170" cy="258445"/>
    <xdr:sp macro="" textlink="">
      <xdr:nvSpPr>
        <xdr:cNvPr id="238" name="テキスト ボックス 237"/>
        <xdr:cNvSpPr txBox="1"/>
      </xdr:nvSpPr>
      <xdr:spPr>
        <a:xfrm>
          <a:off x="2608580" y="16066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127000</xdr:rowOff>
    </xdr:from>
    <xdr:to xmlns:xdr="http://schemas.openxmlformats.org/drawingml/2006/spreadsheetDrawing">
      <xdr:col>10</xdr:col>
      <xdr:colOff>114300</xdr:colOff>
      <xdr:row>97</xdr:row>
      <xdr:rowOff>161925</xdr:rowOff>
    </xdr:to>
    <xdr:cxnSp macro="">
      <xdr:nvCxnSpPr>
        <xdr:cNvPr id="239" name="直線コネクタ 238"/>
        <xdr:cNvCxnSpPr/>
      </xdr:nvCxnSpPr>
      <xdr:spPr>
        <a:xfrm flipV="1">
          <a:off x="1130300" y="167576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57785</xdr:rowOff>
    </xdr:from>
    <xdr:to xmlns:xdr="http://schemas.openxmlformats.org/drawingml/2006/spreadsheetDrawing">
      <xdr:col>10</xdr:col>
      <xdr:colOff>165100</xdr:colOff>
      <xdr:row>96</xdr:row>
      <xdr:rowOff>159385</xdr:rowOff>
    </xdr:to>
    <xdr:sp macro="" textlink="">
      <xdr:nvSpPr>
        <xdr:cNvPr id="240" name="フローチャート: 判断 239"/>
        <xdr:cNvSpPr/>
      </xdr:nvSpPr>
      <xdr:spPr>
        <a:xfrm>
          <a:off x="196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4445</xdr:rowOff>
    </xdr:from>
    <xdr:ext cx="598170" cy="259080"/>
    <xdr:sp macro="" textlink="">
      <xdr:nvSpPr>
        <xdr:cNvPr id="241" name="テキスト ボックス 240"/>
        <xdr:cNvSpPr txBox="1"/>
      </xdr:nvSpPr>
      <xdr:spPr>
        <a:xfrm>
          <a:off x="1719580" y="16292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2" name="フローチャート: 判断 241"/>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20320</xdr:rowOff>
    </xdr:from>
    <xdr:ext cx="598170" cy="258445"/>
    <xdr:sp macro="" textlink="">
      <xdr:nvSpPr>
        <xdr:cNvPr id="243" name="テキスト ボックス 242"/>
        <xdr:cNvSpPr txBox="1"/>
      </xdr:nvSpPr>
      <xdr:spPr>
        <a:xfrm>
          <a:off x="830580" y="16308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95250</xdr:rowOff>
    </xdr:from>
    <xdr:to xmlns:xdr="http://schemas.openxmlformats.org/drawingml/2006/spreadsheetDrawing">
      <xdr:col>24</xdr:col>
      <xdr:colOff>114300</xdr:colOff>
      <xdr:row>97</xdr:row>
      <xdr:rowOff>25400</xdr:rowOff>
    </xdr:to>
    <xdr:sp macro="" textlink="">
      <xdr:nvSpPr>
        <xdr:cNvPr id="249" name="楕円 248"/>
        <xdr:cNvSpPr/>
      </xdr:nvSpPr>
      <xdr:spPr>
        <a:xfrm>
          <a:off x="45847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73660</xdr:rowOff>
    </xdr:from>
    <xdr:ext cx="598805" cy="259080"/>
    <xdr:sp macro="" textlink="">
      <xdr:nvSpPr>
        <xdr:cNvPr id="250" name="扶助費該当値テキスト"/>
        <xdr:cNvSpPr txBox="1"/>
      </xdr:nvSpPr>
      <xdr:spPr>
        <a:xfrm>
          <a:off x="4686300" y="1653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140335</xdr:rowOff>
    </xdr:from>
    <xdr:to xmlns:xdr="http://schemas.openxmlformats.org/drawingml/2006/spreadsheetDrawing">
      <xdr:col>20</xdr:col>
      <xdr:colOff>38100</xdr:colOff>
      <xdr:row>97</xdr:row>
      <xdr:rowOff>70485</xdr:rowOff>
    </xdr:to>
    <xdr:sp macro="" textlink="">
      <xdr:nvSpPr>
        <xdr:cNvPr id="251" name="楕円 250"/>
        <xdr:cNvSpPr/>
      </xdr:nvSpPr>
      <xdr:spPr>
        <a:xfrm>
          <a:off x="3746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61595</xdr:rowOff>
    </xdr:from>
    <xdr:ext cx="534035" cy="259080"/>
    <xdr:sp macro="" textlink="">
      <xdr:nvSpPr>
        <xdr:cNvPr id="252" name="テキスト ボックス 251"/>
        <xdr:cNvSpPr txBox="1"/>
      </xdr:nvSpPr>
      <xdr:spPr>
        <a:xfrm>
          <a:off x="3529965" y="1669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64135</xdr:rowOff>
    </xdr:from>
    <xdr:to xmlns:xdr="http://schemas.openxmlformats.org/drawingml/2006/spreadsheetDrawing">
      <xdr:col>15</xdr:col>
      <xdr:colOff>101600</xdr:colOff>
      <xdr:row>96</xdr:row>
      <xdr:rowOff>166370</xdr:rowOff>
    </xdr:to>
    <xdr:sp macro="" textlink="">
      <xdr:nvSpPr>
        <xdr:cNvPr id="253" name="楕円 252"/>
        <xdr:cNvSpPr/>
      </xdr:nvSpPr>
      <xdr:spPr>
        <a:xfrm>
          <a:off x="2857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156845</xdr:rowOff>
    </xdr:from>
    <xdr:ext cx="598170" cy="258445"/>
    <xdr:sp macro="" textlink="">
      <xdr:nvSpPr>
        <xdr:cNvPr id="254" name="テキスト ボックス 253"/>
        <xdr:cNvSpPr txBox="1"/>
      </xdr:nvSpPr>
      <xdr:spPr>
        <a:xfrm>
          <a:off x="2608580" y="16616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76200</xdr:rowOff>
    </xdr:from>
    <xdr:to xmlns:xdr="http://schemas.openxmlformats.org/drawingml/2006/spreadsheetDrawing">
      <xdr:col>10</xdr:col>
      <xdr:colOff>165100</xdr:colOff>
      <xdr:row>98</xdr:row>
      <xdr:rowOff>6350</xdr:rowOff>
    </xdr:to>
    <xdr:sp macro="" textlink="">
      <xdr:nvSpPr>
        <xdr:cNvPr id="255" name="楕円 254"/>
        <xdr:cNvSpPr/>
      </xdr:nvSpPr>
      <xdr:spPr>
        <a:xfrm>
          <a:off x="1968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168910</xdr:rowOff>
    </xdr:from>
    <xdr:ext cx="534035" cy="258445"/>
    <xdr:sp macro="" textlink="">
      <xdr:nvSpPr>
        <xdr:cNvPr id="256" name="テキスト ボックス 255"/>
        <xdr:cNvSpPr txBox="1"/>
      </xdr:nvSpPr>
      <xdr:spPr>
        <a:xfrm>
          <a:off x="1751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111125</xdr:rowOff>
    </xdr:from>
    <xdr:to xmlns:xdr="http://schemas.openxmlformats.org/drawingml/2006/spreadsheetDrawing">
      <xdr:col>6</xdr:col>
      <xdr:colOff>38100</xdr:colOff>
      <xdr:row>98</xdr:row>
      <xdr:rowOff>41275</xdr:rowOff>
    </xdr:to>
    <xdr:sp macro="" textlink="">
      <xdr:nvSpPr>
        <xdr:cNvPr id="257" name="楕円 256"/>
        <xdr:cNvSpPr/>
      </xdr:nvSpPr>
      <xdr:spPr>
        <a:xfrm>
          <a:off x="1079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32385</xdr:rowOff>
    </xdr:from>
    <xdr:ext cx="534035" cy="258445"/>
    <xdr:sp macro="" textlink="">
      <xdr:nvSpPr>
        <xdr:cNvPr id="258" name="テキスト ボックス 257"/>
        <xdr:cNvSpPr txBox="1"/>
      </xdr:nvSpPr>
      <xdr:spPr>
        <a:xfrm>
          <a:off x="862965" y="16834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7" name="テキスト ボックス 26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0" name="テキスト ボックス 269"/>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2" name="テキスト ボックス 271"/>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4" name="テキスト ボックス 27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6" name="テキスト ボックス 275"/>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8" name="テキスト ボックス 277"/>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0" name="テキスト ボックス 279"/>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2"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71120</xdr:rowOff>
    </xdr:from>
    <xdr:to xmlns:xdr="http://schemas.openxmlformats.org/drawingml/2006/spreadsheetDrawing">
      <xdr:col>54</xdr:col>
      <xdr:colOff>189865</xdr:colOff>
      <xdr:row>38</xdr:row>
      <xdr:rowOff>39370</xdr:rowOff>
    </xdr:to>
    <xdr:cxnSp macro="">
      <xdr:nvCxnSpPr>
        <xdr:cNvPr id="284" name="直線コネクタ 283"/>
        <xdr:cNvCxnSpPr/>
      </xdr:nvCxnSpPr>
      <xdr:spPr>
        <a:xfrm flipV="1">
          <a:off x="10475595" y="521462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43180</xdr:rowOff>
    </xdr:from>
    <xdr:ext cx="534670" cy="258445"/>
    <xdr:sp macro="" textlink="">
      <xdr:nvSpPr>
        <xdr:cNvPr id="285" name="補助費等最小値テキスト"/>
        <xdr:cNvSpPr txBox="1"/>
      </xdr:nvSpPr>
      <xdr:spPr>
        <a:xfrm>
          <a:off x="10528300" y="655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39370</xdr:rowOff>
    </xdr:from>
    <xdr:to xmlns:xdr="http://schemas.openxmlformats.org/drawingml/2006/spreadsheetDrawing">
      <xdr:col>55</xdr:col>
      <xdr:colOff>88900</xdr:colOff>
      <xdr:row>38</xdr:row>
      <xdr:rowOff>39370</xdr:rowOff>
    </xdr:to>
    <xdr:cxnSp macro="">
      <xdr:nvCxnSpPr>
        <xdr:cNvPr id="286" name="直線コネクタ 285"/>
        <xdr:cNvCxnSpPr/>
      </xdr:nvCxnSpPr>
      <xdr:spPr>
        <a:xfrm>
          <a:off x="10388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17780</xdr:rowOff>
    </xdr:from>
    <xdr:ext cx="598805" cy="258445"/>
    <xdr:sp macro="" textlink="">
      <xdr:nvSpPr>
        <xdr:cNvPr id="287" name="補助費等最大値テキスト"/>
        <xdr:cNvSpPr txBox="1"/>
      </xdr:nvSpPr>
      <xdr:spPr>
        <a:xfrm>
          <a:off x="10528300" y="4989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71120</xdr:rowOff>
    </xdr:from>
    <xdr:to xmlns:xdr="http://schemas.openxmlformats.org/drawingml/2006/spreadsheetDrawing">
      <xdr:col>55</xdr:col>
      <xdr:colOff>88900</xdr:colOff>
      <xdr:row>30</xdr:row>
      <xdr:rowOff>71120</xdr:rowOff>
    </xdr:to>
    <xdr:cxnSp macro="">
      <xdr:nvCxnSpPr>
        <xdr:cNvPr id="288" name="直線コネクタ 287"/>
        <xdr:cNvCxnSpPr/>
      </xdr:nvCxnSpPr>
      <xdr:spPr>
        <a:xfrm>
          <a:off x="10388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160655</xdr:rowOff>
    </xdr:from>
    <xdr:to xmlns:xdr="http://schemas.openxmlformats.org/drawingml/2006/spreadsheetDrawing">
      <xdr:col>55</xdr:col>
      <xdr:colOff>0</xdr:colOff>
      <xdr:row>36</xdr:row>
      <xdr:rowOff>170180</xdr:rowOff>
    </xdr:to>
    <xdr:cxnSp macro="">
      <xdr:nvCxnSpPr>
        <xdr:cNvPr id="289" name="直線コネクタ 288"/>
        <xdr:cNvCxnSpPr/>
      </xdr:nvCxnSpPr>
      <xdr:spPr>
        <a:xfrm flipV="1">
          <a:off x="9639300" y="63328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76200</xdr:rowOff>
    </xdr:from>
    <xdr:ext cx="534670" cy="258445"/>
    <xdr:sp macro="" textlink="">
      <xdr:nvSpPr>
        <xdr:cNvPr id="290" name="補助費等平均値テキスト"/>
        <xdr:cNvSpPr txBox="1"/>
      </xdr:nvSpPr>
      <xdr:spPr>
        <a:xfrm>
          <a:off x="10528300" y="6076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53340</xdr:rowOff>
    </xdr:from>
    <xdr:to xmlns:xdr="http://schemas.openxmlformats.org/drawingml/2006/spreadsheetDrawing">
      <xdr:col>55</xdr:col>
      <xdr:colOff>50800</xdr:colOff>
      <xdr:row>36</xdr:row>
      <xdr:rowOff>154940</xdr:rowOff>
    </xdr:to>
    <xdr:sp macro="" textlink="">
      <xdr:nvSpPr>
        <xdr:cNvPr id="291" name="フローチャート: 判断 290"/>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170180</xdr:rowOff>
    </xdr:from>
    <xdr:to xmlns:xdr="http://schemas.openxmlformats.org/drawingml/2006/spreadsheetDrawing">
      <xdr:col>50</xdr:col>
      <xdr:colOff>114300</xdr:colOff>
      <xdr:row>37</xdr:row>
      <xdr:rowOff>52070</xdr:rowOff>
    </xdr:to>
    <xdr:cxnSp macro="">
      <xdr:nvCxnSpPr>
        <xdr:cNvPr id="292" name="直線コネクタ 291"/>
        <xdr:cNvCxnSpPr/>
      </xdr:nvCxnSpPr>
      <xdr:spPr>
        <a:xfrm flipV="1">
          <a:off x="8750300" y="6342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35560</xdr:rowOff>
    </xdr:from>
    <xdr:to xmlns:xdr="http://schemas.openxmlformats.org/drawingml/2006/spreadsheetDrawing">
      <xdr:col>50</xdr:col>
      <xdr:colOff>165100</xdr:colOff>
      <xdr:row>36</xdr:row>
      <xdr:rowOff>137160</xdr:rowOff>
    </xdr:to>
    <xdr:sp macro="" textlink="">
      <xdr:nvSpPr>
        <xdr:cNvPr id="293" name="フローチャート: 判断 292"/>
        <xdr:cNvSpPr/>
      </xdr:nvSpPr>
      <xdr:spPr>
        <a:xfrm>
          <a:off x="9588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153670</xdr:rowOff>
    </xdr:from>
    <xdr:ext cx="534035" cy="259080"/>
    <xdr:sp macro="" textlink="">
      <xdr:nvSpPr>
        <xdr:cNvPr id="294" name="テキスト ボックス 293"/>
        <xdr:cNvSpPr txBox="1"/>
      </xdr:nvSpPr>
      <xdr:spPr>
        <a:xfrm>
          <a:off x="9371965" y="598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84455</xdr:rowOff>
    </xdr:from>
    <xdr:to xmlns:xdr="http://schemas.openxmlformats.org/drawingml/2006/spreadsheetDrawing">
      <xdr:col>45</xdr:col>
      <xdr:colOff>177800</xdr:colOff>
      <xdr:row>37</xdr:row>
      <xdr:rowOff>52070</xdr:rowOff>
    </xdr:to>
    <xdr:cxnSp macro="">
      <xdr:nvCxnSpPr>
        <xdr:cNvPr id="295" name="直線コネクタ 294"/>
        <xdr:cNvCxnSpPr/>
      </xdr:nvCxnSpPr>
      <xdr:spPr>
        <a:xfrm>
          <a:off x="7861300" y="5227955"/>
          <a:ext cx="889000" cy="1167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73660</xdr:rowOff>
    </xdr:from>
    <xdr:to xmlns:xdr="http://schemas.openxmlformats.org/drawingml/2006/spreadsheetDrawing">
      <xdr:col>46</xdr:col>
      <xdr:colOff>38100</xdr:colOff>
      <xdr:row>37</xdr:row>
      <xdr:rowOff>3810</xdr:rowOff>
    </xdr:to>
    <xdr:sp macro="" textlink="">
      <xdr:nvSpPr>
        <xdr:cNvPr id="296" name="フローチャート: 判断 295"/>
        <xdr:cNvSpPr/>
      </xdr:nvSpPr>
      <xdr:spPr>
        <a:xfrm>
          <a:off x="8699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20320</xdr:rowOff>
    </xdr:from>
    <xdr:ext cx="534035" cy="258445"/>
    <xdr:sp macro="" textlink="">
      <xdr:nvSpPr>
        <xdr:cNvPr id="297" name="テキスト ボックス 296"/>
        <xdr:cNvSpPr txBox="1"/>
      </xdr:nvSpPr>
      <xdr:spPr>
        <a:xfrm>
          <a:off x="8482965" y="6021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84455</xdr:rowOff>
    </xdr:from>
    <xdr:to xmlns:xdr="http://schemas.openxmlformats.org/drawingml/2006/spreadsheetDrawing">
      <xdr:col>41</xdr:col>
      <xdr:colOff>50800</xdr:colOff>
      <xdr:row>37</xdr:row>
      <xdr:rowOff>41910</xdr:rowOff>
    </xdr:to>
    <xdr:cxnSp macro="">
      <xdr:nvCxnSpPr>
        <xdr:cNvPr id="298" name="直線コネクタ 297"/>
        <xdr:cNvCxnSpPr/>
      </xdr:nvCxnSpPr>
      <xdr:spPr>
        <a:xfrm flipV="1">
          <a:off x="6972300" y="5227955"/>
          <a:ext cx="889000" cy="1157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13335</xdr:rowOff>
    </xdr:from>
    <xdr:to xmlns:xdr="http://schemas.openxmlformats.org/drawingml/2006/spreadsheetDrawing">
      <xdr:col>41</xdr:col>
      <xdr:colOff>101600</xdr:colOff>
      <xdr:row>30</xdr:row>
      <xdr:rowOff>114935</xdr:rowOff>
    </xdr:to>
    <xdr:sp macro="" textlink="">
      <xdr:nvSpPr>
        <xdr:cNvPr id="299" name="フローチャート: 判断 298"/>
        <xdr:cNvSpPr/>
      </xdr:nvSpPr>
      <xdr:spPr>
        <a:xfrm>
          <a:off x="7810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132080</xdr:rowOff>
    </xdr:from>
    <xdr:ext cx="598170" cy="258445"/>
    <xdr:sp macro="" textlink="">
      <xdr:nvSpPr>
        <xdr:cNvPr id="300" name="テキスト ボックス 299"/>
        <xdr:cNvSpPr txBox="1"/>
      </xdr:nvSpPr>
      <xdr:spPr>
        <a:xfrm>
          <a:off x="7561580" y="4932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1" name="フローチャート: 判断 300"/>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93980</xdr:rowOff>
    </xdr:from>
    <xdr:ext cx="534035" cy="259080"/>
    <xdr:sp macro="" textlink="">
      <xdr:nvSpPr>
        <xdr:cNvPr id="302" name="テキスト ボックス 301"/>
        <xdr:cNvSpPr txBox="1"/>
      </xdr:nvSpPr>
      <xdr:spPr>
        <a:xfrm>
          <a:off x="6704965" y="609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109855</xdr:rowOff>
    </xdr:from>
    <xdr:to xmlns:xdr="http://schemas.openxmlformats.org/drawingml/2006/spreadsheetDrawing">
      <xdr:col>55</xdr:col>
      <xdr:colOff>50800</xdr:colOff>
      <xdr:row>37</xdr:row>
      <xdr:rowOff>40640</xdr:rowOff>
    </xdr:to>
    <xdr:sp macro="" textlink="">
      <xdr:nvSpPr>
        <xdr:cNvPr id="308" name="楕円 307"/>
        <xdr:cNvSpPr/>
      </xdr:nvSpPr>
      <xdr:spPr>
        <a:xfrm>
          <a:off x="104267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88265</xdr:rowOff>
    </xdr:from>
    <xdr:ext cx="534670" cy="258445"/>
    <xdr:sp macro="" textlink="">
      <xdr:nvSpPr>
        <xdr:cNvPr id="309" name="補助費等該当値テキスト"/>
        <xdr:cNvSpPr txBox="1"/>
      </xdr:nvSpPr>
      <xdr:spPr>
        <a:xfrm>
          <a:off x="10528300" y="6260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119380</xdr:rowOff>
    </xdr:from>
    <xdr:to xmlns:xdr="http://schemas.openxmlformats.org/drawingml/2006/spreadsheetDrawing">
      <xdr:col>50</xdr:col>
      <xdr:colOff>165100</xdr:colOff>
      <xdr:row>37</xdr:row>
      <xdr:rowOff>49530</xdr:rowOff>
    </xdr:to>
    <xdr:sp macro="" textlink="">
      <xdr:nvSpPr>
        <xdr:cNvPr id="310" name="楕円 309"/>
        <xdr:cNvSpPr/>
      </xdr:nvSpPr>
      <xdr:spPr>
        <a:xfrm>
          <a:off x="958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40640</xdr:rowOff>
    </xdr:from>
    <xdr:ext cx="534035" cy="258445"/>
    <xdr:sp macro="" textlink="">
      <xdr:nvSpPr>
        <xdr:cNvPr id="311" name="テキスト ボックス 310"/>
        <xdr:cNvSpPr txBox="1"/>
      </xdr:nvSpPr>
      <xdr:spPr>
        <a:xfrm>
          <a:off x="9371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1270</xdr:rowOff>
    </xdr:from>
    <xdr:to xmlns:xdr="http://schemas.openxmlformats.org/drawingml/2006/spreadsheetDrawing">
      <xdr:col>46</xdr:col>
      <xdr:colOff>38100</xdr:colOff>
      <xdr:row>37</xdr:row>
      <xdr:rowOff>102870</xdr:rowOff>
    </xdr:to>
    <xdr:sp macro="" textlink="">
      <xdr:nvSpPr>
        <xdr:cNvPr id="312" name="楕円 311"/>
        <xdr:cNvSpPr/>
      </xdr:nvSpPr>
      <xdr:spPr>
        <a:xfrm>
          <a:off x="869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93980</xdr:rowOff>
    </xdr:from>
    <xdr:ext cx="534035" cy="259080"/>
    <xdr:sp macro="" textlink="">
      <xdr:nvSpPr>
        <xdr:cNvPr id="313" name="テキスト ボックス 312"/>
        <xdr:cNvSpPr txBox="1"/>
      </xdr:nvSpPr>
      <xdr:spPr>
        <a:xfrm>
          <a:off x="8482965" y="6437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33655</xdr:rowOff>
    </xdr:from>
    <xdr:to xmlns:xdr="http://schemas.openxmlformats.org/drawingml/2006/spreadsheetDrawing">
      <xdr:col>41</xdr:col>
      <xdr:colOff>101600</xdr:colOff>
      <xdr:row>30</xdr:row>
      <xdr:rowOff>135255</xdr:rowOff>
    </xdr:to>
    <xdr:sp macro="" textlink="">
      <xdr:nvSpPr>
        <xdr:cNvPr id="314" name="楕円 313"/>
        <xdr:cNvSpPr/>
      </xdr:nvSpPr>
      <xdr:spPr>
        <a:xfrm>
          <a:off x="7810500" y="51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126365</xdr:rowOff>
    </xdr:from>
    <xdr:ext cx="598170" cy="259080"/>
    <xdr:sp macro="" textlink="">
      <xdr:nvSpPr>
        <xdr:cNvPr id="315" name="テキスト ボックス 314"/>
        <xdr:cNvSpPr txBox="1"/>
      </xdr:nvSpPr>
      <xdr:spPr>
        <a:xfrm>
          <a:off x="7561580" y="5269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162560</xdr:rowOff>
    </xdr:from>
    <xdr:to xmlns:xdr="http://schemas.openxmlformats.org/drawingml/2006/spreadsheetDrawing">
      <xdr:col>36</xdr:col>
      <xdr:colOff>165100</xdr:colOff>
      <xdr:row>37</xdr:row>
      <xdr:rowOff>92710</xdr:rowOff>
    </xdr:to>
    <xdr:sp macro="" textlink="">
      <xdr:nvSpPr>
        <xdr:cNvPr id="316" name="楕円 315"/>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83820</xdr:rowOff>
    </xdr:from>
    <xdr:ext cx="534035" cy="259080"/>
    <xdr:sp macro="" textlink="">
      <xdr:nvSpPr>
        <xdr:cNvPr id="317" name="テキスト ボックス 316"/>
        <xdr:cNvSpPr txBox="1"/>
      </xdr:nvSpPr>
      <xdr:spPr>
        <a:xfrm>
          <a:off x="6704965" y="642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9" name="テキスト ボックス 328"/>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3" name="テキスト ボックス 332"/>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7" name="テキスト ボックス 336"/>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133985</xdr:rowOff>
    </xdr:from>
    <xdr:to xmlns:xdr="http://schemas.openxmlformats.org/drawingml/2006/spreadsheetDrawing">
      <xdr:col>54</xdr:col>
      <xdr:colOff>189865</xdr:colOff>
      <xdr:row>58</xdr:row>
      <xdr:rowOff>41910</xdr:rowOff>
    </xdr:to>
    <xdr:cxnSp macro="">
      <xdr:nvCxnSpPr>
        <xdr:cNvPr id="341" name="直線コネクタ 340"/>
        <xdr:cNvCxnSpPr/>
      </xdr:nvCxnSpPr>
      <xdr:spPr>
        <a:xfrm flipV="1">
          <a:off x="10475595" y="853503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45720</xdr:rowOff>
    </xdr:from>
    <xdr:ext cx="534670" cy="259080"/>
    <xdr:sp macro="" textlink="">
      <xdr:nvSpPr>
        <xdr:cNvPr id="342" name="普通建設事業費最小値テキスト"/>
        <xdr:cNvSpPr txBox="1"/>
      </xdr:nvSpPr>
      <xdr:spPr>
        <a:xfrm>
          <a:off x="10528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41910</xdr:rowOff>
    </xdr:from>
    <xdr:to xmlns:xdr="http://schemas.openxmlformats.org/drawingml/2006/spreadsheetDrawing">
      <xdr:col>55</xdr:col>
      <xdr:colOff>88900</xdr:colOff>
      <xdr:row>58</xdr:row>
      <xdr:rowOff>41910</xdr:rowOff>
    </xdr:to>
    <xdr:cxnSp macro="">
      <xdr:nvCxnSpPr>
        <xdr:cNvPr id="343" name="直線コネクタ 342"/>
        <xdr:cNvCxnSpPr/>
      </xdr:nvCxnSpPr>
      <xdr:spPr>
        <a:xfrm>
          <a:off x="10388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80645</xdr:rowOff>
    </xdr:from>
    <xdr:ext cx="598805" cy="259080"/>
    <xdr:sp macro="" textlink="">
      <xdr:nvSpPr>
        <xdr:cNvPr id="344" name="普通建設事業費最大値テキスト"/>
        <xdr:cNvSpPr txBox="1"/>
      </xdr:nvSpPr>
      <xdr:spPr>
        <a:xfrm>
          <a:off x="10528300" y="831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133985</xdr:rowOff>
    </xdr:from>
    <xdr:to xmlns:xdr="http://schemas.openxmlformats.org/drawingml/2006/spreadsheetDrawing">
      <xdr:col>55</xdr:col>
      <xdr:colOff>88900</xdr:colOff>
      <xdr:row>49</xdr:row>
      <xdr:rowOff>133985</xdr:rowOff>
    </xdr:to>
    <xdr:cxnSp macro="">
      <xdr:nvCxnSpPr>
        <xdr:cNvPr id="345" name="直線コネクタ 344"/>
        <xdr:cNvCxnSpPr/>
      </xdr:nvCxnSpPr>
      <xdr:spPr>
        <a:xfrm>
          <a:off x="10388600" y="853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167640</xdr:rowOff>
    </xdr:from>
    <xdr:to xmlns:xdr="http://schemas.openxmlformats.org/drawingml/2006/spreadsheetDrawing">
      <xdr:col>55</xdr:col>
      <xdr:colOff>0</xdr:colOff>
      <xdr:row>56</xdr:row>
      <xdr:rowOff>162560</xdr:rowOff>
    </xdr:to>
    <xdr:cxnSp macro="">
      <xdr:nvCxnSpPr>
        <xdr:cNvPr id="346" name="直線コネクタ 345"/>
        <xdr:cNvCxnSpPr/>
      </xdr:nvCxnSpPr>
      <xdr:spPr>
        <a:xfrm flipV="1">
          <a:off x="9639300" y="959739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135890</xdr:rowOff>
    </xdr:from>
    <xdr:ext cx="534670" cy="259080"/>
    <xdr:sp macro="" textlink="">
      <xdr:nvSpPr>
        <xdr:cNvPr id="347" name="普通建設事業費平均値テキスト"/>
        <xdr:cNvSpPr txBox="1"/>
      </xdr:nvSpPr>
      <xdr:spPr>
        <a:xfrm>
          <a:off x="10528300" y="939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113030</xdr:rowOff>
    </xdr:from>
    <xdr:to xmlns:xdr="http://schemas.openxmlformats.org/drawingml/2006/spreadsheetDrawing">
      <xdr:col>55</xdr:col>
      <xdr:colOff>50800</xdr:colOff>
      <xdr:row>56</xdr:row>
      <xdr:rowOff>43180</xdr:rowOff>
    </xdr:to>
    <xdr:sp macro="" textlink="">
      <xdr:nvSpPr>
        <xdr:cNvPr id="348" name="フローチャート: 判断 347"/>
        <xdr:cNvSpPr/>
      </xdr:nvSpPr>
      <xdr:spPr>
        <a:xfrm>
          <a:off x="104267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145415</xdr:rowOff>
    </xdr:from>
    <xdr:to xmlns:xdr="http://schemas.openxmlformats.org/drawingml/2006/spreadsheetDrawing">
      <xdr:col>50</xdr:col>
      <xdr:colOff>114300</xdr:colOff>
      <xdr:row>56</xdr:row>
      <xdr:rowOff>162560</xdr:rowOff>
    </xdr:to>
    <xdr:cxnSp macro="">
      <xdr:nvCxnSpPr>
        <xdr:cNvPr id="349" name="直線コネクタ 348"/>
        <xdr:cNvCxnSpPr/>
      </xdr:nvCxnSpPr>
      <xdr:spPr>
        <a:xfrm>
          <a:off x="8750300" y="97466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147320</xdr:rowOff>
    </xdr:from>
    <xdr:to xmlns:xdr="http://schemas.openxmlformats.org/drawingml/2006/spreadsheetDrawing">
      <xdr:col>50</xdr:col>
      <xdr:colOff>165100</xdr:colOff>
      <xdr:row>56</xdr:row>
      <xdr:rowOff>77470</xdr:rowOff>
    </xdr:to>
    <xdr:sp macro="" textlink="">
      <xdr:nvSpPr>
        <xdr:cNvPr id="350" name="フローチャート: 判断 349"/>
        <xdr:cNvSpPr/>
      </xdr:nvSpPr>
      <xdr:spPr>
        <a:xfrm>
          <a:off x="9588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93980</xdr:rowOff>
    </xdr:from>
    <xdr:ext cx="534035" cy="259080"/>
    <xdr:sp macro="" textlink="">
      <xdr:nvSpPr>
        <xdr:cNvPr id="351" name="テキスト ボックス 350"/>
        <xdr:cNvSpPr txBox="1"/>
      </xdr:nvSpPr>
      <xdr:spPr>
        <a:xfrm>
          <a:off x="9371965" y="935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17780</xdr:rowOff>
    </xdr:from>
    <xdr:to xmlns:xdr="http://schemas.openxmlformats.org/drawingml/2006/spreadsheetDrawing">
      <xdr:col>45</xdr:col>
      <xdr:colOff>177800</xdr:colOff>
      <xdr:row>56</xdr:row>
      <xdr:rowOff>145415</xdr:rowOff>
    </xdr:to>
    <xdr:cxnSp macro="">
      <xdr:nvCxnSpPr>
        <xdr:cNvPr id="352" name="直線コネクタ 351"/>
        <xdr:cNvCxnSpPr/>
      </xdr:nvCxnSpPr>
      <xdr:spPr>
        <a:xfrm>
          <a:off x="7861300" y="96189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121285</xdr:rowOff>
    </xdr:from>
    <xdr:to xmlns:xdr="http://schemas.openxmlformats.org/drawingml/2006/spreadsheetDrawing">
      <xdr:col>46</xdr:col>
      <xdr:colOff>38100</xdr:colOff>
      <xdr:row>56</xdr:row>
      <xdr:rowOff>52070</xdr:rowOff>
    </xdr:to>
    <xdr:sp macro="" textlink="">
      <xdr:nvSpPr>
        <xdr:cNvPr id="353" name="フローチャート: 判断 352"/>
        <xdr:cNvSpPr/>
      </xdr:nvSpPr>
      <xdr:spPr>
        <a:xfrm>
          <a:off x="8699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67945</xdr:rowOff>
    </xdr:from>
    <xdr:ext cx="534035" cy="258445"/>
    <xdr:sp macro="" textlink="">
      <xdr:nvSpPr>
        <xdr:cNvPr id="354" name="テキスト ボックス 353"/>
        <xdr:cNvSpPr txBox="1"/>
      </xdr:nvSpPr>
      <xdr:spPr>
        <a:xfrm>
          <a:off x="8482965" y="9326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146685</xdr:rowOff>
    </xdr:from>
    <xdr:to xmlns:xdr="http://schemas.openxmlformats.org/drawingml/2006/spreadsheetDrawing">
      <xdr:col>41</xdr:col>
      <xdr:colOff>50800</xdr:colOff>
      <xdr:row>56</xdr:row>
      <xdr:rowOff>17780</xdr:rowOff>
    </xdr:to>
    <xdr:cxnSp macro="">
      <xdr:nvCxnSpPr>
        <xdr:cNvPr id="355" name="直線コネクタ 354"/>
        <xdr:cNvCxnSpPr/>
      </xdr:nvCxnSpPr>
      <xdr:spPr>
        <a:xfrm>
          <a:off x="6972300" y="95764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118745</xdr:rowOff>
    </xdr:from>
    <xdr:to xmlns:xdr="http://schemas.openxmlformats.org/drawingml/2006/spreadsheetDrawing">
      <xdr:col>41</xdr:col>
      <xdr:colOff>101600</xdr:colOff>
      <xdr:row>56</xdr:row>
      <xdr:rowOff>48895</xdr:rowOff>
    </xdr:to>
    <xdr:sp macro="" textlink="">
      <xdr:nvSpPr>
        <xdr:cNvPr id="356" name="フローチャート: 判断 355"/>
        <xdr:cNvSpPr/>
      </xdr:nvSpPr>
      <xdr:spPr>
        <a:xfrm>
          <a:off x="7810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65405</xdr:rowOff>
    </xdr:from>
    <xdr:ext cx="534035" cy="258445"/>
    <xdr:sp macro="" textlink="">
      <xdr:nvSpPr>
        <xdr:cNvPr id="357" name="テキスト ボックス 356"/>
        <xdr:cNvSpPr txBox="1"/>
      </xdr:nvSpPr>
      <xdr:spPr>
        <a:xfrm>
          <a:off x="7593965" y="9323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135255</xdr:rowOff>
    </xdr:from>
    <xdr:to xmlns:xdr="http://schemas.openxmlformats.org/drawingml/2006/spreadsheetDrawing">
      <xdr:col>36</xdr:col>
      <xdr:colOff>165100</xdr:colOff>
      <xdr:row>56</xdr:row>
      <xdr:rowOff>65405</xdr:rowOff>
    </xdr:to>
    <xdr:sp macro="" textlink="">
      <xdr:nvSpPr>
        <xdr:cNvPr id="358" name="フローチャート: 判断 357"/>
        <xdr:cNvSpPr/>
      </xdr:nvSpPr>
      <xdr:spPr>
        <a:xfrm>
          <a:off x="692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56515</xdr:rowOff>
    </xdr:from>
    <xdr:ext cx="534035" cy="258445"/>
    <xdr:sp macro="" textlink="">
      <xdr:nvSpPr>
        <xdr:cNvPr id="359" name="テキスト ボックス 358"/>
        <xdr:cNvSpPr txBox="1"/>
      </xdr:nvSpPr>
      <xdr:spPr>
        <a:xfrm>
          <a:off x="6704965" y="965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116840</xdr:rowOff>
    </xdr:from>
    <xdr:to xmlns:xdr="http://schemas.openxmlformats.org/drawingml/2006/spreadsheetDrawing">
      <xdr:col>55</xdr:col>
      <xdr:colOff>50800</xdr:colOff>
      <xdr:row>56</xdr:row>
      <xdr:rowOff>46990</xdr:rowOff>
    </xdr:to>
    <xdr:sp macro="" textlink="">
      <xdr:nvSpPr>
        <xdr:cNvPr id="365" name="楕円 364"/>
        <xdr:cNvSpPr/>
      </xdr:nvSpPr>
      <xdr:spPr>
        <a:xfrm>
          <a:off x="10426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95250</xdr:rowOff>
    </xdr:from>
    <xdr:ext cx="534670" cy="259080"/>
    <xdr:sp macro="" textlink="">
      <xdr:nvSpPr>
        <xdr:cNvPr id="366" name="普通建設事業費該当値テキスト"/>
        <xdr:cNvSpPr txBox="1"/>
      </xdr:nvSpPr>
      <xdr:spPr>
        <a:xfrm>
          <a:off x="10528300" y="952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111760</xdr:rowOff>
    </xdr:from>
    <xdr:to xmlns:xdr="http://schemas.openxmlformats.org/drawingml/2006/spreadsheetDrawing">
      <xdr:col>50</xdr:col>
      <xdr:colOff>165100</xdr:colOff>
      <xdr:row>57</xdr:row>
      <xdr:rowOff>41910</xdr:rowOff>
    </xdr:to>
    <xdr:sp macro="" textlink="">
      <xdr:nvSpPr>
        <xdr:cNvPr id="367" name="楕円 366"/>
        <xdr:cNvSpPr/>
      </xdr:nvSpPr>
      <xdr:spPr>
        <a:xfrm>
          <a:off x="958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33020</xdr:rowOff>
    </xdr:from>
    <xdr:ext cx="534035" cy="259080"/>
    <xdr:sp macro="" textlink="">
      <xdr:nvSpPr>
        <xdr:cNvPr id="368" name="テキスト ボックス 367"/>
        <xdr:cNvSpPr txBox="1"/>
      </xdr:nvSpPr>
      <xdr:spPr>
        <a:xfrm>
          <a:off x="9371965"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94615</xdr:rowOff>
    </xdr:from>
    <xdr:to xmlns:xdr="http://schemas.openxmlformats.org/drawingml/2006/spreadsheetDrawing">
      <xdr:col>46</xdr:col>
      <xdr:colOff>38100</xdr:colOff>
      <xdr:row>57</xdr:row>
      <xdr:rowOff>24765</xdr:rowOff>
    </xdr:to>
    <xdr:sp macro="" textlink="">
      <xdr:nvSpPr>
        <xdr:cNvPr id="369" name="楕円 368"/>
        <xdr:cNvSpPr/>
      </xdr:nvSpPr>
      <xdr:spPr>
        <a:xfrm>
          <a:off x="8699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15875</xdr:rowOff>
    </xdr:from>
    <xdr:ext cx="534035" cy="259080"/>
    <xdr:sp macro="" textlink="">
      <xdr:nvSpPr>
        <xdr:cNvPr id="370" name="テキスト ボックス 369"/>
        <xdr:cNvSpPr txBox="1"/>
      </xdr:nvSpPr>
      <xdr:spPr>
        <a:xfrm>
          <a:off x="8482965" y="978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137795</xdr:rowOff>
    </xdr:from>
    <xdr:to xmlns:xdr="http://schemas.openxmlformats.org/drawingml/2006/spreadsheetDrawing">
      <xdr:col>41</xdr:col>
      <xdr:colOff>101600</xdr:colOff>
      <xdr:row>56</xdr:row>
      <xdr:rowOff>67945</xdr:rowOff>
    </xdr:to>
    <xdr:sp macro="" textlink="">
      <xdr:nvSpPr>
        <xdr:cNvPr id="371" name="楕円 370"/>
        <xdr:cNvSpPr/>
      </xdr:nvSpPr>
      <xdr:spPr>
        <a:xfrm>
          <a:off x="7810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59055</xdr:rowOff>
    </xdr:from>
    <xdr:ext cx="534035" cy="259080"/>
    <xdr:sp macro="" textlink="">
      <xdr:nvSpPr>
        <xdr:cNvPr id="372" name="テキスト ボックス 371"/>
        <xdr:cNvSpPr txBox="1"/>
      </xdr:nvSpPr>
      <xdr:spPr>
        <a:xfrm>
          <a:off x="7593965" y="9660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95885</xdr:rowOff>
    </xdr:from>
    <xdr:to xmlns:xdr="http://schemas.openxmlformats.org/drawingml/2006/spreadsheetDrawing">
      <xdr:col>36</xdr:col>
      <xdr:colOff>165100</xdr:colOff>
      <xdr:row>56</xdr:row>
      <xdr:rowOff>26035</xdr:rowOff>
    </xdr:to>
    <xdr:sp macro="" textlink="">
      <xdr:nvSpPr>
        <xdr:cNvPr id="373" name="楕円 372"/>
        <xdr:cNvSpPr/>
      </xdr:nvSpPr>
      <xdr:spPr>
        <a:xfrm>
          <a:off x="6921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42545</xdr:rowOff>
    </xdr:from>
    <xdr:ext cx="534035" cy="258445"/>
    <xdr:sp macro="" textlink="">
      <xdr:nvSpPr>
        <xdr:cNvPr id="374" name="テキスト ボックス 373"/>
        <xdr:cNvSpPr txBox="1"/>
      </xdr:nvSpPr>
      <xdr:spPr>
        <a:xfrm>
          <a:off x="6704965" y="9300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6" name="テキスト ボックス 385"/>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88" name="テキスト ボックス 387"/>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0" name="テキスト ボックス 389"/>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2" name="テキスト ボックス 391"/>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4" name="テキスト ボックス 393"/>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16510</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1894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97"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134620</xdr:rowOff>
    </xdr:from>
    <xdr:ext cx="534670" cy="258445"/>
    <xdr:sp macro="" textlink="">
      <xdr:nvSpPr>
        <xdr:cNvPr id="399" name="普通建設事業費 （ うち新規整備　）最大値テキスト"/>
        <xdr:cNvSpPr txBox="1"/>
      </xdr:nvSpPr>
      <xdr:spPr>
        <a:xfrm>
          <a:off x="10528300" y="11964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16510</xdr:rowOff>
    </xdr:from>
    <xdr:to xmlns:xdr="http://schemas.openxmlformats.org/drawingml/2006/spreadsheetDrawing">
      <xdr:col>55</xdr:col>
      <xdr:colOff>88900</xdr:colOff>
      <xdr:row>71</xdr:row>
      <xdr:rowOff>16510</xdr:rowOff>
    </xdr:to>
    <xdr:cxnSp macro="">
      <xdr:nvCxnSpPr>
        <xdr:cNvPr id="400" name="直線コネクタ 399"/>
        <xdr:cNvCxnSpPr/>
      </xdr:nvCxnSpPr>
      <xdr:spPr>
        <a:xfrm>
          <a:off x="10388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81280</xdr:rowOff>
    </xdr:from>
    <xdr:to xmlns:xdr="http://schemas.openxmlformats.org/drawingml/2006/spreadsheetDrawing">
      <xdr:col>55</xdr:col>
      <xdr:colOff>0</xdr:colOff>
      <xdr:row>78</xdr:row>
      <xdr:rowOff>86360</xdr:rowOff>
    </xdr:to>
    <xdr:cxnSp macro="">
      <xdr:nvCxnSpPr>
        <xdr:cNvPr id="401" name="直線コネクタ 400"/>
        <xdr:cNvCxnSpPr/>
      </xdr:nvCxnSpPr>
      <xdr:spPr>
        <a:xfrm flipV="1">
          <a:off x="9639300" y="134543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25400</xdr:rowOff>
    </xdr:from>
    <xdr:ext cx="534670" cy="259080"/>
    <xdr:sp macro="" textlink="">
      <xdr:nvSpPr>
        <xdr:cNvPr id="402" name="普通建設事業費 （ うち新規整備　）平均値テキスト"/>
        <xdr:cNvSpPr txBox="1"/>
      </xdr:nvSpPr>
      <xdr:spPr>
        <a:xfrm>
          <a:off x="10528300" y="13055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2540</xdr:rowOff>
    </xdr:from>
    <xdr:to xmlns:xdr="http://schemas.openxmlformats.org/drawingml/2006/spreadsheetDrawing">
      <xdr:col>55</xdr:col>
      <xdr:colOff>50800</xdr:colOff>
      <xdr:row>77</xdr:row>
      <xdr:rowOff>104140</xdr:rowOff>
    </xdr:to>
    <xdr:sp macro="" textlink="">
      <xdr:nvSpPr>
        <xdr:cNvPr id="403" name="フローチャート: 判断 402"/>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81280</xdr:rowOff>
    </xdr:from>
    <xdr:to xmlns:xdr="http://schemas.openxmlformats.org/drawingml/2006/spreadsheetDrawing">
      <xdr:col>50</xdr:col>
      <xdr:colOff>114300</xdr:colOff>
      <xdr:row>78</xdr:row>
      <xdr:rowOff>86360</xdr:rowOff>
    </xdr:to>
    <xdr:cxnSp macro="">
      <xdr:nvCxnSpPr>
        <xdr:cNvPr id="404" name="直線コネクタ 403"/>
        <xdr:cNvCxnSpPr/>
      </xdr:nvCxnSpPr>
      <xdr:spPr>
        <a:xfrm>
          <a:off x="8750300" y="13454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170815</xdr:rowOff>
    </xdr:from>
    <xdr:to xmlns:xdr="http://schemas.openxmlformats.org/drawingml/2006/spreadsheetDrawing">
      <xdr:col>50</xdr:col>
      <xdr:colOff>165100</xdr:colOff>
      <xdr:row>77</xdr:row>
      <xdr:rowOff>100965</xdr:rowOff>
    </xdr:to>
    <xdr:sp macro="" textlink="">
      <xdr:nvSpPr>
        <xdr:cNvPr id="405" name="フローチャート: 判断 404"/>
        <xdr:cNvSpPr/>
      </xdr:nvSpPr>
      <xdr:spPr>
        <a:xfrm>
          <a:off x="9588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117475</xdr:rowOff>
    </xdr:from>
    <xdr:ext cx="534035" cy="259080"/>
    <xdr:sp macro="" textlink="">
      <xdr:nvSpPr>
        <xdr:cNvPr id="406" name="テキスト ボックス 405"/>
        <xdr:cNvSpPr txBox="1"/>
      </xdr:nvSpPr>
      <xdr:spPr>
        <a:xfrm>
          <a:off x="9371965" y="12976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48895</xdr:rowOff>
    </xdr:from>
    <xdr:to xmlns:xdr="http://schemas.openxmlformats.org/drawingml/2006/spreadsheetDrawing">
      <xdr:col>45</xdr:col>
      <xdr:colOff>177800</xdr:colOff>
      <xdr:row>78</xdr:row>
      <xdr:rowOff>81280</xdr:rowOff>
    </xdr:to>
    <xdr:cxnSp macro="">
      <xdr:nvCxnSpPr>
        <xdr:cNvPr id="407" name="直線コネクタ 406"/>
        <xdr:cNvCxnSpPr/>
      </xdr:nvCxnSpPr>
      <xdr:spPr>
        <a:xfrm>
          <a:off x="7861300" y="134219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14605</xdr:rowOff>
    </xdr:from>
    <xdr:to xmlns:xdr="http://schemas.openxmlformats.org/drawingml/2006/spreadsheetDrawing">
      <xdr:col>46</xdr:col>
      <xdr:colOff>38100</xdr:colOff>
      <xdr:row>77</xdr:row>
      <xdr:rowOff>116205</xdr:rowOff>
    </xdr:to>
    <xdr:sp macro="" textlink="">
      <xdr:nvSpPr>
        <xdr:cNvPr id="408" name="フローチャート: 判断 407"/>
        <xdr:cNvSpPr/>
      </xdr:nvSpPr>
      <xdr:spPr>
        <a:xfrm>
          <a:off x="869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132715</xdr:rowOff>
    </xdr:from>
    <xdr:ext cx="534035" cy="258445"/>
    <xdr:sp macro="" textlink="">
      <xdr:nvSpPr>
        <xdr:cNvPr id="409" name="テキスト ボックス 408"/>
        <xdr:cNvSpPr txBox="1"/>
      </xdr:nvSpPr>
      <xdr:spPr>
        <a:xfrm>
          <a:off x="8482965" y="1299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48895</xdr:rowOff>
    </xdr:from>
    <xdr:to xmlns:xdr="http://schemas.openxmlformats.org/drawingml/2006/spreadsheetDrawing">
      <xdr:col>41</xdr:col>
      <xdr:colOff>50800</xdr:colOff>
      <xdr:row>78</xdr:row>
      <xdr:rowOff>63500</xdr:rowOff>
    </xdr:to>
    <xdr:cxnSp macro="">
      <xdr:nvCxnSpPr>
        <xdr:cNvPr id="410" name="直線コネクタ 409"/>
        <xdr:cNvCxnSpPr/>
      </xdr:nvCxnSpPr>
      <xdr:spPr>
        <a:xfrm flipV="1">
          <a:off x="6972300" y="134219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114300</xdr:rowOff>
    </xdr:from>
    <xdr:to xmlns:xdr="http://schemas.openxmlformats.org/drawingml/2006/spreadsheetDrawing">
      <xdr:col>41</xdr:col>
      <xdr:colOff>101600</xdr:colOff>
      <xdr:row>77</xdr:row>
      <xdr:rowOff>44450</xdr:rowOff>
    </xdr:to>
    <xdr:sp macro="" textlink="">
      <xdr:nvSpPr>
        <xdr:cNvPr id="411" name="フローチャート: 判断 410"/>
        <xdr:cNvSpPr/>
      </xdr:nvSpPr>
      <xdr:spPr>
        <a:xfrm>
          <a:off x="7810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60960</xdr:rowOff>
    </xdr:from>
    <xdr:ext cx="534035" cy="259080"/>
    <xdr:sp macro="" textlink="">
      <xdr:nvSpPr>
        <xdr:cNvPr id="412" name="テキスト ボックス 411"/>
        <xdr:cNvSpPr txBox="1"/>
      </xdr:nvSpPr>
      <xdr:spPr>
        <a:xfrm>
          <a:off x="7593965" y="12919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159385</xdr:rowOff>
    </xdr:from>
    <xdr:to xmlns:xdr="http://schemas.openxmlformats.org/drawingml/2006/spreadsheetDrawing">
      <xdr:col>36</xdr:col>
      <xdr:colOff>165100</xdr:colOff>
      <xdr:row>77</xdr:row>
      <xdr:rowOff>89535</xdr:rowOff>
    </xdr:to>
    <xdr:sp macro="" textlink="">
      <xdr:nvSpPr>
        <xdr:cNvPr id="413" name="フローチャート: 判断 412"/>
        <xdr:cNvSpPr/>
      </xdr:nvSpPr>
      <xdr:spPr>
        <a:xfrm>
          <a:off x="6921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106045</xdr:rowOff>
    </xdr:from>
    <xdr:ext cx="534035" cy="259080"/>
    <xdr:sp macro="" textlink="">
      <xdr:nvSpPr>
        <xdr:cNvPr id="414" name="テキスト ボックス 413"/>
        <xdr:cNvSpPr txBox="1"/>
      </xdr:nvSpPr>
      <xdr:spPr>
        <a:xfrm>
          <a:off x="6704965" y="12964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30480</xdr:rowOff>
    </xdr:from>
    <xdr:to xmlns:xdr="http://schemas.openxmlformats.org/drawingml/2006/spreadsheetDrawing">
      <xdr:col>55</xdr:col>
      <xdr:colOff>50800</xdr:colOff>
      <xdr:row>78</xdr:row>
      <xdr:rowOff>132080</xdr:rowOff>
    </xdr:to>
    <xdr:sp macro="" textlink="">
      <xdr:nvSpPr>
        <xdr:cNvPr id="420" name="楕円 419"/>
        <xdr:cNvSpPr/>
      </xdr:nvSpPr>
      <xdr:spPr>
        <a:xfrm>
          <a:off x="104267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116840</xdr:rowOff>
    </xdr:from>
    <xdr:ext cx="469900" cy="259080"/>
    <xdr:sp macro="" textlink="">
      <xdr:nvSpPr>
        <xdr:cNvPr id="421" name="普通建設事業費 （ うち新規整備　）該当値テキスト"/>
        <xdr:cNvSpPr txBox="1"/>
      </xdr:nvSpPr>
      <xdr:spPr>
        <a:xfrm>
          <a:off x="10528300" y="1331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35560</xdr:rowOff>
    </xdr:from>
    <xdr:to xmlns:xdr="http://schemas.openxmlformats.org/drawingml/2006/spreadsheetDrawing">
      <xdr:col>50</xdr:col>
      <xdr:colOff>165100</xdr:colOff>
      <xdr:row>78</xdr:row>
      <xdr:rowOff>137160</xdr:rowOff>
    </xdr:to>
    <xdr:sp macro="" textlink="">
      <xdr:nvSpPr>
        <xdr:cNvPr id="422" name="楕円 421"/>
        <xdr:cNvSpPr/>
      </xdr:nvSpPr>
      <xdr:spPr>
        <a:xfrm>
          <a:off x="9588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128270</xdr:rowOff>
    </xdr:from>
    <xdr:ext cx="469265" cy="259080"/>
    <xdr:sp macro="" textlink="">
      <xdr:nvSpPr>
        <xdr:cNvPr id="423" name="テキスト ボックス 422"/>
        <xdr:cNvSpPr txBox="1"/>
      </xdr:nvSpPr>
      <xdr:spPr>
        <a:xfrm>
          <a:off x="9404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30480</xdr:rowOff>
    </xdr:from>
    <xdr:to xmlns:xdr="http://schemas.openxmlformats.org/drawingml/2006/spreadsheetDrawing">
      <xdr:col>46</xdr:col>
      <xdr:colOff>38100</xdr:colOff>
      <xdr:row>78</xdr:row>
      <xdr:rowOff>132080</xdr:rowOff>
    </xdr:to>
    <xdr:sp macro="" textlink="">
      <xdr:nvSpPr>
        <xdr:cNvPr id="424" name="楕円 423"/>
        <xdr:cNvSpPr/>
      </xdr:nvSpPr>
      <xdr:spPr>
        <a:xfrm>
          <a:off x="8699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123190</xdr:rowOff>
    </xdr:from>
    <xdr:ext cx="469265" cy="258445"/>
    <xdr:sp macro="" textlink="">
      <xdr:nvSpPr>
        <xdr:cNvPr id="425" name="テキスト ボックス 424"/>
        <xdr:cNvSpPr txBox="1"/>
      </xdr:nvSpPr>
      <xdr:spPr>
        <a:xfrm>
          <a:off x="8515350" y="13496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169545</xdr:rowOff>
    </xdr:from>
    <xdr:to xmlns:xdr="http://schemas.openxmlformats.org/drawingml/2006/spreadsheetDrawing">
      <xdr:col>41</xdr:col>
      <xdr:colOff>101600</xdr:colOff>
      <xdr:row>78</xdr:row>
      <xdr:rowOff>99695</xdr:rowOff>
    </xdr:to>
    <xdr:sp macro="" textlink="">
      <xdr:nvSpPr>
        <xdr:cNvPr id="426" name="楕円 425"/>
        <xdr:cNvSpPr/>
      </xdr:nvSpPr>
      <xdr:spPr>
        <a:xfrm>
          <a:off x="7810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91440</xdr:rowOff>
    </xdr:from>
    <xdr:ext cx="469265" cy="259080"/>
    <xdr:sp macro="" textlink="">
      <xdr:nvSpPr>
        <xdr:cNvPr id="427" name="テキスト ボックス 426"/>
        <xdr:cNvSpPr txBox="1"/>
      </xdr:nvSpPr>
      <xdr:spPr>
        <a:xfrm>
          <a:off x="7626350" y="13464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12700</xdr:rowOff>
    </xdr:from>
    <xdr:to xmlns:xdr="http://schemas.openxmlformats.org/drawingml/2006/spreadsheetDrawing">
      <xdr:col>36</xdr:col>
      <xdr:colOff>165100</xdr:colOff>
      <xdr:row>78</xdr:row>
      <xdr:rowOff>114300</xdr:rowOff>
    </xdr:to>
    <xdr:sp macro="" textlink="">
      <xdr:nvSpPr>
        <xdr:cNvPr id="428" name="楕円 427"/>
        <xdr:cNvSpPr/>
      </xdr:nvSpPr>
      <xdr:spPr>
        <a:xfrm>
          <a:off x="6921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105410</xdr:rowOff>
    </xdr:from>
    <xdr:ext cx="469265" cy="259080"/>
    <xdr:sp macro="" textlink="">
      <xdr:nvSpPr>
        <xdr:cNvPr id="429" name="テキスト ボックス 428"/>
        <xdr:cNvSpPr txBox="1"/>
      </xdr:nvSpPr>
      <xdr:spPr>
        <a:xfrm>
          <a:off x="6737350" y="1347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5" name="テキスト ボックス 44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49" name="テキスト ボックス 44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45085</xdr:rowOff>
    </xdr:from>
    <xdr:to xmlns:xdr="http://schemas.openxmlformats.org/drawingml/2006/spreadsheetDrawing">
      <xdr:col>54</xdr:col>
      <xdr:colOff>189865</xdr:colOff>
      <xdr:row>98</xdr:row>
      <xdr:rowOff>141605</xdr:rowOff>
    </xdr:to>
    <xdr:cxnSp macro="">
      <xdr:nvCxnSpPr>
        <xdr:cNvPr id="453" name="直線コネクタ 452"/>
        <xdr:cNvCxnSpPr/>
      </xdr:nvCxnSpPr>
      <xdr:spPr>
        <a:xfrm flipV="1">
          <a:off x="10475595" y="1547558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145415</xdr:rowOff>
    </xdr:from>
    <xdr:ext cx="469900" cy="258445"/>
    <xdr:sp macro="" textlink="">
      <xdr:nvSpPr>
        <xdr:cNvPr id="454" name="普通建設事業費 （ うち更新整備　）最小値テキスト"/>
        <xdr:cNvSpPr txBox="1"/>
      </xdr:nvSpPr>
      <xdr:spPr>
        <a:xfrm>
          <a:off x="10528300" y="16947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141605</xdr:rowOff>
    </xdr:from>
    <xdr:to xmlns:xdr="http://schemas.openxmlformats.org/drawingml/2006/spreadsheetDrawing">
      <xdr:col>55</xdr:col>
      <xdr:colOff>88900</xdr:colOff>
      <xdr:row>98</xdr:row>
      <xdr:rowOff>141605</xdr:rowOff>
    </xdr:to>
    <xdr:cxnSp macro="">
      <xdr:nvCxnSpPr>
        <xdr:cNvPr id="455" name="直線コネクタ 454"/>
        <xdr:cNvCxnSpPr/>
      </xdr:nvCxnSpPr>
      <xdr:spPr>
        <a:xfrm>
          <a:off x="10388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163830</xdr:rowOff>
    </xdr:from>
    <xdr:ext cx="534670" cy="259080"/>
    <xdr:sp macro="" textlink="">
      <xdr:nvSpPr>
        <xdr:cNvPr id="456" name="普通建設事業費 （ うち更新整備　）最大値テキスト"/>
        <xdr:cNvSpPr txBox="1"/>
      </xdr:nvSpPr>
      <xdr:spPr>
        <a:xfrm>
          <a:off x="10528300" y="1525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45085</xdr:rowOff>
    </xdr:from>
    <xdr:to xmlns:xdr="http://schemas.openxmlformats.org/drawingml/2006/spreadsheetDrawing">
      <xdr:col>55</xdr:col>
      <xdr:colOff>88900</xdr:colOff>
      <xdr:row>90</xdr:row>
      <xdr:rowOff>45085</xdr:rowOff>
    </xdr:to>
    <xdr:cxnSp macro="">
      <xdr:nvCxnSpPr>
        <xdr:cNvPr id="457" name="直線コネクタ 456"/>
        <xdr:cNvCxnSpPr/>
      </xdr:nvCxnSpPr>
      <xdr:spPr>
        <a:xfrm>
          <a:off x="10388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106680</xdr:rowOff>
    </xdr:from>
    <xdr:to xmlns:xdr="http://schemas.openxmlformats.org/drawingml/2006/spreadsheetDrawing">
      <xdr:col>55</xdr:col>
      <xdr:colOff>0</xdr:colOff>
      <xdr:row>97</xdr:row>
      <xdr:rowOff>26670</xdr:rowOff>
    </xdr:to>
    <xdr:cxnSp macro="">
      <xdr:nvCxnSpPr>
        <xdr:cNvPr id="458" name="直線コネクタ 457"/>
        <xdr:cNvCxnSpPr/>
      </xdr:nvCxnSpPr>
      <xdr:spPr>
        <a:xfrm flipV="1">
          <a:off x="9639300" y="165658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64770</xdr:rowOff>
    </xdr:from>
    <xdr:ext cx="534670" cy="258445"/>
    <xdr:sp macro="" textlink="">
      <xdr:nvSpPr>
        <xdr:cNvPr id="459" name="普通建設事業費 （ うち更新整備　）平均値テキスト"/>
        <xdr:cNvSpPr txBox="1"/>
      </xdr:nvSpPr>
      <xdr:spPr>
        <a:xfrm>
          <a:off x="10528300" y="16352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60" name="フローチャート: 判断 459"/>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26670</xdr:rowOff>
    </xdr:from>
    <xdr:to xmlns:xdr="http://schemas.openxmlformats.org/drawingml/2006/spreadsheetDrawing">
      <xdr:col>50</xdr:col>
      <xdr:colOff>114300</xdr:colOff>
      <xdr:row>98</xdr:row>
      <xdr:rowOff>11430</xdr:rowOff>
    </xdr:to>
    <xdr:cxnSp macro="">
      <xdr:nvCxnSpPr>
        <xdr:cNvPr id="461" name="直線コネクタ 460"/>
        <xdr:cNvCxnSpPr/>
      </xdr:nvCxnSpPr>
      <xdr:spPr>
        <a:xfrm flipV="1">
          <a:off x="8750300" y="1665732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87630</xdr:rowOff>
    </xdr:from>
    <xdr:to xmlns:xdr="http://schemas.openxmlformats.org/drawingml/2006/spreadsheetDrawing">
      <xdr:col>50</xdr:col>
      <xdr:colOff>165100</xdr:colOff>
      <xdr:row>97</xdr:row>
      <xdr:rowOff>17780</xdr:rowOff>
    </xdr:to>
    <xdr:sp macro="" textlink="">
      <xdr:nvSpPr>
        <xdr:cNvPr id="462" name="フローチャート: 判断 461"/>
        <xdr:cNvSpPr/>
      </xdr:nvSpPr>
      <xdr:spPr>
        <a:xfrm>
          <a:off x="958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34290</xdr:rowOff>
    </xdr:from>
    <xdr:ext cx="534035" cy="259080"/>
    <xdr:sp macro="" textlink="">
      <xdr:nvSpPr>
        <xdr:cNvPr id="463" name="テキスト ボックス 462"/>
        <xdr:cNvSpPr txBox="1"/>
      </xdr:nvSpPr>
      <xdr:spPr>
        <a:xfrm>
          <a:off x="9371965" y="1632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168275</xdr:rowOff>
    </xdr:from>
    <xdr:to xmlns:xdr="http://schemas.openxmlformats.org/drawingml/2006/spreadsheetDrawing">
      <xdr:col>45</xdr:col>
      <xdr:colOff>177800</xdr:colOff>
      <xdr:row>98</xdr:row>
      <xdr:rowOff>11430</xdr:rowOff>
    </xdr:to>
    <xdr:cxnSp macro="">
      <xdr:nvCxnSpPr>
        <xdr:cNvPr id="464" name="直線コネクタ 463"/>
        <xdr:cNvCxnSpPr/>
      </xdr:nvCxnSpPr>
      <xdr:spPr>
        <a:xfrm>
          <a:off x="7861300" y="1645602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73660</xdr:rowOff>
    </xdr:from>
    <xdr:to xmlns:xdr="http://schemas.openxmlformats.org/drawingml/2006/spreadsheetDrawing">
      <xdr:col>46</xdr:col>
      <xdr:colOff>38100</xdr:colOff>
      <xdr:row>97</xdr:row>
      <xdr:rowOff>3810</xdr:rowOff>
    </xdr:to>
    <xdr:sp macro="" textlink="">
      <xdr:nvSpPr>
        <xdr:cNvPr id="465" name="フローチャート: 判断 464"/>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20320</xdr:rowOff>
    </xdr:from>
    <xdr:ext cx="534035" cy="258445"/>
    <xdr:sp macro="" textlink="">
      <xdr:nvSpPr>
        <xdr:cNvPr id="466" name="テキスト ボックス 465"/>
        <xdr:cNvSpPr txBox="1"/>
      </xdr:nvSpPr>
      <xdr:spPr>
        <a:xfrm>
          <a:off x="8482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168275</xdr:rowOff>
    </xdr:from>
    <xdr:to xmlns:xdr="http://schemas.openxmlformats.org/drawingml/2006/spreadsheetDrawing">
      <xdr:col>41</xdr:col>
      <xdr:colOff>50800</xdr:colOff>
      <xdr:row>96</xdr:row>
      <xdr:rowOff>23495</xdr:rowOff>
    </xdr:to>
    <xdr:cxnSp macro="">
      <xdr:nvCxnSpPr>
        <xdr:cNvPr id="467" name="直線コネクタ 466"/>
        <xdr:cNvCxnSpPr/>
      </xdr:nvCxnSpPr>
      <xdr:spPr>
        <a:xfrm flipV="1">
          <a:off x="6972300" y="164560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88265</xdr:rowOff>
    </xdr:from>
    <xdr:to xmlns:xdr="http://schemas.openxmlformats.org/drawingml/2006/spreadsheetDrawing">
      <xdr:col>41</xdr:col>
      <xdr:colOff>101600</xdr:colOff>
      <xdr:row>97</xdr:row>
      <xdr:rowOff>18415</xdr:rowOff>
    </xdr:to>
    <xdr:sp macro="" textlink="">
      <xdr:nvSpPr>
        <xdr:cNvPr id="468" name="フローチャート: 判断 467"/>
        <xdr:cNvSpPr/>
      </xdr:nvSpPr>
      <xdr:spPr>
        <a:xfrm>
          <a:off x="781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9525</xdr:rowOff>
    </xdr:from>
    <xdr:ext cx="534035" cy="258445"/>
    <xdr:sp macro="" textlink="">
      <xdr:nvSpPr>
        <xdr:cNvPr id="469" name="テキスト ボックス 468"/>
        <xdr:cNvSpPr txBox="1"/>
      </xdr:nvSpPr>
      <xdr:spPr>
        <a:xfrm>
          <a:off x="7593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104140</xdr:rowOff>
    </xdr:from>
    <xdr:to xmlns:xdr="http://schemas.openxmlformats.org/drawingml/2006/spreadsheetDrawing">
      <xdr:col>36</xdr:col>
      <xdr:colOff>165100</xdr:colOff>
      <xdr:row>97</xdr:row>
      <xdr:rowOff>34290</xdr:rowOff>
    </xdr:to>
    <xdr:sp macro="" textlink="">
      <xdr:nvSpPr>
        <xdr:cNvPr id="470" name="フローチャート: 判断 469"/>
        <xdr:cNvSpPr/>
      </xdr:nvSpPr>
      <xdr:spPr>
        <a:xfrm>
          <a:off x="692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25400</xdr:rowOff>
    </xdr:from>
    <xdr:ext cx="534035" cy="259080"/>
    <xdr:sp macro="" textlink="">
      <xdr:nvSpPr>
        <xdr:cNvPr id="471" name="テキスト ボックス 470"/>
        <xdr:cNvSpPr txBox="1"/>
      </xdr:nvSpPr>
      <xdr:spPr>
        <a:xfrm>
          <a:off x="6704965" y="1665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55880</xdr:rowOff>
    </xdr:from>
    <xdr:to xmlns:xdr="http://schemas.openxmlformats.org/drawingml/2006/spreadsheetDrawing">
      <xdr:col>55</xdr:col>
      <xdr:colOff>50800</xdr:colOff>
      <xdr:row>96</xdr:row>
      <xdr:rowOff>157480</xdr:rowOff>
    </xdr:to>
    <xdr:sp macro="" textlink="">
      <xdr:nvSpPr>
        <xdr:cNvPr id="477" name="楕円 476"/>
        <xdr:cNvSpPr/>
      </xdr:nvSpPr>
      <xdr:spPr>
        <a:xfrm>
          <a:off x="10426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34290</xdr:rowOff>
    </xdr:from>
    <xdr:ext cx="534670" cy="259080"/>
    <xdr:sp macro="" textlink="">
      <xdr:nvSpPr>
        <xdr:cNvPr id="478" name="普通建設事業費 （ うち更新整備　）該当値テキスト"/>
        <xdr:cNvSpPr txBox="1"/>
      </xdr:nvSpPr>
      <xdr:spPr>
        <a:xfrm>
          <a:off x="1052830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147320</xdr:rowOff>
    </xdr:from>
    <xdr:to xmlns:xdr="http://schemas.openxmlformats.org/drawingml/2006/spreadsheetDrawing">
      <xdr:col>50</xdr:col>
      <xdr:colOff>165100</xdr:colOff>
      <xdr:row>97</xdr:row>
      <xdr:rowOff>77470</xdr:rowOff>
    </xdr:to>
    <xdr:sp macro="" textlink="">
      <xdr:nvSpPr>
        <xdr:cNvPr id="479" name="楕円 478"/>
        <xdr:cNvSpPr/>
      </xdr:nvSpPr>
      <xdr:spPr>
        <a:xfrm>
          <a:off x="958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68580</xdr:rowOff>
    </xdr:from>
    <xdr:ext cx="534035" cy="259080"/>
    <xdr:sp macro="" textlink="">
      <xdr:nvSpPr>
        <xdr:cNvPr id="480" name="テキスト ボックス 479"/>
        <xdr:cNvSpPr txBox="1"/>
      </xdr:nvSpPr>
      <xdr:spPr>
        <a:xfrm>
          <a:off x="9371965" y="1669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62230</xdr:rowOff>
    </xdr:to>
    <xdr:sp macro="" textlink="">
      <xdr:nvSpPr>
        <xdr:cNvPr id="481" name="楕円 480"/>
        <xdr:cNvSpPr/>
      </xdr:nvSpPr>
      <xdr:spPr>
        <a:xfrm>
          <a:off x="8699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53340</xdr:rowOff>
    </xdr:from>
    <xdr:ext cx="534035" cy="258445"/>
    <xdr:sp macro="" textlink="">
      <xdr:nvSpPr>
        <xdr:cNvPr id="482" name="テキスト ボックス 481"/>
        <xdr:cNvSpPr txBox="1"/>
      </xdr:nvSpPr>
      <xdr:spPr>
        <a:xfrm>
          <a:off x="8482965" y="1685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117475</xdr:rowOff>
    </xdr:from>
    <xdr:to xmlns:xdr="http://schemas.openxmlformats.org/drawingml/2006/spreadsheetDrawing">
      <xdr:col>41</xdr:col>
      <xdr:colOff>101600</xdr:colOff>
      <xdr:row>96</xdr:row>
      <xdr:rowOff>47625</xdr:rowOff>
    </xdr:to>
    <xdr:sp macro="" textlink="">
      <xdr:nvSpPr>
        <xdr:cNvPr id="483" name="楕円 482"/>
        <xdr:cNvSpPr/>
      </xdr:nvSpPr>
      <xdr:spPr>
        <a:xfrm>
          <a:off x="7810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64135</xdr:rowOff>
    </xdr:from>
    <xdr:ext cx="534035" cy="258445"/>
    <xdr:sp macro="" textlink="">
      <xdr:nvSpPr>
        <xdr:cNvPr id="484" name="テキスト ボックス 483"/>
        <xdr:cNvSpPr txBox="1"/>
      </xdr:nvSpPr>
      <xdr:spPr>
        <a:xfrm>
          <a:off x="7593965" y="1618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144145</xdr:rowOff>
    </xdr:from>
    <xdr:to xmlns:xdr="http://schemas.openxmlformats.org/drawingml/2006/spreadsheetDrawing">
      <xdr:col>36</xdr:col>
      <xdr:colOff>165100</xdr:colOff>
      <xdr:row>96</xdr:row>
      <xdr:rowOff>74930</xdr:rowOff>
    </xdr:to>
    <xdr:sp macro="" textlink="">
      <xdr:nvSpPr>
        <xdr:cNvPr id="485" name="楕円 484"/>
        <xdr:cNvSpPr/>
      </xdr:nvSpPr>
      <xdr:spPr>
        <a:xfrm>
          <a:off x="6921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90805</xdr:rowOff>
    </xdr:from>
    <xdr:ext cx="534035" cy="258445"/>
    <xdr:sp macro="" textlink="">
      <xdr:nvSpPr>
        <xdr:cNvPr id="486" name="テキスト ボックス 485"/>
        <xdr:cNvSpPr txBox="1"/>
      </xdr:nvSpPr>
      <xdr:spPr>
        <a:xfrm>
          <a:off x="6704965" y="1620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8" name="テキスト ボックス 497"/>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144145</xdr:rowOff>
    </xdr:from>
    <xdr:ext cx="466725" cy="258445"/>
    <xdr:sp macro="" textlink="">
      <xdr:nvSpPr>
        <xdr:cNvPr id="500" name="テキスト ボックス 499"/>
        <xdr:cNvSpPr txBox="1"/>
      </xdr:nvSpPr>
      <xdr:spPr>
        <a:xfrm>
          <a:off x="11978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34</xdr:row>
      <xdr:rowOff>160655</xdr:rowOff>
    </xdr:from>
    <xdr:ext cx="466725" cy="259080"/>
    <xdr:sp macro="" textlink="">
      <xdr:nvSpPr>
        <xdr:cNvPr id="502" name="テキスト ボックス 501"/>
        <xdr:cNvSpPr txBox="1"/>
      </xdr:nvSpPr>
      <xdr:spPr>
        <a:xfrm>
          <a:off x="11978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6350</xdr:rowOff>
    </xdr:from>
    <xdr:ext cx="466725" cy="258445"/>
    <xdr:sp macro="" textlink="">
      <xdr:nvSpPr>
        <xdr:cNvPr id="504" name="テキスト ボックス 503"/>
        <xdr:cNvSpPr txBox="1"/>
      </xdr:nvSpPr>
      <xdr:spPr>
        <a:xfrm>
          <a:off x="11978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6" name="テキスト ボックス 50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8" name="テキスト ボックス 50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0" name="テキスト ボックス 509"/>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13335</xdr:rowOff>
    </xdr:from>
    <xdr:to xmlns:xdr="http://schemas.openxmlformats.org/drawingml/2006/spreadsheetDrawing">
      <xdr:col>85</xdr:col>
      <xdr:colOff>126365</xdr:colOff>
      <xdr:row>39</xdr:row>
      <xdr:rowOff>99060</xdr:rowOff>
    </xdr:to>
    <xdr:cxnSp macro="">
      <xdr:nvCxnSpPr>
        <xdr:cNvPr id="512" name="直線コネクタ 511"/>
        <xdr:cNvCxnSpPr/>
      </xdr:nvCxnSpPr>
      <xdr:spPr>
        <a:xfrm flipV="1">
          <a:off x="16317595" y="5328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132080</xdr:rowOff>
    </xdr:from>
    <xdr:ext cx="534670" cy="258445"/>
    <xdr:sp macro="" textlink="">
      <xdr:nvSpPr>
        <xdr:cNvPr id="515" name="災害復旧事業費最大値テキスト"/>
        <xdr:cNvSpPr txBox="1"/>
      </xdr:nvSpPr>
      <xdr:spPr>
        <a:xfrm>
          <a:off x="16370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13335</xdr:rowOff>
    </xdr:from>
    <xdr:to xmlns:xdr="http://schemas.openxmlformats.org/drawingml/2006/spreadsheetDrawing">
      <xdr:col>86</xdr:col>
      <xdr:colOff>25400</xdr:colOff>
      <xdr:row>31</xdr:row>
      <xdr:rowOff>13335</xdr:rowOff>
    </xdr:to>
    <xdr:cxnSp macro="">
      <xdr:nvCxnSpPr>
        <xdr:cNvPr id="516" name="直線コネクタ 515"/>
        <xdr:cNvCxnSpPr/>
      </xdr:nvCxnSpPr>
      <xdr:spPr>
        <a:xfrm>
          <a:off x="16230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64770</xdr:rowOff>
    </xdr:from>
    <xdr:to xmlns:xdr="http://schemas.openxmlformats.org/drawingml/2006/spreadsheetDrawing">
      <xdr:col>85</xdr:col>
      <xdr:colOff>127000</xdr:colOff>
      <xdr:row>39</xdr:row>
      <xdr:rowOff>83185</xdr:rowOff>
    </xdr:to>
    <xdr:cxnSp macro="">
      <xdr:nvCxnSpPr>
        <xdr:cNvPr id="517" name="直線コネクタ 516"/>
        <xdr:cNvCxnSpPr/>
      </xdr:nvCxnSpPr>
      <xdr:spPr>
        <a:xfrm flipV="1">
          <a:off x="15481300" y="67513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159385</xdr:rowOff>
    </xdr:from>
    <xdr:ext cx="378460" cy="258445"/>
    <xdr:sp macro="" textlink="">
      <xdr:nvSpPr>
        <xdr:cNvPr id="518" name="災害復旧事業費平均値テキスト"/>
        <xdr:cNvSpPr txBox="1"/>
      </xdr:nvSpPr>
      <xdr:spPr>
        <a:xfrm>
          <a:off x="16370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136525</xdr:rowOff>
    </xdr:from>
    <xdr:to xmlns:xdr="http://schemas.openxmlformats.org/drawingml/2006/spreadsheetDrawing">
      <xdr:col>85</xdr:col>
      <xdr:colOff>177800</xdr:colOff>
      <xdr:row>39</xdr:row>
      <xdr:rowOff>66675</xdr:rowOff>
    </xdr:to>
    <xdr:sp macro="" textlink="">
      <xdr:nvSpPr>
        <xdr:cNvPr id="519" name="フローチャート: 判断 518"/>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83185</xdr:rowOff>
    </xdr:from>
    <xdr:to xmlns:xdr="http://schemas.openxmlformats.org/drawingml/2006/spreadsheetDrawing">
      <xdr:col>81</xdr:col>
      <xdr:colOff>50800</xdr:colOff>
      <xdr:row>39</xdr:row>
      <xdr:rowOff>87630</xdr:rowOff>
    </xdr:to>
    <xdr:cxnSp macro="">
      <xdr:nvCxnSpPr>
        <xdr:cNvPr id="520" name="直線コネクタ 519"/>
        <xdr:cNvCxnSpPr/>
      </xdr:nvCxnSpPr>
      <xdr:spPr>
        <a:xfrm flipV="1">
          <a:off x="14592300" y="6769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143510</xdr:rowOff>
    </xdr:from>
    <xdr:to xmlns:xdr="http://schemas.openxmlformats.org/drawingml/2006/spreadsheetDrawing">
      <xdr:col>81</xdr:col>
      <xdr:colOff>101600</xdr:colOff>
      <xdr:row>39</xdr:row>
      <xdr:rowOff>73025</xdr:rowOff>
    </xdr:to>
    <xdr:sp macro="" textlink="">
      <xdr:nvSpPr>
        <xdr:cNvPr id="521" name="フローチャート: 判断 520"/>
        <xdr:cNvSpPr/>
      </xdr:nvSpPr>
      <xdr:spPr>
        <a:xfrm>
          <a:off x="15430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89535</xdr:rowOff>
    </xdr:from>
    <xdr:ext cx="378460" cy="258445"/>
    <xdr:sp macro="" textlink="">
      <xdr:nvSpPr>
        <xdr:cNvPr id="522" name="テキスト ボックス 521"/>
        <xdr:cNvSpPr txBox="1"/>
      </xdr:nvSpPr>
      <xdr:spPr>
        <a:xfrm>
          <a:off x="15292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72390</xdr:rowOff>
    </xdr:from>
    <xdr:to xmlns:xdr="http://schemas.openxmlformats.org/drawingml/2006/spreadsheetDrawing">
      <xdr:col>76</xdr:col>
      <xdr:colOff>114300</xdr:colOff>
      <xdr:row>39</xdr:row>
      <xdr:rowOff>87630</xdr:rowOff>
    </xdr:to>
    <xdr:cxnSp macro="">
      <xdr:nvCxnSpPr>
        <xdr:cNvPr id="523" name="直線コネクタ 522"/>
        <xdr:cNvCxnSpPr/>
      </xdr:nvCxnSpPr>
      <xdr:spPr>
        <a:xfrm>
          <a:off x="13703300" y="658749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524" name="フローチャート: 判断 523"/>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89535</xdr:rowOff>
    </xdr:from>
    <xdr:ext cx="378460" cy="258445"/>
    <xdr:sp macro="" textlink="">
      <xdr:nvSpPr>
        <xdr:cNvPr id="525" name="テキスト ボックス 524"/>
        <xdr:cNvSpPr txBox="1"/>
      </xdr:nvSpPr>
      <xdr:spPr>
        <a:xfrm>
          <a:off x="14403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72390</xdr:rowOff>
    </xdr:from>
    <xdr:to xmlns:xdr="http://schemas.openxmlformats.org/drawingml/2006/spreadsheetDrawing">
      <xdr:col>71</xdr:col>
      <xdr:colOff>177800</xdr:colOff>
      <xdr:row>38</xdr:row>
      <xdr:rowOff>86360</xdr:rowOff>
    </xdr:to>
    <xdr:cxnSp macro="">
      <xdr:nvCxnSpPr>
        <xdr:cNvPr id="526" name="直線コネクタ 525"/>
        <xdr:cNvCxnSpPr/>
      </xdr:nvCxnSpPr>
      <xdr:spPr>
        <a:xfrm flipV="1">
          <a:off x="12814300" y="6587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106680</xdr:rowOff>
    </xdr:from>
    <xdr:to xmlns:xdr="http://schemas.openxmlformats.org/drawingml/2006/spreadsheetDrawing">
      <xdr:col>72</xdr:col>
      <xdr:colOff>38100</xdr:colOff>
      <xdr:row>39</xdr:row>
      <xdr:rowOff>36830</xdr:rowOff>
    </xdr:to>
    <xdr:sp macro="" textlink="">
      <xdr:nvSpPr>
        <xdr:cNvPr id="527" name="フローチャート: 判断 526"/>
        <xdr:cNvSpPr/>
      </xdr:nvSpPr>
      <xdr:spPr>
        <a:xfrm>
          <a:off x="13652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27940</xdr:rowOff>
    </xdr:from>
    <xdr:ext cx="469265" cy="259080"/>
    <xdr:sp macro="" textlink="">
      <xdr:nvSpPr>
        <xdr:cNvPr id="528" name="テキスト ボックス 527"/>
        <xdr:cNvSpPr txBox="1"/>
      </xdr:nvSpPr>
      <xdr:spPr>
        <a:xfrm>
          <a:off x="13468350" y="671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83185</xdr:rowOff>
    </xdr:from>
    <xdr:to xmlns:xdr="http://schemas.openxmlformats.org/drawingml/2006/spreadsheetDrawing">
      <xdr:col>67</xdr:col>
      <xdr:colOff>101600</xdr:colOff>
      <xdr:row>39</xdr:row>
      <xdr:rowOff>13335</xdr:rowOff>
    </xdr:to>
    <xdr:sp macro="" textlink="">
      <xdr:nvSpPr>
        <xdr:cNvPr id="529" name="フローチャート: 判断 528"/>
        <xdr:cNvSpPr/>
      </xdr:nvSpPr>
      <xdr:spPr>
        <a:xfrm>
          <a:off x="1276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4445</xdr:rowOff>
    </xdr:from>
    <xdr:ext cx="469265" cy="259080"/>
    <xdr:sp macro="" textlink="">
      <xdr:nvSpPr>
        <xdr:cNvPr id="530" name="テキスト ボックス 529"/>
        <xdr:cNvSpPr txBox="1"/>
      </xdr:nvSpPr>
      <xdr:spPr>
        <a:xfrm>
          <a:off x="12579350" y="669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13970</xdr:rowOff>
    </xdr:from>
    <xdr:to xmlns:xdr="http://schemas.openxmlformats.org/drawingml/2006/spreadsheetDrawing">
      <xdr:col>85</xdr:col>
      <xdr:colOff>177800</xdr:colOff>
      <xdr:row>39</xdr:row>
      <xdr:rowOff>115570</xdr:rowOff>
    </xdr:to>
    <xdr:sp macro="" textlink="">
      <xdr:nvSpPr>
        <xdr:cNvPr id="536" name="楕円 535"/>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114935</xdr:rowOff>
    </xdr:from>
    <xdr:ext cx="378460" cy="259080"/>
    <xdr:sp macro="" textlink="">
      <xdr:nvSpPr>
        <xdr:cNvPr id="537" name="災害復旧事業費該当値テキスト"/>
        <xdr:cNvSpPr txBox="1"/>
      </xdr:nvSpPr>
      <xdr:spPr>
        <a:xfrm>
          <a:off x="1637030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32385</xdr:rowOff>
    </xdr:from>
    <xdr:to xmlns:xdr="http://schemas.openxmlformats.org/drawingml/2006/spreadsheetDrawing">
      <xdr:col>81</xdr:col>
      <xdr:colOff>101600</xdr:colOff>
      <xdr:row>39</xdr:row>
      <xdr:rowOff>133985</xdr:rowOff>
    </xdr:to>
    <xdr:sp macro="" textlink="">
      <xdr:nvSpPr>
        <xdr:cNvPr id="538" name="楕円 537"/>
        <xdr:cNvSpPr/>
      </xdr:nvSpPr>
      <xdr:spPr>
        <a:xfrm>
          <a:off x="15430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125095</xdr:rowOff>
    </xdr:from>
    <xdr:ext cx="378460" cy="258445"/>
    <xdr:sp macro="" textlink="">
      <xdr:nvSpPr>
        <xdr:cNvPr id="539" name="テキスト ボックス 538"/>
        <xdr:cNvSpPr txBox="1"/>
      </xdr:nvSpPr>
      <xdr:spPr>
        <a:xfrm>
          <a:off x="15292070" y="6811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36830</xdr:rowOff>
    </xdr:from>
    <xdr:to xmlns:xdr="http://schemas.openxmlformats.org/drawingml/2006/spreadsheetDrawing">
      <xdr:col>76</xdr:col>
      <xdr:colOff>165100</xdr:colOff>
      <xdr:row>39</xdr:row>
      <xdr:rowOff>138430</xdr:rowOff>
    </xdr:to>
    <xdr:sp macro="" textlink="">
      <xdr:nvSpPr>
        <xdr:cNvPr id="540" name="楕円 539"/>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129540</xdr:rowOff>
    </xdr:from>
    <xdr:ext cx="378460" cy="259080"/>
    <xdr:sp macro="" textlink="">
      <xdr:nvSpPr>
        <xdr:cNvPr id="541" name="テキスト ボックス 540"/>
        <xdr:cNvSpPr txBox="1"/>
      </xdr:nvSpPr>
      <xdr:spPr>
        <a:xfrm>
          <a:off x="14403070" y="6816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21590</xdr:rowOff>
    </xdr:from>
    <xdr:to xmlns:xdr="http://schemas.openxmlformats.org/drawingml/2006/spreadsheetDrawing">
      <xdr:col>72</xdr:col>
      <xdr:colOff>38100</xdr:colOff>
      <xdr:row>38</xdr:row>
      <xdr:rowOff>123190</xdr:rowOff>
    </xdr:to>
    <xdr:sp macro="" textlink="">
      <xdr:nvSpPr>
        <xdr:cNvPr id="542" name="楕円 541"/>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139700</xdr:rowOff>
    </xdr:from>
    <xdr:ext cx="469265" cy="259080"/>
    <xdr:sp macro="" textlink="">
      <xdr:nvSpPr>
        <xdr:cNvPr id="543" name="テキスト ボックス 542"/>
        <xdr:cNvSpPr txBox="1"/>
      </xdr:nvSpPr>
      <xdr:spPr>
        <a:xfrm>
          <a:off x="13468350" y="631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137160</xdr:rowOff>
    </xdr:to>
    <xdr:sp macro="" textlink="">
      <xdr:nvSpPr>
        <xdr:cNvPr id="544" name="楕円 543"/>
        <xdr:cNvSpPr/>
      </xdr:nvSpPr>
      <xdr:spPr>
        <a:xfrm>
          <a:off x="12763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153670</xdr:rowOff>
    </xdr:from>
    <xdr:ext cx="469265" cy="259080"/>
    <xdr:sp macro="" textlink="">
      <xdr:nvSpPr>
        <xdr:cNvPr id="545" name="テキスト ボックス 544"/>
        <xdr:cNvSpPr txBox="1"/>
      </xdr:nvSpPr>
      <xdr:spPr>
        <a:xfrm>
          <a:off x="12579350" y="6325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7" name="テキスト ボックス 55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9" name="テキスト ボックス 55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1" name="テキスト ボックス 570"/>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4" name="テキスト ボックス 573"/>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7" name="テキスト ボックス 576"/>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9" name="テキスト ボックス 578"/>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8" name="テキスト ボックス 587"/>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0" name="テキスト ボックス 589"/>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2" name="テキスト ボックス 591"/>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4" name="テキスト ボックス 593"/>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0" name="テキスト ボックス 609"/>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97790</xdr:rowOff>
    </xdr:from>
    <xdr:to xmlns:xdr="http://schemas.openxmlformats.org/drawingml/2006/spreadsheetDrawing">
      <xdr:col>85</xdr:col>
      <xdr:colOff>126365</xdr:colOff>
      <xdr:row>77</xdr:row>
      <xdr:rowOff>109855</xdr:rowOff>
    </xdr:to>
    <xdr:cxnSp macro="">
      <xdr:nvCxnSpPr>
        <xdr:cNvPr id="618" name="直線コネクタ 617"/>
        <xdr:cNvCxnSpPr/>
      </xdr:nvCxnSpPr>
      <xdr:spPr>
        <a:xfrm flipV="1">
          <a:off x="16317595" y="12099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113665</xdr:rowOff>
    </xdr:from>
    <xdr:ext cx="534670" cy="258445"/>
    <xdr:sp macro="" textlink="">
      <xdr:nvSpPr>
        <xdr:cNvPr id="619" name="公債費最小値テキスト"/>
        <xdr:cNvSpPr txBox="1"/>
      </xdr:nvSpPr>
      <xdr:spPr>
        <a:xfrm>
          <a:off x="16370300"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109855</xdr:rowOff>
    </xdr:from>
    <xdr:to xmlns:xdr="http://schemas.openxmlformats.org/drawingml/2006/spreadsheetDrawing">
      <xdr:col>86</xdr:col>
      <xdr:colOff>25400</xdr:colOff>
      <xdr:row>77</xdr:row>
      <xdr:rowOff>109855</xdr:rowOff>
    </xdr:to>
    <xdr:cxnSp macro="">
      <xdr:nvCxnSpPr>
        <xdr:cNvPr id="620" name="直線コネクタ 619"/>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43815</xdr:rowOff>
    </xdr:from>
    <xdr:ext cx="534670" cy="258445"/>
    <xdr:sp macro="" textlink="">
      <xdr:nvSpPr>
        <xdr:cNvPr id="621" name="公債費最大値テキスト"/>
        <xdr:cNvSpPr txBox="1"/>
      </xdr:nvSpPr>
      <xdr:spPr>
        <a:xfrm>
          <a:off x="16370300" y="11873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97790</xdr:rowOff>
    </xdr:from>
    <xdr:to xmlns:xdr="http://schemas.openxmlformats.org/drawingml/2006/spreadsheetDrawing">
      <xdr:col>86</xdr:col>
      <xdr:colOff>25400</xdr:colOff>
      <xdr:row>70</xdr:row>
      <xdr:rowOff>97790</xdr:rowOff>
    </xdr:to>
    <xdr:cxnSp macro="">
      <xdr:nvCxnSpPr>
        <xdr:cNvPr id="622" name="直線コネクタ 621"/>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59690</xdr:rowOff>
    </xdr:from>
    <xdr:to xmlns:xdr="http://schemas.openxmlformats.org/drawingml/2006/spreadsheetDrawing">
      <xdr:col>85</xdr:col>
      <xdr:colOff>127000</xdr:colOff>
      <xdr:row>75</xdr:row>
      <xdr:rowOff>67945</xdr:rowOff>
    </xdr:to>
    <xdr:cxnSp macro="">
      <xdr:nvCxnSpPr>
        <xdr:cNvPr id="623" name="直線コネクタ 622"/>
        <xdr:cNvCxnSpPr/>
      </xdr:nvCxnSpPr>
      <xdr:spPr>
        <a:xfrm flipV="1">
          <a:off x="15481300" y="129184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8890</xdr:rowOff>
    </xdr:from>
    <xdr:ext cx="534670" cy="258445"/>
    <xdr:sp macro="" textlink="">
      <xdr:nvSpPr>
        <xdr:cNvPr id="624" name="公債費平均値テキスト"/>
        <xdr:cNvSpPr txBox="1"/>
      </xdr:nvSpPr>
      <xdr:spPr>
        <a:xfrm>
          <a:off x="16370300" y="12867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30480</xdr:rowOff>
    </xdr:from>
    <xdr:to xmlns:xdr="http://schemas.openxmlformats.org/drawingml/2006/spreadsheetDrawing">
      <xdr:col>85</xdr:col>
      <xdr:colOff>177800</xdr:colOff>
      <xdr:row>75</xdr:row>
      <xdr:rowOff>132080</xdr:rowOff>
    </xdr:to>
    <xdr:sp macro="" textlink="">
      <xdr:nvSpPr>
        <xdr:cNvPr id="625" name="フローチャート: 判断 624"/>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67945</xdr:rowOff>
    </xdr:from>
    <xdr:to xmlns:xdr="http://schemas.openxmlformats.org/drawingml/2006/spreadsheetDrawing">
      <xdr:col>81</xdr:col>
      <xdr:colOff>50800</xdr:colOff>
      <xdr:row>75</xdr:row>
      <xdr:rowOff>92075</xdr:rowOff>
    </xdr:to>
    <xdr:cxnSp macro="">
      <xdr:nvCxnSpPr>
        <xdr:cNvPr id="626" name="直線コネクタ 625"/>
        <xdr:cNvCxnSpPr/>
      </xdr:nvCxnSpPr>
      <xdr:spPr>
        <a:xfrm flipV="1">
          <a:off x="14592300" y="129266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20320</xdr:rowOff>
    </xdr:from>
    <xdr:to xmlns:xdr="http://schemas.openxmlformats.org/drawingml/2006/spreadsheetDrawing">
      <xdr:col>81</xdr:col>
      <xdr:colOff>101600</xdr:colOff>
      <xdr:row>75</xdr:row>
      <xdr:rowOff>121920</xdr:rowOff>
    </xdr:to>
    <xdr:sp macro="" textlink="">
      <xdr:nvSpPr>
        <xdr:cNvPr id="627" name="フローチャート: 判断 626"/>
        <xdr:cNvSpPr/>
      </xdr:nvSpPr>
      <xdr:spPr>
        <a:xfrm>
          <a:off x="15430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113030</xdr:rowOff>
    </xdr:from>
    <xdr:ext cx="534035" cy="259080"/>
    <xdr:sp macro="" textlink="">
      <xdr:nvSpPr>
        <xdr:cNvPr id="628" name="テキスト ボックス 627"/>
        <xdr:cNvSpPr txBox="1"/>
      </xdr:nvSpPr>
      <xdr:spPr>
        <a:xfrm>
          <a:off x="15213965" y="1297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92075</xdr:rowOff>
    </xdr:from>
    <xdr:to xmlns:xdr="http://schemas.openxmlformats.org/drawingml/2006/spreadsheetDrawing">
      <xdr:col>76</xdr:col>
      <xdr:colOff>114300</xdr:colOff>
      <xdr:row>75</xdr:row>
      <xdr:rowOff>119380</xdr:rowOff>
    </xdr:to>
    <xdr:cxnSp macro="">
      <xdr:nvCxnSpPr>
        <xdr:cNvPr id="629" name="直線コネクタ 628"/>
        <xdr:cNvCxnSpPr/>
      </xdr:nvCxnSpPr>
      <xdr:spPr>
        <a:xfrm flipV="1">
          <a:off x="13703300" y="12950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30480</xdr:rowOff>
    </xdr:from>
    <xdr:to xmlns:xdr="http://schemas.openxmlformats.org/drawingml/2006/spreadsheetDrawing">
      <xdr:col>76</xdr:col>
      <xdr:colOff>165100</xdr:colOff>
      <xdr:row>75</xdr:row>
      <xdr:rowOff>132080</xdr:rowOff>
    </xdr:to>
    <xdr:sp macro="" textlink="">
      <xdr:nvSpPr>
        <xdr:cNvPr id="630" name="フローチャート: 判断 629"/>
        <xdr:cNvSpPr/>
      </xdr:nvSpPr>
      <xdr:spPr>
        <a:xfrm>
          <a:off x="14541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149225</xdr:rowOff>
    </xdr:from>
    <xdr:ext cx="534035" cy="259080"/>
    <xdr:sp macro="" textlink="">
      <xdr:nvSpPr>
        <xdr:cNvPr id="631" name="テキスト ボックス 630"/>
        <xdr:cNvSpPr txBox="1"/>
      </xdr:nvSpPr>
      <xdr:spPr>
        <a:xfrm>
          <a:off x="14324965" y="12665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119380</xdr:rowOff>
    </xdr:from>
    <xdr:to xmlns:xdr="http://schemas.openxmlformats.org/drawingml/2006/spreadsheetDrawing">
      <xdr:col>71</xdr:col>
      <xdr:colOff>177800</xdr:colOff>
      <xdr:row>75</xdr:row>
      <xdr:rowOff>126365</xdr:rowOff>
    </xdr:to>
    <xdr:cxnSp macro="">
      <xdr:nvCxnSpPr>
        <xdr:cNvPr id="632" name="直線コネクタ 631"/>
        <xdr:cNvCxnSpPr/>
      </xdr:nvCxnSpPr>
      <xdr:spPr>
        <a:xfrm flipV="1">
          <a:off x="12814300" y="12978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67310</xdr:rowOff>
    </xdr:from>
    <xdr:to xmlns:xdr="http://schemas.openxmlformats.org/drawingml/2006/spreadsheetDrawing">
      <xdr:col>72</xdr:col>
      <xdr:colOff>38100</xdr:colOff>
      <xdr:row>75</xdr:row>
      <xdr:rowOff>168910</xdr:rowOff>
    </xdr:to>
    <xdr:sp macro="" textlink="">
      <xdr:nvSpPr>
        <xdr:cNvPr id="633" name="フローチャート: 判断 632"/>
        <xdr:cNvSpPr/>
      </xdr:nvSpPr>
      <xdr:spPr>
        <a:xfrm>
          <a:off x="1365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13970</xdr:rowOff>
    </xdr:from>
    <xdr:ext cx="534035" cy="259080"/>
    <xdr:sp macro="" textlink="">
      <xdr:nvSpPr>
        <xdr:cNvPr id="634" name="テキスト ボックス 633"/>
        <xdr:cNvSpPr txBox="1"/>
      </xdr:nvSpPr>
      <xdr:spPr>
        <a:xfrm>
          <a:off x="13435965" y="12701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74930</xdr:rowOff>
    </xdr:from>
    <xdr:to xmlns:xdr="http://schemas.openxmlformats.org/drawingml/2006/spreadsheetDrawing">
      <xdr:col>67</xdr:col>
      <xdr:colOff>101600</xdr:colOff>
      <xdr:row>76</xdr:row>
      <xdr:rowOff>4445</xdr:rowOff>
    </xdr:to>
    <xdr:sp macro="" textlink="">
      <xdr:nvSpPr>
        <xdr:cNvPr id="635" name="フローチャート: 判断 634"/>
        <xdr:cNvSpPr/>
      </xdr:nvSpPr>
      <xdr:spPr>
        <a:xfrm>
          <a:off x="1276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20955</xdr:rowOff>
    </xdr:from>
    <xdr:ext cx="534035" cy="258445"/>
    <xdr:sp macro="" textlink="">
      <xdr:nvSpPr>
        <xdr:cNvPr id="636" name="テキスト ボックス 635"/>
        <xdr:cNvSpPr txBox="1"/>
      </xdr:nvSpPr>
      <xdr:spPr>
        <a:xfrm>
          <a:off x="12546965" y="12708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8890</xdr:rowOff>
    </xdr:from>
    <xdr:to xmlns:xdr="http://schemas.openxmlformats.org/drawingml/2006/spreadsheetDrawing">
      <xdr:col>85</xdr:col>
      <xdr:colOff>177800</xdr:colOff>
      <xdr:row>75</xdr:row>
      <xdr:rowOff>110490</xdr:rowOff>
    </xdr:to>
    <xdr:sp macro="" textlink="">
      <xdr:nvSpPr>
        <xdr:cNvPr id="642" name="楕円 641"/>
        <xdr:cNvSpPr/>
      </xdr:nvSpPr>
      <xdr:spPr>
        <a:xfrm>
          <a:off x="162687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31750</xdr:rowOff>
    </xdr:from>
    <xdr:ext cx="534670" cy="258445"/>
    <xdr:sp macro="" textlink="">
      <xdr:nvSpPr>
        <xdr:cNvPr id="643" name="公債費該当値テキスト"/>
        <xdr:cNvSpPr txBox="1"/>
      </xdr:nvSpPr>
      <xdr:spPr>
        <a:xfrm>
          <a:off x="16370300" y="12719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17780</xdr:rowOff>
    </xdr:from>
    <xdr:to xmlns:xdr="http://schemas.openxmlformats.org/drawingml/2006/spreadsheetDrawing">
      <xdr:col>81</xdr:col>
      <xdr:colOff>101600</xdr:colOff>
      <xdr:row>75</xdr:row>
      <xdr:rowOff>118745</xdr:rowOff>
    </xdr:to>
    <xdr:sp macro="" textlink="">
      <xdr:nvSpPr>
        <xdr:cNvPr id="644" name="楕円 643"/>
        <xdr:cNvSpPr/>
      </xdr:nvSpPr>
      <xdr:spPr>
        <a:xfrm>
          <a:off x="154305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135255</xdr:rowOff>
    </xdr:from>
    <xdr:ext cx="534035" cy="258445"/>
    <xdr:sp macro="" textlink="">
      <xdr:nvSpPr>
        <xdr:cNvPr id="645" name="テキスト ボックス 644"/>
        <xdr:cNvSpPr txBox="1"/>
      </xdr:nvSpPr>
      <xdr:spPr>
        <a:xfrm>
          <a:off x="15213965" y="12651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41275</xdr:rowOff>
    </xdr:from>
    <xdr:to xmlns:xdr="http://schemas.openxmlformats.org/drawingml/2006/spreadsheetDrawing">
      <xdr:col>76</xdr:col>
      <xdr:colOff>165100</xdr:colOff>
      <xdr:row>75</xdr:row>
      <xdr:rowOff>143510</xdr:rowOff>
    </xdr:to>
    <xdr:sp macro="" textlink="">
      <xdr:nvSpPr>
        <xdr:cNvPr id="646" name="楕円 645"/>
        <xdr:cNvSpPr/>
      </xdr:nvSpPr>
      <xdr:spPr>
        <a:xfrm>
          <a:off x="14541500" y="12900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133985</xdr:rowOff>
    </xdr:from>
    <xdr:ext cx="534035" cy="258445"/>
    <xdr:sp macro="" textlink="">
      <xdr:nvSpPr>
        <xdr:cNvPr id="647" name="テキスト ボックス 646"/>
        <xdr:cNvSpPr txBox="1"/>
      </xdr:nvSpPr>
      <xdr:spPr>
        <a:xfrm>
          <a:off x="14324965" y="12992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68580</xdr:rowOff>
    </xdr:from>
    <xdr:to xmlns:xdr="http://schemas.openxmlformats.org/drawingml/2006/spreadsheetDrawing">
      <xdr:col>72</xdr:col>
      <xdr:colOff>38100</xdr:colOff>
      <xdr:row>75</xdr:row>
      <xdr:rowOff>170180</xdr:rowOff>
    </xdr:to>
    <xdr:sp macro="" textlink="">
      <xdr:nvSpPr>
        <xdr:cNvPr id="648" name="楕円 647"/>
        <xdr:cNvSpPr/>
      </xdr:nvSpPr>
      <xdr:spPr>
        <a:xfrm>
          <a:off x="13652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161290</xdr:rowOff>
    </xdr:from>
    <xdr:ext cx="534035" cy="259080"/>
    <xdr:sp macro="" textlink="">
      <xdr:nvSpPr>
        <xdr:cNvPr id="649" name="テキスト ボックス 648"/>
        <xdr:cNvSpPr txBox="1"/>
      </xdr:nvSpPr>
      <xdr:spPr>
        <a:xfrm>
          <a:off x="13435965" y="1302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75565</xdr:rowOff>
    </xdr:from>
    <xdr:to xmlns:xdr="http://schemas.openxmlformats.org/drawingml/2006/spreadsheetDrawing">
      <xdr:col>67</xdr:col>
      <xdr:colOff>101600</xdr:colOff>
      <xdr:row>76</xdr:row>
      <xdr:rowOff>6350</xdr:rowOff>
    </xdr:to>
    <xdr:sp macro="" textlink="">
      <xdr:nvSpPr>
        <xdr:cNvPr id="650" name="楕円 649"/>
        <xdr:cNvSpPr/>
      </xdr:nvSpPr>
      <xdr:spPr>
        <a:xfrm>
          <a:off x="12763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168910</xdr:rowOff>
    </xdr:from>
    <xdr:ext cx="534035" cy="258445"/>
    <xdr:sp macro="" textlink="">
      <xdr:nvSpPr>
        <xdr:cNvPr id="651" name="テキスト ボックス 650"/>
        <xdr:cNvSpPr txBox="1"/>
      </xdr:nvSpPr>
      <xdr:spPr>
        <a:xfrm>
          <a:off x="12546965" y="13027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7"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9"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1"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8255</xdr:rowOff>
    </xdr:from>
    <xdr:to xmlns:xdr="http://schemas.openxmlformats.org/drawingml/2006/spreadsheetDrawing">
      <xdr:col>85</xdr:col>
      <xdr:colOff>126365</xdr:colOff>
      <xdr:row>99</xdr:row>
      <xdr:rowOff>29845</xdr:rowOff>
    </xdr:to>
    <xdr:cxnSp macro="">
      <xdr:nvCxnSpPr>
        <xdr:cNvPr id="675" name="直線コネクタ 674"/>
        <xdr:cNvCxnSpPr/>
      </xdr:nvCxnSpPr>
      <xdr:spPr>
        <a:xfrm flipV="1">
          <a:off x="16317595" y="156102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33655</xdr:rowOff>
    </xdr:from>
    <xdr:ext cx="469900" cy="258445"/>
    <xdr:sp macro="" textlink="">
      <xdr:nvSpPr>
        <xdr:cNvPr id="676" name="積立金最小値テキスト"/>
        <xdr:cNvSpPr txBox="1"/>
      </xdr:nvSpPr>
      <xdr:spPr>
        <a:xfrm>
          <a:off x="16370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29845</xdr:rowOff>
    </xdr:from>
    <xdr:to xmlns:xdr="http://schemas.openxmlformats.org/drawingml/2006/spreadsheetDrawing">
      <xdr:col>86</xdr:col>
      <xdr:colOff>25400</xdr:colOff>
      <xdr:row>99</xdr:row>
      <xdr:rowOff>29845</xdr:rowOff>
    </xdr:to>
    <xdr:cxnSp macro="">
      <xdr:nvCxnSpPr>
        <xdr:cNvPr id="677" name="直線コネクタ 676"/>
        <xdr:cNvCxnSpPr/>
      </xdr:nvCxnSpPr>
      <xdr:spPr>
        <a:xfrm>
          <a:off x="16230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126365</xdr:rowOff>
    </xdr:from>
    <xdr:ext cx="598805" cy="259080"/>
    <xdr:sp macro="" textlink="">
      <xdr:nvSpPr>
        <xdr:cNvPr id="678" name="積立金最大値テキスト"/>
        <xdr:cNvSpPr txBox="1"/>
      </xdr:nvSpPr>
      <xdr:spPr>
        <a:xfrm>
          <a:off x="16370300" y="15385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8255</xdr:rowOff>
    </xdr:from>
    <xdr:to xmlns:xdr="http://schemas.openxmlformats.org/drawingml/2006/spreadsheetDrawing">
      <xdr:col>86</xdr:col>
      <xdr:colOff>25400</xdr:colOff>
      <xdr:row>91</xdr:row>
      <xdr:rowOff>8255</xdr:rowOff>
    </xdr:to>
    <xdr:cxnSp macro="">
      <xdr:nvCxnSpPr>
        <xdr:cNvPr id="679" name="直線コネクタ 678"/>
        <xdr:cNvCxnSpPr/>
      </xdr:nvCxnSpPr>
      <xdr:spPr>
        <a:xfrm>
          <a:off x="16230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103505</xdr:rowOff>
    </xdr:from>
    <xdr:to xmlns:xdr="http://schemas.openxmlformats.org/drawingml/2006/spreadsheetDrawing">
      <xdr:col>85</xdr:col>
      <xdr:colOff>127000</xdr:colOff>
      <xdr:row>98</xdr:row>
      <xdr:rowOff>146685</xdr:rowOff>
    </xdr:to>
    <xdr:cxnSp macro="">
      <xdr:nvCxnSpPr>
        <xdr:cNvPr id="680" name="直線コネクタ 679"/>
        <xdr:cNvCxnSpPr/>
      </xdr:nvCxnSpPr>
      <xdr:spPr>
        <a:xfrm flipV="1">
          <a:off x="15481300" y="169056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20320</xdr:rowOff>
    </xdr:from>
    <xdr:ext cx="534670" cy="258445"/>
    <xdr:sp macro="" textlink="">
      <xdr:nvSpPr>
        <xdr:cNvPr id="681" name="積立金平均値テキスト"/>
        <xdr:cNvSpPr txBox="1"/>
      </xdr:nvSpPr>
      <xdr:spPr>
        <a:xfrm>
          <a:off x="16370300" y="16650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168910</xdr:rowOff>
    </xdr:from>
    <xdr:to xmlns:xdr="http://schemas.openxmlformats.org/drawingml/2006/spreadsheetDrawing">
      <xdr:col>85</xdr:col>
      <xdr:colOff>177800</xdr:colOff>
      <xdr:row>98</xdr:row>
      <xdr:rowOff>99060</xdr:rowOff>
    </xdr:to>
    <xdr:sp macro="" textlink="">
      <xdr:nvSpPr>
        <xdr:cNvPr id="682" name="フローチャート: 判断 681"/>
        <xdr:cNvSpPr/>
      </xdr:nvSpPr>
      <xdr:spPr>
        <a:xfrm>
          <a:off x="16268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142240</xdr:rowOff>
    </xdr:from>
    <xdr:to xmlns:xdr="http://schemas.openxmlformats.org/drawingml/2006/spreadsheetDrawing">
      <xdr:col>81</xdr:col>
      <xdr:colOff>50800</xdr:colOff>
      <xdr:row>98</xdr:row>
      <xdr:rowOff>146685</xdr:rowOff>
    </xdr:to>
    <xdr:cxnSp macro="">
      <xdr:nvCxnSpPr>
        <xdr:cNvPr id="683" name="直線コネクタ 682"/>
        <xdr:cNvCxnSpPr/>
      </xdr:nvCxnSpPr>
      <xdr:spPr>
        <a:xfrm>
          <a:off x="14592300" y="16944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170180</xdr:rowOff>
    </xdr:from>
    <xdr:to xmlns:xdr="http://schemas.openxmlformats.org/drawingml/2006/spreadsheetDrawing">
      <xdr:col>81</xdr:col>
      <xdr:colOff>101600</xdr:colOff>
      <xdr:row>98</xdr:row>
      <xdr:rowOff>100330</xdr:rowOff>
    </xdr:to>
    <xdr:sp macro="" textlink="">
      <xdr:nvSpPr>
        <xdr:cNvPr id="684" name="フローチャート: 判断 683"/>
        <xdr:cNvSpPr/>
      </xdr:nvSpPr>
      <xdr:spPr>
        <a:xfrm>
          <a:off x="15430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116840</xdr:rowOff>
    </xdr:from>
    <xdr:ext cx="534035" cy="259080"/>
    <xdr:sp macro="" textlink="">
      <xdr:nvSpPr>
        <xdr:cNvPr id="685" name="テキスト ボックス 684"/>
        <xdr:cNvSpPr txBox="1"/>
      </xdr:nvSpPr>
      <xdr:spPr>
        <a:xfrm>
          <a:off x="15213965" y="1657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142240</xdr:rowOff>
    </xdr:from>
    <xdr:to xmlns:xdr="http://schemas.openxmlformats.org/drawingml/2006/spreadsheetDrawing">
      <xdr:col>76</xdr:col>
      <xdr:colOff>114300</xdr:colOff>
      <xdr:row>99</xdr:row>
      <xdr:rowOff>6350</xdr:rowOff>
    </xdr:to>
    <xdr:cxnSp macro="">
      <xdr:nvCxnSpPr>
        <xdr:cNvPr id="686" name="直線コネクタ 685"/>
        <xdr:cNvCxnSpPr/>
      </xdr:nvCxnSpPr>
      <xdr:spPr>
        <a:xfrm flipV="1">
          <a:off x="13703300" y="169443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0</xdr:rowOff>
    </xdr:from>
    <xdr:to xmlns:xdr="http://schemas.openxmlformats.org/drawingml/2006/spreadsheetDrawing">
      <xdr:col>76</xdr:col>
      <xdr:colOff>165100</xdr:colOff>
      <xdr:row>98</xdr:row>
      <xdr:rowOff>101600</xdr:rowOff>
    </xdr:to>
    <xdr:sp macro="" textlink="">
      <xdr:nvSpPr>
        <xdr:cNvPr id="687" name="フローチャート: 判断 686"/>
        <xdr:cNvSpPr/>
      </xdr:nvSpPr>
      <xdr:spPr>
        <a:xfrm>
          <a:off x="1454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118110</xdr:rowOff>
    </xdr:from>
    <xdr:ext cx="534035" cy="259080"/>
    <xdr:sp macro="" textlink="">
      <xdr:nvSpPr>
        <xdr:cNvPr id="688" name="テキスト ボックス 687"/>
        <xdr:cNvSpPr txBox="1"/>
      </xdr:nvSpPr>
      <xdr:spPr>
        <a:xfrm>
          <a:off x="14324965"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6350</xdr:rowOff>
    </xdr:from>
    <xdr:to xmlns:xdr="http://schemas.openxmlformats.org/drawingml/2006/spreadsheetDrawing">
      <xdr:col>71</xdr:col>
      <xdr:colOff>177800</xdr:colOff>
      <xdr:row>99</xdr:row>
      <xdr:rowOff>9525</xdr:rowOff>
    </xdr:to>
    <xdr:cxnSp macro="">
      <xdr:nvCxnSpPr>
        <xdr:cNvPr id="689" name="直線コネクタ 688"/>
        <xdr:cNvCxnSpPr/>
      </xdr:nvCxnSpPr>
      <xdr:spPr>
        <a:xfrm flipV="1">
          <a:off x="12814300" y="169799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0" name="フローチャート: 判断 689"/>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34035" cy="258445"/>
    <xdr:sp macro="" textlink="">
      <xdr:nvSpPr>
        <xdr:cNvPr id="691" name="テキスト ボックス 690"/>
        <xdr:cNvSpPr txBox="1"/>
      </xdr:nvSpPr>
      <xdr:spPr>
        <a:xfrm>
          <a:off x="13435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62230</xdr:rowOff>
    </xdr:from>
    <xdr:to xmlns:xdr="http://schemas.openxmlformats.org/drawingml/2006/spreadsheetDrawing">
      <xdr:col>67</xdr:col>
      <xdr:colOff>101600</xdr:colOff>
      <xdr:row>98</xdr:row>
      <xdr:rowOff>163830</xdr:rowOff>
    </xdr:to>
    <xdr:sp macro="" textlink="">
      <xdr:nvSpPr>
        <xdr:cNvPr id="692" name="フローチャート: 判断 691"/>
        <xdr:cNvSpPr/>
      </xdr:nvSpPr>
      <xdr:spPr>
        <a:xfrm>
          <a:off x="12763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8890</xdr:rowOff>
    </xdr:from>
    <xdr:ext cx="534035" cy="258445"/>
    <xdr:sp macro="" textlink="">
      <xdr:nvSpPr>
        <xdr:cNvPr id="693" name="テキスト ボックス 692"/>
        <xdr:cNvSpPr txBox="1"/>
      </xdr:nvSpPr>
      <xdr:spPr>
        <a:xfrm>
          <a:off x="12546965" y="1663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52705</xdr:rowOff>
    </xdr:from>
    <xdr:to xmlns:xdr="http://schemas.openxmlformats.org/drawingml/2006/spreadsheetDrawing">
      <xdr:col>85</xdr:col>
      <xdr:colOff>177800</xdr:colOff>
      <xdr:row>98</xdr:row>
      <xdr:rowOff>154940</xdr:rowOff>
    </xdr:to>
    <xdr:sp macro="" textlink="">
      <xdr:nvSpPr>
        <xdr:cNvPr id="699" name="楕円 698"/>
        <xdr:cNvSpPr/>
      </xdr:nvSpPr>
      <xdr:spPr>
        <a:xfrm>
          <a:off x="162687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147320</xdr:rowOff>
    </xdr:from>
    <xdr:ext cx="534670" cy="259080"/>
    <xdr:sp macro="" textlink="">
      <xdr:nvSpPr>
        <xdr:cNvPr id="700" name="積立金該当値テキスト"/>
        <xdr:cNvSpPr txBox="1"/>
      </xdr:nvSpPr>
      <xdr:spPr>
        <a:xfrm>
          <a:off x="16370300" y="1677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95885</xdr:rowOff>
    </xdr:from>
    <xdr:to xmlns:xdr="http://schemas.openxmlformats.org/drawingml/2006/spreadsheetDrawing">
      <xdr:col>81</xdr:col>
      <xdr:colOff>101600</xdr:colOff>
      <xdr:row>99</xdr:row>
      <xdr:rowOff>26035</xdr:rowOff>
    </xdr:to>
    <xdr:sp macro="" textlink="">
      <xdr:nvSpPr>
        <xdr:cNvPr id="701" name="楕円 700"/>
        <xdr:cNvSpPr/>
      </xdr:nvSpPr>
      <xdr:spPr>
        <a:xfrm>
          <a:off x="15430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17780</xdr:rowOff>
    </xdr:from>
    <xdr:ext cx="469265" cy="258445"/>
    <xdr:sp macro="" textlink="">
      <xdr:nvSpPr>
        <xdr:cNvPr id="702" name="テキスト ボックス 701"/>
        <xdr:cNvSpPr txBox="1"/>
      </xdr:nvSpPr>
      <xdr:spPr>
        <a:xfrm>
          <a:off x="15246350" y="16991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91440</xdr:rowOff>
    </xdr:from>
    <xdr:to xmlns:xdr="http://schemas.openxmlformats.org/drawingml/2006/spreadsheetDrawing">
      <xdr:col>76</xdr:col>
      <xdr:colOff>165100</xdr:colOff>
      <xdr:row>99</xdr:row>
      <xdr:rowOff>21590</xdr:rowOff>
    </xdr:to>
    <xdr:sp macro="" textlink="">
      <xdr:nvSpPr>
        <xdr:cNvPr id="703" name="楕円 702"/>
        <xdr:cNvSpPr/>
      </xdr:nvSpPr>
      <xdr:spPr>
        <a:xfrm>
          <a:off x="14541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12700</xdr:rowOff>
    </xdr:from>
    <xdr:ext cx="469265" cy="259080"/>
    <xdr:sp macro="" textlink="">
      <xdr:nvSpPr>
        <xdr:cNvPr id="704" name="テキスト ボックス 703"/>
        <xdr:cNvSpPr txBox="1"/>
      </xdr:nvSpPr>
      <xdr:spPr>
        <a:xfrm>
          <a:off x="14357350" y="16986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127000</xdr:rowOff>
    </xdr:from>
    <xdr:to xmlns:xdr="http://schemas.openxmlformats.org/drawingml/2006/spreadsheetDrawing">
      <xdr:col>72</xdr:col>
      <xdr:colOff>38100</xdr:colOff>
      <xdr:row>99</xdr:row>
      <xdr:rowOff>57150</xdr:rowOff>
    </xdr:to>
    <xdr:sp macro="" textlink="">
      <xdr:nvSpPr>
        <xdr:cNvPr id="705" name="楕円 704"/>
        <xdr:cNvSpPr/>
      </xdr:nvSpPr>
      <xdr:spPr>
        <a:xfrm>
          <a:off x="13652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48260</xdr:rowOff>
    </xdr:from>
    <xdr:ext cx="469265" cy="259080"/>
    <xdr:sp macro="" textlink="">
      <xdr:nvSpPr>
        <xdr:cNvPr id="706" name="テキスト ボックス 705"/>
        <xdr:cNvSpPr txBox="1"/>
      </xdr:nvSpPr>
      <xdr:spPr>
        <a:xfrm>
          <a:off x="13468350" y="1702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130175</xdr:rowOff>
    </xdr:from>
    <xdr:to xmlns:xdr="http://schemas.openxmlformats.org/drawingml/2006/spreadsheetDrawing">
      <xdr:col>67</xdr:col>
      <xdr:colOff>101600</xdr:colOff>
      <xdr:row>99</xdr:row>
      <xdr:rowOff>60325</xdr:rowOff>
    </xdr:to>
    <xdr:sp macro="" textlink="">
      <xdr:nvSpPr>
        <xdr:cNvPr id="707" name="楕円 706"/>
        <xdr:cNvSpPr/>
      </xdr:nvSpPr>
      <xdr:spPr>
        <a:xfrm>
          <a:off x="12763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52070</xdr:rowOff>
    </xdr:from>
    <xdr:ext cx="469265" cy="258445"/>
    <xdr:sp macro="" textlink="">
      <xdr:nvSpPr>
        <xdr:cNvPr id="708" name="テキスト ボックス 707"/>
        <xdr:cNvSpPr txBox="1"/>
      </xdr:nvSpPr>
      <xdr:spPr>
        <a:xfrm>
          <a:off x="12579350" y="17025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0" name="テキスト ボックス 71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2" name="テキスト ボックス 721"/>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4" name="テキスト ボックス 723"/>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26" name="テキスト ボックス 725"/>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28" name="テキスト ボックス 727"/>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40640</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18414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158115</xdr:rowOff>
    </xdr:from>
    <xdr:ext cx="469900" cy="258445"/>
    <xdr:sp macro="" textlink="">
      <xdr:nvSpPr>
        <xdr:cNvPr id="737" name="投資及び出資金最大値テキスト"/>
        <xdr:cNvSpPr txBox="1"/>
      </xdr:nvSpPr>
      <xdr:spPr>
        <a:xfrm>
          <a:off x="22212300" y="495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40640</xdr:rowOff>
    </xdr:from>
    <xdr:to xmlns:xdr="http://schemas.openxmlformats.org/drawingml/2006/spreadsheetDrawing">
      <xdr:col>116</xdr:col>
      <xdr:colOff>152400</xdr:colOff>
      <xdr:row>30</xdr:row>
      <xdr:rowOff>40640</xdr:rowOff>
    </xdr:to>
    <xdr:cxnSp macro="">
      <xdr:nvCxnSpPr>
        <xdr:cNvPr id="738" name="直線コネクタ 737"/>
        <xdr:cNvCxnSpPr/>
      </xdr:nvCxnSpPr>
      <xdr:spPr>
        <a:xfrm>
          <a:off x="22072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85090</xdr:rowOff>
    </xdr:from>
    <xdr:to xmlns:xdr="http://schemas.openxmlformats.org/drawingml/2006/spreadsheetDrawing">
      <xdr:col>116</xdr:col>
      <xdr:colOff>63500</xdr:colOff>
      <xdr:row>37</xdr:row>
      <xdr:rowOff>104140</xdr:rowOff>
    </xdr:to>
    <xdr:cxnSp macro="">
      <xdr:nvCxnSpPr>
        <xdr:cNvPr id="739" name="直線コネクタ 738"/>
        <xdr:cNvCxnSpPr/>
      </xdr:nvCxnSpPr>
      <xdr:spPr>
        <a:xfrm>
          <a:off x="21323300" y="64287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36195</xdr:rowOff>
    </xdr:from>
    <xdr:ext cx="378460" cy="259080"/>
    <xdr:sp macro="" textlink="">
      <xdr:nvSpPr>
        <xdr:cNvPr id="740" name="投資及び出資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57785</xdr:rowOff>
    </xdr:from>
    <xdr:to xmlns:xdr="http://schemas.openxmlformats.org/drawingml/2006/spreadsheetDrawing">
      <xdr:col>116</xdr:col>
      <xdr:colOff>114300</xdr:colOff>
      <xdr:row>38</xdr:row>
      <xdr:rowOff>159385</xdr:rowOff>
    </xdr:to>
    <xdr:sp macro="" textlink="">
      <xdr:nvSpPr>
        <xdr:cNvPr id="741" name="フローチャート: 判断 740"/>
        <xdr:cNvSpPr/>
      </xdr:nvSpPr>
      <xdr:spPr>
        <a:xfrm>
          <a:off x="22110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71120</xdr:rowOff>
    </xdr:from>
    <xdr:to xmlns:xdr="http://schemas.openxmlformats.org/drawingml/2006/spreadsheetDrawing">
      <xdr:col>111</xdr:col>
      <xdr:colOff>177800</xdr:colOff>
      <xdr:row>37</xdr:row>
      <xdr:rowOff>85090</xdr:rowOff>
    </xdr:to>
    <xdr:cxnSp macro="">
      <xdr:nvCxnSpPr>
        <xdr:cNvPr id="742" name="直線コネクタ 741"/>
        <xdr:cNvCxnSpPr/>
      </xdr:nvCxnSpPr>
      <xdr:spPr>
        <a:xfrm>
          <a:off x="20434300" y="6414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84455</xdr:rowOff>
    </xdr:from>
    <xdr:to xmlns:xdr="http://schemas.openxmlformats.org/drawingml/2006/spreadsheetDrawing">
      <xdr:col>112</xdr:col>
      <xdr:colOff>38100</xdr:colOff>
      <xdr:row>39</xdr:row>
      <xdr:rowOff>14605</xdr:rowOff>
    </xdr:to>
    <xdr:sp macro="" textlink="">
      <xdr:nvSpPr>
        <xdr:cNvPr id="743" name="フローチャート: 判断 74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6350</xdr:rowOff>
    </xdr:from>
    <xdr:ext cx="378460" cy="258445"/>
    <xdr:sp macro="" textlink="">
      <xdr:nvSpPr>
        <xdr:cNvPr id="744" name="テキスト ボックス 743"/>
        <xdr:cNvSpPr txBox="1"/>
      </xdr:nvSpPr>
      <xdr:spPr>
        <a:xfrm>
          <a:off x="21134070" y="6692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71120</xdr:rowOff>
    </xdr:from>
    <xdr:to xmlns:xdr="http://schemas.openxmlformats.org/drawingml/2006/spreadsheetDrawing">
      <xdr:col>107</xdr:col>
      <xdr:colOff>50800</xdr:colOff>
      <xdr:row>37</xdr:row>
      <xdr:rowOff>163830</xdr:rowOff>
    </xdr:to>
    <xdr:cxnSp macro="">
      <xdr:nvCxnSpPr>
        <xdr:cNvPr id="745" name="直線コネクタ 744"/>
        <xdr:cNvCxnSpPr/>
      </xdr:nvCxnSpPr>
      <xdr:spPr>
        <a:xfrm flipV="1">
          <a:off x="19545300" y="64147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63500</xdr:rowOff>
    </xdr:from>
    <xdr:to xmlns:xdr="http://schemas.openxmlformats.org/drawingml/2006/spreadsheetDrawing">
      <xdr:col>107</xdr:col>
      <xdr:colOff>101600</xdr:colOff>
      <xdr:row>38</xdr:row>
      <xdr:rowOff>165100</xdr:rowOff>
    </xdr:to>
    <xdr:sp macro="" textlink="">
      <xdr:nvSpPr>
        <xdr:cNvPr id="746" name="フローチャート: 判断 745"/>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156210</xdr:rowOff>
    </xdr:from>
    <xdr:ext cx="378460" cy="258445"/>
    <xdr:sp macro="" textlink="">
      <xdr:nvSpPr>
        <xdr:cNvPr id="747" name="テキスト ボックス 746"/>
        <xdr:cNvSpPr txBox="1"/>
      </xdr:nvSpPr>
      <xdr:spPr>
        <a:xfrm>
          <a:off x="20245070" y="6671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163830</xdr:rowOff>
    </xdr:from>
    <xdr:to xmlns:xdr="http://schemas.openxmlformats.org/drawingml/2006/spreadsheetDrawing">
      <xdr:col>102</xdr:col>
      <xdr:colOff>114300</xdr:colOff>
      <xdr:row>38</xdr:row>
      <xdr:rowOff>5080</xdr:rowOff>
    </xdr:to>
    <xdr:cxnSp macro="">
      <xdr:nvCxnSpPr>
        <xdr:cNvPr id="748" name="直線コネクタ 747"/>
        <xdr:cNvCxnSpPr/>
      </xdr:nvCxnSpPr>
      <xdr:spPr>
        <a:xfrm flipV="1">
          <a:off x="18656300" y="6507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48895</xdr:rowOff>
    </xdr:from>
    <xdr:to xmlns:xdr="http://schemas.openxmlformats.org/drawingml/2006/spreadsheetDrawing">
      <xdr:col>102</xdr:col>
      <xdr:colOff>165100</xdr:colOff>
      <xdr:row>38</xdr:row>
      <xdr:rowOff>150495</xdr:rowOff>
    </xdr:to>
    <xdr:sp macro="" textlink="">
      <xdr:nvSpPr>
        <xdr:cNvPr id="749" name="フローチャート: 判断 748"/>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141605</xdr:rowOff>
    </xdr:from>
    <xdr:ext cx="469265" cy="259080"/>
    <xdr:sp macro="" textlink="">
      <xdr:nvSpPr>
        <xdr:cNvPr id="750" name="テキスト ボックス 749"/>
        <xdr:cNvSpPr txBox="1"/>
      </xdr:nvSpPr>
      <xdr:spPr>
        <a:xfrm>
          <a:off x="19310350" y="6656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18415</xdr:rowOff>
    </xdr:to>
    <xdr:sp macro="" textlink="">
      <xdr:nvSpPr>
        <xdr:cNvPr id="751" name="フローチャート: 判断 750"/>
        <xdr:cNvSpPr/>
      </xdr:nvSpPr>
      <xdr:spPr>
        <a:xfrm>
          <a:off x="1860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10160</xdr:rowOff>
    </xdr:from>
    <xdr:ext cx="378460" cy="259080"/>
    <xdr:sp macro="" textlink="">
      <xdr:nvSpPr>
        <xdr:cNvPr id="752" name="テキスト ボックス 751"/>
        <xdr:cNvSpPr txBox="1"/>
      </xdr:nvSpPr>
      <xdr:spPr>
        <a:xfrm>
          <a:off x="18467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53340</xdr:rowOff>
    </xdr:from>
    <xdr:to xmlns:xdr="http://schemas.openxmlformats.org/drawingml/2006/spreadsheetDrawing">
      <xdr:col>116</xdr:col>
      <xdr:colOff>114300</xdr:colOff>
      <xdr:row>37</xdr:row>
      <xdr:rowOff>154940</xdr:rowOff>
    </xdr:to>
    <xdr:sp macro="" textlink="">
      <xdr:nvSpPr>
        <xdr:cNvPr id="758" name="楕円 757"/>
        <xdr:cNvSpPr/>
      </xdr:nvSpPr>
      <xdr:spPr>
        <a:xfrm>
          <a:off x="22110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76200</xdr:rowOff>
    </xdr:from>
    <xdr:ext cx="469900" cy="258445"/>
    <xdr:sp macro="" textlink="">
      <xdr:nvSpPr>
        <xdr:cNvPr id="759" name="投資及び出資金該当値テキスト"/>
        <xdr:cNvSpPr txBox="1"/>
      </xdr:nvSpPr>
      <xdr:spPr>
        <a:xfrm>
          <a:off x="22212300" y="6248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34290</xdr:rowOff>
    </xdr:from>
    <xdr:to xmlns:xdr="http://schemas.openxmlformats.org/drawingml/2006/spreadsheetDrawing">
      <xdr:col>112</xdr:col>
      <xdr:colOff>38100</xdr:colOff>
      <xdr:row>37</xdr:row>
      <xdr:rowOff>135890</xdr:rowOff>
    </xdr:to>
    <xdr:sp macro="" textlink="">
      <xdr:nvSpPr>
        <xdr:cNvPr id="760" name="楕円 759"/>
        <xdr:cNvSpPr/>
      </xdr:nvSpPr>
      <xdr:spPr>
        <a:xfrm>
          <a:off x="21272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152400</xdr:rowOff>
    </xdr:from>
    <xdr:ext cx="469265" cy="259080"/>
    <xdr:sp macro="" textlink="">
      <xdr:nvSpPr>
        <xdr:cNvPr id="761" name="テキスト ボックス 760"/>
        <xdr:cNvSpPr txBox="1"/>
      </xdr:nvSpPr>
      <xdr:spPr>
        <a:xfrm>
          <a:off x="21088350" y="6153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20320</xdr:rowOff>
    </xdr:from>
    <xdr:to xmlns:xdr="http://schemas.openxmlformats.org/drawingml/2006/spreadsheetDrawing">
      <xdr:col>107</xdr:col>
      <xdr:colOff>101600</xdr:colOff>
      <xdr:row>37</xdr:row>
      <xdr:rowOff>121920</xdr:rowOff>
    </xdr:to>
    <xdr:sp macro="" textlink="">
      <xdr:nvSpPr>
        <xdr:cNvPr id="762" name="楕円 761"/>
        <xdr:cNvSpPr/>
      </xdr:nvSpPr>
      <xdr:spPr>
        <a:xfrm>
          <a:off x="20383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138430</xdr:rowOff>
    </xdr:from>
    <xdr:ext cx="469265" cy="259080"/>
    <xdr:sp macro="" textlink="">
      <xdr:nvSpPr>
        <xdr:cNvPr id="763" name="テキスト ボックス 762"/>
        <xdr:cNvSpPr txBox="1"/>
      </xdr:nvSpPr>
      <xdr:spPr>
        <a:xfrm>
          <a:off x="20199350" y="6139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113030</xdr:rowOff>
    </xdr:from>
    <xdr:to xmlns:xdr="http://schemas.openxmlformats.org/drawingml/2006/spreadsheetDrawing">
      <xdr:col>102</xdr:col>
      <xdr:colOff>165100</xdr:colOff>
      <xdr:row>38</xdr:row>
      <xdr:rowOff>43180</xdr:rowOff>
    </xdr:to>
    <xdr:sp macro="" textlink="">
      <xdr:nvSpPr>
        <xdr:cNvPr id="764" name="楕円 763"/>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59690</xdr:rowOff>
    </xdr:from>
    <xdr:ext cx="469265" cy="259080"/>
    <xdr:sp macro="" textlink="">
      <xdr:nvSpPr>
        <xdr:cNvPr id="765" name="テキスト ボックス 764"/>
        <xdr:cNvSpPr txBox="1"/>
      </xdr:nvSpPr>
      <xdr:spPr>
        <a:xfrm>
          <a:off x="19310350" y="6231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125730</xdr:rowOff>
    </xdr:from>
    <xdr:to xmlns:xdr="http://schemas.openxmlformats.org/drawingml/2006/spreadsheetDrawing">
      <xdr:col>98</xdr:col>
      <xdr:colOff>38100</xdr:colOff>
      <xdr:row>38</xdr:row>
      <xdr:rowOff>55880</xdr:rowOff>
    </xdr:to>
    <xdr:sp macro="" textlink="">
      <xdr:nvSpPr>
        <xdr:cNvPr id="766" name="楕円 765"/>
        <xdr:cNvSpPr/>
      </xdr:nvSpPr>
      <xdr:spPr>
        <a:xfrm>
          <a:off x="18605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72390</xdr:rowOff>
    </xdr:from>
    <xdr:ext cx="469265" cy="259080"/>
    <xdr:sp macro="" textlink="">
      <xdr:nvSpPr>
        <xdr:cNvPr id="767" name="テキスト ボックス 766"/>
        <xdr:cNvSpPr txBox="1"/>
      </xdr:nvSpPr>
      <xdr:spPr>
        <a:xfrm>
          <a:off x="18421350" y="6244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9" name="テキスト ボックス 778"/>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3" name="テキスト ボックス 782"/>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9" name="テキスト ボックス 788"/>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34925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778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153035</xdr:rowOff>
    </xdr:from>
    <xdr:ext cx="534670" cy="259080"/>
    <xdr:sp macro="" textlink="">
      <xdr:nvSpPr>
        <xdr:cNvPr id="794" name="貸付金最大値テキスト"/>
        <xdr:cNvSpPr txBox="1"/>
      </xdr:nvSpPr>
      <xdr:spPr>
        <a:xfrm>
          <a:off x="22212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34925</xdr:rowOff>
    </xdr:from>
    <xdr:to xmlns:xdr="http://schemas.openxmlformats.org/drawingml/2006/spreadsheetDrawing">
      <xdr:col>116</xdr:col>
      <xdr:colOff>152400</xdr:colOff>
      <xdr:row>51</xdr:row>
      <xdr:rowOff>34925</xdr:rowOff>
    </xdr:to>
    <xdr:cxnSp macro="">
      <xdr:nvCxnSpPr>
        <xdr:cNvPr id="795" name="直線コネクタ 794"/>
        <xdr:cNvCxnSpPr/>
      </xdr:nvCxnSpPr>
      <xdr:spPr>
        <a:xfrm>
          <a:off x="22072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41275</xdr:rowOff>
    </xdr:from>
    <xdr:to xmlns:xdr="http://schemas.openxmlformats.org/drawingml/2006/spreadsheetDrawing">
      <xdr:col>116</xdr:col>
      <xdr:colOff>63500</xdr:colOff>
      <xdr:row>59</xdr:row>
      <xdr:rowOff>41275</xdr:rowOff>
    </xdr:to>
    <xdr:cxnSp macro="">
      <xdr:nvCxnSpPr>
        <xdr:cNvPr id="796" name="直線コネクタ 795"/>
        <xdr:cNvCxnSpPr/>
      </xdr:nvCxnSpPr>
      <xdr:spPr>
        <a:xfrm>
          <a:off x="21323300" y="101568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111760</xdr:rowOff>
    </xdr:from>
    <xdr:ext cx="469900" cy="258445"/>
    <xdr:sp macro="" textlink="">
      <xdr:nvSpPr>
        <xdr:cNvPr id="797" name="貸付金平均値テキスト"/>
        <xdr:cNvSpPr txBox="1"/>
      </xdr:nvSpPr>
      <xdr:spPr>
        <a:xfrm>
          <a:off x="22212300" y="9884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40640</xdr:rowOff>
    </xdr:from>
    <xdr:to xmlns:xdr="http://schemas.openxmlformats.org/drawingml/2006/spreadsheetDrawing">
      <xdr:col>111</xdr:col>
      <xdr:colOff>177800</xdr:colOff>
      <xdr:row>59</xdr:row>
      <xdr:rowOff>41275</xdr:rowOff>
    </xdr:to>
    <xdr:cxnSp macro="">
      <xdr:nvCxnSpPr>
        <xdr:cNvPr id="799" name="直線コネクタ 798"/>
        <xdr:cNvCxnSpPr/>
      </xdr:nvCxnSpPr>
      <xdr:spPr>
        <a:xfrm>
          <a:off x="20434300" y="10156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17780</xdr:rowOff>
    </xdr:to>
    <xdr:sp macro="" textlink="">
      <xdr:nvSpPr>
        <xdr:cNvPr id="800" name="フローチャート: 判断 799"/>
        <xdr:cNvSpPr/>
      </xdr:nvSpPr>
      <xdr:spPr>
        <a:xfrm>
          <a:off x="212725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33655</xdr:rowOff>
    </xdr:from>
    <xdr:ext cx="469265" cy="258445"/>
    <xdr:sp macro="" textlink="">
      <xdr:nvSpPr>
        <xdr:cNvPr id="801" name="テキスト ボックス 800"/>
        <xdr:cNvSpPr txBox="1"/>
      </xdr:nvSpPr>
      <xdr:spPr>
        <a:xfrm>
          <a:off x="21088350" y="9806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39370</xdr:rowOff>
    </xdr:from>
    <xdr:to xmlns:xdr="http://schemas.openxmlformats.org/drawingml/2006/spreadsheetDrawing">
      <xdr:col>107</xdr:col>
      <xdr:colOff>50800</xdr:colOff>
      <xdr:row>59</xdr:row>
      <xdr:rowOff>40640</xdr:rowOff>
    </xdr:to>
    <xdr:cxnSp macro="">
      <xdr:nvCxnSpPr>
        <xdr:cNvPr id="802" name="直線コネクタ 801"/>
        <xdr:cNvCxnSpPr/>
      </xdr:nvCxnSpPr>
      <xdr:spPr>
        <a:xfrm>
          <a:off x="19545300" y="10154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80645</xdr:rowOff>
    </xdr:from>
    <xdr:to xmlns:xdr="http://schemas.openxmlformats.org/drawingml/2006/spreadsheetDrawing">
      <xdr:col>107</xdr:col>
      <xdr:colOff>101600</xdr:colOff>
      <xdr:row>59</xdr:row>
      <xdr:rowOff>10795</xdr:rowOff>
    </xdr:to>
    <xdr:sp macro="" textlink="">
      <xdr:nvSpPr>
        <xdr:cNvPr id="803" name="フローチャート: 判断 802"/>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27305</xdr:rowOff>
    </xdr:from>
    <xdr:ext cx="469265" cy="259080"/>
    <xdr:sp macro="" textlink="">
      <xdr:nvSpPr>
        <xdr:cNvPr id="804" name="テキスト ボックス 803"/>
        <xdr:cNvSpPr txBox="1"/>
      </xdr:nvSpPr>
      <xdr:spPr>
        <a:xfrm>
          <a:off x="20199350" y="9799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30480</xdr:rowOff>
    </xdr:from>
    <xdr:to xmlns:xdr="http://schemas.openxmlformats.org/drawingml/2006/spreadsheetDrawing">
      <xdr:col>102</xdr:col>
      <xdr:colOff>114300</xdr:colOff>
      <xdr:row>59</xdr:row>
      <xdr:rowOff>39370</xdr:rowOff>
    </xdr:to>
    <xdr:cxnSp macro="">
      <xdr:nvCxnSpPr>
        <xdr:cNvPr id="805" name="直線コネクタ 804"/>
        <xdr:cNvCxnSpPr/>
      </xdr:nvCxnSpPr>
      <xdr:spPr>
        <a:xfrm>
          <a:off x="18656300" y="10146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61595</xdr:rowOff>
    </xdr:from>
    <xdr:to xmlns:xdr="http://schemas.openxmlformats.org/drawingml/2006/spreadsheetDrawing">
      <xdr:col>102</xdr:col>
      <xdr:colOff>165100</xdr:colOff>
      <xdr:row>58</xdr:row>
      <xdr:rowOff>163195</xdr:rowOff>
    </xdr:to>
    <xdr:sp macro="" textlink="">
      <xdr:nvSpPr>
        <xdr:cNvPr id="806" name="フローチャート: 判断 805"/>
        <xdr:cNvSpPr/>
      </xdr:nvSpPr>
      <xdr:spPr>
        <a:xfrm>
          <a:off x="19494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8255</xdr:rowOff>
    </xdr:from>
    <xdr:ext cx="469265" cy="258445"/>
    <xdr:sp macro="" textlink="">
      <xdr:nvSpPr>
        <xdr:cNvPr id="807" name="テキスト ボックス 806"/>
        <xdr:cNvSpPr txBox="1"/>
      </xdr:nvSpPr>
      <xdr:spPr>
        <a:xfrm>
          <a:off x="19310350" y="9780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82550</xdr:rowOff>
    </xdr:from>
    <xdr:to xmlns:xdr="http://schemas.openxmlformats.org/drawingml/2006/spreadsheetDrawing">
      <xdr:col>98</xdr:col>
      <xdr:colOff>38100</xdr:colOff>
      <xdr:row>59</xdr:row>
      <xdr:rowOff>12700</xdr:rowOff>
    </xdr:to>
    <xdr:sp macro="" textlink="">
      <xdr:nvSpPr>
        <xdr:cNvPr id="808" name="フローチャート: 判断 807"/>
        <xdr:cNvSpPr/>
      </xdr:nvSpPr>
      <xdr:spPr>
        <a:xfrm>
          <a:off x="18605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29210</xdr:rowOff>
    </xdr:from>
    <xdr:ext cx="469265" cy="258445"/>
    <xdr:sp macro="" textlink="">
      <xdr:nvSpPr>
        <xdr:cNvPr id="809" name="テキスト ボックス 808"/>
        <xdr:cNvSpPr txBox="1"/>
      </xdr:nvSpPr>
      <xdr:spPr>
        <a:xfrm>
          <a:off x="18421350" y="9801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161925</xdr:rowOff>
    </xdr:from>
    <xdr:to xmlns:xdr="http://schemas.openxmlformats.org/drawingml/2006/spreadsheetDrawing">
      <xdr:col>116</xdr:col>
      <xdr:colOff>114300</xdr:colOff>
      <xdr:row>59</xdr:row>
      <xdr:rowOff>92075</xdr:rowOff>
    </xdr:to>
    <xdr:sp macro="" textlink="">
      <xdr:nvSpPr>
        <xdr:cNvPr id="815" name="楕円 814"/>
        <xdr:cNvSpPr/>
      </xdr:nvSpPr>
      <xdr:spPr>
        <a:xfrm>
          <a:off x="22110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76835</xdr:rowOff>
    </xdr:from>
    <xdr:ext cx="378460" cy="258445"/>
    <xdr:sp macro="" textlink="">
      <xdr:nvSpPr>
        <xdr:cNvPr id="816" name="貸付金該当値テキスト"/>
        <xdr:cNvSpPr txBox="1"/>
      </xdr:nvSpPr>
      <xdr:spPr>
        <a:xfrm>
          <a:off x="22212300" y="10020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161925</xdr:rowOff>
    </xdr:from>
    <xdr:to xmlns:xdr="http://schemas.openxmlformats.org/drawingml/2006/spreadsheetDrawing">
      <xdr:col>112</xdr:col>
      <xdr:colOff>38100</xdr:colOff>
      <xdr:row>59</xdr:row>
      <xdr:rowOff>92075</xdr:rowOff>
    </xdr:to>
    <xdr:sp macro="" textlink="">
      <xdr:nvSpPr>
        <xdr:cNvPr id="817" name="楕円 816"/>
        <xdr:cNvSpPr/>
      </xdr:nvSpPr>
      <xdr:spPr>
        <a:xfrm>
          <a:off x="21272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83185</xdr:rowOff>
    </xdr:from>
    <xdr:ext cx="378460" cy="259080"/>
    <xdr:sp macro="" textlink="">
      <xdr:nvSpPr>
        <xdr:cNvPr id="818" name="テキスト ボックス 817"/>
        <xdr:cNvSpPr txBox="1"/>
      </xdr:nvSpPr>
      <xdr:spPr>
        <a:xfrm>
          <a:off x="21134070" y="10198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161290</xdr:rowOff>
    </xdr:from>
    <xdr:to xmlns:xdr="http://schemas.openxmlformats.org/drawingml/2006/spreadsheetDrawing">
      <xdr:col>107</xdr:col>
      <xdr:colOff>101600</xdr:colOff>
      <xdr:row>59</xdr:row>
      <xdr:rowOff>91440</xdr:rowOff>
    </xdr:to>
    <xdr:sp macro="" textlink="">
      <xdr:nvSpPr>
        <xdr:cNvPr id="819" name="楕円 818"/>
        <xdr:cNvSpPr/>
      </xdr:nvSpPr>
      <xdr:spPr>
        <a:xfrm>
          <a:off x="20383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82550</xdr:rowOff>
    </xdr:from>
    <xdr:ext cx="378460" cy="259080"/>
    <xdr:sp macro="" textlink="">
      <xdr:nvSpPr>
        <xdr:cNvPr id="820" name="テキスト ボックス 819"/>
        <xdr:cNvSpPr txBox="1"/>
      </xdr:nvSpPr>
      <xdr:spPr>
        <a:xfrm>
          <a:off x="20245070" y="1019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160020</xdr:rowOff>
    </xdr:from>
    <xdr:to xmlns:xdr="http://schemas.openxmlformats.org/drawingml/2006/spreadsheetDrawing">
      <xdr:col>102</xdr:col>
      <xdr:colOff>165100</xdr:colOff>
      <xdr:row>59</xdr:row>
      <xdr:rowOff>90170</xdr:rowOff>
    </xdr:to>
    <xdr:sp macro="" textlink="">
      <xdr:nvSpPr>
        <xdr:cNvPr id="821" name="楕円 820"/>
        <xdr:cNvSpPr/>
      </xdr:nvSpPr>
      <xdr:spPr>
        <a:xfrm>
          <a:off x="19494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81280</xdr:rowOff>
    </xdr:from>
    <xdr:ext cx="378460" cy="259080"/>
    <xdr:sp macro="" textlink="">
      <xdr:nvSpPr>
        <xdr:cNvPr id="822" name="テキスト ボックス 821"/>
        <xdr:cNvSpPr txBox="1"/>
      </xdr:nvSpPr>
      <xdr:spPr>
        <a:xfrm>
          <a:off x="19356070" y="10196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151130</xdr:rowOff>
    </xdr:from>
    <xdr:to xmlns:xdr="http://schemas.openxmlformats.org/drawingml/2006/spreadsheetDrawing">
      <xdr:col>98</xdr:col>
      <xdr:colOff>38100</xdr:colOff>
      <xdr:row>59</xdr:row>
      <xdr:rowOff>81280</xdr:rowOff>
    </xdr:to>
    <xdr:sp macro="" textlink="">
      <xdr:nvSpPr>
        <xdr:cNvPr id="823" name="楕円 822"/>
        <xdr:cNvSpPr/>
      </xdr:nvSpPr>
      <xdr:spPr>
        <a:xfrm>
          <a:off x="18605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72390</xdr:rowOff>
    </xdr:from>
    <xdr:ext cx="378460" cy="259080"/>
    <xdr:sp macro="" textlink="">
      <xdr:nvSpPr>
        <xdr:cNvPr id="824" name="テキスト ボックス 823"/>
        <xdr:cNvSpPr txBox="1"/>
      </xdr:nvSpPr>
      <xdr:spPr>
        <a:xfrm>
          <a:off x="18467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3" name="テキスト ボックス 832"/>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35" name="テキスト ボックス 834"/>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1" name="テキスト ボックス 840"/>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47" name="テキスト ボックス 846"/>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78</xdr:row>
      <xdr:rowOff>160020</xdr:rowOff>
    </xdr:to>
    <xdr:cxnSp macro="">
      <xdr:nvCxnSpPr>
        <xdr:cNvPr id="849" name="直線コネクタ 848"/>
        <xdr:cNvCxnSpPr/>
      </xdr:nvCxnSpPr>
      <xdr:spPr>
        <a:xfrm flipV="1">
          <a:off x="22159595" y="1203960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163830</xdr:rowOff>
    </xdr:from>
    <xdr:ext cx="534670" cy="259080"/>
    <xdr:sp macro="" textlink="">
      <xdr:nvSpPr>
        <xdr:cNvPr id="850"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160020</xdr:rowOff>
    </xdr:from>
    <xdr:to xmlns:xdr="http://schemas.openxmlformats.org/drawingml/2006/spreadsheetDrawing">
      <xdr:col>116</xdr:col>
      <xdr:colOff>152400</xdr:colOff>
      <xdr:row>78</xdr:row>
      <xdr:rowOff>160020</xdr:rowOff>
    </xdr:to>
    <xdr:cxnSp macro="">
      <xdr:nvCxnSpPr>
        <xdr:cNvPr id="851" name="直線コネクタ 850"/>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156210</xdr:rowOff>
    </xdr:from>
    <xdr:ext cx="534670" cy="258445"/>
    <xdr:sp macro="" textlink="">
      <xdr:nvSpPr>
        <xdr:cNvPr id="852" name="繰出金最大値テキスト"/>
        <xdr:cNvSpPr txBox="1"/>
      </xdr:nvSpPr>
      <xdr:spPr>
        <a:xfrm>
          <a:off x="22212300" y="11814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53" name="直線コネクタ 852"/>
        <xdr:cNvCxnSpPr/>
      </xdr:nvCxnSpPr>
      <xdr:spPr>
        <a:xfrm>
          <a:off x="22072600" y="1203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1270</xdr:rowOff>
    </xdr:from>
    <xdr:to xmlns:xdr="http://schemas.openxmlformats.org/drawingml/2006/spreadsheetDrawing">
      <xdr:col>116</xdr:col>
      <xdr:colOff>63500</xdr:colOff>
      <xdr:row>76</xdr:row>
      <xdr:rowOff>49530</xdr:rowOff>
    </xdr:to>
    <xdr:cxnSp macro="">
      <xdr:nvCxnSpPr>
        <xdr:cNvPr id="854" name="直線コネクタ 853"/>
        <xdr:cNvCxnSpPr/>
      </xdr:nvCxnSpPr>
      <xdr:spPr>
        <a:xfrm flipV="1">
          <a:off x="21323300" y="1303147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141605</xdr:rowOff>
    </xdr:from>
    <xdr:ext cx="534670" cy="259080"/>
    <xdr:sp macro="" textlink="">
      <xdr:nvSpPr>
        <xdr:cNvPr id="855" name="繰出金平均値テキスト"/>
        <xdr:cNvSpPr txBox="1"/>
      </xdr:nvSpPr>
      <xdr:spPr>
        <a:xfrm>
          <a:off x="22212300" y="12657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118745</xdr:rowOff>
    </xdr:from>
    <xdr:to xmlns:xdr="http://schemas.openxmlformats.org/drawingml/2006/spreadsheetDrawing">
      <xdr:col>116</xdr:col>
      <xdr:colOff>114300</xdr:colOff>
      <xdr:row>75</xdr:row>
      <xdr:rowOff>48895</xdr:rowOff>
    </xdr:to>
    <xdr:sp macro="" textlink="">
      <xdr:nvSpPr>
        <xdr:cNvPr id="856" name="フローチャート: 判断 855"/>
        <xdr:cNvSpPr/>
      </xdr:nvSpPr>
      <xdr:spPr>
        <a:xfrm>
          <a:off x="221107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49530</xdr:rowOff>
    </xdr:from>
    <xdr:to xmlns:xdr="http://schemas.openxmlformats.org/drawingml/2006/spreadsheetDrawing">
      <xdr:col>111</xdr:col>
      <xdr:colOff>177800</xdr:colOff>
      <xdr:row>76</xdr:row>
      <xdr:rowOff>101600</xdr:rowOff>
    </xdr:to>
    <xdr:cxnSp macro="">
      <xdr:nvCxnSpPr>
        <xdr:cNvPr id="857" name="直線コネクタ 856"/>
        <xdr:cNvCxnSpPr/>
      </xdr:nvCxnSpPr>
      <xdr:spPr>
        <a:xfrm flipV="1">
          <a:off x="20434300" y="130797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20320</xdr:rowOff>
    </xdr:from>
    <xdr:to xmlns:xdr="http://schemas.openxmlformats.org/drawingml/2006/spreadsheetDrawing">
      <xdr:col>112</xdr:col>
      <xdr:colOff>38100</xdr:colOff>
      <xdr:row>75</xdr:row>
      <xdr:rowOff>121920</xdr:rowOff>
    </xdr:to>
    <xdr:sp macro="" textlink="">
      <xdr:nvSpPr>
        <xdr:cNvPr id="858" name="フローチャート: 判断 857"/>
        <xdr:cNvSpPr/>
      </xdr:nvSpPr>
      <xdr:spPr>
        <a:xfrm>
          <a:off x="2127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139065</xdr:rowOff>
    </xdr:from>
    <xdr:ext cx="534035" cy="259080"/>
    <xdr:sp macro="" textlink="">
      <xdr:nvSpPr>
        <xdr:cNvPr id="859" name="テキスト ボックス 858"/>
        <xdr:cNvSpPr txBox="1"/>
      </xdr:nvSpPr>
      <xdr:spPr>
        <a:xfrm>
          <a:off x="21055965" y="12654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147320</xdr:rowOff>
    </xdr:from>
    <xdr:to xmlns:xdr="http://schemas.openxmlformats.org/drawingml/2006/spreadsheetDrawing">
      <xdr:col>107</xdr:col>
      <xdr:colOff>50800</xdr:colOff>
      <xdr:row>76</xdr:row>
      <xdr:rowOff>101600</xdr:rowOff>
    </xdr:to>
    <xdr:cxnSp macro="">
      <xdr:nvCxnSpPr>
        <xdr:cNvPr id="860" name="直線コネクタ 859"/>
        <xdr:cNvCxnSpPr/>
      </xdr:nvCxnSpPr>
      <xdr:spPr>
        <a:xfrm>
          <a:off x="19545300" y="1283462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67310</xdr:rowOff>
    </xdr:from>
    <xdr:to xmlns:xdr="http://schemas.openxmlformats.org/drawingml/2006/spreadsheetDrawing">
      <xdr:col>107</xdr:col>
      <xdr:colOff>101600</xdr:colOff>
      <xdr:row>75</xdr:row>
      <xdr:rowOff>168910</xdr:rowOff>
    </xdr:to>
    <xdr:sp macro="" textlink="">
      <xdr:nvSpPr>
        <xdr:cNvPr id="861" name="フローチャート: 判断 860"/>
        <xdr:cNvSpPr/>
      </xdr:nvSpPr>
      <xdr:spPr>
        <a:xfrm>
          <a:off x="20383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13970</xdr:rowOff>
    </xdr:from>
    <xdr:ext cx="534035" cy="259080"/>
    <xdr:sp macro="" textlink="">
      <xdr:nvSpPr>
        <xdr:cNvPr id="862" name="テキスト ボックス 861"/>
        <xdr:cNvSpPr txBox="1"/>
      </xdr:nvSpPr>
      <xdr:spPr>
        <a:xfrm>
          <a:off x="20166965" y="12701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147320</xdr:rowOff>
    </xdr:from>
    <xdr:to xmlns:xdr="http://schemas.openxmlformats.org/drawingml/2006/spreadsheetDrawing">
      <xdr:col>102</xdr:col>
      <xdr:colOff>114300</xdr:colOff>
      <xdr:row>77</xdr:row>
      <xdr:rowOff>29845</xdr:rowOff>
    </xdr:to>
    <xdr:cxnSp macro="">
      <xdr:nvCxnSpPr>
        <xdr:cNvPr id="863" name="直線コネクタ 862"/>
        <xdr:cNvCxnSpPr/>
      </xdr:nvCxnSpPr>
      <xdr:spPr>
        <a:xfrm flipV="1">
          <a:off x="18656300" y="12834620"/>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69850</xdr:rowOff>
    </xdr:from>
    <xdr:to xmlns:xdr="http://schemas.openxmlformats.org/drawingml/2006/spreadsheetDrawing">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162560</xdr:rowOff>
    </xdr:from>
    <xdr:ext cx="534035" cy="259080"/>
    <xdr:sp macro="" textlink="">
      <xdr:nvSpPr>
        <xdr:cNvPr id="865" name="テキスト ボックス 864"/>
        <xdr:cNvSpPr txBox="1"/>
      </xdr:nvSpPr>
      <xdr:spPr>
        <a:xfrm>
          <a:off x="19277965" y="13021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149860</xdr:rowOff>
    </xdr:from>
    <xdr:to xmlns:xdr="http://schemas.openxmlformats.org/drawingml/2006/spreadsheetDrawing">
      <xdr:col>98</xdr:col>
      <xdr:colOff>38100</xdr:colOff>
      <xdr:row>75</xdr:row>
      <xdr:rowOff>80010</xdr:rowOff>
    </xdr:to>
    <xdr:sp macro="" textlink="">
      <xdr:nvSpPr>
        <xdr:cNvPr id="866" name="フローチャート: 判断 865"/>
        <xdr:cNvSpPr/>
      </xdr:nvSpPr>
      <xdr:spPr>
        <a:xfrm>
          <a:off x="18605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96520</xdr:rowOff>
    </xdr:from>
    <xdr:ext cx="534035" cy="259080"/>
    <xdr:sp macro="" textlink="">
      <xdr:nvSpPr>
        <xdr:cNvPr id="867" name="テキスト ボックス 866"/>
        <xdr:cNvSpPr txBox="1"/>
      </xdr:nvSpPr>
      <xdr:spPr>
        <a:xfrm>
          <a:off x="18388965" y="1261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121920</xdr:rowOff>
    </xdr:from>
    <xdr:to xmlns:xdr="http://schemas.openxmlformats.org/drawingml/2006/spreadsheetDrawing">
      <xdr:col>116</xdr:col>
      <xdr:colOff>114300</xdr:colOff>
      <xdr:row>76</xdr:row>
      <xdr:rowOff>52070</xdr:rowOff>
    </xdr:to>
    <xdr:sp macro="" textlink="">
      <xdr:nvSpPr>
        <xdr:cNvPr id="873" name="楕円 872"/>
        <xdr:cNvSpPr/>
      </xdr:nvSpPr>
      <xdr:spPr>
        <a:xfrm>
          <a:off x="221107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100330</xdr:rowOff>
    </xdr:from>
    <xdr:ext cx="534670" cy="258445"/>
    <xdr:sp macro="" textlink="">
      <xdr:nvSpPr>
        <xdr:cNvPr id="874" name="繰出金該当値テキスト"/>
        <xdr:cNvSpPr txBox="1"/>
      </xdr:nvSpPr>
      <xdr:spPr>
        <a:xfrm>
          <a:off x="22212300" y="12959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170180</xdr:rowOff>
    </xdr:from>
    <xdr:to xmlns:xdr="http://schemas.openxmlformats.org/drawingml/2006/spreadsheetDrawing">
      <xdr:col>112</xdr:col>
      <xdr:colOff>38100</xdr:colOff>
      <xdr:row>76</xdr:row>
      <xdr:rowOff>100330</xdr:rowOff>
    </xdr:to>
    <xdr:sp macro="" textlink="">
      <xdr:nvSpPr>
        <xdr:cNvPr id="875" name="楕円 874"/>
        <xdr:cNvSpPr/>
      </xdr:nvSpPr>
      <xdr:spPr>
        <a:xfrm>
          <a:off x="21272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91440</xdr:rowOff>
    </xdr:from>
    <xdr:ext cx="534035" cy="259080"/>
    <xdr:sp macro="" textlink="">
      <xdr:nvSpPr>
        <xdr:cNvPr id="876" name="テキスト ボックス 875"/>
        <xdr:cNvSpPr txBox="1"/>
      </xdr:nvSpPr>
      <xdr:spPr>
        <a:xfrm>
          <a:off x="21055965" y="1312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50800</xdr:rowOff>
    </xdr:from>
    <xdr:to xmlns:xdr="http://schemas.openxmlformats.org/drawingml/2006/spreadsheetDrawing">
      <xdr:col>107</xdr:col>
      <xdr:colOff>101600</xdr:colOff>
      <xdr:row>76</xdr:row>
      <xdr:rowOff>152400</xdr:rowOff>
    </xdr:to>
    <xdr:sp macro="" textlink="">
      <xdr:nvSpPr>
        <xdr:cNvPr id="877" name="楕円 876"/>
        <xdr:cNvSpPr/>
      </xdr:nvSpPr>
      <xdr:spPr>
        <a:xfrm>
          <a:off x="20383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143510</xdr:rowOff>
    </xdr:from>
    <xdr:ext cx="534035" cy="258445"/>
    <xdr:sp macro="" textlink="">
      <xdr:nvSpPr>
        <xdr:cNvPr id="878" name="テキスト ボックス 877"/>
        <xdr:cNvSpPr txBox="1"/>
      </xdr:nvSpPr>
      <xdr:spPr>
        <a:xfrm>
          <a:off x="20166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96520</xdr:rowOff>
    </xdr:from>
    <xdr:to xmlns:xdr="http://schemas.openxmlformats.org/drawingml/2006/spreadsheetDrawing">
      <xdr:col>102</xdr:col>
      <xdr:colOff>165100</xdr:colOff>
      <xdr:row>75</xdr:row>
      <xdr:rowOff>26670</xdr:rowOff>
    </xdr:to>
    <xdr:sp macro="" textlink="">
      <xdr:nvSpPr>
        <xdr:cNvPr id="879" name="楕円 878"/>
        <xdr:cNvSpPr/>
      </xdr:nvSpPr>
      <xdr:spPr>
        <a:xfrm>
          <a:off x="19494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43180</xdr:rowOff>
    </xdr:from>
    <xdr:ext cx="534035" cy="258445"/>
    <xdr:sp macro="" textlink="">
      <xdr:nvSpPr>
        <xdr:cNvPr id="880" name="テキスト ボックス 879"/>
        <xdr:cNvSpPr txBox="1"/>
      </xdr:nvSpPr>
      <xdr:spPr>
        <a:xfrm>
          <a:off x="19277965" y="1255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150495</xdr:rowOff>
    </xdr:from>
    <xdr:to xmlns:xdr="http://schemas.openxmlformats.org/drawingml/2006/spreadsheetDrawing">
      <xdr:col>98</xdr:col>
      <xdr:colOff>38100</xdr:colOff>
      <xdr:row>77</xdr:row>
      <xdr:rowOff>80645</xdr:rowOff>
    </xdr:to>
    <xdr:sp macro="" textlink="">
      <xdr:nvSpPr>
        <xdr:cNvPr id="881" name="楕円 880"/>
        <xdr:cNvSpPr/>
      </xdr:nvSpPr>
      <xdr:spPr>
        <a:xfrm>
          <a:off x="18605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71755</xdr:rowOff>
    </xdr:from>
    <xdr:ext cx="534035" cy="259080"/>
    <xdr:sp macro="" textlink="">
      <xdr:nvSpPr>
        <xdr:cNvPr id="882" name="テキスト ボックス 881"/>
        <xdr:cNvSpPr txBox="1"/>
      </xdr:nvSpPr>
      <xdr:spPr>
        <a:xfrm>
          <a:off x="18388965" y="13273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1" name="テキスト ボックス 890"/>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4" name="テキスト ボックス 893"/>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6" name="テキスト ボックス 895"/>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8" name="テキスト ボックス 907"/>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1" name="テキスト ボックス 910"/>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4" name="テキスト ボックス 913"/>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6" name="テキスト ボックス 915"/>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5" name="テキスト ボックス 924"/>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7" name="テキスト ボックス 926"/>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9" name="テキスト ボックス 928"/>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1" name="テキスト ボックス 930"/>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人件費は住民一人当たり</a:t>
          </a:r>
          <a:r>
            <a:rPr kumimoji="1" lang="en-US" altLang="ja-JP" sz="1300">
              <a:latin typeface="ＭＳ Ｐゴシック"/>
              <a:ea typeface="ＭＳ Ｐゴシック"/>
            </a:rPr>
            <a:t>59,701</a:t>
          </a:r>
          <a:r>
            <a:rPr kumimoji="1" lang="ja-JP" altLang="en-US" sz="1300">
              <a:latin typeface="ＭＳ Ｐゴシック"/>
              <a:ea typeface="ＭＳ Ｐゴシック"/>
            </a:rPr>
            <a:t>円となった。主に定年延長による退職手当の減により、前年度から</a:t>
          </a:r>
          <a:r>
            <a:rPr kumimoji="1" lang="en-US" altLang="ja-JP" sz="1300">
              <a:latin typeface="ＭＳ Ｐゴシック"/>
              <a:ea typeface="ＭＳ Ｐゴシック"/>
            </a:rPr>
            <a:t>1,525</a:t>
          </a:r>
          <a:r>
            <a:rPr kumimoji="1" lang="ja-JP" altLang="en-US" sz="1300">
              <a:latin typeface="ＭＳ Ｐゴシック"/>
              <a:ea typeface="ＭＳ Ｐゴシック"/>
            </a:rPr>
            <a:t>円の減となった。</a:t>
          </a:r>
        </a:p>
        <a:p>
          <a:r>
            <a:rPr kumimoji="1" lang="ja-JP" altLang="en-US" sz="1300">
              <a:latin typeface="ＭＳ Ｐゴシック"/>
              <a:ea typeface="ＭＳ Ｐゴシック"/>
            </a:rPr>
            <a:t>物件費は住民一人当たり</a:t>
          </a:r>
          <a:r>
            <a:rPr kumimoji="1" lang="en-US" altLang="ja-JP" sz="1300">
              <a:latin typeface="ＭＳ Ｐゴシック"/>
              <a:ea typeface="ＭＳ Ｐゴシック"/>
            </a:rPr>
            <a:t>64,349</a:t>
          </a:r>
          <a:r>
            <a:rPr kumimoji="1" lang="ja-JP" altLang="en-US" sz="1300">
              <a:latin typeface="ＭＳ Ｐゴシック"/>
              <a:ea typeface="ＭＳ Ｐゴシック"/>
            </a:rPr>
            <a:t>円となった。新型コロナウイルスワクチン接種体制確保事業等の減により、前年度から</a:t>
          </a:r>
          <a:r>
            <a:rPr kumimoji="1" lang="en-US" altLang="ja-JP" sz="1300">
              <a:latin typeface="ＭＳ Ｐゴシック"/>
              <a:ea typeface="ＭＳ Ｐゴシック"/>
            </a:rPr>
            <a:t>185</a:t>
          </a:r>
          <a:r>
            <a:rPr kumimoji="1" lang="ja-JP" altLang="en-US" sz="1300">
              <a:latin typeface="ＭＳ Ｐゴシック"/>
              <a:ea typeface="ＭＳ Ｐゴシック"/>
            </a:rPr>
            <a:t>円の減となった。</a:t>
          </a:r>
        </a:p>
        <a:p>
          <a:r>
            <a:rPr kumimoji="1" lang="ja-JP" altLang="en-US" sz="1300">
              <a:latin typeface="ＭＳ Ｐゴシック"/>
              <a:ea typeface="ＭＳ Ｐゴシック"/>
            </a:rPr>
            <a:t>扶助費は住民一人当たり</a:t>
          </a:r>
          <a:r>
            <a:rPr kumimoji="1" lang="en-US" altLang="ja-JP" sz="1300">
              <a:latin typeface="ＭＳ Ｐゴシック"/>
              <a:ea typeface="ＭＳ Ｐゴシック"/>
            </a:rPr>
            <a:t>104,196</a:t>
          </a:r>
          <a:r>
            <a:rPr kumimoji="1" lang="ja-JP" altLang="en-US" sz="1300">
              <a:latin typeface="ＭＳ Ｐゴシック"/>
              <a:ea typeface="ＭＳ Ｐゴシック"/>
            </a:rPr>
            <a:t>円となった。物価高騰対応重点支援給付金給付事業等の増により、前年度から</a:t>
          </a:r>
          <a:r>
            <a:rPr kumimoji="1" lang="en-US" altLang="ja-JP" sz="1300">
              <a:latin typeface="ＭＳ Ｐゴシック"/>
              <a:ea typeface="ＭＳ Ｐゴシック"/>
            </a:rPr>
            <a:t>5,953</a:t>
          </a:r>
          <a:r>
            <a:rPr kumimoji="1" lang="ja-JP" altLang="en-US" sz="1300">
              <a:latin typeface="ＭＳ Ｐゴシック"/>
              <a:ea typeface="ＭＳ Ｐゴシック"/>
            </a:rPr>
            <a:t>円の増となった。</a:t>
          </a:r>
        </a:p>
        <a:p>
          <a:r>
            <a:rPr kumimoji="1" lang="ja-JP" altLang="en-US" sz="1300">
              <a:latin typeface="ＭＳ Ｐゴシック"/>
              <a:ea typeface="ＭＳ Ｐゴシック"/>
            </a:rPr>
            <a:t>補助費等は住民一人当たり</a:t>
          </a:r>
          <a:r>
            <a:rPr kumimoji="1" lang="en-US" altLang="ja-JP" sz="1300">
              <a:latin typeface="ＭＳ Ｐゴシック"/>
              <a:ea typeface="ＭＳ Ｐゴシック"/>
            </a:rPr>
            <a:t>41,565</a:t>
          </a:r>
          <a:r>
            <a:rPr kumimoji="1" lang="ja-JP" altLang="en-US" sz="1300">
              <a:latin typeface="ＭＳ Ｐゴシック"/>
              <a:ea typeface="ＭＳ Ｐゴシック"/>
            </a:rPr>
            <a:t>円となった。エネルギー価格高騰の影響を受ける市内中小企業へのエネルギー価格高騰対策支援補助金等の増により、前年度から</a:t>
          </a:r>
          <a:r>
            <a:rPr kumimoji="1" lang="en-US" altLang="ja-JP" sz="1300">
              <a:latin typeface="ＭＳ Ｐゴシック"/>
              <a:ea typeface="ＭＳ Ｐゴシック"/>
            </a:rPr>
            <a:t>837</a:t>
          </a:r>
          <a:r>
            <a:rPr kumimoji="1" lang="ja-JP" altLang="en-US" sz="1300">
              <a:latin typeface="ＭＳ Ｐゴシック"/>
              <a:ea typeface="ＭＳ Ｐゴシック"/>
            </a:rPr>
            <a:t>円の増となった。</a:t>
          </a:r>
        </a:p>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44,310</a:t>
          </a:r>
          <a:r>
            <a:rPr kumimoji="1" lang="ja-JP" altLang="en-US" sz="1300">
              <a:latin typeface="ＭＳ Ｐゴシック"/>
              <a:ea typeface="ＭＳ Ｐゴシック"/>
            </a:rPr>
            <a:t>円となった。三島駅南口再開発事業の進捗に合わせた市街地再開発事業補助金の増により、前年度から</a:t>
          </a:r>
          <a:r>
            <a:rPr kumimoji="1" lang="en-US" altLang="ja-JP" sz="1300">
              <a:latin typeface="ＭＳ Ｐゴシック"/>
              <a:ea typeface="ＭＳ Ｐゴシック"/>
            </a:rPr>
            <a:t>13,124</a:t>
          </a:r>
          <a:r>
            <a:rPr kumimoji="1" lang="ja-JP" altLang="en-US" sz="1300">
              <a:latin typeface="ＭＳ Ｐゴシック"/>
              <a:ea typeface="ＭＳ Ｐゴシック"/>
            </a:rPr>
            <a:t>円の増となった。</a:t>
          </a:r>
        </a:p>
        <a:p>
          <a:r>
            <a:rPr kumimoji="1" lang="ja-JP" altLang="en-US" sz="1300">
              <a:latin typeface="ＭＳ Ｐゴシック"/>
              <a:ea typeface="ＭＳ Ｐゴシック"/>
            </a:rPr>
            <a:t>繰出金は住民一人当たり</a:t>
          </a:r>
          <a:r>
            <a:rPr kumimoji="1" lang="en-US" altLang="ja-JP" sz="1300">
              <a:latin typeface="ＭＳ Ｐゴシック"/>
              <a:ea typeface="ＭＳ Ｐゴシック"/>
            </a:rPr>
            <a:t>34,639</a:t>
          </a:r>
          <a:r>
            <a:rPr kumimoji="1" lang="ja-JP" altLang="en-US" sz="1300">
              <a:latin typeface="ＭＳ Ｐゴシック"/>
              <a:ea typeface="ＭＳ Ｐゴシック"/>
            </a:rPr>
            <a:t>円となった。介護保険者の増加による介護保険会計への繰出金が増加しているため、前年度から</a:t>
          </a:r>
          <a:r>
            <a:rPr kumimoji="1" lang="en-US" altLang="ja-JP" sz="1300">
              <a:latin typeface="ＭＳ Ｐゴシック"/>
              <a:ea typeface="ＭＳ Ｐゴシック"/>
            </a:rPr>
            <a:t>1,280</a:t>
          </a:r>
          <a:r>
            <a:rPr kumimoji="1" lang="ja-JP" altLang="en-US" sz="1300">
              <a:latin typeface="ＭＳ Ｐゴシック"/>
              <a:ea typeface="ＭＳ Ｐゴシック"/>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106,176
104,688
62.02
44,694,606
42,818,956
1,739,903
22,815,719
37,397,467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45085</xdr:rowOff>
    </xdr:from>
    <xdr:to xmlns:xdr="http://schemas.openxmlformats.org/drawingml/2006/spreadsheetDrawing">
      <xdr:col>24</xdr:col>
      <xdr:colOff>62865</xdr:colOff>
      <xdr:row>38</xdr:row>
      <xdr:rowOff>29210</xdr:rowOff>
    </xdr:to>
    <xdr:cxnSp macro="">
      <xdr:nvCxnSpPr>
        <xdr:cNvPr id="56" name="直線コネクタ 55"/>
        <xdr:cNvCxnSpPr/>
      </xdr:nvCxnSpPr>
      <xdr:spPr>
        <a:xfrm flipV="1">
          <a:off x="4633595" y="518858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33020</xdr:rowOff>
    </xdr:from>
    <xdr:ext cx="469900" cy="259080"/>
    <xdr:sp macro="" textlink="">
      <xdr:nvSpPr>
        <xdr:cNvPr id="57" name="議会費最小値テキスト"/>
        <xdr:cNvSpPr txBox="1"/>
      </xdr:nvSpPr>
      <xdr:spPr>
        <a:xfrm>
          <a:off x="4686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29210</xdr:rowOff>
    </xdr:from>
    <xdr:to xmlns:xdr="http://schemas.openxmlformats.org/drawingml/2006/spreadsheetDrawing">
      <xdr:col>24</xdr:col>
      <xdr:colOff>152400</xdr:colOff>
      <xdr:row>38</xdr:row>
      <xdr:rowOff>29210</xdr:rowOff>
    </xdr:to>
    <xdr:cxnSp macro="">
      <xdr:nvCxnSpPr>
        <xdr:cNvPr id="58" name="直線コネクタ 57"/>
        <xdr:cNvCxnSpPr/>
      </xdr:nvCxnSpPr>
      <xdr:spPr>
        <a:xfrm>
          <a:off x="4546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163195</xdr:rowOff>
    </xdr:from>
    <xdr:ext cx="469900" cy="259080"/>
    <xdr:sp macro="" textlink="">
      <xdr:nvSpPr>
        <xdr:cNvPr id="59" name="議会費最大値テキスト"/>
        <xdr:cNvSpPr txBox="1"/>
      </xdr:nvSpPr>
      <xdr:spPr>
        <a:xfrm>
          <a:off x="4686300" y="49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45085</xdr:rowOff>
    </xdr:from>
    <xdr:to xmlns:xdr="http://schemas.openxmlformats.org/drawingml/2006/spreadsheetDrawing">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102235</xdr:rowOff>
    </xdr:from>
    <xdr:to xmlns:xdr="http://schemas.openxmlformats.org/drawingml/2006/spreadsheetDrawing">
      <xdr:col>24</xdr:col>
      <xdr:colOff>63500</xdr:colOff>
      <xdr:row>35</xdr:row>
      <xdr:rowOff>106680</xdr:rowOff>
    </xdr:to>
    <xdr:cxnSp macro="">
      <xdr:nvCxnSpPr>
        <xdr:cNvPr id="61" name="直線コネクタ 60"/>
        <xdr:cNvCxnSpPr/>
      </xdr:nvCxnSpPr>
      <xdr:spPr>
        <a:xfrm>
          <a:off x="3797300" y="61029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50165</xdr:rowOff>
    </xdr:from>
    <xdr:ext cx="469900" cy="259080"/>
    <xdr:sp macro="" textlink="">
      <xdr:nvSpPr>
        <xdr:cNvPr id="62" name="議会費平均値テキスト"/>
        <xdr:cNvSpPr txBox="1"/>
      </xdr:nvSpPr>
      <xdr:spPr>
        <a:xfrm>
          <a:off x="4686300" y="57080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27305</xdr:rowOff>
    </xdr:from>
    <xdr:to xmlns:xdr="http://schemas.openxmlformats.org/drawingml/2006/spreadsheetDrawing">
      <xdr:col>24</xdr:col>
      <xdr:colOff>114300</xdr:colOff>
      <xdr:row>34</xdr:row>
      <xdr:rowOff>128905</xdr:rowOff>
    </xdr:to>
    <xdr:sp macro="" textlink="">
      <xdr:nvSpPr>
        <xdr:cNvPr id="63" name="フローチャート: 判断 62"/>
        <xdr:cNvSpPr/>
      </xdr:nvSpPr>
      <xdr:spPr>
        <a:xfrm>
          <a:off x="45847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102235</xdr:rowOff>
    </xdr:from>
    <xdr:to xmlns:xdr="http://schemas.openxmlformats.org/drawingml/2006/spreadsheetDrawing">
      <xdr:col>19</xdr:col>
      <xdr:colOff>177800</xdr:colOff>
      <xdr:row>35</xdr:row>
      <xdr:rowOff>136525</xdr:rowOff>
    </xdr:to>
    <xdr:cxnSp macro="">
      <xdr:nvCxnSpPr>
        <xdr:cNvPr id="64" name="直線コネクタ 63"/>
        <xdr:cNvCxnSpPr/>
      </xdr:nvCxnSpPr>
      <xdr:spPr>
        <a:xfrm flipV="1">
          <a:off x="2908300" y="61029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52070</xdr:rowOff>
    </xdr:from>
    <xdr:to xmlns:xdr="http://schemas.openxmlformats.org/drawingml/2006/spreadsheetDrawing">
      <xdr:col>20</xdr:col>
      <xdr:colOff>38100</xdr:colOff>
      <xdr:row>34</xdr:row>
      <xdr:rowOff>153035</xdr:rowOff>
    </xdr:to>
    <xdr:sp macro="" textlink="">
      <xdr:nvSpPr>
        <xdr:cNvPr id="65" name="フローチャート: 判断 64"/>
        <xdr:cNvSpPr/>
      </xdr:nvSpPr>
      <xdr:spPr>
        <a:xfrm>
          <a:off x="3746500" y="5881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169545</xdr:rowOff>
    </xdr:from>
    <xdr:ext cx="469265" cy="258445"/>
    <xdr:sp macro="" textlink="">
      <xdr:nvSpPr>
        <xdr:cNvPr id="66" name="テキスト ボックス 65"/>
        <xdr:cNvSpPr txBox="1"/>
      </xdr:nvSpPr>
      <xdr:spPr>
        <a:xfrm>
          <a:off x="3562350" y="565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96520</xdr:rowOff>
    </xdr:from>
    <xdr:to xmlns:xdr="http://schemas.openxmlformats.org/drawingml/2006/spreadsheetDrawing">
      <xdr:col>15</xdr:col>
      <xdr:colOff>50800</xdr:colOff>
      <xdr:row>35</xdr:row>
      <xdr:rowOff>136525</xdr:rowOff>
    </xdr:to>
    <xdr:cxnSp macro="">
      <xdr:nvCxnSpPr>
        <xdr:cNvPr id="67" name="直線コネクタ 66"/>
        <xdr:cNvCxnSpPr/>
      </xdr:nvCxnSpPr>
      <xdr:spPr>
        <a:xfrm>
          <a:off x="2019300" y="60972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38100</xdr:rowOff>
    </xdr:from>
    <xdr:to xmlns:xdr="http://schemas.openxmlformats.org/drawingml/2006/spreadsheetDrawing">
      <xdr:col>15</xdr:col>
      <xdr:colOff>101600</xdr:colOff>
      <xdr:row>34</xdr:row>
      <xdr:rowOff>139700</xdr:rowOff>
    </xdr:to>
    <xdr:sp macro="" textlink="">
      <xdr:nvSpPr>
        <xdr:cNvPr id="68" name="フローチャート: 判断 67"/>
        <xdr:cNvSpPr/>
      </xdr:nvSpPr>
      <xdr:spPr>
        <a:xfrm>
          <a:off x="2857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156210</xdr:rowOff>
    </xdr:from>
    <xdr:ext cx="469265" cy="258445"/>
    <xdr:sp macro="" textlink="">
      <xdr:nvSpPr>
        <xdr:cNvPr id="69" name="テキスト ボックス 68"/>
        <xdr:cNvSpPr txBox="1"/>
      </xdr:nvSpPr>
      <xdr:spPr>
        <a:xfrm>
          <a:off x="2673350" y="5642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93345</xdr:rowOff>
    </xdr:from>
    <xdr:to xmlns:xdr="http://schemas.openxmlformats.org/drawingml/2006/spreadsheetDrawing">
      <xdr:col>10</xdr:col>
      <xdr:colOff>114300</xdr:colOff>
      <xdr:row>35</xdr:row>
      <xdr:rowOff>96520</xdr:rowOff>
    </xdr:to>
    <xdr:cxnSp macro="">
      <xdr:nvCxnSpPr>
        <xdr:cNvPr id="70" name="直線コネクタ 69"/>
        <xdr:cNvCxnSpPr/>
      </xdr:nvCxnSpPr>
      <xdr:spPr>
        <a:xfrm>
          <a:off x="1130300" y="6094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44450</xdr:rowOff>
    </xdr:from>
    <xdr:to xmlns:xdr="http://schemas.openxmlformats.org/drawingml/2006/spreadsheetDrawing">
      <xdr:col>10</xdr:col>
      <xdr:colOff>165100</xdr:colOff>
      <xdr:row>34</xdr:row>
      <xdr:rowOff>146050</xdr:rowOff>
    </xdr:to>
    <xdr:sp macro="" textlink="">
      <xdr:nvSpPr>
        <xdr:cNvPr id="71" name="フローチャート: 判断 70"/>
        <xdr:cNvSpPr/>
      </xdr:nvSpPr>
      <xdr:spPr>
        <a:xfrm>
          <a:off x="196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162560</xdr:rowOff>
    </xdr:from>
    <xdr:ext cx="469265" cy="259080"/>
    <xdr:sp macro="" textlink="">
      <xdr:nvSpPr>
        <xdr:cNvPr id="72" name="テキスト ボックス 71"/>
        <xdr:cNvSpPr txBox="1"/>
      </xdr:nvSpPr>
      <xdr:spPr>
        <a:xfrm>
          <a:off x="1784350" y="564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1270</xdr:rowOff>
    </xdr:from>
    <xdr:to xmlns:xdr="http://schemas.openxmlformats.org/drawingml/2006/spreadsheetDrawing">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119380</xdr:rowOff>
    </xdr:from>
    <xdr:ext cx="469265" cy="259080"/>
    <xdr:sp macro="" textlink="">
      <xdr:nvSpPr>
        <xdr:cNvPr id="74" name="テキスト ボックス 73"/>
        <xdr:cNvSpPr txBox="1"/>
      </xdr:nvSpPr>
      <xdr:spPr>
        <a:xfrm>
          <a:off x="895350" y="5605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55880</xdr:rowOff>
    </xdr:from>
    <xdr:to xmlns:xdr="http://schemas.openxmlformats.org/drawingml/2006/spreadsheetDrawing">
      <xdr:col>24</xdr:col>
      <xdr:colOff>114300</xdr:colOff>
      <xdr:row>35</xdr:row>
      <xdr:rowOff>157480</xdr:rowOff>
    </xdr:to>
    <xdr:sp macro="" textlink="">
      <xdr:nvSpPr>
        <xdr:cNvPr id="80" name="楕円 79"/>
        <xdr:cNvSpPr/>
      </xdr:nvSpPr>
      <xdr:spPr>
        <a:xfrm>
          <a:off x="4584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34290</xdr:rowOff>
    </xdr:from>
    <xdr:ext cx="469900" cy="259080"/>
    <xdr:sp macro="" textlink="">
      <xdr:nvSpPr>
        <xdr:cNvPr id="81" name="議会費該当値テキスト"/>
        <xdr:cNvSpPr txBox="1"/>
      </xdr:nvSpPr>
      <xdr:spPr>
        <a:xfrm>
          <a:off x="4686300" y="6035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52070</xdr:rowOff>
    </xdr:from>
    <xdr:to xmlns:xdr="http://schemas.openxmlformats.org/drawingml/2006/spreadsheetDrawing">
      <xdr:col>20</xdr:col>
      <xdr:colOff>38100</xdr:colOff>
      <xdr:row>35</xdr:row>
      <xdr:rowOff>153035</xdr:rowOff>
    </xdr:to>
    <xdr:sp macro="" textlink="">
      <xdr:nvSpPr>
        <xdr:cNvPr id="82" name="楕円 81"/>
        <xdr:cNvSpPr/>
      </xdr:nvSpPr>
      <xdr:spPr>
        <a:xfrm>
          <a:off x="37465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144145</xdr:rowOff>
    </xdr:from>
    <xdr:ext cx="469265" cy="258445"/>
    <xdr:sp macro="" textlink="">
      <xdr:nvSpPr>
        <xdr:cNvPr id="83" name="テキスト ボックス 82"/>
        <xdr:cNvSpPr txBox="1"/>
      </xdr:nvSpPr>
      <xdr:spPr>
        <a:xfrm>
          <a:off x="35623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84" name="楕円 83"/>
        <xdr:cNvSpPr/>
      </xdr:nvSpPr>
      <xdr:spPr>
        <a:xfrm>
          <a:off x="2857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6985</xdr:rowOff>
    </xdr:from>
    <xdr:ext cx="469265" cy="258445"/>
    <xdr:sp macro="" textlink="">
      <xdr:nvSpPr>
        <xdr:cNvPr id="85" name="テキスト ボックス 84"/>
        <xdr:cNvSpPr txBox="1"/>
      </xdr:nvSpPr>
      <xdr:spPr>
        <a:xfrm>
          <a:off x="2673350" y="6179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45720</xdr:rowOff>
    </xdr:from>
    <xdr:to xmlns:xdr="http://schemas.openxmlformats.org/drawingml/2006/spreadsheetDrawing">
      <xdr:col>10</xdr:col>
      <xdr:colOff>165100</xdr:colOff>
      <xdr:row>35</xdr:row>
      <xdr:rowOff>147320</xdr:rowOff>
    </xdr:to>
    <xdr:sp macro="" textlink="">
      <xdr:nvSpPr>
        <xdr:cNvPr id="86" name="楕円 85"/>
        <xdr:cNvSpPr/>
      </xdr:nvSpPr>
      <xdr:spPr>
        <a:xfrm>
          <a:off x="196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138430</xdr:rowOff>
    </xdr:from>
    <xdr:ext cx="469265" cy="259080"/>
    <xdr:sp macro="" textlink="">
      <xdr:nvSpPr>
        <xdr:cNvPr id="87" name="テキスト ボックス 86"/>
        <xdr:cNvSpPr txBox="1"/>
      </xdr:nvSpPr>
      <xdr:spPr>
        <a:xfrm>
          <a:off x="1784350" y="6139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42545</xdr:rowOff>
    </xdr:from>
    <xdr:to xmlns:xdr="http://schemas.openxmlformats.org/drawingml/2006/spreadsheetDrawing">
      <xdr:col>6</xdr:col>
      <xdr:colOff>38100</xdr:colOff>
      <xdr:row>35</xdr:row>
      <xdr:rowOff>144145</xdr:rowOff>
    </xdr:to>
    <xdr:sp macro="" textlink="">
      <xdr:nvSpPr>
        <xdr:cNvPr id="88" name="楕円 87"/>
        <xdr:cNvSpPr/>
      </xdr:nvSpPr>
      <xdr:spPr>
        <a:xfrm>
          <a:off x="1079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135255</xdr:rowOff>
    </xdr:from>
    <xdr:ext cx="469265" cy="258445"/>
    <xdr:sp macro="" textlink="">
      <xdr:nvSpPr>
        <xdr:cNvPr id="89" name="テキスト ボックス 88"/>
        <xdr:cNvSpPr txBox="1"/>
      </xdr:nvSpPr>
      <xdr:spPr>
        <a:xfrm>
          <a:off x="895350" y="6136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32385</xdr:rowOff>
    </xdr:from>
    <xdr:to xmlns:xdr="http://schemas.openxmlformats.org/drawingml/2006/spreadsheetDrawing">
      <xdr:col>24</xdr:col>
      <xdr:colOff>62865</xdr:colOff>
      <xdr:row>57</xdr:row>
      <xdr:rowOff>161290</xdr:rowOff>
    </xdr:to>
    <xdr:cxnSp macro="">
      <xdr:nvCxnSpPr>
        <xdr:cNvPr id="111" name="直線コネクタ 110"/>
        <xdr:cNvCxnSpPr/>
      </xdr:nvCxnSpPr>
      <xdr:spPr>
        <a:xfrm flipV="1">
          <a:off x="4633595" y="860488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165100</xdr:rowOff>
    </xdr:from>
    <xdr:ext cx="534670" cy="259080"/>
    <xdr:sp macro="" textlink="">
      <xdr:nvSpPr>
        <xdr:cNvPr id="112" name="総務費最小値テキスト"/>
        <xdr:cNvSpPr txBox="1"/>
      </xdr:nvSpPr>
      <xdr:spPr>
        <a:xfrm>
          <a:off x="4686300"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161290</xdr:rowOff>
    </xdr:from>
    <xdr:to xmlns:xdr="http://schemas.openxmlformats.org/drawingml/2006/spreadsheetDrawing">
      <xdr:col>24</xdr:col>
      <xdr:colOff>152400</xdr:colOff>
      <xdr:row>57</xdr:row>
      <xdr:rowOff>161290</xdr:rowOff>
    </xdr:to>
    <xdr:cxnSp macro="">
      <xdr:nvCxnSpPr>
        <xdr:cNvPr id="113" name="直線コネクタ 112"/>
        <xdr:cNvCxnSpPr/>
      </xdr:nvCxnSpPr>
      <xdr:spPr>
        <a:xfrm>
          <a:off x="4546600" y="993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151130</xdr:rowOff>
    </xdr:from>
    <xdr:ext cx="598805" cy="259080"/>
    <xdr:sp macro="" textlink="">
      <xdr:nvSpPr>
        <xdr:cNvPr id="114" name="総務費最大値テキスト"/>
        <xdr:cNvSpPr txBox="1"/>
      </xdr:nvSpPr>
      <xdr:spPr>
        <a:xfrm>
          <a:off x="4686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32385</xdr:rowOff>
    </xdr:from>
    <xdr:to xmlns:xdr="http://schemas.openxmlformats.org/drawingml/2006/spreadsheetDrawing">
      <xdr:col>24</xdr:col>
      <xdr:colOff>152400</xdr:colOff>
      <xdr:row>50</xdr:row>
      <xdr:rowOff>32385</xdr:rowOff>
    </xdr:to>
    <xdr:cxnSp macro="">
      <xdr:nvCxnSpPr>
        <xdr:cNvPr id="115" name="直線コネクタ 114"/>
        <xdr:cNvCxnSpPr/>
      </xdr:nvCxnSpPr>
      <xdr:spPr>
        <a:xfrm>
          <a:off x="4546600" y="860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89535</xdr:rowOff>
    </xdr:from>
    <xdr:to xmlns:xdr="http://schemas.openxmlformats.org/drawingml/2006/spreadsheetDrawing">
      <xdr:col>24</xdr:col>
      <xdr:colOff>63500</xdr:colOff>
      <xdr:row>57</xdr:row>
      <xdr:rowOff>117475</xdr:rowOff>
    </xdr:to>
    <xdr:cxnSp macro="">
      <xdr:nvCxnSpPr>
        <xdr:cNvPr id="116" name="直線コネクタ 115"/>
        <xdr:cNvCxnSpPr/>
      </xdr:nvCxnSpPr>
      <xdr:spPr>
        <a:xfrm flipV="1">
          <a:off x="3797300" y="98621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170815</xdr:rowOff>
    </xdr:from>
    <xdr:ext cx="534670" cy="258445"/>
    <xdr:sp macro="" textlink="">
      <xdr:nvSpPr>
        <xdr:cNvPr id="117" name="総務費平均値テキスト"/>
        <xdr:cNvSpPr txBox="1"/>
      </xdr:nvSpPr>
      <xdr:spPr>
        <a:xfrm>
          <a:off x="4686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147955</xdr:rowOff>
    </xdr:from>
    <xdr:to xmlns:xdr="http://schemas.openxmlformats.org/drawingml/2006/spreadsheetDrawing">
      <xdr:col>24</xdr:col>
      <xdr:colOff>114300</xdr:colOff>
      <xdr:row>57</xdr:row>
      <xdr:rowOff>78105</xdr:rowOff>
    </xdr:to>
    <xdr:sp macro="" textlink="">
      <xdr:nvSpPr>
        <xdr:cNvPr id="118" name="フローチャート: 判断 117"/>
        <xdr:cNvSpPr/>
      </xdr:nvSpPr>
      <xdr:spPr>
        <a:xfrm>
          <a:off x="4584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117475</xdr:rowOff>
    </xdr:from>
    <xdr:to xmlns:xdr="http://schemas.openxmlformats.org/drawingml/2006/spreadsheetDrawing">
      <xdr:col>19</xdr:col>
      <xdr:colOff>177800</xdr:colOff>
      <xdr:row>57</xdr:row>
      <xdr:rowOff>129540</xdr:rowOff>
    </xdr:to>
    <xdr:cxnSp macro="">
      <xdr:nvCxnSpPr>
        <xdr:cNvPr id="119" name="直線コネクタ 118"/>
        <xdr:cNvCxnSpPr/>
      </xdr:nvCxnSpPr>
      <xdr:spPr>
        <a:xfrm flipV="1">
          <a:off x="2908300" y="98901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151130</xdr:rowOff>
    </xdr:from>
    <xdr:to xmlns:xdr="http://schemas.openxmlformats.org/drawingml/2006/spreadsheetDrawing">
      <xdr:col>20</xdr:col>
      <xdr:colOff>38100</xdr:colOff>
      <xdr:row>57</xdr:row>
      <xdr:rowOff>81280</xdr:rowOff>
    </xdr:to>
    <xdr:sp macro="" textlink="">
      <xdr:nvSpPr>
        <xdr:cNvPr id="120" name="フローチャート: 判断 119"/>
        <xdr:cNvSpPr/>
      </xdr:nvSpPr>
      <xdr:spPr>
        <a:xfrm>
          <a:off x="3746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97790</xdr:rowOff>
    </xdr:from>
    <xdr:ext cx="534035" cy="258445"/>
    <xdr:sp macro="" textlink="">
      <xdr:nvSpPr>
        <xdr:cNvPr id="121" name="テキスト ボックス 120"/>
        <xdr:cNvSpPr txBox="1"/>
      </xdr:nvSpPr>
      <xdr:spPr>
        <a:xfrm>
          <a:off x="3529965" y="9527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48895</xdr:rowOff>
    </xdr:from>
    <xdr:to xmlns:xdr="http://schemas.openxmlformats.org/drawingml/2006/spreadsheetDrawing">
      <xdr:col>15</xdr:col>
      <xdr:colOff>50800</xdr:colOff>
      <xdr:row>57</xdr:row>
      <xdr:rowOff>129540</xdr:rowOff>
    </xdr:to>
    <xdr:cxnSp macro="">
      <xdr:nvCxnSpPr>
        <xdr:cNvPr id="122" name="直線コネクタ 121"/>
        <xdr:cNvCxnSpPr/>
      </xdr:nvCxnSpPr>
      <xdr:spPr>
        <a:xfrm>
          <a:off x="2019300" y="9478645"/>
          <a:ext cx="88900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158115</xdr:rowOff>
    </xdr:from>
    <xdr:to xmlns:xdr="http://schemas.openxmlformats.org/drawingml/2006/spreadsheetDrawing">
      <xdr:col>15</xdr:col>
      <xdr:colOff>101600</xdr:colOff>
      <xdr:row>57</xdr:row>
      <xdr:rowOff>88265</xdr:rowOff>
    </xdr:to>
    <xdr:sp macro="" textlink="">
      <xdr:nvSpPr>
        <xdr:cNvPr id="123" name="フローチャート: 判断 122"/>
        <xdr:cNvSpPr/>
      </xdr:nvSpPr>
      <xdr:spPr>
        <a:xfrm>
          <a:off x="2857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104775</xdr:rowOff>
    </xdr:from>
    <xdr:ext cx="534035" cy="259080"/>
    <xdr:sp macro="" textlink="">
      <xdr:nvSpPr>
        <xdr:cNvPr id="124" name="テキスト ボックス 123"/>
        <xdr:cNvSpPr txBox="1"/>
      </xdr:nvSpPr>
      <xdr:spPr>
        <a:xfrm>
          <a:off x="2640965" y="9534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48895</xdr:rowOff>
    </xdr:from>
    <xdr:to xmlns:xdr="http://schemas.openxmlformats.org/drawingml/2006/spreadsheetDrawing">
      <xdr:col>10</xdr:col>
      <xdr:colOff>114300</xdr:colOff>
      <xdr:row>57</xdr:row>
      <xdr:rowOff>170180</xdr:rowOff>
    </xdr:to>
    <xdr:cxnSp macro="">
      <xdr:nvCxnSpPr>
        <xdr:cNvPr id="125" name="直線コネクタ 124"/>
        <xdr:cNvCxnSpPr/>
      </xdr:nvCxnSpPr>
      <xdr:spPr>
        <a:xfrm flipV="1">
          <a:off x="1130300" y="947864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90170</xdr:rowOff>
    </xdr:from>
    <xdr:to xmlns:xdr="http://schemas.openxmlformats.org/drawingml/2006/spreadsheetDrawing">
      <xdr:col>10</xdr:col>
      <xdr:colOff>165100</xdr:colOff>
      <xdr:row>55</xdr:row>
      <xdr:rowOff>20320</xdr:rowOff>
    </xdr:to>
    <xdr:sp macro="" textlink="">
      <xdr:nvSpPr>
        <xdr:cNvPr id="126" name="フローチャート: 判断 125"/>
        <xdr:cNvSpPr/>
      </xdr:nvSpPr>
      <xdr:spPr>
        <a:xfrm>
          <a:off x="1968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36830</xdr:rowOff>
    </xdr:from>
    <xdr:ext cx="598170" cy="259080"/>
    <xdr:sp macro="" textlink="">
      <xdr:nvSpPr>
        <xdr:cNvPr id="127" name="テキスト ボックス 126"/>
        <xdr:cNvSpPr txBox="1"/>
      </xdr:nvSpPr>
      <xdr:spPr>
        <a:xfrm>
          <a:off x="1719580" y="9123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22860</xdr:rowOff>
    </xdr:from>
    <xdr:to xmlns:xdr="http://schemas.openxmlformats.org/drawingml/2006/spreadsheetDrawing">
      <xdr:col>6</xdr:col>
      <xdr:colOff>38100</xdr:colOff>
      <xdr:row>57</xdr:row>
      <xdr:rowOff>124460</xdr:rowOff>
    </xdr:to>
    <xdr:sp macro="" textlink="">
      <xdr:nvSpPr>
        <xdr:cNvPr id="128" name="フローチャート: 判断 127"/>
        <xdr:cNvSpPr/>
      </xdr:nvSpPr>
      <xdr:spPr>
        <a:xfrm>
          <a:off x="1079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140970</xdr:rowOff>
    </xdr:from>
    <xdr:ext cx="534035" cy="259080"/>
    <xdr:sp macro="" textlink="">
      <xdr:nvSpPr>
        <xdr:cNvPr id="129" name="テキスト ボックス 128"/>
        <xdr:cNvSpPr txBox="1"/>
      </xdr:nvSpPr>
      <xdr:spPr>
        <a:xfrm>
          <a:off x="862965" y="957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35" name="楕円 134"/>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126365</xdr:rowOff>
    </xdr:from>
    <xdr:ext cx="534670" cy="259080"/>
    <xdr:sp macro="" textlink="">
      <xdr:nvSpPr>
        <xdr:cNvPr id="136" name="総務費該当値テキスト"/>
        <xdr:cNvSpPr txBox="1"/>
      </xdr:nvSpPr>
      <xdr:spPr>
        <a:xfrm>
          <a:off x="4686300" y="972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66675</xdr:rowOff>
    </xdr:from>
    <xdr:to xmlns:xdr="http://schemas.openxmlformats.org/drawingml/2006/spreadsheetDrawing">
      <xdr:col>20</xdr:col>
      <xdr:colOff>38100</xdr:colOff>
      <xdr:row>57</xdr:row>
      <xdr:rowOff>168275</xdr:rowOff>
    </xdr:to>
    <xdr:sp macro="" textlink="">
      <xdr:nvSpPr>
        <xdr:cNvPr id="137" name="楕円 136"/>
        <xdr:cNvSpPr/>
      </xdr:nvSpPr>
      <xdr:spPr>
        <a:xfrm>
          <a:off x="3746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159385</xdr:rowOff>
    </xdr:from>
    <xdr:ext cx="534035" cy="258445"/>
    <xdr:sp macro="" textlink="">
      <xdr:nvSpPr>
        <xdr:cNvPr id="138" name="テキスト ボックス 137"/>
        <xdr:cNvSpPr txBox="1"/>
      </xdr:nvSpPr>
      <xdr:spPr>
        <a:xfrm>
          <a:off x="3529965" y="993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78740</xdr:rowOff>
    </xdr:from>
    <xdr:to xmlns:xdr="http://schemas.openxmlformats.org/drawingml/2006/spreadsheetDrawing">
      <xdr:col>15</xdr:col>
      <xdr:colOff>101600</xdr:colOff>
      <xdr:row>58</xdr:row>
      <xdr:rowOff>8890</xdr:rowOff>
    </xdr:to>
    <xdr:sp macro="" textlink="">
      <xdr:nvSpPr>
        <xdr:cNvPr id="139" name="楕円 138"/>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171450</xdr:rowOff>
    </xdr:from>
    <xdr:ext cx="534035" cy="259080"/>
    <xdr:sp macro="" textlink="">
      <xdr:nvSpPr>
        <xdr:cNvPr id="140" name="テキスト ボックス 139"/>
        <xdr:cNvSpPr txBox="1"/>
      </xdr:nvSpPr>
      <xdr:spPr>
        <a:xfrm>
          <a:off x="2640965" y="994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169545</xdr:rowOff>
    </xdr:from>
    <xdr:to xmlns:xdr="http://schemas.openxmlformats.org/drawingml/2006/spreadsheetDrawing">
      <xdr:col>10</xdr:col>
      <xdr:colOff>165100</xdr:colOff>
      <xdr:row>55</xdr:row>
      <xdr:rowOff>99695</xdr:rowOff>
    </xdr:to>
    <xdr:sp macro="" textlink="">
      <xdr:nvSpPr>
        <xdr:cNvPr id="141" name="楕円 140"/>
        <xdr:cNvSpPr/>
      </xdr:nvSpPr>
      <xdr:spPr>
        <a:xfrm>
          <a:off x="196850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90805</xdr:rowOff>
    </xdr:from>
    <xdr:ext cx="598170" cy="258445"/>
    <xdr:sp macro="" textlink="">
      <xdr:nvSpPr>
        <xdr:cNvPr id="142" name="テキスト ボックス 141"/>
        <xdr:cNvSpPr txBox="1"/>
      </xdr:nvSpPr>
      <xdr:spPr>
        <a:xfrm>
          <a:off x="1719580" y="9520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119380</xdr:rowOff>
    </xdr:from>
    <xdr:to xmlns:xdr="http://schemas.openxmlformats.org/drawingml/2006/spreadsheetDrawing">
      <xdr:col>6</xdr:col>
      <xdr:colOff>38100</xdr:colOff>
      <xdr:row>58</xdr:row>
      <xdr:rowOff>49530</xdr:rowOff>
    </xdr:to>
    <xdr:sp macro="" textlink="">
      <xdr:nvSpPr>
        <xdr:cNvPr id="143" name="楕円 142"/>
        <xdr:cNvSpPr/>
      </xdr:nvSpPr>
      <xdr:spPr>
        <a:xfrm>
          <a:off x="1079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40640</xdr:rowOff>
    </xdr:from>
    <xdr:ext cx="534035" cy="258445"/>
    <xdr:sp macro="" textlink="">
      <xdr:nvSpPr>
        <xdr:cNvPr id="144" name="テキスト ボックス 143"/>
        <xdr:cNvSpPr txBox="1"/>
      </xdr:nvSpPr>
      <xdr:spPr>
        <a:xfrm>
          <a:off x="862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5" name="テキスト ボックス 154"/>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57" name="テキスト ボックス 156"/>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77</xdr:row>
      <xdr:rowOff>124460</xdr:rowOff>
    </xdr:to>
    <xdr:cxnSp macro="">
      <xdr:nvCxnSpPr>
        <xdr:cNvPr id="167" name="直線コネクタ 166"/>
        <xdr:cNvCxnSpPr/>
      </xdr:nvCxnSpPr>
      <xdr:spPr>
        <a:xfrm flipV="1">
          <a:off x="4633595" y="12454255"/>
          <a:ext cx="1270" cy="871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128905</xdr:rowOff>
    </xdr:from>
    <xdr:ext cx="598805" cy="259080"/>
    <xdr:sp macro="" textlink="">
      <xdr:nvSpPr>
        <xdr:cNvPr id="168" name="民生費最小値テキスト"/>
        <xdr:cNvSpPr txBox="1"/>
      </xdr:nvSpPr>
      <xdr:spPr>
        <a:xfrm>
          <a:off x="4686300" y="13330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9" name="直線コネクタ 168"/>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98805" cy="258445"/>
    <xdr:sp macro="" textlink="">
      <xdr:nvSpPr>
        <xdr:cNvPr id="170" name="民生費最大値テキスト"/>
        <xdr:cNvSpPr txBox="1"/>
      </xdr:nvSpPr>
      <xdr:spPr>
        <a:xfrm>
          <a:off x="4686300" y="12229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1" name="直線コネクタ 170"/>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9525</xdr:rowOff>
    </xdr:from>
    <xdr:to xmlns:xdr="http://schemas.openxmlformats.org/drawingml/2006/spreadsheetDrawing">
      <xdr:col>24</xdr:col>
      <xdr:colOff>63500</xdr:colOff>
      <xdr:row>77</xdr:row>
      <xdr:rowOff>43180</xdr:rowOff>
    </xdr:to>
    <xdr:cxnSp macro="">
      <xdr:nvCxnSpPr>
        <xdr:cNvPr id="172" name="直線コネクタ 171"/>
        <xdr:cNvCxnSpPr/>
      </xdr:nvCxnSpPr>
      <xdr:spPr>
        <a:xfrm flipV="1">
          <a:off x="3797300" y="1321117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143510</xdr:rowOff>
    </xdr:from>
    <xdr:ext cx="598805" cy="258445"/>
    <xdr:sp macro="" textlink="">
      <xdr:nvSpPr>
        <xdr:cNvPr id="173" name="民生費平均値テキスト"/>
        <xdr:cNvSpPr txBox="1"/>
      </xdr:nvSpPr>
      <xdr:spPr>
        <a:xfrm>
          <a:off x="4686300" y="128308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120650</xdr:rowOff>
    </xdr:from>
    <xdr:to xmlns:xdr="http://schemas.openxmlformats.org/drawingml/2006/spreadsheetDrawing">
      <xdr:col>24</xdr:col>
      <xdr:colOff>114300</xdr:colOff>
      <xdr:row>76</xdr:row>
      <xdr:rowOff>50800</xdr:rowOff>
    </xdr:to>
    <xdr:sp macro="" textlink="">
      <xdr:nvSpPr>
        <xdr:cNvPr id="174" name="フローチャート: 判断 173"/>
        <xdr:cNvSpPr/>
      </xdr:nvSpPr>
      <xdr:spPr>
        <a:xfrm>
          <a:off x="4584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17780</xdr:rowOff>
    </xdr:from>
    <xdr:to xmlns:xdr="http://schemas.openxmlformats.org/drawingml/2006/spreadsheetDrawing">
      <xdr:col>19</xdr:col>
      <xdr:colOff>177800</xdr:colOff>
      <xdr:row>77</xdr:row>
      <xdr:rowOff>43180</xdr:rowOff>
    </xdr:to>
    <xdr:cxnSp macro="">
      <xdr:nvCxnSpPr>
        <xdr:cNvPr id="175" name="直線コネクタ 174"/>
        <xdr:cNvCxnSpPr/>
      </xdr:nvCxnSpPr>
      <xdr:spPr>
        <a:xfrm>
          <a:off x="2908300" y="132194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635</xdr:rowOff>
    </xdr:from>
    <xdr:to xmlns:xdr="http://schemas.openxmlformats.org/drawingml/2006/spreadsheetDrawing">
      <xdr:col>20</xdr:col>
      <xdr:colOff>38100</xdr:colOff>
      <xdr:row>76</xdr:row>
      <xdr:rowOff>102235</xdr:rowOff>
    </xdr:to>
    <xdr:sp macro="" textlink="">
      <xdr:nvSpPr>
        <xdr:cNvPr id="176" name="フローチャート: 判断 175"/>
        <xdr:cNvSpPr/>
      </xdr:nvSpPr>
      <xdr:spPr>
        <a:xfrm>
          <a:off x="3746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118745</xdr:rowOff>
    </xdr:from>
    <xdr:ext cx="598170" cy="259080"/>
    <xdr:sp macro="" textlink="">
      <xdr:nvSpPr>
        <xdr:cNvPr id="177" name="テキスト ボックス 176"/>
        <xdr:cNvSpPr txBox="1"/>
      </xdr:nvSpPr>
      <xdr:spPr>
        <a:xfrm>
          <a:off x="3497580" y="12806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17780</xdr:rowOff>
    </xdr:from>
    <xdr:to xmlns:xdr="http://schemas.openxmlformats.org/drawingml/2006/spreadsheetDrawing">
      <xdr:col>15</xdr:col>
      <xdr:colOff>50800</xdr:colOff>
      <xdr:row>77</xdr:row>
      <xdr:rowOff>150495</xdr:rowOff>
    </xdr:to>
    <xdr:cxnSp macro="">
      <xdr:nvCxnSpPr>
        <xdr:cNvPr id="178" name="直線コネクタ 177"/>
        <xdr:cNvCxnSpPr/>
      </xdr:nvCxnSpPr>
      <xdr:spPr>
        <a:xfrm flipV="1">
          <a:off x="2019300" y="1321943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143510</xdr:rowOff>
    </xdr:from>
    <xdr:to xmlns:xdr="http://schemas.openxmlformats.org/drawingml/2006/spreadsheetDrawing">
      <xdr:col>15</xdr:col>
      <xdr:colOff>101600</xdr:colOff>
      <xdr:row>76</xdr:row>
      <xdr:rowOff>73025</xdr:rowOff>
    </xdr:to>
    <xdr:sp macro="" textlink="">
      <xdr:nvSpPr>
        <xdr:cNvPr id="179" name="フローチャート: 判断 178"/>
        <xdr:cNvSpPr/>
      </xdr:nvSpPr>
      <xdr:spPr>
        <a:xfrm>
          <a:off x="2857500" y="13002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90170</xdr:rowOff>
    </xdr:from>
    <xdr:ext cx="598170" cy="259080"/>
    <xdr:sp macro="" textlink="">
      <xdr:nvSpPr>
        <xdr:cNvPr id="180" name="テキスト ボックス 179"/>
        <xdr:cNvSpPr txBox="1"/>
      </xdr:nvSpPr>
      <xdr:spPr>
        <a:xfrm>
          <a:off x="2608580" y="12777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150495</xdr:rowOff>
    </xdr:from>
    <xdr:to xmlns:xdr="http://schemas.openxmlformats.org/drawingml/2006/spreadsheetDrawing">
      <xdr:col>10</xdr:col>
      <xdr:colOff>114300</xdr:colOff>
      <xdr:row>78</xdr:row>
      <xdr:rowOff>1270</xdr:rowOff>
    </xdr:to>
    <xdr:cxnSp macro="">
      <xdr:nvCxnSpPr>
        <xdr:cNvPr id="181" name="直線コネクタ 180"/>
        <xdr:cNvCxnSpPr/>
      </xdr:nvCxnSpPr>
      <xdr:spPr>
        <a:xfrm flipV="1">
          <a:off x="1130300" y="13352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50165</xdr:rowOff>
    </xdr:to>
    <xdr:sp macro="" textlink="">
      <xdr:nvSpPr>
        <xdr:cNvPr id="182" name="フローチャート: 判断 181"/>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66675</xdr:rowOff>
    </xdr:from>
    <xdr:ext cx="598170" cy="258445"/>
    <xdr:sp macro="" textlink="">
      <xdr:nvSpPr>
        <xdr:cNvPr id="183" name="テキスト ボックス 182"/>
        <xdr:cNvSpPr txBox="1"/>
      </xdr:nvSpPr>
      <xdr:spPr>
        <a:xfrm>
          <a:off x="1719580" y="12925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129540</xdr:rowOff>
    </xdr:from>
    <xdr:to xmlns:xdr="http://schemas.openxmlformats.org/drawingml/2006/spreadsheetDrawing">
      <xdr:col>6</xdr:col>
      <xdr:colOff>38100</xdr:colOff>
      <xdr:row>77</xdr:row>
      <xdr:rowOff>59690</xdr:rowOff>
    </xdr:to>
    <xdr:sp macro="" textlink="">
      <xdr:nvSpPr>
        <xdr:cNvPr id="184" name="フローチャート: 判断 183"/>
        <xdr:cNvSpPr/>
      </xdr:nvSpPr>
      <xdr:spPr>
        <a:xfrm>
          <a:off x="1079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76200</xdr:rowOff>
    </xdr:from>
    <xdr:ext cx="598170" cy="258445"/>
    <xdr:sp macro="" textlink="">
      <xdr:nvSpPr>
        <xdr:cNvPr id="185" name="テキスト ボックス 184"/>
        <xdr:cNvSpPr txBox="1"/>
      </xdr:nvSpPr>
      <xdr:spPr>
        <a:xfrm>
          <a:off x="830580" y="12934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130175</xdr:rowOff>
    </xdr:from>
    <xdr:to xmlns:xdr="http://schemas.openxmlformats.org/drawingml/2006/spreadsheetDrawing">
      <xdr:col>24</xdr:col>
      <xdr:colOff>114300</xdr:colOff>
      <xdr:row>77</xdr:row>
      <xdr:rowOff>60325</xdr:rowOff>
    </xdr:to>
    <xdr:sp macro="" textlink="">
      <xdr:nvSpPr>
        <xdr:cNvPr id="191" name="楕円 190"/>
        <xdr:cNvSpPr/>
      </xdr:nvSpPr>
      <xdr:spPr>
        <a:xfrm>
          <a:off x="45847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45085</xdr:rowOff>
    </xdr:from>
    <xdr:ext cx="598805" cy="258445"/>
    <xdr:sp macro="" textlink="">
      <xdr:nvSpPr>
        <xdr:cNvPr id="192" name="民生費該当値テキスト"/>
        <xdr:cNvSpPr txBox="1"/>
      </xdr:nvSpPr>
      <xdr:spPr>
        <a:xfrm>
          <a:off x="4686300" y="13075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163830</xdr:rowOff>
    </xdr:from>
    <xdr:to xmlns:xdr="http://schemas.openxmlformats.org/drawingml/2006/spreadsheetDrawing">
      <xdr:col>20</xdr:col>
      <xdr:colOff>38100</xdr:colOff>
      <xdr:row>77</xdr:row>
      <xdr:rowOff>93980</xdr:rowOff>
    </xdr:to>
    <xdr:sp macro="" textlink="">
      <xdr:nvSpPr>
        <xdr:cNvPr id="193" name="楕円 192"/>
        <xdr:cNvSpPr/>
      </xdr:nvSpPr>
      <xdr:spPr>
        <a:xfrm>
          <a:off x="3746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85090</xdr:rowOff>
    </xdr:from>
    <xdr:ext cx="598170" cy="259080"/>
    <xdr:sp macro="" textlink="">
      <xdr:nvSpPr>
        <xdr:cNvPr id="194" name="テキスト ボックス 193"/>
        <xdr:cNvSpPr txBox="1"/>
      </xdr:nvSpPr>
      <xdr:spPr>
        <a:xfrm>
          <a:off x="3497580" y="13286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138430</xdr:rowOff>
    </xdr:from>
    <xdr:to xmlns:xdr="http://schemas.openxmlformats.org/drawingml/2006/spreadsheetDrawing">
      <xdr:col>15</xdr:col>
      <xdr:colOff>101600</xdr:colOff>
      <xdr:row>77</xdr:row>
      <xdr:rowOff>68580</xdr:rowOff>
    </xdr:to>
    <xdr:sp macro="" textlink="">
      <xdr:nvSpPr>
        <xdr:cNvPr id="195" name="楕円 194"/>
        <xdr:cNvSpPr/>
      </xdr:nvSpPr>
      <xdr:spPr>
        <a:xfrm>
          <a:off x="2857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59690</xdr:rowOff>
    </xdr:from>
    <xdr:ext cx="598170" cy="259080"/>
    <xdr:sp macro="" textlink="">
      <xdr:nvSpPr>
        <xdr:cNvPr id="196" name="テキスト ボックス 195"/>
        <xdr:cNvSpPr txBox="1"/>
      </xdr:nvSpPr>
      <xdr:spPr>
        <a:xfrm>
          <a:off x="2608580" y="13261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99695</xdr:rowOff>
    </xdr:from>
    <xdr:to xmlns:xdr="http://schemas.openxmlformats.org/drawingml/2006/spreadsheetDrawing">
      <xdr:col>10</xdr:col>
      <xdr:colOff>165100</xdr:colOff>
      <xdr:row>78</xdr:row>
      <xdr:rowOff>29845</xdr:rowOff>
    </xdr:to>
    <xdr:sp macro="" textlink="">
      <xdr:nvSpPr>
        <xdr:cNvPr id="197" name="楕円 196"/>
        <xdr:cNvSpPr/>
      </xdr:nvSpPr>
      <xdr:spPr>
        <a:xfrm>
          <a:off x="1968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20955</xdr:rowOff>
    </xdr:from>
    <xdr:ext cx="598170" cy="258445"/>
    <xdr:sp macro="" textlink="">
      <xdr:nvSpPr>
        <xdr:cNvPr id="198" name="テキスト ボックス 197"/>
        <xdr:cNvSpPr txBox="1"/>
      </xdr:nvSpPr>
      <xdr:spPr>
        <a:xfrm>
          <a:off x="1719580" y="13394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99" name="楕円 198"/>
        <xdr:cNvSpPr/>
      </xdr:nvSpPr>
      <xdr:spPr>
        <a:xfrm>
          <a:off x="107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43180</xdr:rowOff>
    </xdr:from>
    <xdr:ext cx="598170" cy="258445"/>
    <xdr:sp macro="" textlink="">
      <xdr:nvSpPr>
        <xdr:cNvPr id="200" name="テキスト ボックス 199"/>
        <xdr:cNvSpPr txBox="1"/>
      </xdr:nvSpPr>
      <xdr:spPr>
        <a:xfrm>
          <a:off x="830580" y="13416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1" name="テキスト ボックス 210"/>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3" name="テキスト ボックス 212"/>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5" name="テキスト ボックス 214"/>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7" name="テキスト ボックス 216"/>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19" name="テキスト ボックス 218"/>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1" name="テキスト ボックス 220"/>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38100</xdr:rowOff>
    </xdr:from>
    <xdr:ext cx="531495" cy="259080"/>
    <xdr:sp macro="" textlink="">
      <xdr:nvSpPr>
        <xdr:cNvPr id="223" name="テキスト ボックス 222"/>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8445"/>
    <xdr:sp macro="" textlink="">
      <xdr:nvSpPr>
        <xdr:cNvPr id="225" name="テキスト ボックス 224"/>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92710</xdr:rowOff>
    </xdr:from>
    <xdr:to xmlns:xdr="http://schemas.openxmlformats.org/drawingml/2006/spreadsheetDrawing">
      <xdr:col>24</xdr:col>
      <xdr:colOff>62865</xdr:colOff>
      <xdr:row>99</xdr:row>
      <xdr:rowOff>2540</xdr:rowOff>
    </xdr:to>
    <xdr:cxnSp macro="">
      <xdr:nvCxnSpPr>
        <xdr:cNvPr id="227" name="直線コネクタ 226"/>
        <xdr:cNvCxnSpPr/>
      </xdr:nvCxnSpPr>
      <xdr:spPr>
        <a:xfrm flipV="1">
          <a:off x="4633595" y="1535176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8" name="衛生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xdr:rowOff>
    </xdr:from>
    <xdr:to xmlns:xdr="http://schemas.openxmlformats.org/drawingml/2006/spreadsheetDrawing">
      <xdr:col>24</xdr:col>
      <xdr:colOff>152400</xdr:colOff>
      <xdr:row>99</xdr:row>
      <xdr:rowOff>2540</xdr:rowOff>
    </xdr:to>
    <xdr:cxnSp macro="">
      <xdr:nvCxnSpPr>
        <xdr:cNvPr id="229" name="直線コネクタ 228"/>
        <xdr:cNvCxnSpPr/>
      </xdr:nvCxnSpPr>
      <xdr:spPr>
        <a:xfrm>
          <a:off x="4546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39370</xdr:rowOff>
    </xdr:from>
    <xdr:ext cx="534670" cy="259080"/>
    <xdr:sp macro="" textlink="">
      <xdr:nvSpPr>
        <xdr:cNvPr id="230" name="衛生費最大値テキスト"/>
        <xdr:cNvSpPr txBox="1"/>
      </xdr:nvSpPr>
      <xdr:spPr>
        <a:xfrm>
          <a:off x="4686300" y="1512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92710</xdr:rowOff>
    </xdr:from>
    <xdr:to xmlns:xdr="http://schemas.openxmlformats.org/drawingml/2006/spreadsheetDrawing">
      <xdr:col>24</xdr:col>
      <xdr:colOff>152400</xdr:colOff>
      <xdr:row>89</xdr:row>
      <xdr:rowOff>92710</xdr:rowOff>
    </xdr:to>
    <xdr:cxnSp macro="">
      <xdr:nvCxnSpPr>
        <xdr:cNvPr id="231" name="直線コネクタ 230"/>
        <xdr:cNvCxnSpPr/>
      </xdr:nvCxnSpPr>
      <xdr:spPr>
        <a:xfrm>
          <a:off x="4546600" y="1535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18415</xdr:rowOff>
    </xdr:from>
    <xdr:to xmlns:xdr="http://schemas.openxmlformats.org/drawingml/2006/spreadsheetDrawing">
      <xdr:col>24</xdr:col>
      <xdr:colOff>63500</xdr:colOff>
      <xdr:row>97</xdr:row>
      <xdr:rowOff>104140</xdr:rowOff>
    </xdr:to>
    <xdr:cxnSp macro="">
      <xdr:nvCxnSpPr>
        <xdr:cNvPr id="232" name="直線コネクタ 231"/>
        <xdr:cNvCxnSpPr/>
      </xdr:nvCxnSpPr>
      <xdr:spPr>
        <a:xfrm>
          <a:off x="3797300" y="1664906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34670" cy="258445"/>
    <xdr:sp macro="" textlink="">
      <xdr:nvSpPr>
        <xdr:cNvPr id="233" name="衛生費平均値テキスト"/>
        <xdr:cNvSpPr txBox="1"/>
      </xdr:nvSpPr>
      <xdr:spPr>
        <a:xfrm>
          <a:off x="4686300" y="16271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4" name="フローチャート: 判断 233"/>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14605</xdr:rowOff>
    </xdr:from>
    <xdr:to xmlns:xdr="http://schemas.openxmlformats.org/drawingml/2006/spreadsheetDrawing">
      <xdr:col>19</xdr:col>
      <xdr:colOff>177800</xdr:colOff>
      <xdr:row>97</xdr:row>
      <xdr:rowOff>18415</xdr:rowOff>
    </xdr:to>
    <xdr:cxnSp macro="">
      <xdr:nvCxnSpPr>
        <xdr:cNvPr id="235" name="直線コネクタ 234"/>
        <xdr:cNvCxnSpPr/>
      </xdr:nvCxnSpPr>
      <xdr:spPr>
        <a:xfrm>
          <a:off x="2908300" y="16645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5080</xdr:rowOff>
    </xdr:from>
    <xdr:to xmlns:xdr="http://schemas.openxmlformats.org/drawingml/2006/spreadsheetDrawing">
      <xdr:col>20</xdr:col>
      <xdr:colOff>38100</xdr:colOff>
      <xdr:row>95</xdr:row>
      <xdr:rowOff>106680</xdr:rowOff>
    </xdr:to>
    <xdr:sp macro="" textlink="">
      <xdr:nvSpPr>
        <xdr:cNvPr id="236" name="フローチャート: 判断 235"/>
        <xdr:cNvSpPr/>
      </xdr:nvSpPr>
      <xdr:spPr>
        <a:xfrm>
          <a:off x="37465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123190</xdr:rowOff>
    </xdr:from>
    <xdr:ext cx="534035" cy="258445"/>
    <xdr:sp macro="" textlink="">
      <xdr:nvSpPr>
        <xdr:cNvPr id="237" name="テキスト ボックス 236"/>
        <xdr:cNvSpPr txBox="1"/>
      </xdr:nvSpPr>
      <xdr:spPr>
        <a:xfrm>
          <a:off x="3529965" y="1606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14605</xdr:rowOff>
    </xdr:from>
    <xdr:to xmlns:xdr="http://schemas.openxmlformats.org/drawingml/2006/spreadsheetDrawing">
      <xdr:col>15</xdr:col>
      <xdr:colOff>50800</xdr:colOff>
      <xdr:row>98</xdr:row>
      <xdr:rowOff>2540</xdr:rowOff>
    </xdr:to>
    <xdr:cxnSp macro="">
      <xdr:nvCxnSpPr>
        <xdr:cNvPr id="238" name="直線コネクタ 237"/>
        <xdr:cNvCxnSpPr/>
      </xdr:nvCxnSpPr>
      <xdr:spPr>
        <a:xfrm flipV="1">
          <a:off x="2019300" y="1664525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43180</xdr:rowOff>
    </xdr:from>
    <xdr:to xmlns:xdr="http://schemas.openxmlformats.org/drawingml/2006/spreadsheetDrawing">
      <xdr:col>15</xdr:col>
      <xdr:colOff>101600</xdr:colOff>
      <xdr:row>95</xdr:row>
      <xdr:rowOff>144780</xdr:rowOff>
    </xdr:to>
    <xdr:sp macro="" textlink="">
      <xdr:nvSpPr>
        <xdr:cNvPr id="239" name="フローチャート: 判断 238"/>
        <xdr:cNvSpPr/>
      </xdr:nvSpPr>
      <xdr:spPr>
        <a:xfrm>
          <a:off x="28575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161290</xdr:rowOff>
    </xdr:from>
    <xdr:ext cx="534035" cy="259080"/>
    <xdr:sp macro="" textlink="">
      <xdr:nvSpPr>
        <xdr:cNvPr id="240" name="テキスト ボックス 239"/>
        <xdr:cNvSpPr txBox="1"/>
      </xdr:nvSpPr>
      <xdr:spPr>
        <a:xfrm>
          <a:off x="2640965" y="1610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104775</xdr:rowOff>
    </xdr:from>
    <xdr:to xmlns:xdr="http://schemas.openxmlformats.org/drawingml/2006/spreadsheetDrawing">
      <xdr:col>10</xdr:col>
      <xdr:colOff>114300</xdr:colOff>
      <xdr:row>98</xdr:row>
      <xdr:rowOff>2540</xdr:rowOff>
    </xdr:to>
    <xdr:cxnSp macro="">
      <xdr:nvCxnSpPr>
        <xdr:cNvPr id="241" name="直線コネクタ 240"/>
        <xdr:cNvCxnSpPr/>
      </xdr:nvCxnSpPr>
      <xdr:spPr>
        <a:xfrm>
          <a:off x="1130300" y="1673542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117475</xdr:rowOff>
    </xdr:from>
    <xdr:to xmlns:xdr="http://schemas.openxmlformats.org/drawingml/2006/spreadsheetDrawing">
      <xdr:col>10</xdr:col>
      <xdr:colOff>165100</xdr:colOff>
      <xdr:row>97</xdr:row>
      <xdr:rowOff>47625</xdr:rowOff>
    </xdr:to>
    <xdr:sp macro="" textlink="">
      <xdr:nvSpPr>
        <xdr:cNvPr id="242" name="フローチャート: 判断 241"/>
        <xdr:cNvSpPr/>
      </xdr:nvSpPr>
      <xdr:spPr>
        <a:xfrm>
          <a:off x="196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64135</xdr:rowOff>
    </xdr:from>
    <xdr:ext cx="534035" cy="258445"/>
    <xdr:sp macro="" textlink="">
      <xdr:nvSpPr>
        <xdr:cNvPr id="243" name="テキスト ボックス 242"/>
        <xdr:cNvSpPr txBox="1"/>
      </xdr:nvSpPr>
      <xdr:spPr>
        <a:xfrm>
          <a:off x="1751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153035</xdr:rowOff>
    </xdr:from>
    <xdr:to xmlns:xdr="http://schemas.openxmlformats.org/drawingml/2006/spreadsheetDrawing">
      <xdr:col>6</xdr:col>
      <xdr:colOff>38100</xdr:colOff>
      <xdr:row>97</xdr:row>
      <xdr:rowOff>83185</xdr:rowOff>
    </xdr:to>
    <xdr:sp macro="" textlink="">
      <xdr:nvSpPr>
        <xdr:cNvPr id="244" name="フローチャート: 判断 243"/>
        <xdr:cNvSpPr/>
      </xdr:nvSpPr>
      <xdr:spPr>
        <a:xfrm>
          <a:off x="1079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99695</xdr:rowOff>
    </xdr:from>
    <xdr:ext cx="534035" cy="258445"/>
    <xdr:sp macro="" textlink="">
      <xdr:nvSpPr>
        <xdr:cNvPr id="245" name="テキスト ボックス 244"/>
        <xdr:cNvSpPr txBox="1"/>
      </xdr:nvSpPr>
      <xdr:spPr>
        <a:xfrm>
          <a:off x="862965" y="16387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53340</xdr:rowOff>
    </xdr:from>
    <xdr:to xmlns:xdr="http://schemas.openxmlformats.org/drawingml/2006/spreadsheetDrawing">
      <xdr:col>24</xdr:col>
      <xdr:colOff>114300</xdr:colOff>
      <xdr:row>97</xdr:row>
      <xdr:rowOff>154940</xdr:rowOff>
    </xdr:to>
    <xdr:sp macro="" textlink="">
      <xdr:nvSpPr>
        <xdr:cNvPr id="251" name="楕円 250"/>
        <xdr:cNvSpPr/>
      </xdr:nvSpPr>
      <xdr:spPr>
        <a:xfrm>
          <a:off x="45847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31750</xdr:rowOff>
    </xdr:from>
    <xdr:ext cx="534670" cy="258445"/>
    <xdr:sp macro="" textlink="">
      <xdr:nvSpPr>
        <xdr:cNvPr id="252" name="衛生費該当値テキスト"/>
        <xdr:cNvSpPr txBox="1"/>
      </xdr:nvSpPr>
      <xdr:spPr>
        <a:xfrm>
          <a:off x="4686300" y="16662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139065</xdr:rowOff>
    </xdr:from>
    <xdr:to xmlns:xdr="http://schemas.openxmlformats.org/drawingml/2006/spreadsheetDrawing">
      <xdr:col>20</xdr:col>
      <xdr:colOff>38100</xdr:colOff>
      <xdr:row>97</xdr:row>
      <xdr:rowOff>69215</xdr:rowOff>
    </xdr:to>
    <xdr:sp macro="" textlink="">
      <xdr:nvSpPr>
        <xdr:cNvPr id="253" name="楕円 252"/>
        <xdr:cNvSpPr/>
      </xdr:nvSpPr>
      <xdr:spPr>
        <a:xfrm>
          <a:off x="3746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60325</xdr:rowOff>
    </xdr:from>
    <xdr:ext cx="534035" cy="259080"/>
    <xdr:sp macro="" textlink="">
      <xdr:nvSpPr>
        <xdr:cNvPr id="254" name="テキスト ボックス 253"/>
        <xdr:cNvSpPr txBox="1"/>
      </xdr:nvSpPr>
      <xdr:spPr>
        <a:xfrm>
          <a:off x="35299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135255</xdr:rowOff>
    </xdr:from>
    <xdr:to xmlns:xdr="http://schemas.openxmlformats.org/drawingml/2006/spreadsheetDrawing">
      <xdr:col>15</xdr:col>
      <xdr:colOff>101600</xdr:colOff>
      <xdr:row>97</xdr:row>
      <xdr:rowOff>65405</xdr:rowOff>
    </xdr:to>
    <xdr:sp macro="" textlink="">
      <xdr:nvSpPr>
        <xdr:cNvPr id="255" name="楕円 254"/>
        <xdr:cNvSpPr/>
      </xdr:nvSpPr>
      <xdr:spPr>
        <a:xfrm>
          <a:off x="2857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56515</xdr:rowOff>
    </xdr:from>
    <xdr:ext cx="534035" cy="258445"/>
    <xdr:sp macro="" textlink="">
      <xdr:nvSpPr>
        <xdr:cNvPr id="256" name="テキスト ボックス 255"/>
        <xdr:cNvSpPr txBox="1"/>
      </xdr:nvSpPr>
      <xdr:spPr>
        <a:xfrm>
          <a:off x="2640965" y="1668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123190</xdr:rowOff>
    </xdr:from>
    <xdr:to xmlns:xdr="http://schemas.openxmlformats.org/drawingml/2006/spreadsheetDrawing">
      <xdr:col>10</xdr:col>
      <xdr:colOff>165100</xdr:colOff>
      <xdr:row>98</xdr:row>
      <xdr:rowOff>53340</xdr:rowOff>
    </xdr:to>
    <xdr:sp macro="" textlink="">
      <xdr:nvSpPr>
        <xdr:cNvPr id="257" name="楕円 256"/>
        <xdr:cNvSpPr/>
      </xdr:nvSpPr>
      <xdr:spPr>
        <a:xfrm>
          <a:off x="1968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44450</xdr:rowOff>
    </xdr:from>
    <xdr:ext cx="534035" cy="259080"/>
    <xdr:sp macro="" textlink="">
      <xdr:nvSpPr>
        <xdr:cNvPr id="258" name="テキスト ボックス 257"/>
        <xdr:cNvSpPr txBox="1"/>
      </xdr:nvSpPr>
      <xdr:spPr>
        <a:xfrm>
          <a:off x="1751965" y="1684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59" name="楕円 258"/>
        <xdr:cNvSpPr/>
      </xdr:nvSpPr>
      <xdr:spPr>
        <a:xfrm>
          <a:off x="1079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146685</xdr:rowOff>
    </xdr:from>
    <xdr:ext cx="534035" cy="258445"/>
    <xdr:sp macro="" textlink="">
      <xdr:nvSpPr>
        <xdr:cNvPr id="260" name="テキスト ボックス 259"/>
        <xdr:cNvSpPr txBox="1"/>
      </xdr:nvSpPr>
      <xdr:spPr>
        <a:xfrm>
          <a:off x="862965" y="1677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2" name="テキスト ボックス 271"/>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4" name="テキスト ボックス 273"/>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6" name="テキスト ボックス 275"/>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78" name="テキスト ボックス 277"/>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0" name="テキスト ボックス 279"/>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2" name="テキスト ボックス 281"/>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144780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91440</xdr:rowOff>
    </xdr:from>
    <xdr:ext cx="469900" cy="259080"/>
    <xdr:sp macro="" textlink="">
      <xdr:nvSpPr>
        <xdr:cNvPr id="287" name="労働費最大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144780</xdr:rowOff>
    </xdr:from>
    <xdr:to xmlns:xdr="http://schemas.openxmlformats.org/drawingml/2006/spreadsheetDrawing">
      <xdr:col>55</xdr:col>
      <xdr:colOff>88900</xdr:colOff>
      <xdr:row>31</xdr:row>
      <xdr:rowOff>144780</xdr:rowOff>
    </xdr:to>
    <xdr:cxnSp macro="">
      <xdr:nvCxnSpPr>
        <xdr:cNvPr id="288" name="直線コネクタ 287"/>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50800</xdr:rowOff>
    </xdr:from>
    <xdr:to xmlns:xdr="http://schemas.openxmlformats.org/drawingml/2006/spreadsheetDrawing">
      <xdr:col>55</xdr:col>
      <xdr:colOff>0</xdr:colOff>
      <xdr:row>38</xdr:row>
      <xdr:rowOff>55245</xdr:rowOff>
    </xdr:to>
    <xdr:cxnSp macro="">
      <xdr:nvCxnSpPr>
        <xdr:cNvPr id="289" name="直線コネクタ 288"/>
        <xdr:cNvCxnSpPr/>
      </xdr:nvCxnSpPr>
      <xdr:spPr>
        <a:xfrm flipV="1">
          <a:off x="9639300" y="65659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82550</xdr:rowOff>
    </xdr:from>
    <xdr:ext cx="378460" cy="259080"/>
    <xdr:sp macro="" textlink="">
      <xdr:nvSpPr>
        <xdr:cNvPr id="290" name="労働費平均値テキスト"/>
        <xdr:cNvSpPr txBox="1"/>
      </xdr:nvSpPr>
      <xdr:spPr>
        <a:xfrm>
          <a:off x="10528300" y="6254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59690</xdr:rowOff>
    </xdr:from>
    <xdr:to xmlns:xdr="http://schemas.openxmlformats.org/drawingml/2006/spreadsheetDrawing">
      <xdr:col>55</xdr:col>
      <xdr:colOff>50800</xdr:colOff>
      <xdr:row>37</xdr:row>
      <xdr:rowOff>161290</xdr:rowOff>
    </xdr:to>
    <xdr:sp macro="" textlink="">
      <xdr:nvSpPr>
        <xdr:cNvPr id="291" name="フローチャート: 判断 290"/>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55245</xdr:rowOff>
    </xdr:from>
    <xdr:to xmlns:xdr="http://schemas.openxmlformats.org/drawingml/2006/spreadsheetDrawing">
      <xdr:col>50</xdr:col>
      <xdr:colOff>114300</xdr:colOff>
      <xdr:row>38</xdr:row>
      <xdr:rowOff>64135</xdr:rowOff>
    </xdr:to>
    <xdr:cxnSp macro="">
      <xdr:nvCxnSpPr>
        <xdr:cNvPr id="292" name="直線コネクタ 291"/>
        <xdr:cNvCxnSpPr/>
      </xdr:nvCxnSpPr>
      <xdr:spPr>
        <a:xfrm flipV="1">
          <a:off x="8750300" y="65703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43815</xdr:rowOff>
    </xdr:from>
    <xdr:to xmlns:xdr="http://schemas.openxmlformats.org/drawingml/2006/spreadsheetDrawing">
      <xdr:col>50</xdr:col>
      <xdr:colOff>165100</xdr:colOff>
      <xdr:row>37</xdr:row>
      <xdr:rowOff>145415</xdr:rowOff>
    </xdr:to>
    <xdr:sp macro="" textlink="">
      <xdr:nvSpPr>
        <xdr:cNvPr id="293" name="フローチャート: 判断 292"/>
        <xdr:cNvSpPr/>
      </xdr:nvSpPr>
      <xdr:spPr>
        <a:xfrm>
          <a:off x="958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161925</xdr:rowOff>
    </xdr:from>
    <xdr:ext cx="378460" cy="259080"/>
    <xdr:sp macro="" textlink="">
      <xdr:nvSpPr>
        <xdr:cNvPr id="294" name="テキスト ボックス 293"/>
        <xdr:cNvSpPr txBox="1"/>
      </xdr:nvSpPr>
      <xdr:spPr>
        <a:xfrm>
          <a:off x="9450070" y="6162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61595</xdr:rowOff>
    </xdr:from>
    <xdr:to xmlns:xdr="http://schemas.openxmlformats.org/drawingml/2006/spreadsheetDrawing">
      <xdr:col>45</xdr:col>
      <xdr:colOff>177800</xdr:colOff>
      <xdr:row>38</xdr:row>
      <xdr:rowOff>64135</xdr:rowOff>
    </xdr:to>
    <xdr:cxnSp macro="">
      <xdr:nvCxnSpPr>
        <xdr:cNvPr id="295" name="直線コネクタ 294"/>
        <xdr:cNvCxnSpPr/>
      </xdr:nvCxnSpPr>
      <xdr:spPr>
        <a:xfrm>
          <a:off x="7861300" y="65766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44450</xdr:rowOff>
    </xdr:from>
    <xdr:to xmlns:xdr="http://schemas.openxmlformats.org/drawingml/2006/spreadsheetDrawing">
      <xdr:col>46</xdr:col>
      <xdr:colOff>38100</xdr:colOff>
      <xdr:row>37</xdr:row>
      <xdr:rowOff>146050</xdr:rowOff>
    </xdr:to>
    <xdr:sp macro="" textlink="">
      <xdr:nvSpPr>
        <xdr:cNvPr id="296" name="フローチャート: 判断 295"/>
        <xdr:cNvSpPr/>
      </xdr:nvSpPr>
      <xdr:spPr>
        <a:xfrm>
          <a:off x="869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162560</xdr:rowOff>
    </xdr:from>
    <xdr:ext cx="378460" cy="259080"/>
    <xdr:sp macro="" textlink="">
      <xdr:nvSpPr>
        <xdr:cNvPr id="297" name="テキスト ボックス 296"/>
        <xdr:cNvSpPr txBox="1"/>
      </xdr:nvSpPr>
      <xdr:spPr>
        <a:xfrm>
          <a:off x="8561070" y="6163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74930</xdr:rowOff>
    </xdr:from>
    <xdr:to xmlns:xdr="http://schemas.openxmlformats.org/drawingml/2006/spreadsheetDrawing">
      <xdr:col>41</xdr:col>
      <xdr:colOff>50800</xdr:colOff>
      <xdr:row>38</xdr:row>
      <xdr:rowOff>61595</xdr:rowOff>
    </xdr:to>
    <xdr:cxnSp macro="">
      <xdr:nvCxnSpPr>
        <xdr:cNvPr id="298" name="直線コネクタ 297"/>
        <xdr:cNvCxnSpPr/>
      </xdr:nvCxnSpPr>
      <xdr:spPr>
        <a:xfrm>
          <a:off x="6972300" y="641858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43815</xdr:rowOff>
    </xdr:from>
    <xdr:to xmlns:xdr="http://schemas.openxmlformats.org/drawingml/2006/spreadsheetDrawing">
      <xdr:col>41</xdr:col>
      <xdr:colOff>101600</xdr:colOff>
      <xdr:row>37</xdr:row>
      <xdr:rowOff>145415</xdr:rowOff>
    </xdr:to>
    <xdr:sp macro="" textlink="">
      <xdr:nvSpPr>
        <xdr:cNvPr id="299" name="フローチャート: 判断 298"/>
        <xdr:cNvSpPr/>
      </xdr:nvSpPr>
      <xdr:spPr>
        <a:xfrm>
          <a:off x="781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161925</xdr:rowOff>
    </xdr:from>
    <xdr:ext cx="378460" cy="259080"/>
    <xdr:sp macro="" textlink="">
      <xdr:nvSpPr>
        <xdr:cNvPr id="300" name="テキスト ボックス 299"/>
        <xdr:cNvSpPr txBox="1"/>
      </xdr:nvSpPr>
      <xdr:spPr>
        <a:xfrm>
          <a:off x="7672070" y="6162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130810</xdr:rowOff>
    </xdr:to>
    <xdr:sp macro="" textlink="">
      <xdr:nvSpPr>
        <xdr:cNvPr id="301" name="フローチャート: 判断 300"/>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121920</xdr:rowOff>
    </xdr:from>
    <xdr:ext cx="378460" cy="258445"/>
    <xdr:sp macro="" textlink="">
      <xdr:nvSpPr>
        <xdr:cNvPr id="302" name="テキスト ボックス 301"/>
        <xdr:cNvSpPr txBox="1"/>
      </xdr:nvSpPr>
      <xdr:spPr>
        <a:xfrm>
          <a:off x="6783070" y="6465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171450</xdr:rowOff>
    </xdr:from>
    <xdr:to xmlns:xdr="http://schemas.openxmlformats.org/drawingml/2006/spreadsheetDrawing">
      <xdr:col>55</xdr:col>
      <xdr:colOff>50800</xdr:colOff>
      <xdr:row>38</xdr:row>
      <xdr:rowOff>101600</xdr:rowOff>
    </xdr:to>
    <xdr:sp macro="" textlink="">
      <xdr:nvSpPr>
        <xdr:cNvPr id="308" name="楕円 30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149860</xdr:rowOff>
    </xdr:from>
    <xdr:ext cx="378460" cy="259080"/>
    <xdr:sp macro="" textlink="">
      <xdr:nvSpPr>
        <xdr:cNvPr id="309" name="労働費該当値テキスト"/>
        <xdr:cNvSpPr txBox="1"/>
      </xdr:nvSpPr>
      <xdr:spPr>
        <a:xfrm>
          <a:off x="1052830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4445</xdr:rowOff>
    </xdr:from>
    <xdr:to xmlns:xdr="http://schemas.openxmlformats.org/drawingml/2006/spreadsheetDrawing">
      <xdr:col>50</xdr:col>
      <xdr:colOff>165100</xdr:colOff>
      <xdr:row>38</xdr:row>
      <xdr:rowOff>106045</xdr:rowOff>
    </xdr:to>
    <xdr:sp macro="" textlink="">
      <xdr:nvSpPr>
        <xdr:cNvPr id="310" name="楕円 309"/>
        <xdr:cNvSpPr/>
      </xdr:nvSpPr>
      <xdr:spPr>
        <a:xfrm>
          <a:off x="958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97790</xdr:rowOff>
    </xdr:from>
    <xdr:ext cx="378460" cy="258445"/>
    <xdr:sp macro="" textlink="">
      <xdr:nvSpPr>
        <xdr:cNvPr id="311" name="テキスト ボックス 310"/>
        <xdr:cNvSpPr txBox="1"/>
      </xdr:nvSpPr>
      <xdr:spPr>
        <a:xfrm>
          <a:off x="9450070" y="6612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13335</xdr:rowOff>
    </xdr:from>
    <xdr:to xmlns:xdr="http://schemas.openxmlformats.org/drawingml/2006/spreadsheetDrawing">
      <xdr:col>46</xdr:col>
      <xdr:colOff>38100</xdr:colOff>
      <xdr:row>38</xdr:row>
      <xdr:rowOff>114935</xdr:rowOff>
    </xdr:to>
    <xdr:sp macro="" textlink="">
      <xdr:nvSpPr>
        <xdr:cNvPr id="312" name="楕円 311"/>
        <xdr:cNvSpPr/>
      </xdr:nvSpPr>
      <xdr:spPr>
        <a:xfrm>
          <a:off x="8699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106045</xdr:rowOff>
    </xdr:from>
    <xdr:ext cx="378460" cy="259080"/>
    <xdr:sp macro="" textlink="">
      <xdr:nvSpPr>
        <xdr:cNvPr id="313" name="テキスト ボックス 312"/>
        <xdr:cNvSpPr txBox="1"/>
      </xdr:nvSpPr>
      <xdr:spPr>
        <a:xfrm>
          <a:off x="8561070" y="6621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10795</xdr:rowOff>
    </xdr:from>
    <xdr:to xmlns:xdr="http://schemas.openxmlformats.org/drawingml/2006/spreadsheetDrawing">
      <xdr:col>41</xdr:col>
      <xdr:colOff>101600</xdr:colOff>
      <xdr:row>38</xdr:row>
      <xdr:rowOff>112395</xdr:rowOff>
    </xdr:to>
    <xdr:sp macro="" textlink="">
      <xdr:nvSpPr>
        <xdr:cNvPr id="314" name="楕円 313"/>
        <xdr:cNvSpPr/>
      </xdr:nvSpPr>
      <xdr:spPr>
        <a:xfrm>
          <a:off x="7810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103505</xdr:rowOff>
    </xdr:from>
    <xdr:ext cx="378460" cy="259080"/>
    <xdr:sp macro="" textlink="">
      <xdr:nvSpPr>
        <xdr:cNvPr id="315" name="テキスト ボックス 314"/>
        <xdr:cNvSpPr txBox="1"/>
      </xdr:nvSpPr>
      <xdr:spPr>
        <a:xfrm>
          <a:off x="7672070" y="6618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24130</xdr:rowOff>
    </xdr:from>
    <xdr:to xmlns:xdr="http://schemas.openxmlformats.org/drawingml/2006/spreadsheetDrawing">
      <xdr:col>36</xdr:col>
      <xdr:colOff>165100</xdr:colOff>
      <xdr:row>37</xdr:row>
      <xdr:rowOff>125730</xdr:rowOff>
    </xdr:to>
    <xdr:sp macro="" textlink="">
      <xdr:nvSpPr>
        <xdr:cNvPr id="316" name="楕円 315"/>
        <xdr:cNvSpPr/>
      </xdr:nvSpPr>
      <xdr:spPr>
        <a:xfrm>
          <a:off x="6921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142240</xdr:rowOff>
    </xdr:from>
    <xdr:ext cx="378460" cy="259080"/>
    <xdr:sp macro="" textlink="">
      <xdr:nvSpPr>
        <xdr:cNvPr id="317" name="テキスト ボックス 316"/>
        <xdr:cNvSpPr txBox="1"/>
      </xdr:nvSpPr>
      <xdr:spPr>
        <a:xfrm>
          <a:off x="6783070" y="6142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9" name="テキスト ボックス 328"/>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1" name="テキスト ボックス 330"/>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33" name="テキスト ボックス 332"/>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35" name="テキスト ボックス 334"/>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37" name="テキスト ボックス 336"/>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58</xdr:row>
      <xdr:rowOff>137160</xdr:rowOff>
    </xdr:to>
    <xdr:cxnSp macro="">
      <xdr:nvCxnSpPr>
        <xdr:cNvPr id="339" name="直線コネクタ 338"/>
        <xdr:cNvCxnSpPr/>
      </xdr:nvCxnSpPr>
      <xdr:spPr>
        <a:xfrm flipV="1">
          <a:off x="10475595" y="874141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13690" cy="259080"/>
    <xdr:sp macro="" textlink="">
      <xdr:nvSpPr>
        <xdr:cNvPr id="340" name="農林水産業費最小値テキスト"/>
        <xdr:cNvSpPr txBox="1"/>
      </xdr:nvSpPr>
      <xdr:spPr>
        <a:xfrm>
          <a:off x="10528300" y="100850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41" name="直線コネクタ 340"/>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34670" cy="259080"/>
    <xdr:sp macro="" textlink="">
      <xdr:nvSpPr>
        <xdr:cNvPr id="342" name="農林水産業費最大値テキスト"/>
        <xdr:cNvSpPr txBox="1"/>
      </xdr:nvSpPr>
      <xdr:spPr>
        <a:xfrm>
          <a:off x="10528300" y="851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43" name="直線コネクタ 342"/>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135255</xdr:rowOff>
    </xdr:from>
    <xdr:to xmlns:xdr="http://schemas.openxmlformats.org/drawingml/2006/spreadsheetDrawing">
      <xdr:col>55</xdr:col>
      <xdr:colOff>0</xdr:colOff>
      <xdr:row>57</xdr:row>
      <xdr:rowOff>168910</xdr:rowOff>
    </xdr:to>
    <xdr:cxnSp macro="">
      <xdr:nvCxnSpPr>
        <xdr:cNvPr id="344" name="直線コネクタ 343"/>
        <xdr:cNvCxnSpPr/>
      </xdr:nvCxnSpPr>
      <xdr:spPr>
        <a:xfrm flipV="1">
          <a:off x="9639300" y="99079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73025</xdr:rowOff>
    </xdr:from>
    <xdr:ext cx="469900" cy="259080"/>
    <xdr:sp macro="" textlink="">
      <xdr:nvSpPr>
        <xdr:cNvPr id="345" name="農林水産業費平均値テキスト"/>
        <xdr:cNvSpPr txBox="1"/>
      </xdr:nvSpPr>
      <xdr:spPr>
        <a:xfrm>
          <a:off x="10528300" y="967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50165</xdr:rowOff>
    </xdr:from>
    <xdr:to xmlns:xdr="http://schemas.openxmlformats.org/drawingml/2006/spreadsheetDrawing">
      <xdr:col>55</xdr:col>
      <xdr:colOff>50800</xdr:colOff>
      <xdr:row>57</xdr:row>
      <xdr:rowOff>151765</xdr:rowOff>
    </xdr:to>
    <xdr:sp macro="" textlink="">
      <xdr:nvSpPr>
        <xdr:cNvPr id="346" name="フローチャート: 判断 345"/>
        <xdr:cNvSpPr/>
      </xdr:nvSpPr>
      <xdr:spPr>
        <a:xfrm>
          <a:off x="104267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168910</xdr:rowOff>
    </xdr:from>
    <xdr:to xmlns:xdr="http://schemas.openxmlformats.org/drawingml/2006/spreadsheetDrawing">
      <xdr:col>50</xdr:col>
      <xdr:colOff>114300</xdr:colOff>
      <xdr:row>58</xdr:row>
      <xdr:rowOff>6985</xdr:rowOff>
    </xdr:to>
    <xdr:cxnSp macro="">
      <xdr:nvCxnSpPr>
        <xdr:cNvPr id="347" name="直線コネクタ 346"/>
        <xdr:cNvCxnSpPr/>
      </xdr:nvCxnSpPr>
      <xdr:spPr>
        <a:xfrm flipV="1">
          <a:off x="8750300" y="99415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58420</xdr:rowOff>
    </xdr:from>
    <xdr:to xmlns:xdr="http://schemas.openxmlformats.org/drawingml/2006/spreadsheetDrawing">
      <xdr:col>50</xdr:col>
      <xdr:colOff>165100</xdr:colOff>
      <xdr:row>57</xdr:row>
      <xdr:rowOff>160020</xdr:rowOff>
    </xdr:to>
    <xdr:sp macro="" textlink="">
      <xdr:nvSpPr>
        <xdr:cNvPr id="348" name="フローチャート: 判断 347"/>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5080</xdr:rowOff>
    </xdr:from>
    <xdr:ext cx="469265" cy="259080"/>
    <xdr:sp macro="" textlink="">
      <xdr:nvSpPr>
        <xdr:cNvPr id="349" name="テキスト ボックス 348"/>
        <xdr:cNvSpPr txBox="1"/>
      </xdr:nvSpPr>
      <xdr:spPr>
        <a:xfrm>
          <a:off x="9404350" y="960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162560</xdr:rowOff>
    </xdr:from>
    <xdr:to xmlns:xdr="http://schemas.openxmlformats.org/drawingml/2006/spreadsheetDrawing">
      <xdr:col>45</xdr:col>
      <xdr:colOff>177800</xdr:colOff>
      <xdr:row>58</xdr:row>
      <xdr:rowOff>6985</xdr:rowOff>
    </xdr:to>
    <xdr:cxnSp macro="">
      <xdr:nvCxnSpPr>
        <xdr:cNvPr id="350" name="直線コネクタ 349"/>
        <xdr:cNvCxnSpPr/>
      </xdr:nvCxnSpPr>
      <xdr:spPr>
        <a:xfrm>
          <a:off x="7861300" y="99352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66675</xdr:rowOff>
    </xdr:from>
    <xdr:to xmlns:xdr="http://schemas.openxmlformats.org/drawingml/2006/spreadsheetDrawing">
      <xdr:col>46</xdr:col>
      <xdr:colOff>38100</xdr:colOff>
      <xdr:row>57</xdr:row>
      <xdr:rowOff>168275</xdr:rowOff>
    </xdr:to>
    <xdr:sp macro="" textlink="">
      <xdr:nvSpPr>
        <xdr:cNvPr id="351" name="フローチャート: 判断 350"/>
        <xdr:cNvSpPr/>
      </xdr:nvSpPr>
      <xdr:spPr>
        <a:xfrm>
          <a:off x="8699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13335</xdr:rowOff>
    </xdr:from>
    <xdr:ext cx="469265" cy="259080"/>
    <xdr:sp macro="" textlink="">
      <xdr:nvSpPr>
        <xdr:cNvPr id="352" name="テキスト ボックス 351"/>
        <xdr:cNvSpPr txBox="1"/>
      </xdr:nvSpPr>
      <xdr:spPr>
        <a:xfrm>
          <a:off x="8515350" y="9614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160655</xdr:rowOff>
    </xdr:from>
    <xdr:to xmlns:xdr="http://schemas.openxmlformats.org/drawingml/2006/spreadsheetDrawing">
      <xdr:col>41</xdr:col>
      <xdr:colOff>50800</xdr:colOff>
      <xdr:row>57</xdr:row>
      <xdr:rowOff>162560</xdr:rowOff>
    </xdr:to>
    <xdr:cxnSp macro="">
      <xdr:nvCxnSpPr>
        <xdr:cNvPr id="353" name="直線コネクタ 352"/>
        <xdr:cNvCxnSpPr/>
      </xdr:nvCxnSpPr>
      <xdr:spPr>
        <a:xfrm>
          <a:off x="6972300" y="9933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66040</xdr:rowOff>
    </xdr:from>
    <xdr:to xmlns:xdr="http://schemas.openxmlformats.org/drawingml/2006/spreadsheetDrawing">
      <xdr:col>41</xdr:col>
      <xdr:colOff>101600</xdr:colOff>
      <xdr:row>57</xdr:row>
      <xdr:rowOff>167640</xdr:rowOff>
    </xdr:to>
    <xdr:sp macro="" textlink="">
      <xdr:nvSpPr>
        <xdr:cNvPr id="354" name="フローチャート: 判断 353"/>
        <xdr:cNvSpPr/>
      </xdr:nvSpPr>
      <xdr:spPr>
        <a:xfrm>
          <a:off x="7810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12700</xdr:rowOff>
    </xdr:from>
    <xdr:ext cx="469265" cy="259080"/>
    <xdr:sp macro="" textlink="">
      <xdr:nvSpPr>
        <xdr:cNvPr id="355" name="テキスト ボックス 354"/>
        <xdr:cNvSpPr txBox="1"/>
      </xdr:nvSpPr>
      <xdr:spPr>
        <a:xfrm>
          <a:off x="7626350" y="9613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80645</xdr:rowOff>
    </xdr:from>
    <xdr:to xmlns:xdr="http://schemas.openxmlformats.org/drawingml/2006/spreadsheetDrawing">
      <xdr:col>36</xdr:col>
      <xdr:colOff>165100</xdr:colOff>
      <xdr:row>58</xdr:row>
      <xdr:rowOff>10795</xdr:rowOff>
    </xdr:to>
    <xdr:sp macro="" textlink="">
      <xdr:nvSpPr>
        <xdr:cNvPr id="356" name="フローチャート: 判断 355"/>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27305</xdr:rowOff>
    </xdr:from>
    <xdr:ext cx="469265" cy="259080"/>
    <xdr:sp macro="" textlink="">
      <xdr:nvSpPr>
        <xdr:cNvPr id="357" name="テキスト ボックス 356"/>
        <xdr:cNvSpPr txBox="1"/>
      </xdr:nvSpPr>
      <xdr:spPr>
        <a:xfrm>
          <a:off x="6737350" y="9628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84455</xdr:rowOff>
    </xdr:from>
    <xdr:to xmlns:xdr="http://schemas.openxmlformats.org/drawingml/2006/spreadsheetDrawing">
      <xdr:col>55</xdr:col>
      <xdr:colOff>50800</xdr:colOff>
      <xdr:row>58</xdr:row>
      <xdr:rowOff>14605</xdr:rowOff>
    </xdr:to>
    <xdr:sp macro="" textlink="">
      <xdr:nvSpPr>
        <xdr:cNvPr id="363" name="楕円 362"/>
        <xdr:cNvSpPr/>
      </xdr:nvSpPr>
      <xdr:spPr>
        <a:xfrm>
          <a:off x="10426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63500</xdr:rowOff>
    </xdr:from>
    <xdr:ext cx="469900" cy="258445"/>
    <xdr:sp macro="" textlink="">
      <xdr:nvSpPr>
        <xdr:cNvPr id="364" name="農林水産業費該当値テキスト"/>
        <xdr:cNvSpPr txBox="1"/>
      </xdr:nvSpPr>
      <xdr:spPr>
        <a:xfrm>
          <a:off x="10528300" y="9836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118110</xdr:rowOff>
    </xdr:from>
    <xdr:to xmlns:xdr="http://schemas.openxmlformats.org/drawingml/2006/spreadsheetDrawing">
      <xdr:col>50</xdr:col>
      <xdr:colOff>165100</xdr:colOff>
      <xdr:row>58</xdr:row>
      <xdr:rowOff>48260</xdr:rowOff>
    </xdr:to>
    <xdr:sp macro="" textlink="">
      <xdr:nvSpPr>
        <xdr:cNvPr id="365" name="楕円 364"/>
        <xdr:cNvSpPr/>
      </xdr:nvSpPr>
      <xdr:spPr>
        <a:xfrm>
          <a:off x="9588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39370</xdr:rowOff>
    </xdr:from>
    <xdr:ext cx="469265" cy="259080"/>
    <xdr:sp macro="" textlink="">
      <xdr:nvSpPr>
        <xdr:cNvPr id="366" name="テキスト ボックス 365"/>
        <xdr:cNvSpPr txBox="1"/>
      </xdr:nvSpPr>
      <xdr:spPr>
        <a:xfrm>
          <a:off x="9404350" y="998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127635</xdr:rowOff>
    </xdr:from>
    <xdr:to xmlns:xdr="http://schemas.openxmlformats.org/drawingml/2006/spreadsheetDrawing">
      <xdr:col>46</xdr:col>
      <xdr:colOff>38100</xdr:colOff>
      <xdr:row>58</xdr:row>
      <xdr:rowOff>57785</xdr:rowOff>
    </xdr:to>
    <xdr:sp macro="" textlink="">
      <xdr:nvSpPr>
        <xdr:cNvPr id="367" name="楕円 366"/>
        <xdr:cNvSpPr/>
      </xdr:nvSpPr>
      <xdr:spPr>
        <a:xfrm>
          <a:off x="8699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48895</xdr:rowOff>
    </xdr:from>
    <xdr:ext cx="469265" cy="259080"/>
    <xdr:sp macro="" textlink="">
      <xdr:nvSpPr>
        <xdr:cNvPr id="368" name="テキスト ボックス 367"/>
        <xdr:cNvSpPr txBox="1"/>
      </xdr:nvSpPr>
      <xdr:spPr>
        <a:xfrm>
          <a:off x="8515350" y="9992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9" name="楕円 368"/>
        <xdr:cNvSpPr/>
      </xdr:nvSpPr>
      <xdr:spPr>
        <a:xfrm>
          <a:off x="7810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9265" cy="259080"/>
    <xdr:sp macro="" textlink="">
      <xdr:nvSpPr>
        <xdr:cNvPr id="370" name="テキスト ボックス 369"/>
        <xdr:cNvSpPr txBox="1"/>
      </xdr:nvSpPr>
      <xdr:spPr>
        <a:xfrm>
          <a:off x="7626350" y="9977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71" name="楕円 370"/>
        <xdr:cNvSpPr/>
      </xdr:nvSpPr>
      <xdr:spPr>
        <a:xfrm>
          <a:off x="692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31115</xdr:rowOff>
    </xdr:from>
    <xdr:ext cx="469265" cy="258445"/>
    <xdr:sp macro="" textlink="">
      <xdr:nvSpPr>
        <xdr:cNvPr id="372" name="テキスト ボックス 371"/>
        <xdr:cNvSpPr txBox="1"/>
      </xdr:nvSpPr>
      <xdr:spPr>
        <a:xfrm>
          <a:off x="6737350" y="9975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1"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4" name="テキスト ボックス 38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8" name="テキスト ボックス 38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20320</xdr:rowOff>
    </xdr:from>
    <xdr:to xmlns:xdr="http://schemas.openxmlformats.org/drawingml/2006/spreadsheetDrawing">
      <xdr:col>54</xdr:col>
      <xdr:colOff>189865</xdr:colOff>
      <xdr:row>79</xdr:row>
      <xdr:rowOff>26670</xdr:rowOff>
    </xdr:to>
    <xdr:cxnSp macro="">
      <xdr:nvCxnSpPr>
        <xdr:cNvPr id="396" name="直線コネクタ 395"/>
        <xdr:cNvCxnSpPr/>
      </xdr:nvCxnSpPr>
      <xdr:spPr>
        <a:xfrm flipV="1">
          <a:off x="10475595" y="1202182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30480</xdr:rowOff>
    </xdr:from>
    <xdr:ext cx="378460" cy="258445"/>
    <xdr:sp macro="" textlink="">
      <xdr:nvSpPr>
        <xdr:cNvPr id="397" name="商工費最小値テキスト"/>
        <xdr:cNvSpPr txBox="1"/>
      </xdr:nvSpPr>
      <xdr:spPr>
        <a:xfrm>
          <a:off x="10528300" y="13575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26670</xdr:rowOff>
    </xdr:from>
    <xdr:to xmlns:xdr="http://schemas.openxmlformats.org/drawingml/2006/spreadsheetDrawing">
      <xdr:col>55</xdr:col>
      <xdr:colOff>88900</xdr:colOff>
      <xdr:row>79</xdr:row>
      <xdr:rowOff>26670</xdr:rowOff>
    </xdr:to>
    <xdr:cxnSp macro="">
      <xdr:nvCxnSpPr>
        <xdr:cNvPr id="398" name="直線コネクタ 397"/>
        <xdr:cNvCxnSpPr/>
      </xdr:nvCxnSpPr>
      <xdr:spPr>
        <a:xfrm>
          <a:off x="10388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59080"/>
    <xdr:sp macro="" textlink="">
      <xdr:nvSpPr>
        <xdr:cNvPr id="399"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400" name="直線コネクタ 399"/>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123190</xdr:rowOff>
    </xdr:from>
    <xdr:to xmlns:xdr="http://schemas.openxmlformats.org/drawingml/2006/spreadsheetDrawing">
      <xdr:col>55</xdr:col>
      <xdr:colOff>0</xdr:colOff>
      <xdr:row>78</xdr:row>
      <xdr:rowOff>142240</xdr:rowOff>
    </xdr:to>
    <xdr:cxnSp macro="">
      <xdr:nvCxnSpPr>
        <xdr:cNvPr id="401" name="直線コネクタ 400"/>
        <xdr:cNvCxnSpPr/>
      </xdr:nvCxnSpPr>
      <xdr:spPr>
        <a:xfrm>
          <a:off x="9639300" y="134962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169545</xdr:rowOff>
    </xdr:from>
    <xdr:ext cx="469900" cy="258445"/>
    <xdr:sp macro="" textlink="">
      <xdr:nvSpPr>
        <xdr:cNvPr id="402" name="商工費平均値テキスト"/>
        <xdr:cNvSpPr txBox="1"/>
      </xdr:nvSpPr>
      <xdr:spPr>
        <a:xfrm>
          <a:off x="10528300" y="13199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146685</xdr:rowOff>
    </xdr:from>
    <xdr:to xmlns:xdr="http://schemas.openxmlformats.org/drawingml/2006/spreadsheetDrawing">
      <xdr:col>55</xdr:col>
      <xdr:colOff>50800</xdr:colOff>
      <xdr:row>78</xdr:row>
      <xdr:rowOff>76835</xdr:rowOff>
    </xdr:to>
    <xdr:sp macro="" textlink="">
      <xdr:nvSpPr>
        <xdr:cNvPr id="403" name="フローチャート: 判断 402"/>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147320</xdr:rowOff>
    </xdr:from>
    <xdr:to xmlns:xdr="http://schemas.openxmlformats.org/drawingml/2006/spreadsheetDrawing">
      <xdr:col>50</xdr:col>
      <xdr:colOff>114300</xdr:colOff>
      <xdr:row>78</xdr:row>
      <xdr:rowOff>123190</xdr:rowOff>
    </xdr:to>
    <xdr:cxnSp macro="">
      <xdr:nvCxnSpPr>
        <xdr:cNvPr id="404" name="直線コネクタ 403"/>
        <xdr:cNvCxnSpPr/>
      </xdr:nvCxnSpPr>
      <xdr:spPr>
        <a:xfrm>
          <a:off x="8750300" y="1334897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110490</xdr:rowOff>
    </xdr:from>
    <xdr:to xmlns:xdr="http://schemas.openxmlformats.org/drawingml/2006/spreadsheetDrawing">
      <xdr:col>50</xdr:col>
      <xdr:colOff>165100</xdr:colOff>
      <xdr:row>78</xdr:row>
      <xdr:rowOff>40640</xdr:rowOff>
    </xdr:to>
    <xdr:sp macro="" textlink="">
      <xdr:nvSpPr>
        <xdr:cNvPr id="405" name="フローチャート: 判断 404"/>
        <xdr:cNvSpPr/>
      </xdr:nvSpPr>
      <xdr:spPr>
        <a:xfrm>
          <a:off x="958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57150</xdr:rowOff>
    </xdr:from>
    <xdr:ext cx="534035" cy="259080"/>
    <xdr:sp macro="" textlink="">
      <xdr:nvSpPr>
        <xdr:cNvPr id="406" name="テキスト ボックス 405"/>
        <xdr:cNvSpPr txBox="1"/>
      </xdr:nvSpPr>
      <xdr:spPr>
        <a:xfrm>
          <a:off x="9371965" y="1308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43180</xdr:rowOff>
    </xdr:from>
    <xdr:to xmlns:xdr="http://schemas.openxmlformats.org/drawingml/2006/spreadsheetDrawing">
      <xdr:col>45</xdr:col>
      <xdr:colOff>177800</xdr:colOff>
      <xdr:row>77</xdr:row>
      <xdr:rowOff>147320</xdr:rowOff>
    </xdr:to>
    <xdr:cxnSp macro="">
      <xdr:nvCxnSpPr>
        <xdr:cNvPr id="407" name="直線コネクタ 406"/>
        <xdr:cNvCxnSpPr/>
      </xdr:nvCxnSpPr>
      <xdr:spPr>
        <a:xfrm>
          <a:off x="7861300" y="1324483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90805</xdr:rowOff>
    </xdr:from>
    <xdr:to xmlns:xdr="http://schemas.openxmlformats.org/drawingml/2006/spreadsheetDrawing">
      <xdr:col>46</xdr:col>
      <xdr:colOff>38100</xdr:colOff>
      <xdr:row>78</xdr:row>
      <xdr:rowOff>20955</xdr:rowOff>
    </xdr:to>
    <xdr:sp macro="" textlink="">
      <xdr:nvSpPr>
        <xdr:cNvPr id="408" name="フローチャート: 判断 407"/>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37465</xdr:rowOff>
    </xdr:from>
    <xdr:ext cx="534035" cy="259080"/>
    <xdr:sp macro="" textlink="">
      <xdr:nvSpPr>
        <xdr:cNvPr id="409" name="テキスト ボックス 408"/>
        <xdr:cNvSpPr txBox="1"/>
      </xdr:nvSpPr>
      <xdr:spPr>
        <a:xfrm>
          <a:off x="8482965" y="13067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43180</xdr:rowOff>
    </xdr:from>
    <xdr:to xmlns:xdr="http://schemas.openxmlformats.org/drawingml/2006/spreadsheetDrawing">
      <xdr:col>41</xdr:col>
      <xdr:colOff>50800</xdr:colOff>
      <xdr:row>78</xdr:row>
      <xdr:rowOff>125730</xdr:rowOff>
    </xdr:to>
    <xdr:cxnSp macro="">
      <xdr:nvCxnSpPr>
        <xdr:cNvPr id="410" name="直線コネクタ 409"/>
        <xdr:cNvCxnSpPr/>
      </xdr:nvCxnSpPr>
      <xdr:spPr>
        <a:xfrm flipV="1">
          <a:off x="6972300" y="1324483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76200</xdr:rowOff>
    </xdr:from>
    <xdr:to xmlns:xdr="http://schemas.openxmlformats.org/drawingml/2006/spreadsheetDrawing">
      <xdr:col>41</xdr:col>
      <xdr:colOff>101600</xdr:colOff>
      <xdr:row>78</xdr:row>
      <xdr:rowOff>6350</xdr:rowOff>
    </xdr:to>
    <xdr:sp macro="" textlink="">
      <xdr:nvSpPr>
        <xdr:cNvPr id="411" name="フローチャート: 判断 410"/>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168910</xdr:rowOff>
    </xdr:from>
    <xdr:ext cx="534035" cy="258445"/>
    <xdr:sp macro="" textlink="">
      <xdr:nvSpPr>
        <xdr:cNvPr id="412" name="テキスト ボックス 411"/>
        <xdr:cNvSpPr txBox="1"/>
      </xdr:nvSpPr>
      <xdr:spPr>
        <a:xfrm>
          <a:off x="7593965" y="13370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31115</xdr:rowOff>
    </xdr:from>
    <xdr:to xmlns:xdr="http://schemas.openxmlformats.org/drawingml/2006/spreadsheetDrawing">
      <xdr:col>36</xdr:col>
      <xdr:colOff>165100</xdr:colOff>
      <xdr:row>78</xdr:row>
      <xdr:rowOff>132715</xdr:rowOff>
    </xdr:to>
    <xdr:sp macro="" textlink="">
      <xdr:nvSpPr>
        <xdr:cNvPr id="413" name="フローチャート: 判断 412"/>
        <xdr:cNvSpPr/>
      </xdr:nvSpPr>
      <xdr:spPr>
        <a:xfrm>
          <a:off x="692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149225</xdr:rowOff>
    </xdr:from>
    <xdr:ext cx="469265" cy="259080"/>
    <xdr:sp macro="" textlink="">
      <xdr:nvSpPr>
        <xdr:cNvPr id="414" name="テキスト ボックス 413"/>
        <xdr:cNvSpPr txBox="1"/>
      </xdr:nvSpPr>
      <xdr:spPr>
        <a:xfrm>
          <a:off x="6737350" y="13179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91440</xdr:rowOff>
    </xdr:from>
    <xdr:to xmlns:xdr="http://schemas.openxmlformats.org/drawingml/2006/spreadsheetDrawing">
      <xdr:col>55</xdr:col>
      <xdr:colOff>50800</xdr:colOff>
      <xdr:row>79</xdr:row>
      <xdr:rowOff>21590</xdr:rowOff>
    </xdr:to>
    <xdr:sp macro="" textlink="">
      <xdr:nvSpPr>
        <xdr:cNvPr id="420" name="楕円 419"/>
        <xdr:cNvSpPr/>
      </xdr:nvSpPr>
      <xdr:spPr>
        <a:xfrm>
          <a:off x="104267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xdr:rowOff>
    </xdr:from>
    <xdr:ext cx="469900" cy="258445"/>
    <xdr:sp macro="" textlink="">
      <xdr:nvSpPr>
        <xdr:cNvPr id="421" name="商工費該当値テキスト"/>
        <xdr:cNvSpPr txBox="1"/>
      </xdr:nvSpPr>
      <xdr:spPr>
        <a:xfrm>
          <a:off x="10528300" y="13379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72390</xdr:rowOff>
    </xdr:from>
    <xdr:to xmlns:xdr="http://schemas.openxmlformats.org/drawingml/2006/spreadsheetDrawing">
      <xdr:col>50</xdr:col>
      <xdr:colOff>165100</xdr:colOff>
      <xdr:row>79</xdr:row>
      <xdr:rowOff>2540</xdr:rowOff>
    </xdr:to>
    <xdr:sp macro="" textlink="">
      <xdr:nvSpPr>
        <xdr:cNvPr id="422" name="楕円 421"/>
        <xdr:cNvSpPr/>
      </xdr:nvSpPr>
      <xdr:spPr>
        <a:xfrm>
          <a:off x="9588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165100</xdr:rowOff>
    </xdr:from>
    <xdr:ext cx="469265" cy="259080"/>
    <xdr:sp macro="" textlink="">
      <xdr:nvSpPr>
        <xdr:cNvPr id="423" name="テキスト ボックス 422"/>
        <xdr:cNvSpPr txBox="1"/>
      </xdr:nvSpPr>
      <xdr:spPr>
        <a:xfrm>
          <a:off x="9404350" y="13538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96520</xdr:rowOff>
    </xdr:from>
    <xdr:to xmlns:xdr="http://schemas.openxmlformats.org/drawingml/2006/spreadsheetDrawing">
      <xdr:col>46</xdr:col>
      <xdr:colOff>38100</xdr:colOff>
      <xdr:row>78</xdr:row>
      <xdr:rowOff>26670</xdr:rowOff>
    </xdr:to>
    <xdr:sp macro="" textlink="">
      <xdr:nvSpPr>
        <xdr:cNvPr id="424" name="楕円 423"/>
        <xdr:cNvSpPr/>
      </xdr:nvSpPr>
      <xdr:spPr>
        <a:xfrm>
          <a:off x="869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17780</xdr:rowOff>
    </xdr:from>
    <xdr:ext cx="534035" cy="258445"/>
    <xdr:sp macro="" textlink="">
      <xdr:nvSpPr>
        <xdr:cNvPr id="425" name="テキスト ボックス 424"/>
        <xdr:cNvSpPr txBox="1"/>
      </xdr:nvSpPr>
      <xdr:spPr>
        <a:xfrm>
          <a:off x="8482965" y="1339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163830</xdr:rowOff>
    </xdr:from>
    <xdr:to xmlns:xdr="http://schemas.openxmlformats.org/drawingml/2006/spreadsheetDrawing">
      <xdr:col>41</xdr:col>
      <xdr:colOff>101600</xdr:colOff>
      <xdr:row>77</xdr:row>
      <xdr:rowOff>93980</xdr:rowOff>
    </xdr:to>
    <xdr:sp macro="" textlink="">
      <xdr:nvSpPr>
        <xdr:cNvPr id="426" name="楕円 425"/>
        <xdr:cNvSpPr/>
      </xdr:nvSpPr>
      <xdr:spPr>
        <a:xfrm>
          <a:off x="7810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110490</xdr:rowOff>
    </xdr:from>
    <xdr:ext cx="534035" cy="258445"/>
    <xdr:sp macro="" textlink="">
      <xdr:nvSpPr>
        <xdr:cNvPr id="427" name="テキスト ボックス 426"/>
        <xdr:cNvSpPr txBox="1"/>
      </xdr:nvSpPr>
      <xdr:spPr>
        <a:xfrm>
          <a:off x="7593965" y="12969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28" name="楕円 427"/>
        <xdr:cNvSpPr/>
      </xdr:nvSpPr>
      <xdr:spPr>
        <a:xfrm>
          <a:off x="692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167640</xdr:rowOff>
    </xdr:from>
    <xdr:ext cx="469265" cy="258445"/>
    <xdr:sp macro="" textlink="">
      <xdr:nvSpPr>
        <xdr:cNvPr id="429" name="テキスト ボックス 428"/>
        <xdr:cNvSpPr txBox="1"/>
      </xdr:nvSpPr>
      <xdr:spPr>
        <a:xfrm>
          <a:off x="6737350" y="13540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5" name="テキスト ボックス 44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9"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69850</xdr:rowOff>
    </xdr:from>
    <xdr:to xmlns:xdr="http://schemas.openxmlformats.org/drawingml/2006/spreadsheetDrawing">
      <xdr:col>54</xdr:col>
      <xdr:colOff>189865</xdr:colOff>
      <xdr:row>98</xdr:row>
      <xdr:rowOff>38735</xdr:rowOff>
    </xdr:to>
    <xdr:cxnSp macro="">
      <xdr:nvCxnSpPr>
        <xdr:cNvPr id="453" name="直線コネクタ 452"/>
        <xdr:cNvCxnSpPr/>
      </xdr:nvCxnSpPr>
      <xdr:spPr>
        <a:xfrm flipV="1">
          <a:off x="10475595" y="155003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42545</xdr:rowOff>
    </xdr:from>
    <xdr:ext cx="534670" cy="258445"/>
    <xdr:sp macro="" textlink="">
      <xdr:nvSpPr>
        <xdr:cNvPr id="454" name="土木費最小値テキスト"/>
        <xdr:cNvSpPr txBox="1"/>
      </xdr:nvSpPr>
      <xdr:spPr>
        <a:xfrm>
          <a:off x="10528300" y="16844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38735</xdr:rowOff>
    </xdr:from>
    <xdr:to xmlns:xdr="http://schemas.openxmlformats.org/drawingml/2006/spreadsheetDrawing">
      <xdr:col>55</xdr:col>
      <xdr:colOff>88900</xdr:colOff>
      <xdr:row>98</xdr:row>
      <xdr:rowOff>38735</xdr:rowOff>
    </xdr:to>
    <xdr:cxnSp macro="">
      <xdr:nvCxnSpPr>
        <xdr:cNvPr id="455" name="直線コネクタ 454"/>
        <xdr:cNvCxnSpPr/>
      </xdr:nvCxnSpPr>
      <xdr:spPr>
        <a:xfrm>
          <a:off x="10388600" y="1684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xdr:rowOff>
    </xdr:from>
    <xdr:ext cx="598805" cy="259080"/>
    <xdr:sp macro="" textlink="">
      <xdr:nvSpPr>
        <xdr:cNvPr id="456" name="土木費最大値テキスト"/>
        <xdr:cNvSpPr txBox="1"/>
      </xdr:nvSpPr>
      <xdr:spPr>
        <a:xfrm>
          <a:off x="10528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69850</xdr:rowOff>
    </xdr:from>
    <xdr:to xmlns:xdr="http://schemas.openxmlformats.org/drawingml/2006/spreadsheetDrawing">
      <xdr:col>55</xdr:col>
      <xdr:colOff>88900</xdr:colOff>
      <xdr:row>90</xdr:row>
      <xdr:rowOff>69850</xdr:rowOff>
    </xdr:to>
    <xdr:cxnSp macro="">
      <xdr:nvCxnSpPr>
        <xdr:cNvPr id="457" name="直線コネクタ 456"/>
        <xdr:cNvCxnSpPr/>
      </xdr:nvCxnSpPr>
      <xdr:spPr>
        <a:xfrm>
          <a:off x="10388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73025</xdr:rowOff>
    </xdr:from>
    <xdr:to xmlns:xdr="http://schemas.openxmlformats.org/drawingml/2006/spreadsheetDrawing">
      <xdr:col>55</xdr:col>
      <xdr:colOff>0</xdr:colOff>
      <xdr:row>96</xdr:row>
      <xdr:rowOff>76835</xdr:rowOff>
    </xdr:to>
    <xdr:cxnSp macro="">
      <xdr:nvCxnSpPr>
        <xdr:cNvPr id="458" name="直線コネクタ 457"/>
        <xdr:cNvCxnSpPr/>
      </xdr:nvCxnSpPr>
      <xdr:spPr>
        <a:xfrm flipV="1">
          <a:off x="9639300" y="16360775"/>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147320</xdr:rowOff>
    </xdr:from>
    <xdr:ext cx="534670" cy="259080"/>
    <xdr:sp macro="" textlink="">
      <xdr:nvSpPr>
        <xdr:cNvPr id="459" name="土木費平均値テキスト"/>
        <xdr:cNvSpPr txBox="1"/>
      </xdr:nvSpPr>
      <xdr:spPr>
        <a:xfrm>
          <a:off x="10528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168910</xdr:rowOff>
    </xdr:from>
    <xdr:to xmlns:xdr="http://schemas.openxmlformats.org/drawingml/2006/spreadsheetDrawing">
      <xdr:col>55</xdr:col>
      <xdr:colOff>50800</xdr:colOff>
      <xdr:row>96</xdr:row>
      <xdr:rowOff>99060</xdr:rowOff>
    </xdr:to>
    <xdr:sp macro="" textlink="">
      <xdr:nvSpPr>
        <xdr:cNvPr id="460" name="フローチャート: 判断 459"/>
        <xdr:cNvSpPr/>
      </xdr:nvSpPr>
      <xdr:spPr>
        <a:xfrm>
          <a:off x="104267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52705</xdr:rowOff>
    </xdr:from>
    <xdr:to xmlns:xdr="http://schemas.openxmlformats.org/drawingml/2006/spreadsheetDrawing">
      <xdr:col>50</xdr:col>
      <xdr:colOff>114300</xdr:colOff>
      <xdr:row>96</xdr:row>
      <xdr:rowOff>76835</xdr:rowOff>
    </xdr:to>
    <xdr:cxnSp macro="">
      <xdr:nvCxnSpPr>
        <xdr:cNvPr id="461" name="直線コネクタ 460"/>
        <xdr:cNvCxnSpPr/>
      </xdr:nvCxnSpPr>
      <xdr:spPr>
        <a:xfrm>
          <a:off x="8750300" y="16511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6350</xdr:rowOff>
    </xdr:from>
    <xdr:to xmlns:xdr="http://schemas.openxmlformats.org/drawingml/2006/spreadsheetDrawing">
      <xdr:col>50</xdr:col>
      <xdr:colOff>165100</xdr:colOff>
      <xdr:row>96</xdr:row>
      <xdr:rowOff>107950</xdr:rowOff>
    </xdr:to>
    <xdr:sp macro="" textlink="">
      <xdr:nvSpPr>
        <xdr:cNvPr id="462" name="フローチャート: 判断 461"/>
        <xdr:cNvSpPr/>
      </xdr:nvSpPr>
      <xdr:spPr>
        <a:xfrm>
          <a:off x="95885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124460</xdr:rowOff>
    </xdr:from>
    <xdr:ext cx="534035" cy="259080"/>
    <xdr:sp macro="" textlink="">
      <xdr:nvSpPr>
        <xdr:cNvPr id="463" name="テキスト ボックス 462"/>
        <xdr:cNvSpPr txBox="1"/>
      </xdr:nvSpPr>
      <xdr:spPr>
        <a:xfrm>
          <a:off x="9371965"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46355</xdr:rowOff>
    </xdr:from>
    <xdr:to xmlns:xdr="http://schemas.openxmlformats.org/drawingml/2006/spreadsheetDrawing">
      <xdr:col>45</xdr:col>
      <xdr:colOff>177800</xdr:colOff>
      <xdr:row>96</xdr:row>
      <xdr:rowOff>52705</xdr:rowOff>
    </xdr:to>
    <xdr:cxnSp macro="">
      <xdr:nvCxnSpPr>
        <xdr:cNvPr id="464" name="直線コネクタ 463"/>
        <xdr:cNvCxnSpPr/>
      </xdr:nvCxnSpPr>
      <xdr:spPr>
        <a:xfrm>
          <a:off x="7861300" y="165055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635</xdr:rowOff>
    </xdr:from>
    <xdr:to xmlns:xdr="http://schemas.openxmlformats.org/drawingml/2006/spreadsheetDrawing">
      <xdr:col>46</xdr:col>
      <xdr:colOff>38100</xdr:colOff>
      <xdr:row>96</xdr:row>
      <xdr:rowOff>102235</xdr:rowOff>
    </xdr:to>
    <xdr:sp macro="" textlink="">
      <xdr:nvSpPr>
        <xdr:cNvPr id="465" name="フローチャート: 判断 464"/>
        <xdr:cNvSpPr/>
      </xdr:nvSpPr>
      <xdr:spPr>
        <a:xfrm>
          <a:off x="8699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118745</xdr:rowOff>
    </xdr:from>
    <xdr:ext cx="534035" cy="259080"/>
    <xdr:sp macro="" textlink="">
      <xdr:nvSpPr>
        <xdr:cNvPr id="466" name="テキスト ボックス 465"/>
        <xdr:cNvSpPr txBox="1"/>
      </xdr:nvSpPr>
      <xdr:spPr>
        <a:xfrm>
          <a:off x="8482965" y="16235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46355</xdr:rowOff>
    </xdr:from>
    <xdr:to xmlns:xdr="http://schemas.openxmlformats.org/drawingml/2006/spreadsheetDrawing">
      <xdr:col>41</xdr:col>
      <xdr:colOff>50800</xdr:colOff>
      <xdr:row>96</xdr:row>
      <xdr:rowOff>97790</xdr:rowOff>
    </xdr:to>
    <xdr:cxnSp macro="">
      <xdr:nvCxnSpPr>
        <xdr:cNvPr id="467" name="直線コネクタ 466"/>
        <xdr:cNvCxnSpPr/>
      </xdr:nvCxnSpPr>
      <xdr:spPr>
        <a:xfrm flipV="1">
          <a:off x="6972300" y="165055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19685</xdr:rowOff>
    </xdr:from>
    <xdr:to xmlns:xdr="http://schemas.openxmlformats.org/drawingml/2006/spreadsheetDrawing">
      <xdr:col>41</xdr:col>
      <xdr:colOff>101600</xdr:colOff>
      <xdr:row>96</xdr:row>
      <xdr:rowOff>121285</xdr:rowOff>
    </xdr:to>
    <xdr:sp macro="" textlink="">
      <xdr:nvSpPr>
        <xdr:cNvPr id="468" name="フローチャート: 判断 467"/>
        <xdr:cNvSpPr/>
      </xdr:nvSpPr>
      <xdr:spPr>
        <a:xfrm>
          <a:off x="781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112395</xdr:rowOff>
    </xdr:from>
    <xdr:ext cx="534035" cy="258445"/>
    <xdr:sp macro="" textlink="">
      <xdr:nvSpPr>
        <xdr:cNvPr id="469" name="テキスト ボックス 468"/>
        <xdr:cNvSpPr txBox="1"/>
      </xdr:nvSpPr>
      <xdr:spPr>
        <a:xfrm>
          <a:off x="7593965" y="1657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27940</xdr:rowOff>
    </xdr:from>
    <xdr:to xmlns:xdr="http://schemas.openxmlformats.org/drawingml/2006/spreadsheetDrawing">
      <xdr:col>36</xdr:col>
      <xdr:colOff>165100</xdr:colOff>
      <xdr:row>96</xdr:row>
      <xdr:rowOff>129540</xdr:rowOff>
    </xdr:to>
    <xdr:sp macro="" textlink="">
      <xdr:nvSpPr>
        <xdr:cNvPr id="470" name="フローチャート: 判断 469"/>
        <xdr:cNvSpPr/>
      </xdr:nvSpPr>
      <xdr:spPr>
        <a:xfrm>
          <a:off x="6921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146050</xdr:rowOff>
    </xdr:from>
    <xdr:ext cx="534035" cy="258445"/>
    <xdr:sp macro="" textlink="">
      <xdr:nvSpPr>
        <xdr:cNvPr id="471" name="テキスト ボックス 470"/>
        <xdr:cNvSpPr txBox="1"/>
      </xdr:nvSpPr>
      <xdr:spPr>
        <a:xfrm>
          <a:off x="6704965" y="16262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22225</xdr:rowOff>
    </xdr:from>
    <xdr:to xmlns:xdr="http://schemas.openxmlformats.org/drawingml/2006/spreadsheetDrawing">
      <xdr:col>55</xdr:col>
      <xdr:colOff>50800</xdr:colOff>
      <xdr:row>95</xdr:row>
      <xdr:rowOff>123825</xdr:rowOff>
    </xdr:to>
    <xdr:sp macro="" textlink="">
      <xdr:nvSpPr>
        <xdr:cNvPr id="477" name="楕円 476"/>
        <xdr:cNvSpPr/>
      </xdr:nvSpPr>
      <xdr:spPr>
        <a:xfrm>
          <a:off x="104267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45085</xdr:rowOff>
    </xdr:from>
    <xdr:ext cx="534670" cy="258445"/>
    <xdr:sp macro="" textlink="">
      <xdr:nvSpPr>
        <xdr:cNvPr id="478" name="土木費該当値テキスト"/>
        <xdr:cNvSpPr txBox="1"/>
      </xdr:nvSpPr>
      <xdr:spPr>
        <a:xfrm>
          <a:off x="10528300" y="16161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79" name="楕円 478"/>
        <xdr:cNvSpPr/>
      </xdr:nvSpPr>
      <xdr:spPr>
        <a:xfrm>
          <a:off x="9588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035" cy="259080"/>
    <xdr:sp macro="" textlink="">
      <xdr:nvSpPr>
        <xdr:cNvPr id="480" name="テキスト ボックス 479"/>
        <xdr:cNvSpPr txBox="1"/>
      </xdr:nvSpPr>
      <xdr:spPr>
        <a:xfrm>
          <a:off x="9371965" y="1657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1905</xdr:rowOff>
    </xdr:from>
    <xdr:to xmlns:xdr="http://schemas.openxmlformats.org/drawingml/2006/spreadsheetDrawing">
      <xdr:col>46</xdr:col>
      <xdr:colOff>38100</xdr:colOff>
      <xdr:row>96</xdr:row>
      <xdr:rowOff>103505</xdr:rowOff>
    </xdr:to>
    <xdr:sp macro="" textlink="">
      <xdr:nvSpPr>
        <xdr:cNvPr id="481" name="楕円 480"/>
        <xdr:cNvSpPr/>
      </xdr:nvSpPr>
      <xdr:spPr>
        <a:xfrm>
          <a:off x="86995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94615</xdr:rowOff>
    </xdr:from>
    <xdr:ext cx="534035" cy="259080"/>
    <xdr:sp macro="" textlink="">
      <xdr:nvSpPr>
        <xdr:cNvPr id="482" name="テキスト ボックス 481"/>
        <xdr:cNvSpPr txBox="1"/>
      </xdr:nvSpPr>
      <xdr:spPr>
        <a:xfrm>
          <a:off x="8482965" y="1655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167005</xdr:rowOff>
    </xdr:from>
    <xdr:to xmlns:xdr="http://schemas.openxmlformats.org/drawingml/2006/spreadsheetDrawing">
      <xdr:col>41</xdr:col>
      <xdr:colOff>101600</xdr:colOff>
      <xdr:row>96</xdr:row>
      <xdr:rowOff>97790</xdr:rowOff>
    </xdr:to>
    <xdr:sp macro="" textlink="">
      <xdr:nvSpPr>
        <xdr:cNvPr id="483" name="楕円 482"/>
        <xdr:cNvSpPr/>
      </xdr:nvSpPr>
      <xdr:spPr>
        <a:xfrm>
          <a:off x="7810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113665</xdr:rowOff>
    </xdr:from>
    <xdr:ext cx="534035" cy="258445"/>
    <xdr:sp macro="" textlink="">
      <xdr:nvSpPr>
        <xdr:cNvPr id="484" name="テキスト ボックス 483"/>
        <xdr:cNvSpPr txBox="1"/>
      </xdr:nvSpPr>
      <xdr:spPr>
        <a:xfrm>
          <a:off x="7593965" y="1622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46990</xdr:rowOff>
    </xdr:from>
    <xdr:to xmlns:xdr="http://schemas.openxmlformats.org/drawingml/2006/spreadsheetDrawing">
      <xdr:col>36</xdr:col>
      <xdr:colOff>165100</xdr:colOff>
      <xdr:row>96</xdr:row>
      <xdr:rowOff>148590</xdr:rowOff>
    </xdr:to>
    <xdr:sp macro="" textlink="">
      <xdr:nvSpPr>
        <xdr:cNvPr id="485" name="楕円 484"/>
        <xdr:cNvSpPr/>
      </xdr:nvSpPr>
      <xdr:spPr>
        <a:xfrm>
          <a:off x="69215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139700</xdr:rowOff>
    </xdr:from>
    <xdr:ext cx="534035" cy="259080"/>
    <xdr:sp macro="" textlink="">
      <xdr:nvSpPr>
        <xdr:cNvPr id="486" name="テキスト ボックス 485"/>
        <xdr:cNvSpPr txBox="1"/>
      </xdr:nvSpPr>
      <xdr:spPr>
        <a:xfrm>
          <a:off x="6704965" y="1659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725" cy="258445"/>
    <xdr:sp macro="" textlink="">
      <xdr:nvSpPr>
        <xdr:cNvPr id="497" name="テキスト ボックス 496"/>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73660</xdr:rowOff>
    </xdr:from>
    <xdr:ext cx="466725" cy="259080"/>
    <xdr:sp macro="" textlink="">
      <xdr:nvSpPr>
        <xdr:cNvPr id="499" name="テキスト ボックス 498"/>
        <xdr:cNvSpPr txBox="1"/>
      </xdr:nvSpPr>
      <xdr:spPr>
        <a:xfrm>
          <a:off x="11978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3" name="テキスト ボックス 50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9" name="テキスト ボックス 50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60960</xdr:rowOff>
    </xdr:from>
    <xdr:to xmlns:xdr="http://schemas.openxmlformats.org/drawingml/2006/spreadsheetDrawing">
      <xdr:col>85</xdr:col>
      <xdr:colOff>126365</xdr:colOff>
      <xdr:row>39</xdr:row>
      <xdr:rowOff>104775</xdr:rowOff>
    </xdr:to>
    <xdr:cxnSp macro="">
      <xdr:nvCxnSpPr>
        <xdr:cNvPr id="511" name="直線コネクタ 510"/>
        <xdr:cNvCxnSpPr/>
      </xdr:nvCxnSpPr>
      <xdr:spPr>
        <a:xfrm flipV="1">
          <a:off x="16317595" y="520446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109220</xdr:rowOff>
    </xdr:from>
    <xdr:ext cx="469900" cy="258445"/>
    <xdr:sp macro="" textlink="">
      <xdr:nvSpPr>
        <xdr:cNvPr id="512" name="消防費最小値テキスト"/>
        <xdr:cNvSpPr txBox="1"/>
      </xdr:nvSpPr>
      <xdr:spPr>
        <a:xfrm>
          <a:off x="16370300" y="6795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104775</xdr:rowOff>
    </xdr:from>
    <xdr:to xmlns:xdr="http://schemas.openxmlformats.org/drawingml/2006/spreadsheetDrawing">
      <xdr:col>86</xdr:col>
      <xdr:colOff>25400</xdr:colOff>
      <xdr:row>39</xdr:row>
      <xdr:rowOff>104775</xdr:rowOff>
    </xdr:to>
    <xdr:cxnSp macro="">
      <xdr:nvCxnSpPr>
        <xdr:cNvPr id="513" name="直線コネクタ 512"/>
        <xdr:cNvCxnSpPr/>
      </xdr:nvCxnSpPr>
      <xdr:spPr>
        <a:xfrm>
          <a:off x="16230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7620</xdr:rowOff>
    </xdr:from>
    <xdr:ext cx="534670" cy="258445"/>
    <xdr:sp macro="" textlink="">
      <xdr:nvSpPr>
        <xdr:cNvPr id="514" name="消防費最大値テキスト"/>
        <xdr:cNvSpPr txBox="1"/>
      </xdr:nvSpPr>
      <xdr:spPr>
        <a:xfrm>
          <a:off x="16370300" y="4979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60960</xdr:rowOff>
    </xdr:from>
    <xdr:to xmlns:xdr="http://schemas.openxmlformats.org/drawingml/2006/spreadsheetDrawing">
      <xdr:col>86</xdr:col>
      <xdr:colOff>25400</xdr:colOff>
      <xdr:row>30</xdr:row>
      <xdr:rowOff>60960</xdr:rowOff>
    </xdr:to>
    <xdr:cxnSp macro="">
      <xdr:nvCxnSpPr>
        <xdr:cNvPr id="515" name="直線コネクタ 514"/>
        <xdr:cNvCxnSpPr/>
      </xdr:nvCxnSpPr>
      <xdr:spPr>
        <a:xfrm>
          <a:off x="16230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151130</xdr:rowOff>
    </xdr:from>
    <xdr:to xmlns:xdr="http://schemas.openxmlformats.org/drawingml/2006/spreadsheetDrawing">
      <xdr:col>85</xdr:col>
      <xdr:colOff>127000</xdr:colOff>
      <xdr:row>35</xdr:row>
      <xdr:rowOff>2540</xdr:rowOff>
    </xdr:to>
    <xdr:cxnSp macro="">
      <xdr:nvCxnSpPr>
        <xdr:cNvPr id="516" name="直線コネクタ 515"/>
        <xdr:cNvCxnSpPr/>
      </xdr:nvCxnSpPr>
      <xdr:spPr>
        <a:xfrm flipV="1">
          <a:off x="15481300" y="59804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52705</xdr:rowOff>
    </xdr:from>
    <xdr:ext cx="534670" cy="258445"/>
    <xdr:sp macro="" textlink="">
      <xdr:nvSpPr>
        <xdr:cNvPr id="517" name="消防費平均値テキスト"/>
        <xdr:cNvSpPr txBox="1"/>
      </xdr:nvSpPr>
      <xdr:spPr>
        <a:xfrm>
          <a:off x="16370300" y="6053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74930</xdr:rowOff>
    </xdr:from>
    <xdr:to xmlns:xdr="http://schemas.openxmlformats.org/drawingml/2006/spreadsheetDrawing">
      <xdr:col>85</xdr:col>
      <xdr:colOff>177800</xdr:colOff>
      <xdr:row>36</xdr:row>
      <xdr:rowOff>4445</xdr:rowOff>
    </xdr:to>
    <xdr:sp macro="" textlink="">
      <xdr:nvSpPr>
        <xdr:cNvPr id="518" name="フローチャート: 判断 517"/>
        <xdr:cNvSpPr/>
      </xdr:nvSpPr>
      <xdr:spPr>
        <a:xfrm>
          <a:off x="16268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2540</xdr:rowOff>
    </xdr:from>
    <xdr:to xmlns:xdr="http://schemas.openxmlformats.org/drawingml/2006/spreadsheetDrawing">
      <xdr:col>81</xdr:col>
      <xdr:colOff>50800</xdr:colOff>
      <xdr:row>35</xdr:row>
      <xdr:rowOff>80010</xdr:rowOff>
    </xdr:to>
    <xdr:cxnSp macro="">
      <xdr:nvCxnSpPr>
        <xdr:cNvPr id="519" name="直線コネクタ 518"/>
        <xdr:cNvCxnSpPr/>
      </xdr:nvCxnSpPr>
      <xdr:spPr>
        <a:xfrm flipV="1">
          <a:off x="14592300" y="60032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79375</xdr:rowOff>
    </xdr:from>
    <xdr:to xmlns:xdr="http://schemas.openxmlformats.org/drawingml/2006/spreadsheetDrawing">
      <xdr:col>81</xdr:col>
      <xdr:colOff>101600</xdr:colOff>
      <xdr:row>36</xdr:row>
      <xdr:rowOff>9525</xdr:rowOff>
    </xdr:to>
    <xdr:sp macro="" textlink="">
      <xdr:nvSpPr>
        <xdr:cNvPr id="520" name="フローチャート: 判断 519"/>
        <xdr:cNvSpPr/>
      </xdr:nvSpPr>
      <xdr:spPr>
        <a:xfrm>
          <a:off x="15430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xdr:rowOff>
    </xdr:from>
    <xdr:ext cx="534035" cy="259080"/>
    <xdr:sp macro="" textlink="">
      <xdr:nvSpPr>
        <xdr:cNvPr id="521" name="テキスト ボックス 520"/>
        <xdr:cNvSpPr txBox="1"/>
      </xdr:nvSpPr>
      <xdr:spPr>
        <a:xfrm>
          <a:off x="15213965" y="617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84455</xdr:rowOff>
    </xdr:from>
    <xdr:to xmlns:xdr="http://schemas.openxmlformats.org/drawingml/2006/spreadsheetDrawing">
      <xdr:col>76</xdr:col>
      <xdr:colOff>114300</xdr:colOff>
      <xdr:row>35</xdr:row>
      <xdr:rowOff>80010</xdr:rowOff>
    </xdr:to>
    <xdr:cxnSp macro="">
      <xdr:nvCxnSpPr>
        <xdr:cNvPr id="522" name="直線コネクタ 521"/>
        <xdr:cNvCxnSpPr/>
      </xdr:nvCxnSpPr>
      <xdr:spPr>
        <a:xfrm>
          <a:off x="13703300" y="591375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74930</xdr:rowOff>
    </xdr:from>
    <xdr:to xmlns:xdr="http://schemas.openxmlformats.org/drawingml/2006/spreadsheetDrawing">
      <xdr:col>76</xdr:col>
      <xdr:colOff>165100</xdr:colOff>
      <xdr:row>36</xdr:row>
      <xdr:rowOff>5080</xdr:rowOff>
    </xdr:to>
    <xdr:sp macro="" textlink="">
      <xdr:nvSpPr>
        <xdr:cNvPr id="523" name="フローチャート: 判断 522"/>
        <xdr:cNvSpPr/>
      </xdr:nvSpPr>
      <xdr:spPr>
        <a:xfrm>
          <a:off x="145415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167640</xdr:rowOff>
    </xdr:from>
    <xdr:ext cx="534035" cy="258445"/>
    <xdr:sp macro="" textlink="">
      <xdr:nvSpPr>
        <xdr:cNvPr id="524" name="テキスト ボックス 523"/>
        <xdr:cNvSpPr txBox="1"/>
      </xdr:nvSpPr>
      <xdr:spPr>
        <a:xfrm>
          <a:off x="14324965" y="616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84455</xdr:rowOff>
    </xdr:from>
    <xdr:to xmlns:xdr="http://schemas.openxmlformats.org/drawingml/2006/spreadsheetDrawing">
      <xdr:col>71</xdr:col>
      <xdr:colOff>177800</xdr:colOff>
      <xdr:row>35</xdr:row>
      <xdr:rowOff>4445</xdr:rowOff>
    </xdr:to>
    <xdr:cxnSp macro="">
      <xdr:nvCxnSpPr>
        <xdr:cNvPr id="525" name="直線コネクタ 524"/>
        <xdr:cNvCxnSpPr/>
      </xdr:nvCxnSpPr>
      <xdr:spPr>
        <a:xfrm flipV="1">
          <a:off x="12814300" y="591375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160020</xdr:rowOff>
    </xdr:from>
    <xdr:to xmlns:xdr="http://schemas.openxmlformats.org/drawingml/2006/spreadsheetDrawing">
      <xdr:col>72</xdr:col>
      <xdr:colOff>38100</xdr:colOff>
      <xdr:row>35</xdr:row>
      <xdr:rowOff>90170</xdr:rowOff>
    </xdr:to>
    <xdr:sp macro="" textlink="">
      <xdr:nvSpPr>
        <xdr:cNvPr id="526" name="フローチャート: 判断 525"/>
        <xdr:cNvSpPr/>
      </xdr:nvSpPr>
      <xdr:spPr>
        <a:xfrm>
          <a:off x="13652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81280</xdr:rowOff>
    </xdr:from>
    <xdr:ext cx="534035" cy="259080"/>
    <xdr:sp macro="" textlink="">
      <xdr:nvSpPr>
        <xdr:cNvPr id="527" name="テキスト ボックス 526"/>
        <xdr:cNvSpPr txBox="1"/>
      </xdr:nvSpPr>
      <xdr:spPr>
        <a:xfrm>
          <a:off x="13435965" y="608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15240</xdr:rowOff>
    </xdr:from>
    <xdr:to xmlns:xdr="http://schemas.openxmlformats.org/drawingml/2006/spreadsheetDrawing">
      <xdr:col>67</xdr:col>
      <xdr:colOff>101600</xdr:colOff>
      <xdr:row>35</xdr:row>
      <xdr:rowOff>116840</xdr:rowOff>
    </xdr:to>
    <xdr:sp macro="" textlink="">
      <xdr:nvSpPr>
        <xdr:cNvPr id="528" name="フローチャート: 判断 527"/>
        <xdr:cNvSpPr/>
      </xdr:nvSpPr>
      <xdr:spPr>
        <a:xfrm>
          <a:off x="12763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107950</xdr:rowOff>
    </xdr:from>
    <xdr:ext cx="534035" cy="259080"/>
    <xdr:sp macro="" textlink="">
      <xdr:nvSpPr>
        <xdr:cNvPr id="529" name="テキスト ボックス 528"/>
        <xdr:cNvSpPr txBox="1"/>
      </xdr:nvSpPr>
      <xdr:spPr>
        <a:xfrm>
          <a:off x="12546965" y="610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100330</xdr:rowOff>
    </xdr:from>
    <xdr:to xmlns:xdr="http://schemas.openxmlformats.org/drawingml/2006/spreadsheetDrawing">
      <xdr:col>85</xdr:col>
      <xdr:colOff>177800</xdr:colOff>
      <xdr:row>35</xdr:row>
      <xdr:rowOff>30480</xdr:rowOff>
    </xdr:to>
    <xdr:sp macro="" textlink="">
      <xdr:nvSpPr>
        <xdr:cNvPr id="535" name="楕円 534"/>
        <xdr:cNvSpPr/>
      </xdr:nvSpPr>
      <xdr:spPr>
        <a:xfrm>
          <a:off x="16268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123190</xdr:rowOff>
    </xdr:from>
    <xdr:ext cx="534670" cy="258445"/>
    <xdr:sp macro="" textlink="">
      <xdr:nvSpPr>
        <xdr:cNvPr id="536" name="消防費該当値テキスト"/>
        <xdr:cNvSpPr txBox="1"/>
      </xdr:nvSpPr>
      <xdr:spPr>
        <a:xfrm>
          <a:off x="16370300" y="5781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123190</xdr:rowOff>
    </xdr:from>
    <xdr:to xmlns:xdr="http://schemas.openxmlformats.org/drawingml/2006/spreadsheetDrawing">
      <xdr:col>81</xdr:col>
      <xdr:colOff>101600</xdr:colOff>
      <xdr:row>35</xdr:row>
      <xdr:rowOff>53340</xdr:rowOff>
    </xdr:to>
    <xdr:sp macro="" textlink="">
      <xdr:nvSpPr>
        <xdr:cNvPr id="537" name="楕円 536"/>
        <xdr:cNvSpPr/>
      </xdr:nvSpPr>
      <xdr:spPr>
        <a:xfrm>
          <a:off x="15430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69850</xdr:rowOff>
    </xdr:from>
    <xdr:ext cx="534035" cy="259080"/>
    <xdr:sp macro="" textlink="">
      <xdr:nvSpPr>
        <xdr:cNvPr id="538" name="テキスト ボックス 537"/>
        <xdr:cNvSpPr txBox="1"/>
      </xdr:nvSpPr>
      <xdr:spPr>
        <a:xfrm>
          <a:off x="15213965" y="572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29210</xdr:rowOff>
    </xdr:from>
    <xdr:to xmlns:xdr="http://schemas.openxmlformats.org/drawingml/2006/spreadsheetDrawing">
      <xdr:col>76</xdr:col>
      <xdr:colOff>165100</xdr:colOff>
      <xdr:row>35</xdr:row>
      <xdr:rowOff>130810</xdr:rowOff>
    </xdr:to>
    <xdr:sp macro="" textlink="">
      <xdr:nvSpPr>
        <xdr:cNvPr id="539" name="楕円 538"/>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147320</xdr:rowOff>
    </xdr:from>
    <xdr:ext cx="534035" cy="259080"/>
    <xdr:sp macro="" textlink="">
      <xdr:nvSpPr>
        <xdr:cNvPr id="540" name="テキスト ボックス 539"/>
        <xdr:cNvSpPr txBox="1"/>
      </xdr:nvSpPr>
      <xdr:spPr>
        <a:xfrm>
          <a:off x="14324965" y="5805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33655</xdr:rowOff>
    </xdr:from>
    <xdr:to xmlns:xdr="http://schemas.openxmlformats.org/drawingml/2006/spreadsheetDrawing">
      <xdr:col>72</xdr:col>
      <xdr:colOff>38100</xdr:colOff>
      <xdr:row>34</xdr:row>
      <xdr:rowOff>135255</xdr:rowOff>
    </xdr:to>
    <xdr:sp macro="" textlink="">
      <xdr:nvSpPr>
        <xdr:cNvPr id="541" name="楕円 540"/>
        <xdr:cNvSpPr/>
      </xdr:nvSpPr>
      <xdr:spPr>
        <a:xfrm>
          <a:off x="13652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151765</xdr:rowOff>
    </xdr:from>
    <xdr:ext cx="534035" cy="259080"/>
    <xdr:sp macro="" textlink="">
      <xdr:nvSpPr>
        <xdr:cNvPr id="542" name="テキスト ボックス 541"/>
        <xdr:cNvSpPr txBox="1"/>
      </xdr:nvSpPr>
      <xdr:spPr>
        <a:xfrm>
          <a:off x="13435965" y="5638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125095</xdr:rowOff>
    </xdr:from>
    <xdr:to xmlns:xdr="http://schemas.openxmlformats.org/drawingml/2006/spreadsheetDrawing">
      <xdr:col>67</xdr:col>
      <xdr:colOff>101600</xdr:colOff>
      <xdr:row>35</xdr:row>
      <xdr:rowOff>55245</xdr:rowOff>
    </xdr:to>
    <xdr:sp macro="" textlink="">
      <xdr:nvSpPr>
        <xdr:cNvPr id="543" name="楕円 542"/>
        <xdr:cNvSpPr/>
      </xdr:nvSpPr>
      <xdr:spPr>
        <a:xfrm>
          <a:off x="12763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71755</xdr:rowOff>
    </xdr:from>
    <xdr:ext cx="534035" cy="259080"/>
    <xdr:sp macro="" textlink="">
      <xdr:nvSpPr>
        <xdr:cNvPr id="544" name="テキスト ボックス 543"/>
        <xdr:cNvSpPr txBox="1"/>
      </xdr:nvSpPr>
      <xdr:spPr>
        <a:xfrm>
          <a:off x="12546965" y="5729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5" name="テキスト ボックス 554"/>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1" name="テキスト ボックス 560"/>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5" name="テキスト ボックス 56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31115</xdr:rowOff>
    </xdr:from>
    <xdr:to xmlns:xdr="http://schemas.openxmlformats.org/drawingml/2006/spreadsheetDrawing">
      <xdr:col>85</xdr:col>
      <xdr:colOff>126365</xdr:colOff>
      <xdr:row>58</xdr:row>
      <xdr:rowOff>70485</xdr:rowOff>
    </xdr:to>
    <xdr:cxnSp macro="">
      <xdr:nvCxnSpPr>
        <xdr:cNvPr id="569" name="直線コネクタ 568"/>
        <xdr:cNvCxnSpPr/>
      </xdr:nvCxnSpPr>
      <xdr:spPr>
        <a:xfrm flipV="1">
          <a:off x="16317595" y="860361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74930</xdr:rowOff>
    </xdr:from>
    <xdr:ext cx="534670" cy="258445"/>
    <xdr:sp macro="" textlink="">
      <xdr:nvSpPr>
        <xdr:cNvPr id="570" name="教育費最小値テキスト"/>
        <xdr:cNvSpPr txBox="1"/>
      </xdr:nvSpPr>
      <xdr:spPr>
        <a:xfrm>
          <a:off x="16370300" y="10019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70485</xdr:rowOff>
    </xdr:from>
    <xdr:to xmlns:xdr="http://schemas.openxmlformats.org/drawingml/2006/spreadsheetDrawing">
      <xdr:col>86</xdr:col>
      <xdr:colOff>25400</xdr:colOff>
      <xdr:row>58</xdr:row>
      <xdr:rowOff>70485</xdr:rowOff>
    </xdr:to>
    <xdr:cxnSp macro="">
      <xdr:nvCxnSpPr>
        <xdr:cNvPr id="571" name="直線コネクタ 570"/>
        <xdr:cNvCxnSpPr/>
      </xdr:nvCxnSpPr>
      <xdr:spPr>
        <a:xfrm>
          <a:off x="16230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149225</xdr:rowOff>
    </xdr:from>
    <xdr:ext cx="598805" cy="259080"/>
    <xdr:sp macro="" textlink="">
      <xdr:nvSpPr>
        <xdr:cNvPr id="572" name="教育費最大値テキスト"/>
        <xdr:cNvSpPr txBox="1"/>
      </xdr:nvSpPr>
      <xdr:spPr>
        <a:xfrm>
          <a:off x="16370300" y="837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31115</xdr:rowOff>
    </xdr:from>
    <xdr:to xmlns:xdr="http://schemas.openxmlformats.org/drawingml/2006/spreadsheetDrawing">
      <xdr:col>86</xdr:col>
      <xdr:colOff>25400</xdr:colOff>
      <xdr:row>50</xdr:row>
      <xdr:rowOff>31115</xdr:rowOff>
    </xdr:to>
    <xdr:cxnSp macro="">
      <xdr:nvCxnSpPr>
        <xdr:cNvPr id="573" name="直線コネクタ 572"/>
        <xdr:cNvCxnSpPr/>
      </xdr:nvCxnSpPr>
      <xdr:spPr>
        <a:xfrm>
          <a:off x="16230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66040</xdr:rowOff>
    </xdr:from>
    <xdr:to xmlns:xdr="http://schemas.openxmlformats.org/drawingml/2006/spreadsheetDrawing">
      <xdr:col>85</xdr:col>
      <xdr:colOff>127000</xdr:colOff>
      <xdr:row>56</xdr:row>
      <xdr:rowOff>70485</xdr:rowOff>
    </xdr:to>
    <xdr:cxnSp macro="">
      <xdr:nvCxnSpPr>
        <xdr:cNvPr id="574" name="直線コネクタ 573"/>
        <xdr:cNvCxnSpPr/>
      </xdr:nvCxnSpPr>
      <xdr:spPr>
        <a:xfrm flipV="1">
          <a:off x="15481300" y="96672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146050</xdr:rowOff>
    </xdr:from>
    <xdr:ext cx="534670" cy="258445"/>
    <xdr:sp macro="" textlink="">
      <xdr:nvSpPr>
        <xdr:cNvPr id="575" name="教育費平均値テキスト"/>
        <xdr:cNvSpPr txBox="1"/>
      </xdr:nvSpPr>
      <xdr:spPr>
        <a:xfrm>
          <a:off x="16370300" y="94043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123190</xdr:rowOff>
    </xdr:from>
    <xdr:to xmlns:xdr="http://schemas.openxmlformats.org/drawingml/2006/spreadsheetDrawing">
      <xdr:col>85</xdr:col>
      <xdr:colOff>177800</xdr:colOff>
      <xdr:row>56</xdr:row>
      <xdr:rowOff>53340</xdr:rowOff>
    </xdr:to>
    <xdr:sp macro="" textlink="">
      <xdr:nvSpPr>
        <xdr:cNvPr id="576" name="フローチャート: 判断 575"/>
        <xdr:cNvSpPr/>
      </xdr:nvSpPr>
      <xdr:spPr>
        <a:xfrm>
          <a:off x="16268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70485</xdr:rowOff>
    </xdr:from>
    <xdr:to xmlns:xdr="http://schemas.openxmlformats.org/drawingml/2006/spreadsheetDrawing">
      <xdr:col>81</xdr:col>
      <xdr:colOff>50800</xdr:colOff>
      <xdr:row>57</xdr:row>
      <xdr:rowOff>67310</xdr:rowOff>
    </xdr:to>
    <xdr:cxnSp macro="">
      <xdr:nvCxnSpPr>
        <xdr:cNvPr id="577" name="直線コネクタ 576"/>
        <xdr:cNvCxnSpPr/>
      </xdr:nvCxnSpPr>
      <xdr:spPr>
        <a:xfrm flipV="1">
          <a:off x="14592300" y="967168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4445</xdr:rowOff>
    </xdr:from>
    <xdr:to xmlns:xdr="http://schemas.openxmlformats.org/drawingml/2006/spreadsheetDrawing">
      <xdr:col>81</xdr:col>
      <xdr:colOff>101600</xdr:colOff>
      <xdr:row>56</xdr:row>
      <xdr:rowOff>106045</xdr:rowOff>
    </xdr:to>
    <xdr:sp macro="" textlink="">
      <xdr:nvSpPr>
        <xdr:cNvPr id="578" name="フローチャート: 判断 577"/>
        <xdr:cNvSpPr/>
      </xdr:nvSpPr>
      <xdr:spPr>
        <a:xfrm>
          <a:off x="15430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122555</xdr:rowOff>
    </xdr:from>
    <xdr:ext cx="534035" cy="258445"/>
    <xdr:sp macro="" textlink="">
      <xdr:nvSpPr>
        <xdr:cNvPr id="579" name="テキスト ボックス 578"/>
        <xdr:cNvSpPr txBox="1"/>
      </xdr:nvSpPr>
      <xdr:spPr>
        <a:xfrm>
          <a:off x="15213965" y="9380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149225</xdr:rowOff>
    </xdr:from>
    <xdr:to xmlns:xdr="http://schemas.openxmlformats.org/drawingml/2006/spreadsheetDrawing">
      <xdr:col>76</xdr:col>
      <xdr:colOff>114300</xdr:colOff>
      <xdr:row>57</xdr:row>
      <xdr:rowOff>67310</xdr:rowOff>
    </xdr:to>
    <xdr:cxnSp macro="">
      <xdr:nvCxnSpPr>
        <xdr:cNvPr id="580" name="直線コネクタ 579"/>
        <xdr:cNvCxnSpPr/>
      </xdr:nvCxnSpPr>
      <xdr:spPr>
        <a:xfrm>
          <a:off x="13703300" y="957897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29845</xdr:rowOff>
    </xdr:from>
    <xdr:to xmlns:xdr="http://schemas.openxmlformats.org/drawingml/2006/spreadsheetDrawing">
      <xdr:col>76</xdr:col>
      <xdr:colOff>165100</xdr:colOff>
      <xdr:row>56</xdr:row>
      <xdr:rowOff>132080</xdr:rowOff>
    </xdr:to>
    <xdr:sp macro="" textlink="">
      <xdr:nvSpPr>
        <xdr:cNvPr id="581" name="フローチャート: 判断 580"/>
        <xdr:cNvSpPr/>
      </xdr:nvSpPr>
      <xdr:spPr>
        <a:xfrm>
          <a:off x="1454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147955</xdr:rowOff>
    </xdr:from>
    <xdr:ext cx="534035" cy="258445"/>
    <xdr:sp macro="" textlink="">
      <xdr:nvSpPr>
        <xdr:cNvPr id="582" name="テキスト ボックス 581"/>
        <xdr:cNvSpPr txBox="1"/>
      </xdr:nvSpPr>
      <xdr:spPr>
        <a:xfrm>
          <a:off x="14324965" y="9406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141605</xdr:rowOff>
    </xdr:from>
    <xdr:to xmlns:xdr="http://schemas.openxmlformats.org/drawingml/2006/spreadsheetDrawing">
      <xdr:col>71</xdr:col>
      <xdr:colOff>177800</xdr:colOff>
      <xdr:row>55</xdr:row>
      <xdr:rowOff>149225</xdr:rowOff>
    </xdr:to>
    <xdr:cxnSp macro="">
      <xdr:nvCxnSpPr>
        <xdr:cNvPr id="583" name="直線コネクタ 582"/>
        <xdr:cNvCxnSpPr/>
      </xdr:nvCxnSpPr>
      <xdr:spPr>
        <a:xfrm>
          <a:off x="12814300" y="95713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86360</xdr:rowOff>
    </xdr:from>
    <xdr:to xmlns:xdr="http://schemas.openxmlformats.org/drawingml/2006/spreadsheetDrawing">
      <xdr:col>72</xdr:col>
      <xdr:colOff>38100</xdr:colOff>
      <xdr:row>56</xdr:row>
      <xdr:rowOff>15875</xdr:rowOff>
    </xdr:to>
    <xdr:sp macro="" textlink="">
      <xdr:nvSpPr>
        <xdr:cNvPr id="584" name="フローチャート: 判断 583"/>
        <xdr:cNvSpPr/>
      </xdr:nvSpPr>
      <xdr:spPr>
        <a:xfrm>
          <a:off x="13652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32385</xdr:rowOff>
    </xdr:from>
    <xdr:ext cx="534035" cy="258445"/>
    <xdr:sp macro="" textlink="">
      <xdr:nvSpPr>
        <xdr:cNvPr id="585" name="テキスト ボックス 584"/>
        <xdr:cNvSpPr txBox="1"/>
      </xdr:nvSpPr>
      <xdr:spPr>
        <a:xfrm>
          <a:off x="13435965" y="9290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40640</xdr:rowOff>
    </xdr:from>
    <xdr:to xmlns:xdr="http://schemas.openxmlformats.org/drawingml/2006/spreadsheetDrawing">
      <xdr:col>67</xdr:col>
      <xdr:colOff>101600</xdr:colOff>
      <xdr:row>56</xdr:row>
      <xdr:rowOff>141605</xdr:rowOff>
    </xdr:to>
    <xdr:sp macro="" textlink="">
      <xdr:nvSpPr>
        <xdr:cNvPr id="586" name="フローチャート: 判断 585"/>
        <xdr:cNvSpPr/>
      </xdr:nvSpPr>
      <xdr:spPr>
        <a:xfrm>
          <a:off x="12763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132715</xdr:rowOff>
    </xdr:from>
    <xdr:ext cx="534035" cy="258445"/>
    <xdr:sp macro="" textlink="">
      <xdr:nvSpPr>
        <xdr:cNvPr id="587" name="テキスト ボックス 586"/>
        <xdr:cNvSpPr txBox="1"/>
      </xdr:nvSpPr>
      <xdr:spPr>
        <a:xfrm>
          <a:off x="12546965" y="973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xdr:rowOff>
    </xdr:from>
    <xdr:to xmlns:xdr="http://schemas.openxmlformats.org/drawingml/2006/spreadsheetDrawing">
      <xdr:col>85</xdr:col>
      <xdr:colOff>177800</xdr:colOff>
      <xdr:row>56</xdr:row>
      <xdr:rowOff>116840</xdr:rowOff>
    </xdr:to>
    <xdr:sp macro="" textlink="">
      <xdr:nvSpPr>
        <xdr:cNvPr id="593" name="楕円 592"/>
        <xdr:cNvSpPr/>
      </xdr:nvSpPr>
      <xdr:spPr>
        <a:xfrm>
          <a:off x="162687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165100</xdr:rowOff>
    </xdr:from>
    <xdr:ext cx="534670" cy="259080"/>
    <xdr:sp macro="" textlink="">
      <xdr:nvSpPr>
        <xdr:cNvPr id="594" name="教育費該当値テキスト"/>
        <xdr:cNvSpPr txBox="1"/>
      </xdr:nvSpPr>
      <xdr:spPr>
        <a:xfrm>
          <a:off x="16370300" y="959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19685</xdr:rowOff>
    </xdr:from>
    <xdr:to xmlns:xdr="http://schemas.openxmlformats.org/drawingml/2006/spreadsheetDrawing">
      <xdr:col>81</xdr:col>
      <xdr:colOff>101600</xdr:colOff>
      <xdr:row>56</xdr:row>
      <xdr:rowOff>121285</xdr:rowOff>
    </xdr:to>
    <xdr:sp macro="" textlink="">
      <xdr:nvSpPr>
        <xdr:cNvPr id="595" name="楕円 594"/>
        <xdr:cNvSpPr/>
      </xdr:nvSpPr>
      <xdr:spPr>
        <a:xfrm>
          <a:off x="15430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112395</xdr:rowOff>
    </xdr:from>
    <xdr:ext cx="534035" cy="258445"/>
    <xdr:sp macro="" textlink="">
      <xdr:nvSpPr>
        <xdr:cNvPr id="596" name="テキスト ボックス 595"/>
        <xdr:cNvSpPr txBox="1"/>
      </xdr:nvSpPr>
      <xdr:spPr>
        <a:xfrm>
          <a:off x="15213965" y="971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16510</xdr:rowOff>
    </xdr:from>
    <xdr:to xmlns:xdr="http://schemas.openxmlformats.org/drawingml/2006/spreadsheetDrawing">
      <xdr:col>76</xdr:col>
      <xdr:colOff>165100</xdr:colOff>
      <xdr:row>57</xdr:row>
      <xdr:rowOff>118110</xdr:rowOff>
    </xdr:to>
    <xdr:sp macro="" textlink="">
      <xdr:nvSpPr>
        <xdr:cNvPr id="597" name="楕円 596"/>
        <xdr:cNvSpPr/>
      </xdr:nvSpPr>
      <xdr:spPr>
        <a:xfrm>
          <a:off x="14541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109220</xdr:rowOff>
    </xdr:from>
    <xdr:ext cx="534035" cy="258445"/>
    <xdr:sp macro="" textlink="">
      <xdr:nvSpPr>
        <xdr:cNvPr id="598" name="テキスト ボックス 597"/>
        <xdr:cNvSpPr txBox="1"/>
      </xdr:nvSpPr>
      <xdr:spPr>
        <a:xfrm>
          <a:off x="14324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98425</xdr:rowOff>
    </xdr:from>
    <xdr:to xmlns:xdr="http://schemas.openxmlformats.org/drawingml/2006/spreadsheetDrawing">
      <xdr:col>72</xdr:col>
      <xdr:colOff>38100</xdr:colOff>
      <xdr:row>56</xdr:row>
      <xdr:rowOff>29210</xdr:rowOff>
    </xdr:to>
    <xdr:sp macro="" textlink="">
      <xdr:nvSpPr>
        <xdr:cNvPr id="599" name="楕円 598"/>
        <xdr:cNvSpPr/>
      </xdr:nvSpPr>
      <xdr:spPr>
        <a:xfrm>
          <a:off x="13652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19685</xdr:rowOff>
    </xdr:from>
    <xdr:ext cx="534035" cy="258445"/>
    <xdr:sp macro="" textlink="">
      <xdr:nvSpPr>
        <xdr:cNvPr id="600" name="テキスト ボックス 599"/>
        <xdr:cNvSpPr txBox="1"/>
      </xdr:nvSpPr>
      <xdr:spPr>
        <a:xfrm>
          <a:off x="13435965" y="9620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90805</xdr:rowOff>
    </xdr:from>
    <xdr:to xmlns:xdr="http://schemas.openxmlformats.org/drawingml/2006/spreadsheetDrawing">
      <xdr:col>67</xdr:col>
      <xdr:colOff>101600</xdr:colOff>
      <xdr:row>56</xdr:row>
      <xdr:rowOff>20955</xdr:rowOff>
    </xdr:to>
    <xdr:sp macro="" textlink="">
      <xdr:nvSpPr>
        <xdr:cNvPr id="601" name="楕円 600"/>
        <xdr:cNvSpPr/>
      </xdr:nvSpPr>
      <xdr:spPr>
        <a:xfrm>
          <a:off x="12763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37465</xdr:rowOff>
    </xdr:from>
    <xdr:ext cx="534035" cy="259080"/>
    <xdr:sp macro="" textlink="">
      <xdr:nvSpPr>
        <xdr:cNvPr id="602" name="テキスト ボックス 601"/>
        <xdr:cNvSpPr txBox="1"/>
      </xdr:nvSpPr>
      <xdr:spPr>
        <a:xfrm>
          <a:off x="12546965" y="9295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4" name="テキスト ボックス 613"/>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144145</xdr:rowOff>
    </xdr:from>
    <xdr:ext cx="466725" cy="258445"/>
    <xdr:sp macro="" textlink="">
      <xdr:nvSpPr>
        <xdr:cNvPr id="616" name="テキスト ボックス 615"/>
        <xdr:cNvSpPr txBox="1"/>
      </xdr:nvSpPr>
      <xdr:spPr>
        <a:xfrm>
          <a:off x="119786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160655</xdr:rowOff>
    </xdr:from>
    <xdr:ext cx="466725" cy="259080"/>
    <xdr:sp macro="" textlink="">
      <xdr:nvSpPr>
        <xdr:cNvPr id="618" name="テキスト ボックス 617"/>
        <xdr:cNvSpPr txBox="1"/>
      </xdr:nvSpPr>
      <xdr:spPr>
        <a:xfrm>
          <a:off x="1197864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6350</xdr:rowOff>
    </xdr:from>
    <xdr:ext cx="466725" cy="258445"/>
    <xdr:sp macro="" textlink="">
      <xdr:nvSpPr>
        <xdr:cNvPr id="620" name="テキスト ボックス 619"/>
        <xdr:cNvSpPr txBox="1"/>
      </xdr:nvSpPr>
      <xdr:spPr>
        <a:xfrm>
          <a:off x="1197864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2" name="テキスト ボックス 62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4" name="テキスト ボックス 623"/>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6" name="テキスト ボックス 625"/>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13335</xdr:rowOff>
    </xdr:from>
    <xdr:to xmlns:xdr="http://schemas.openxmlformats.org/drawingml/2006/spreadsheetDrawing">
      <xdr:col>85</xdr:col>
      <xdr:colOff>126365</xdr:colOff>
      <xdr:row>79</xdr:row>
      <xdr:rowOff>99060</xdr:rowOff>
    </xdr:to>
    <xdr:cxnSp macro="">
      <xdr:nvCxnSpPr>
        <xdr:cNvPr id="628" name="直線コネクタ 627"/>
        <xdr:cNvCxnSpPr/>
      </xdr:nvCxnSpPr>
      <xdr:spPr>
        <a:xfrm flipV="1">
          <a:off x="16317595" y="12186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0" name="直線コネクタ 62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132080</xdr:rowOff>
    </xdr:from>
    <xdr:ext cx="534670" cy="258445"/>
    <xdr:sp macro="" textlink="">
      <xdr:nvSpPr>
        <xdr:cNvPr id="631" name="災害復旧費最大値テキスト"/>
        <xdr:cNvSpPr txBox="1"/>
      </xdr:nvSpPr>
      <xdr:spPr>
        <a:xfrm>
          <a:off x="16370300" y="11962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13335</xdr:rowOff>
    </xdr:from>
    <xdr:to xmlns:xdr="http://schemas.openxmlformats.org/drawingml/2006/spreadsheetDrawing">
      <xdr:col>86</xdr:col>
      <xdr:colOff>25400</xdr:colOff>
      <xdr:row>71</xdr:row>
      <xdr:rowOff>13335</xdr:rowOff>
    </xdr:to>
    <xdr:cxnSp macro="">
      <xdr:nvCxnSpPr>
        <xdr:cNvPr id="632" name="直線コネクタ 631"/>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64770</xdr:rowOff>
    </xdr:from>
    <xdr:to xmlns:xdr="http://schemas.openxmlformats.org/drawingml/2006/spreadsheetDrawing">
      <xdr:col>85</xdr:col>
      <xdr:colOff>127000</xdr:colOff>
      <xdr:row>79</xdr:row>
      <xdr:rowOff>83185</xdr:rowOff>
    </xdr:to>
    <xdr:cxnSp macro="">
      <xdr:nvCxnSpPr>
        <xdr:cNvPr id="633" name="直線コネクタ 632"/>
        <xdr:cNvCxnSpPr/>
      </xdr:nvCxnSpPr>
      <xdr:spPr>
        <a:xfrm flipV="1">
          <a:off x="15481300" y="136093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159385</xdr:rowOff>
    </xdr:from>
    <xdr:ext cx="378460" cy="258445"/>
    <xdr:sp macro="" textlink="">
      <xdr:nvSpPr>
        <xdr:cNvPr id="634" name="災害復旧費平均値テキスト"/>
        <xdr:cNvSpPr txBox="1"/>
      </xdr:nvSpPr>
      <xdr:spPr>
        <a:xfrm>
          <a:off x="16370300" y="13361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136525</xdr:rowOff>
    </xdr:from>
    <xdr:to xmlns:xdr="http://schemas.openxmlformats.org/drawingml/2006/spreadsheetDrawing">
      <xdr:col>85</xdr:col>
      <xdr:colOff>177800</xdr:colOff>
      <xdr:row>79</xdr:row>
      <xdr:rowOff>66675</xdr:rowOff>
    </xdr:to>
    <xdr:sp macro="" textlink="">
      <xdr:nvSpPr>
        <xdr:cNvPr id="635" name="フローチャート: 判断 634"/>
        <xdr:cNvSpPr/>
      </xdr:nvSpPr>
      <xdr:spPr>
        <a:xfrm>
          <a:off x="162687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83185</xdr:rowOff>
    </xdr:from>
    <xdr:to xmlns:xdr="http://schemas.openxmlformats.org/drawingml/2006/spreadsheetDrawing">
      <xdr:col>81</xdr:col>
      <xdr:colOff>50800</xdr:colOff>
      <xdr:row>79</xdr:row>
      <xdr:rowOff>87630</xdr:rowOff>
    </xdr:to>
    <xdr:cxnSp macro="">
      <xdr:nvCxnSpPr>
        <xdr:cNvPr id="636" name="直線コネクタ 635"/>
        <xdr:cNvCxnSpPr/>
      </xdr:nvCxnSpPr>
      <xdr:spPr>
        <a:xfrm flipV="1">
          <a:off x="14592300" y="13627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143510</xdr:rowOff>
    </xdr:from>
    <xdr:to xmlns:xdr="http://schemas.openxmlformats.org/drawingml/2006/spreadsheetDrawing">
      <xdr:col>81</xdr:col>
      <xdr:colOff>101600</xdr:colOff>
      <xdr:row>79</xdr:row>
      <xdr:rowOff>73025</xdr:rowOff>
    </xdr:to>
    <xdr:sp macro="" textlink="">
      <xdr:nvSpPr>
        <xdr:cNvPr id="637" name="フローチャート: 判断 636"/>
        <xdr:cNvSpPr/>
      </xdr:nvSpPr>
      <xdr:spPr>
        <a:xfrm>
          <a:off x="15430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89535</xdr:rowOff>
    </xdr:from>
    <xdr:ext cx="378460" cy="258445"/>
    <xdr:sp macro="" textlink="">
      <xdr:nvSpPr>
        <xdr:cNvPr id="638" name="テキスト ボックス 637"/>
        <xdr:cNvSpPr txBox="1"/>
      </xdr:nvSpPr>
      <xdr:spPr>
        <a:xfrm>
          <a:off x="15292070" y="13291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72390</xdr:rowOff>
    </xdr:from>
    <xdr:to xmlns:xdr="http://schemas.openxmlformats.org/drawingml/2006/spreadsheetDrawing">
      <xdr:col>76</xdr:col>
      <xdr:colOff>114300</xdr:colOff>
      <xdr:row>79</xdr:row>
      <xdr:rowOff>87630</xdr:rowOff>
    </xdr:to>
    <xdr:cxnSp macro="">
      <xdr:nvCxnSpPr>
        <xdr:cNvPr id="639" name="直線コネクタ 638"/>
        <xdr:cNvCxnSpPr/>
      </xdr:nvCxnSpPr>
      <xdr:spPr>
        <a:xfrm>
          <a:off x="13703300" y="1344549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73025</xdr:rowOff>
    </xdr:to>
    <xdr:sp macro="" textlink="">
      <xdr:nvSpPr>
        <xdr:cNvPr id="640" name="フローチャート: 判断 639"/>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89535</xdr:rowOff>
    </xdr:from>
    <xdr:ext cx="378460" cy="258445"/>
    <xdr:sp macro="" textlink="">
      <xdr:nvSpPr>
        <xdr:cNvPr id="641" name="テキスト ボックス 640"/>
        <xdr:cNvSpPr txBox="1"/>
      </xdr:nvSpPr>
      <xdr:spPr>
        <a:xfrm>
          <a:off x="14403070" y="13291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72390</xdr:rowOff>
    </xdr:from>
    <xdr:to xmlns:xdr="http://schemas.openxmlformats.org/drawingml/2006/spreadsheetDrawing">
      <xdr:col>71</xdr:col>
      <xdr:colOff>177800</xdr:colOff>
      <xdr:row>78</xdr:row>
      <xdr:rowOff>86360</xdr:rowOff>
    </xdr:to>
    <xdr:cxnSp macro="">
      <xdr:nvCxnSpPr>
        <xdr:cNvPr id="642" name="直線コネクタ 641"/>
        <xdr:cNvCxnSpPr/>
      </xdr:nvCxnSpPr>
      <xdr:spPr>
        <a:xfrm flipV="1">
          <a:off x="12814300" y="13445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106680</xdr:rowOff>
    </xdr:from>
    <xdr:to xmlns:xdr="http://schemas.openxmlformats.org/drawingml/2006/spreadsheetDrawing">
      <xdr:col>72</xdr:col>
      <xdr:colOff>38100</xdr:colOff>
      <xdr:row>79</xdr:row>
      <xdr:rowOff>36830</xdr:rowOff>
    </xdr:to>
    <xdr:sp macro="" textlink="">
      <xdr:nvSpPr>
        <xdr:cNvPr id="643" name="フローチャート: 判断 642"/>
        <xdr:cNvSpPr/>
      </xdr:nvSpPr>
      <xdr:spPr>
        <a:xfrm>
          <a:off x="136525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27940</xdr:rowOff>
    </xdr:from>
    <xdr:ext cx="469265" cy="259080"/>
    <xdr:sp macro="" textlink="">
      <xdr:nvSpPr>
        <xdr:cNvPr id="644" name="テキスト ボックス 643"/>
        <xdr:cNvSpPr txBox="1"/>
      </xdr:nvSpPr>
      <xdr:spPr>
        <a:xfrm>
          <a:off x="13468350" y="1357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83185</xdr:rowOff>
    </xdr:from>
    <xdr:to xmlns:xdr="http://schemas.openxmlformats.org/drawingml/2006/spreadsheetDrawing">
      <xdr:col>67</xdr:col>
      <xdr:colOff>101600</xdr:colOff>
      <xdr:row>79</xdr:row>
      <xdr:rowOff>13335</xdr:rowOff>
    </xdr:to>
    <xdr:sp macro="" textlink="">
      <xdr:nvSpPr>
        <xdr:cNvPr id="645" name="フローチャート: 判断 644"/>
        <xdr:cNvSpPr/>
      </xdr:nvSpPr>
      <xdr:spPr>
        <a:xfrm>
          <a:off x="12763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4445</xdr:rowOff>
    </xdr:from>
    <xdr:ext cx="469265" cy="259080"/>
    <xdr:sp macro="" textlink="">
      <xdr:nvSpPr>
        <xdr:cNvPr id="646" name="テキスト ボックス 645"/>
        <xdr:cNvSpPr txBox="1"/>
      </xdr:nvSpPr>
      <xdr:spPr>
        <a:xfrm>
          <a:off x="12579350" y="13548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13970</xdr:rowOff>
    </xdr:from>
    <xdr:to xmlns:xdr="http://schemas.openxmlformats.org/drawingml/2006/spreadsheetDrawing">
      <xdr:col>85</xdr:col>
      <xdr:colOff>177800</xdr:colOff>
      <xdr:row>79</xdr:row>
      <xdr:rowOff>115570</xdr:rowOff>
    </xdr:to>
    <xdr:sp macro="" textlink="">
      <xdr:nvSpPr>
        <xdr:cNvPr id="652" name="楕円 651"/>
        <xdr:cNvSpPr/>
      </xdr:nvSpPr>
      <xdr:spPr>
        <a:xfrm>
          <a:off x="16268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114935</xdr:rowOff>
    </xdr:from>
    <xdr:ext cx="378460" cy="259080"/>
    <xdr:sp macro="" textlink="">
      <xdr:nvSpPr>
        <xdr:cNvPr id="653" name="災害復旧費該当値テキスト"/>
        <xdr:cNvSpPr txBox="1"/>
      </xdr:nvSpPr>
      <xdr:spPr>
        <a:xfrm>
          <a:off x="16370300" y="13488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32385</xdr:rowOff>
    </xdr:from>
    <xdr:to xmlns:xdr="http://schemas.openxmlformats.org/drawingml/2006/spreadsheetDrawing">
      <xdr:col>81</xdr:col>
      <xdr:colOff>101600</xdr:colOff>
      <xdr:row>79</xdr:row>
      <xdr:rowOff>133985</xdr:rowOff>
    </xdr:to>
    <xdr:sp macro="" textlink="">
      <xdr:nvSpPr>
        <xdr:cNvPr id="654" name="楕円 653"/>
        <xdr:cNvSpPr/>
      </xdr:nvSpPr>
      <xdr:spPr>
        <a:xfrm>
          <a:off x="15430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125095</xdr:rowOff>
    </xdr:from>
    <xdr:ext cx="378460" cy="258445"/>
    <xdr:sp macro="" textlink="">
      <xdr:nvSpPr>
        <xdr:cNvPr id="655" name="テキスト ボックス 654"/>
        <xdr:cNvSpPr txBox="1"/>
      </xdr:nvSpPr>
      <xdr:spPr>
        <a:xfrm>
          <a:off x="15292070" y="13669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36830</xdr:rowOff>
    </xdr:from>
    <xdr:to xmlns:xdr="http://schemas.openxmlformats.org/drawingml/2006/spreadsheetDrawing">
      <xdr:col>76</xdr:col>
      <xdr:colOff>165100</xdr:colOff>
      <xdr:row>79</xdr:row>
      <xdr:rowOff>138430</xdr:rowOff>
    </xdr:to>
    <xdr:sp macro="" textlink="">
      <xdr:nvSpPr>
        <xdr:cNvPr id="656" name="楕円 655"/>
        <xdr:cNvSpPr/>
      </xdr:nvSpPr>
      <xdr:spPr>
        <a:xfrm>
          <a:off x="14541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129540</xdr:rowOff>
    </xdr:from>
    <xdr:ext cx="378460" cy="259080"/>
    <xdr:sp macro="" textlink="">
      <xdr:nvSpPr>
        <xdr:cNvPr id="657" name="テキスト ボックス 656"/>
        <xdr:cNvSpPr txBox="1"/>
      </xdr:nvSpPr>
      <xdr:spPr>
        <a:xfrm>
          <a:off x="14403070" y="13674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21590</xdr:rowOff>
    </xdr:from>
    <xdr:to xmlns:xdr="http://schemas.openxmlformats.org/drawingml/2006/spreadsheetDrawing">
      <xdr:col>72</xdr:col>
      <xdr:colOff>38100</xdr:colOff>
      <xdr:row>78</xdr:row>
      <xdr:rowOff>123190</xdr:rowOff>
    </xdr:to>
    <xdr:sp macro="" textlink="">
      <xdr:nvSpPr>
        <xdr:cNvPr id="658" name="楕円 657"/>
        <xdr:cNvSpPr/>
      </xdr:nvSpPr>
      <xdr:spPr>
        <a:xfrm>
          <a:off x="13652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139700</xdr:rowOff>
    </xdr:from>
    <xdr:ext cx="469265" cy="259080"/>
    <xdr:sp macro="" textlink="">
      <xdr:nvSpPr>
        <xdr:cNvPr id="659" name="テキスト ボックス 658"/>
        <xdr:cNvSpPr txBox="1"/>
      </xdr:nvSpPr>
      <xdr:spPr>
        <a:xfrm>
          <a:off x="13468350" y="13169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35560</xdr:rowOff>
    </xdr:from>
    <xdr:to xmlns:xdr="http://schemas.openxmlformats.org/drawingml/2006/spreadsheetDrawing">
      <xdr:col>67</xdr:col>
      <xdr:colOff>101600</xdr:colOff>
      <xdr:row>78</xdr:row>
      <xdr:rowOff>137160</xdr:rowOff>
    </xdr:to>
    <xdr:sp macro="" textlink="">
      <xdr:nvSpPr>
        <xdr:cNvPr id="660" name="楕円 659"/>
        <xdr:cNvSpPr/>
      </xdr:nvSpPr>
      <xdr:spPr>
        <a:xfrm>
          <a:off x="12763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153670</xdr:rowOff>
    </xdr:from>
    <xdr:ext cx="469265" cy="259080"/>
    <xdr:sp macro="" textlink="">
      <xdr:nvSpPr>
        <xdr:cNvPr id="661" name="テキスト ボックス 660"/>
        <xdr:cNvSpPr txBox="1"/>
      </xdr:nvSpPr>
      <xdr:spPr>
        <a:xfrm>
          <a:off x="12579350" y="13183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3" name="テキスト ボックス 67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7" name="テキスト ボックス 67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3" name="テキスト ボックス 68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97790</xdr:rowOff>
    </xdr:from>
    <xdr:to xmlns:xdr="http://schemas.openxmlformats.org/drawingml/2006/spreadsheetDrawing">
      <xdr:col>85</xdr:col>
      <xdr:colOff>126365</xdr:colOff>
      <xdr:row>97</xdr:row>
      <xdr:rowOff>109855</xdr:rowOff>
    </xdr:to>
    <xdr:cxnSp macro="">
      <xdr:nvCxnSpPr>
        <xdr:cNvPr id="685" name="直線コネクタ 684"/>
        <xdr:cNvCxnSpPr/>
      </xdr:nvCxnSpPr>
      <xdr:spPr>
        <a:xfrm flipV="1">
          <a:off x="16317595" y="15528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113665</xdr:rowOff>
    </xdr:from>
    <xdr:ext cx="534670" cy="258445"/>
    <xdr:sp macro="" textlink="">
      <xdr:nvSpPr>
        <xdr:cNvPr id="686" name="公債費最小値テキスト"/>
        <xdr:cNvSpPr txBox="1"/>
      </xdr:nvSpPr>
      <xdr:spPr>
        <a:xfrm>
          <a:off x="163703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109855</xdr:rowOff>
    </xdr:from>
    <xdr:to xmlns:xdr="http://schemas.openxmlformats.org/drawingml/2006/spreadsheetDrawing">
      <xdr:col>86</xdr:col>
      <xdr:colOff>25400</xdr:colOff>
      <xdr:row>97</xdr:row>
      <xdr:rowOff>109855</xdr:rowOff>
    </xdr:to>
    <xdr:cxnSp macro="">
      <xdr:nvCxnSpPr>
        <xdr:cNvPr id="687" name="直線コネクタ 686"/>
        <xdr:cNvCxnSpPr/>
      </xdr:nvCxnSpPr>
      <xdr:spPr>
        <a:xfrm>
          <a:off x="16230600" y="1674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43815</xdr:rowOff>
    </xdr:from>
    <xdr:ext cx="534670" cy="258445"/>
    <xdr:sp macro="" textlink="">
      <xdr:nvSpPr>
        <xdr:cNvPr id="688" name="公債費最大値テキスト"/>
        <xdr:cNvSpPr txBox="1"/>
      </xdr:nvSpPr>
      <xdr:spPr>
        <a:xfrm>
          <a:off x="16370300" y="1530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97790</xdr:rowOff>
    </xdr:from>
    <xdr:to xmlns:xdr="http://schemas.openxmlformats.org/drawingml/2006/spreadsheetDrawing">
      <xdr:col>86</xdr:col>
      <xdr:colOff>25400</xdr:colOff>
      <xdr:row>90</xdr:row>
      <xdr:rowOff>97790</xdr:rowOff>
    </xdr:to>
    <xdr:cxnSp macro="">
      <xdr:nvCxnSpPr>
        <xdr:cNvPr id="689" name="直線コネクタ 688"/>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59690</xdr:rowOff>
    </xdr:from>
    <xdr:to xmlns:xdr="http://schemas.openxmlformats.org/drawingml/2006/spreadsheetDrawing">
      <xdr:col>85</xdr:col>
      <xdr:colOff>127000</xdr:colOff>
      <xdr:row>95</xdr:row>
      <xdr:rowOff>67945</xdr:rowOff>
    </xdr:to>
    <xdr:cxnSp macro="">
      <xdr:nvCxnSpPr>
        <xdr:cNvPr id="690" name="直線コネクタ 689"/>
        <xdr:cNvCxnSpPr/>
      </xdr:nvCxnSpPr>
      <xdr:spPr>
        <a:xfrm flipV="1">
          <a:off x="15481300" y="163474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8890</xdr:rowOff>
    </xdr:from>
    <xdr:ext cx="534670" cy="258445"/>
    <xdr:sp macro="" textlink="">
      <xdr:nvSpPr>
        <xdr:cNvPr id="691" name="公債費平均値テキスト"/>
        <xdr:cNvSpPr txBox="1"/>
      </xdr:nvSpPr>
      <xdr:spPr>
        <a:xfrm>
          <a:off x="16370300" y="16296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30480</xdr:rowOff>
    </xdr:from>
    <xdr:to xmlns:xdr="http://schemas.openxmlformats.org/drawingml/2006/spreadsheetDrawing">
      <xdr:col>85</xdr:col>
      <xdr:colOff>177800</xdr:colOff>
      <xdr:row>95</xdr:row>
      <xdr:rowOff>132080</xdr:rowOff>
    </xdr:to>
    <xdr:sp macro="" textlink="">
      <xdr:nvSpPr>
        <xdr:cNvPr id="692" name="フローチャート: 判断 691"/>
        <xdr:cNvSpPr/>
      </xdr:nvSpPr>
      <xdr:spPr>
        <a:xfrm>
          <a:off x="16268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67945</xdr:rowOff>
    </xdr:from>
    <xdr:to xmlns:xdr="http://schemas.openxmlformats.org/drawingml/2006/spreadsheetDrawing">
      <xdr:col>81</xdr:col>
      <xdr:colOff>50800</xdr:colOff>
      <xdr:row>95</xdr:row>
      <xdr:rowOff>92075</xdr:rowOff>
    </xdr:to>
    <xdr:cxnSp macro="">
      <xdr:nvCxnSpPr>
        <xdr:cNvPr id="693" name="直線コネクタ 692"/>
        <xdr:cNvCxnSpPr/>
      </xdr:nvCxnSpPr>
      <xdr:spPr>
        <a:xfrm flipV="1">
          <a:off x="14592300" y="163556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20320</xdr:rowOff>
    </xdr:from>
    <xdr:to xmlns:xdr="http://schemas.openxmlformats.org/drawingml/2006/spreadsheetDrawing">
      <xdr:col>81</xdr:col>
      <xdr:colOff>101600</xdr:colOff>
      <xdr:row>95</xdr:row>
      <xdr:rowOff>121920</xdr:rowOff>
    </xdr:to>
    <xdr:sp macro="" textlink="">
      <xdr:nvSpPr>
        <xdr:cNvPr id="694" name="フローチャート: 判断 693"/>
        <xdr:cNvSpPr/>
      </xdr:nvSpPr>
      <xdr:spPr>
        <a:xfrm>
          <a:off x="15430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113030</xdr:rowOff>
    </xdr:from>
    <xdr:ext cx="534035" cy="259080"/>
    <xdr:sp macro="" textlink="">
      <xdr:nvSpPr>
        <xdr:cNvPr id="695" name="テキスト ボックス 694"/>
        <xdr:cNvSpPr txBox="1"/>
      </xdr:nvSpPr>
      <xdr:spPr>
        <a:xfrm>
          <a:off x="15213965" y="1640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92075</xdr:rowOff>
    </xdr:from>
    <xdr:to xmlns:xdr="http://schemas.openxmlformats.org/drawingml/2006/spreadsheetDrawing">
      <xdr:col>76</xdr:col>
      <xdr:colOff>114300</xdr:colOff>
      <xdr:row>95</xdr:row>
      <xdr:rowOff>119380</xdr:rowOff>
    </xdr:to>
    <xdr:cxnSp macro="">
      <xdr:nvCxnSpPr>
        <xdr:cNvPr id="696" name="直線コネクタ 695"/>
        <xdr:cNvCxnSpPr/>
      </xdr:nvCxnSpPr>
      <xdr:spPr>
        <a:xfrm flipV="1">
          <a:off x="13703300" y="16379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31115</xdr:rowOff>
    </xdr:from>
    <xdr:to xmlns:xdr="http://schemas.openxmlformats.org/drawingml/2006/spreadsheetDrawing">
      <xdr:col>76</xdr:col>
      <xdr:colOff>165100</xdr:colOff>
      <xdr:row>95</xdr:row>
      <xdr:rowOff>132715</xdr:rowOff>
    </xdr:to>
    <xdr:sp macro="" textlink="">
      <xdr:nvSpPr>
        <xdr:cNvPr id="697" name="フローチャート: 判断 696"/>
        <xdr:cNvSpPr/>
      </xdr:nvSpPr>
      <xdr:spPr>
        <a:xfrm>
          <a:off x="14541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149225</xdr:rowOff>
    </xdr:from>
    <xdr:ext cx="534035" cy="259080"/>
    <xdr:sp macro="" textlink="">
      <xdr:nvSpPr>
        <xdr:cNvPr id="698" name="テキスト ボックス 697"/>
        <xdr:cNvSpPr txBox="1"/>
      </xdr:nvSpPr>
      <xdr:spPr>
        <a:xfrm>
          <a:off x="14324965" y="16094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119380</xdr:rowOff>
    </xdr:from>
    <xdr:to xmlns:xdr="http://schemas.openxmlformats.org/drawingml/2006/spreadsheetDrawing">
      <xdr:col>71</xdr:col>
      <xdr:colOff>177800</xdr:colOff>
      <xdr:row>95</xdr:row>
      <xdr:rowOff>126365</xdr:rowOff>
    </xdr:to>
    <xdr:cxnSp macro="">
      <xdr:nvCxnSpPr>
        <xdr:cNvPr id="699" name="直線コネクタ 698"/>
        <xdr:cNvCxnSpPr/>
      </xdr:nvCxnSpPr>
      <xdr:spPr>
        <a:xfrm flipV="1">
          <a:off x="12814300" y="16407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67310</xdr:rowOff>
    </xdr:from>
    <xdr:to xmlns:xdr="http://schemas.openxmlformats.org/drawingml/2006/spreadsheetDrawing">
      <xdr:col>72</xdr:col>
      <xdr:colOff>38100</xdr:colOff>
      <xdr:row>95</xdr:row>
      <xdr:rowOff>168910</xdr:rowOff>
    </xdr:to>
    <xdr:sp macro="" textlink="">
      <xdr:nvSpPr>
        <xdr:cNvPr id="700" name="フローチャート: 判断 699"/>
        <xdr:cNvSpPr/>
      </xdr:nvSpPr>
      <xdr:spPr>
        <a:xfrm>
          <a:off x="13652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13970</xdr:rowOff>
    </xdr:from>
    <xdr:ext cx="534035" cy="259080"/>
    <xdr:sp macro="" textlink="">
      <xdr:nvSpPr>
        <xdr:cNvPr id="701" name="テキスト ボックス 700"/>
        <xdr:cNvSpPr txBox="1"/>
      </xdr:nvSpPr>
      <xdr:spPr>
        <a:xfrm>
          <a:off x="13435965" y="1613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4445</xdr:rowOff>
    </xdr:to>
    <xdr:sp macro="" textlink="">
      <xdr:nvSpPr>
        <xdr:cNvPr id="702" name="フローチャート: 判断 701"/>
        <xdr:cNvSpPr/>
      </xdr:nvSpPr>
      <xdr:spPr>
        <a:xfrm>
          <a:off x="12763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20955</xdr:rowOff>
    </xdr:from>
    <xdr:ext cx="534035" cy="258445"/>
    <xdr:sp macro="" textlink="">
      <xdr:nvSpPr>
        <xdr:cNvPr id="703" name="テキスト ボックス 702"/>
        <xdr:cNvSpPr txBox="1"/>
      </xdr:nvSpPr>
      <xdr:spPr>
        <a:xfrm>
          <a:off x="12546965" y="1613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8890</xdr:rowOff>
    </xdr:from>
    <xdr:to xmlns:xdr="http://schemas.openxmlformats.org/drawingml/2006/spreadsheetDrawing">
      <xdr:col>85</xdr:col>
      <xdr:colOff>177800</xdr:colOff>
      <xdr:row>95</xdr:row>
      <xdr:rowOff>110490</xdr:rowOff>
    </xdr:to>
    <xdr:sp macro="" textlink="">
      <xdr:nvSpPr>
        <xdr:cNvPr id="709" name="楕円 708"/>
        <xdr:cNvSpPr/>
      </xdr:nvSpPr>
      <xdr:spPr>
        <a:xfrm>
          <a:off x="162687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31750</xdr:rowOff>
    </xdr:from>
    <xdr:ext cx="534670" cy="258445"/>
    <xdr:sp macro="" textlink="">
      <xdr:nvSpPr>
        <xdr:cNvPr id="710" name="公債費該当値テキスト"/>
        <xdr:cNvSpPr txBox="1"/>
      </xdr:nvSpPr>
      <xdr:spPr>
        <a:xfrm>
          <a:off x="16370300" y="16148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17780</xdr:rowOff>
    </xdr:from>
    <xdr:to xmlns:xdr="http://schemas.openxmlformats.org/drawingml/2006/spreadsheetDrawing">
      <xdr:col>81</xdr:col>
      <xdr:colOff>101600</xdr:colOff>
      <xdr:row>95</xdr:row>
      <xdr:rowOff>118745</xdr:rowOff>
    </xdr:to>
    <xdr:sp macro="" textlink="">
      <xdr:nvSpPr>
        <xdr:cNvPr id="711" name="楕円 710"/>
        <xdr:cNvSpPr/>
      </xdr:nvSpPr>
      <xdr:spPr>
        <a:xfrm>
          <a:off x="154305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135255</xdr:rowOff>
    </xdr:from>
    <xdr:ext cx="534035" cy="258445"/>
    <xdr:sp macro="" textlink="">
      <xdr:nvSpPr>
        <xdr:cNvPr id="712" name="テキスト ボックス 711"/>
        <xdr:cNvSpPr txBox="1"/>
      </xdr:nvSpPr>
      <xdr:spPr>
        <a:xfrm>
          <a:off x="15213965" y="16080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41275</xdr:rowOff>
    </xdr:from>
    <xdr:to xmlns:xdr="http://schemas.openxmlformats.org/drawingml/2006/spreadsheetDrawing">
      <xdr:col>76</xdr:col>
      <xdr:colOff>165100</xdr:colOff>
      <xdr:row>95</xdr:row>
      <xdr:rowOff>143510</xdr:rowOff>
    </xdr:to>
    <xdr:sp macro="" textlink="">
      <xdr:nvSpPr>
        <xdr:cNvPr id="713" name="楕円 712"/>
        <xdr:cNvSpPr/>
      </xdr:nvSpPr>
      <xdr:spPr>
        <a:xfrm>
          <a:off x="14541500" y="16329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133985</xdr:rowOff>
    </xdr:from>
    <xdr:ext cx="534035" cy="258445"/>
    <xdr:sp macro="" textlink="">
      <xdr:nvSpPr>
        <xdr:cNvPr id="714" name="テキスト ボックス 713"/>
        <xdr:cNvSpPr txBox="1"/>
      </xdr:nvSpPr>
      <xdr:spPr>
        <a:xfrm>
          <a:off x="14324965" y="16421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68580</xdr:rowOff>
    </xdr:from>
    <xdr:to xmlns:xdr="http://schemas.openxmlformats.org/drawingml/2006/spreadsheetDrawing">
      <xdr:col>72</xdr:col>
      <xdr:colOff>38100</xdr:colOff>
      <xdr:row>95</xdr:row>
      <xdr:rowOff>170180</xdr:rowOff>
    </xdr:to>
    <xdr:sp macro="" textlink="">
      <xdr:nvSpPr>
        <xdr:cNvPr id="715" name="楕円 714"/>
        <xdr:cNvSpPr/>
      </xdr:nvSpPr>
      <xdr:spPr>
        <a:xfrm>
          <a:off x="13652500" y="16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161290</xdr:rowOff>
    </xdr:from>
    <xdr:ext cx="534035" cy="259080"/>
    <xdr:sp macro="" textlink="">
      <xdr:nvSpPr>
        <xdr:cNvPr id="716" name="テキスト ボックス 715"/>
        <xdr:cNvSpPr txBox="1"/>
      </xdr:nvSpPr>
      <xdr:spPr>
        <a:xfrm>
          <a:off x="13435965" y="1644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75565</xdr:rowOff>
    </xdr:from>
    <xdr:to xmlns:xdr="http://schemas.openxmlformats.org/drawingml/2006/spreadsheetDrawing">
      <xdr:col>67</xdr:col>
      <xdr:colOff>101600</xdr:colOff>
      <xdr:row>96</xdr:row>
      <xdr:rowOff>6350</xdr:rowOff>
    </xdr:to>
    <xdr:sp macro="" textlink="">
      <xdr:nvSpPr>
        <xdr:cNvPr id="717" name="楕円 716"/>
        <xdr:cNvSpPr/>
      </xdr:nvSpPr>
      <xdr:spPr>
        <a:xfrm>
          <a:off x="12763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168910</xdr:rowOff>
    </xdr:from>
    <xdr:ext cx="534035" cy="258445"/>
    <xdr:sp macro="" textlink="">
      <xdr:nvSpPr>
        <xdr:cNvPr id="718" name="テキスト ボックス 717"/>
        <xdr:cNvSpPr txBox="1"/>
      </xdr:nvSpPr>
      <xdr:spPr>
        <a:xfrm>
          <a:off x="12546965" y="16456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0" name="テキスト ボックス 72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2" name="テキスト ボックス 731"/>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4" name="テキスト ボックス 733"/>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6" name="テキスト ボックス 735"/>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38" name="テキスト ボックス 737"/>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0" name="テキスト ボックス 73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42" name="直線コネクタ 741"/>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66675</xdr:rowOff>
    </xdr:from>
    <xdr:ext cx="249555" cy="258445"/>
    <xdr:sp macro="" textlink="">
      <xdr:nvSpPr>
        <xdr:cNvPr id="743" name="諸支出金最小値テキスト"/>
        <xdr:cNvSpPr txBox="1"/>
      </xdr:nvSpPr>
      <xdr:spPr>
        <a:xfrm>
          <a:off x="22212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469900" cy="258445"/>
    <xdr:sp macro="" textlink="">
      <xdr:nvSpPr>
        <xdr:cNvPr id="745" name="諸支出金最大値テキスト"/>
        <xdr:cNvSpPr txBox="1"/>
      </xdr:nvSpPr>
      <xdr:spPr>
        <a:xfrm>
          <a:off x="22212300" y="5001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46" name="直線コネクタ 745"/>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7"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78460" cy="258445"/>
    <xdr:sp macro="" textlink="">
      <xdr:nvSpPr>
        <xdr:cNvPr id="748" name="諸支出金平均値テキスト"/>
        <xdr:cNvSpPr txBox="1"/>
      </xdr:nvSpPr>
      <xdr:spPr>
        <a:xfrm>
          <a:off x="22212300" y="64992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132715</xdr:rowOff>
    </xdr:from>
    <xdr:to xmlns:xdr="http://schemas.openxmlformats.org/drawingml/2006/spreadsheetDrawing">
      <xdr:col>116</xdr:col>
      <xdr:colOff>114300</xdr:colOff>
      <xdr:row>39</xdr:row>
      <xdr:rowOff>63500</xdr:rowOff>
    </xdr:to>
    <xdr:sp macro="" textlink="">
      <xdr:nvSpPr>
        <xdr:cNvPr id="749" name="フローチャート: 判断 748"/>
        <xdr:cNvSpPr/>
      </xdr:nvSpPr>
      <xdr:spPr>
        <a:xfrm>
          <a:off x="22110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0" name="直線コネクタ 74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130810</xdr:rowOff>
    </xdr:from>
    <xdr:to xmlns:xdr="http://schemas.openxmlformats.org/drawingml/2006/spreadsheetDrawing">
      <xdr:col>112</xdr:col>
      <xdr:colOff>38100</xdr:colOff>
      <xdr:row>39</xdr:row>
      <xdr:rowOff>60960</xdr:rowOff>
    </xdr:to>
    <xdr:sp macro="" textlink="">
      <xdr:nvSpPr>
        <xdr:cNvPr id="751" name="フローチャート: 判断 750"/>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77470</xdr:rowOff>
    </xdr:from>
    <xdr:ext cx="378460" cy="258445"/>
    <xdr:sp macro="" textlink="">
      <xdr:nvSpPr>
        <xdr:cNvPr id="752" name="テキスト ボックス 751"/>
        <xdr:cNvSpPr txBox="1"/>
      </xdr:nvSpPr>
      <xdr:spPr>
        <a:xfrm>
          <a:off x="21134070" y="6421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3" name="直線コネクタ 75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74930</xdr:rowOff>
    </xdr:to>
    <xdr:sp macro="" textlink="">
      <xdr:nvSpPr>
        <xdr:cNvPr id="754" name="フローチャート: 判断 753"/>
        <xdr:cNvSpPr/>
      </xdr:nvSpPr>
      <xdr:spPr>
        <a:xfrm>
          <a:off x="20383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91440</xdr:rowOff>
    </xdr:from>
    <xdr:ext cx="378460" cy="259080"/>
    <xdr:sp macro="" textlink="">
      <xdr:nvSpPr>
        <xdr:cNvPr id="755" name="テキスト ボックス 754"/>
        <xdr:cNvSpPr txBox="1"/>
      </xdr:nvSpPr>
      <xdr:spPr>
        <a:xfrm>
          <a:off x="2024507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6" name="直線コネクタ 75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153035</xdr:rowOff>
    </xdr:from>
    <xdr:to xmlns:xdr="http://schemas.openxmlformats.org/drawingml/2006/spreadsheetDrawing">
      <xdr:col>102</xdr:col>
      <xdr:colOff>165100</xdr:colOff>
      <xdr:row>39</xdr:row>
      <xdr:rowOff>83185</xdr:rowOff>
    </xdr:to>
    <xdr:sp macro="" textlink="">
      <xdr:nvSpPr>
        <xdr:cNvPr id="757" name="フローチャート: 判断 756"/>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99695</xdr:rowOff>
    </xdr:from>
    <xdr:ext cx="313690" cy="258445"/>
    <xdr:sp macro="" textlink="">
      <xdr:nvSpPr>
        <xdr:cNvPr id="758" name="テキスト ボックス 757"/>
        <xdr:cNvSpPr txBox="1"/>
      </xdr:nvSpPr>
      <xdr:spPr>
        <a:xfrm>
          <a:off x="19388455" y="64433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89535</xdr:rowOff>
    </xdr:to>
    <xdr:sp macro="" textlink="">
      <xdr:nvSpPr>
        <xdr:cNvPr id="759" name="フローチャート: 判断 758"/>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106045</xdr:rowOff>
    </xdr:from>
    <xdr:ext cx="313690" cy="259080"/>
    <xdr:sp macro="" textlink="">
      <xdr:nvSpPr>
        <xdr:cNvPr id="760" name="テキスト ボックス 759"/>
        <xdr:cNvSpPr txBox="1"/>
      </xdr:nvSpPr>
      <xdr:spPr>
        <a:xfrm>
          <a:off x="18499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111125</xdr:rowOff>
    </xdr:from>
    <xdr:ext cx="249555" cy="258445"/>
    <xdr:sp macro="" textlink="">
      <xdr:nvSpPr>
        <xdr:cNvPr id="767" name="諸支出金該当値テキスト"/>
        <xdr:cNvSpPr txBox="1"/>
      </xdr:nvSpPr>
      <xdr:spPr>
        <a:xfrm>
          <a:off x="22212300" y="6626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9" name="テキスト ボックス 76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1" name="テキスト ボックス 77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3" name="テキスト ボックス 77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5" name="テキスト ボックス 77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7" name="テキスト ボックス 78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9" name="テキスト ボックス 78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1" name="テキスト ボックス 80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4" name="テキスト ボックス 80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7" name="テキスト ボックス 80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9" name="テキスト ボックス 80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8" name="テキスト ボックス 81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0" name="テキスト ボックス 81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2" name="テキスト ボックス 82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4" name="テキスト ボックス 82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48,463</a:t>
          </a:r>
          <a:r>
            <a:rPr kumimoji="1" lang="ja-JP" altLang="en-US" sz="1300">
              <a:latin typeface="ＭＳ Ｐゴシック"/>
              <a:ea typeface="ＭＳ Ｐゴシック"/>
            </a:rPr>
            <a:t>円となった。退職手当や新庁舎建設に向けた基金への積立金の増により、前年度から</a:t>
          </a:r>
          <a:r>
            <a:rPr kumimoji="1" lang="en-US" altLang="ja-JP" sz="1300">
              <a:latin typeface="ＭＳ Ｐゴシック"/>
              <a:ea typeface="ＭＳ Ｐゴシック"/>
            </a:rPr>
            <a:t>6,068</a:t>
          </a:r>
          <a:r>
            <a:rPr kumimoji="1" lang="ja-JP" altLang="en-US" sz="1300">
              <a:latin typeface="ＭＳ Ｐゴシック"/>
              <a:ea typeface="ＭＳ Ｐゴシック"/>
            </a:rPr>
            <a:t>円の増となった。</a:t>
          </a:r>
        </a:p>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165,950</a:t>
          </a:r>
          <a:r>
            <a:rPr kumimoji="1" lang="ja-JP" altLang="en-US" sz="1300">
              <a:latin typeface="ＭＳ Ｐゴシック"/>
              <a:ea typeface="ＭＳ Ｐゴシック"/>
            </a:rPr>
            <a:t>円となった。国による低所得世帯支援給付金給付事業実施による増により、前年度から</a:t>
          </a:r>
          <a:r>
            <a:rPr kumimoji="1" lang="en-US" altLang="ja-JP" sz="1300">
              <a:latin typeface="ＭＳ Ｐゴシック"/>
              <a:ea typeface="ＭＳ Ｐゴシック"/>
            </a:rPr>
            <a:t>7,372</a:t>
          </a:r>
          <a:r>
            <a:rPr kumimoji="1" lang="ja-JP" altLang="en-US" sz="1300">
              <a:latin typeface="ＭＳ Ｐゴシック"/>
              <a:ea typeface="ＭＳ Ｐゴシック"/>
            </a:rPr>
            <a:t>円の増となった。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衛生費は、住民一人当たり</a:t>
          </a:r>
          <a:r>
            <a:rPr kumimoji="1" lang="en-US" altLang="ja-JP" sz="1300">
              <a:latin typeface="ＭＳ Ｐゴシック"/>
              <a:ea typeface="ＭＳ Ｐゴシック"/>
            </a:rPr>
            <a:t>30,334</a:t>
          </a:r>
          <a:r>
            <a:rPr kumimoji="1" lang="ja-JP" altLang="en-US" sz="1300">
              <a:latin typeface="ＭＳ Ｐゴシック"/>
              <a:ea typeface="ＭＳ Ｐゴシック"/>
            </a:rPr>
            <a:t>円となった。新型コロナウイルス感染症の</a:t>
          </a:r>
          <a:r>
            <a:rPr kumimoji="1" lang="en-US" altLang="ja-JP" sz="1300">
              <a:latin typeface="ＭＳ Ｐゴシック"/>
              <a:ea typeface="ＭＳ Ｐゴシック"/>
            </a:rPr>
            <a:t>5</a:t>
          </a:r>
          <a:r>
            <a:rPr kumimoji="1" lang="ja-JP" altLang="en-US" sz="1300">
              <a:latin typeface="ＭＳ Ｐゴシック"/>
              <a:ea typeface="ＭＳ Ｐゴシック"/>
            </a:rPr>
            <a:t>類移行に伴う新型コロナウイルスワクチン接種体制確保事業の減により、前年度から</a:t>
          </a:r>
          <a:r>
            <a:rPr kumimoji="1" lang="en-US" altLang="ja-JP" sz="1300">
              <a:latin typeface="ＭＳ Ｐゴシック"/>
              <a:ea typeface="ＭＳ Ｐゴシック"/>
            </a:rPr>
            <a:t>2,630</a:t>
          </a:r>
          <a:r>
            <a:rPr kumimoji="1" lang="ja-JP" altLang="en-US" sz="1300">
              <a:latin typeface="ＭＳ Ｐゴシック"/>
              <a:ea typeface="ＭＳ Ｐゴシック"/>
            </a:rPr>
            <a:t>円の減となった。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商工費は、住民一人当たり</a:t>
          </a:r>
          <a:r>
            <a:rPr kumimoji="1" lang="en-US" altLang="ja-JP" sz="1300">
              <a:latin typeface="ＭＳ Ｐゴシック"/>
              <a:ea typeface="ＭＳ Ｐゴシック"/>
            </a:rPr>
            <a:t>3,882</a:t>
          </a:r>
          <a:r>
            <a:rPr kumimoji="1" lang="ja-JP" altLang="en-US" sz="1300">
              <a:latin typeface="ＭＳ Ｐゴシック"/>
              <a:ea typeface="ＭＳ Ｐゴシック"/>
            </a:rPr>
            <a:t>円となった。消費活動喚起事業として実施したキャッシュレス決済ポイントバック事業の減等により、前年度から</a:t>
          </a:r>
          <a:r>
            <a:rPr kumimoji="1" lang="en-US" altLang="ja-JP" sz="1300">
              <a:latin typeface="ＭＳ Ｐゴシック"/>
              <a:ea typeface="ＭＳ Ｐゴシック"/>
            </a:rPr>
            <a:t>970</a:t>
          </a:r>
          <a:r>
            <a:rPr kumimoji="1" lang="ja-JP" altLang="en-US" sz="1300">
              <a:latin typeface="ＭＳ Ｐゴシック"/>
              <a:ea typeface="ＭＳ Ｐゴシック"/>
            </a:rPr>
            <a:t>円の減となった。</a:t>
          </a: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51,759</a:t>
          </a:r>
          <a:r>
            <a:rPr kumimoji="1" lang="ja-JP" altLang="en-US" sz="1300">
              <a:latin typeface="ＭＳ Ｐゴシック"/>
              <a:ea typeface="ＭＳ Ｐゴシック"/>
            </a:rPr>
            <a:t>円となった。三島駅南口再開発事業の進捗に合わせた市街地再開発事業補助金の増により、前年度から</a:t>
          </a:r>
          <a:r>
            <a:rPr kumimoji="1" lang="en-US" altLang="ja-JP" sz="1300">
              <a:latin typeface="ＭＳ Ｐゴシック"/>
              <a:ea typeface="ＭＳ Ｐゴシック"/>
            </a:rPr>
            <a:t>13,824</a:t>
          </a:r>
          <a:r>
            <a:rPr kumimoji="1" lang="ja-JP" altLang="en-US" sz="1300">
              <a:latin typeface="ＭＳ Ｐゴシック"/>
              <a:ea typeface="ＭＳ Ｐゴシック"/>
            </a:rPr>
            <a:t>円の増となった。</a:t>
          </a:r>
        </a:p>
        <a:p>
          <a:r>
            <a:rPr kumimoji="1" lang="ja-JP" altLang="en-US" sz="1300">
              <a:latin typeface="ＭＳ Ｐゴシック"/>
              <a:ea typeface="ＭＳ Ｐゴシック"/>
            </a:rPr>
            <a:t>教育費は、住民一人当たり</a:t>
          </a:r>
          <a:r>
            <a:rPr kumimoji="1" lang="en-US" altLang="ja-JP" sz="1300">
              <a:latin typeface="ＭＳ Ｐゴシック"/>
              <a:ea typeface="ＭＳ Ｐゴシック"/>
            </a:rPr>
            <a:t>45,882</a:t>
          </a:r>
          <a:r>
            <a:rPr kumimoji="1" lang="ja-JP" altLang="en-US" sz="1300">
              <a:latin typeface="ＭＳ Ｐゴシック"/>
              <a:ea typeface="ＭＳ Ｐゴシック"/>
            </a:rPr>
            <a:t>円となった。校舎へのエレベーター設置工事等に伴う中学校施設補修整備事業の増により、前年度から</a:t>
          </a:r>
          <a:r>
            <a:rPr kumimoji="1" lang="en-US" altLang="ja-JP" sz="1300">
              <a:latin typeface="ＭＳ Ｐゴシック"/>
              <a:ea typeface="ＭＳ Ｐゴシック"/>
            </a:rPr>
            <a:t>258</a:t>
          </a:r>
          <a:r>
            <a:rPr kumimoji="1" lang="ja-JP" altLang="en-US" sz="1300">
              <a:latin typeface="ＭＳ Ｐゴシック"/>
              <a:ea typeface="ＭＳ Ｐゴシック"/>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財政調整基金の残高は、普通交付税の追加交付分のうち臨時財政対策債償還基金費分を財源に積み立てを行い</a:t>
          </a:r>
          <a:r>
            <a:rPr kumimoji="1" lang="en-US" altLang="ja-JP" sz="1200">
              <a:latin typeface="ＭＳ ゴシック"/>
              <a:ea typeface="ＭＳ ゴシック"/>
            </a:rPr>
            <a:t>105,203</a:t>
          </a:r>
          <a:r>
            <a:rPr kumimoji="1" lang="ja-JP" altLang="en-US" sz="1200">
              <a:latin typeface="ＭＳ ゴシック"/>
              <a:ea typeface="ＭＳ ゴシック"/>
            </a:rPr>
            <a:t>千円の増となり、標準財政規模比も</a:t>
          </a:r>
          <a:r>
            <a:rPr kumimoji="1" lang="en-US" altLang="ja-JP" sz="1200">
              <a:latin typeface="ＭＳ ゴシック"/>
              <a:ea typeface="ＭＳ ゴシック"/>
            </a:rPr>
            <a:t>0.25</a:t>
          </a:r>
          <a:r>
            <a:rPr kumimoji="1" lang="ja-JP" altLang="en-US" sz="1200">
              <a:latin typeface="ＭＳ ゴシック"/>
              <a:ea typeface="ＭＳ ゴシック"/>
            </a:rPr>
            <a:t>ポイントの増となった。</a:t>
          </a:r>
          <a:endParaRPr kumimoji="1" lang="en-US" altLang="ja-JP" sz="1200">
            <a:latin typeface="ＭＳ ゴシック"/>
            <a:ea typeface="ＭＳ ゴシック"/>
          </a:endParaRPr>
        </a:p>
        <a:p>
          <a:r>
            <a:rPr kumimoji="1" lang="ja-JP" altLang="en-US" sz="1200">
              <a:latin typeface="ＭＳ ゴシック"/>
              <a:ea typeface="ＭＳ ゴシック"/>
            </a:rPr>
            <a:t>　実質収支については、</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歳入では市税や地方交付税が増加したものの、歳出では少子高齢化等による扶助費の増や公共施設の長寿命化改修工事に伴う普通建設事業が増加したため</a:t>
          </a:r>
          <a:r>
            <a:rPr kumimoji="1" lang="ja-JP" altLang="en-US" sz="1200">
              <a:latin typeface="ＭＳ ゴシック"/>
              <a:ea typeface="ＭＳ ゴシック"/>
            </a:rPr>
            <a:t>前年度比</a:t>
          </a:r>
          <a:r>
            <a:rPr kumimoji="1" lang="en-US" altLang="ja-JP" sz="1200">
              <a:latin typeface="ＭＳ ゴシック"/>
              <a:ea typeface="ＭＳ ゴシック"/>
            </a:rPr>
            <a:t>542,349</a:t>
          </a:r>
          <a:r>
            <a:rPr kumimoji="1" lang="ja-JP" altLang="en-US" sz="1200">
              <a:latin typeface="ＭＳ ゴシック"/>
              <a:ea typeface="ＭＳ ゴシック"/>
            </a:rPr>
            <a:t>千円の減、標準財政規模に対する比率も</a:t>
          </a:r>
          <a:r>
            <a:rPr kumimoji="1" lang="en-US" altLang="ja-JP" sz="1200">
              <a:latin typeface="ＭＳ ゴシック"/>
              <a:ea typeface="ＭＳ ゴシック"/>
            </a:rPr>
            <a:t>2.60</a:t>
          </a:r>
          <a:r>
            <a:rPr kumimoji="1" lang="ja-JP" altLang="en-US" sz="1200">
              <a:latin typeface="ＭＳ ゴシック"/>
              <a:ea typeface="ＭＳ ゴシック"/>
            </a:rPr>
            <a:t>ポイント減少した。また、実質単年度収支についても財政調整基金積立額が前年度より少なかったことなどにより、前年度比</a:t>
          </a:r>
          <a:r>
            <a:rPr kumimoji="1" lang="en-US" altLang="ja-JP" sz="1200">
              <a:latin typeface="ＭＳ ゴシック"/>
              <a:ea typeface="ＭＳ ゴシック"/>
            </a:rPr>
            <a:t>1,007,882</a:t>
          </a:r>
          <a:r>
            <a:rPr kumimoji="1" lang="ja-JP" altLang="en-US" sz="1200">
              <a:latin typeface="ＭＳ ゴシック"/>
              <a:ea typeface="ＭＳ ゴシック"/>
            </a:rPr>
            <a:t>千円の減となった。</a:t>
          </a:r>
          <a:endParaRPr kumimoji="1" lang="ja-JP" altLang="en-US" sz="1200">
            <a:solidFill>
              <a:srgbClr val="FF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すべての会計において黒字を維持している。</a:t>
          </a:r>
          <a:endParaRPr kumimoji="1" lang="en-US" altLang="ja-JP" sz="1400">
            <a:latin typeface="ＭＳ ゴシック"/>
            <a:ea typeface="ＭＳ ゴシック"/>
          </a:endParaRPr>
        </a:p>
        <a:p>
          <a:r>
            <a:rPr kumimoji="1" lang="ja-JP" altLang="en-US" sz="1400">
              <a:latin typeface="ＭＳ ゴシック"/>
              <a:ea typeface="ＭＳ ゴシック"/>
            </a:rPr>
            <a:t>　一般会計では、少子高齢化等による扶助費の増や公共施設の長寿命化改修工事に伴う普通建設事業の増などにより、標準財政規模比は前年度から</a:t>
          </a:r>
          <a:r>
            <a:rPr kumimoji="1" lang="en-US" altLang="ja-JP" sz="1400">
              <a:latin typeface="ＭＳ ゴシック"/>
              <a:ea typeface="ＭＳ ゴシック"/>
            </a:rPr>
            <a:t>2.61</a:t>
          </a:r>
          <a:r>
            <a:rPr kumimoji="1" lang="ja-JP" altLang="en-US" sz="1400">
              <a:latin typeface="ＭＳ ゴシック"/>
              <a:ea typeface="ＭＳ ゴシック"/>
            </a:rPr>
            <a:t>ポイントの減となった。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介護保険特別会計では、高齢化の進展に伴い介護・支援の必要となる被保険者数が増加したことで介護保険サービスの給付費が増加したが、国庫支出金や前年度繰越金の増により歳出の増加額を上回る歳入があったことから黒字額が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も少子高齢化の進行などにより社会保障関連経費が増加していくことに加え、老朽化が進む公共施設の改修にも多額の経費が見込まれるため、歳入の確保や経費の削減を図り、健全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実質公債費比率の分子については、前年度から</a:t>
          </a:r>
          <a:r>
            <a:rPr kumimoji="1" lang="en-US" altLang="ja-JP" sz="1400">
              <a:latin typeface="ＭＳ ゴシック"/>
              <a:ea typeface="ＭＳ ゴシック"/>
            </a:rPr>
            <a:t>66</a:t>
          </a:r>
          <a:r>
            <a:rPr kumimoji="1" lang="ja-JP" altLang="en-US" sz="1400">
              <a:latin typeface="ＭＳ ゴシック"/>
              <a:ea typeface="ＭＳ ゴシック"/>
            </a:rPr>
            <a:t>百万円の減となった。減額となった要因として、都市計画事業関連の地方債償還増に伴う都市計画税充当可能額が増加したことなどにより、算入公債費等が増額となったためである。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当市では減債基金への積み立てを行っていない。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将来負担比率の分子については、前年度から</a:t>
          </a:r>
          <a:r>
            <a:rPr kumimoji="1" lang="en-US" altLang="ja-JP" sz="1400">
              <a:latin typeface="ＭＳ ゴシック"/>
              <a:ea typeface="ＭＳ ゴシック"/>
            </a:rPr>
            <a:t>4</a:t>
          </a:r>
          <a:r>
            <a:rPr kumimoji="1" lang="ja-JP" altLang="en-US" sz="1400">
              <a:latin typeface="ＭＳ ゴシック"/>
              <a:ea typeface="ＭＳ ゴシック"/>
            </a:rPr>
            <a:t>百万円の減となっている。</a:t>
          </a:r>
        </a:p>
        <a:p>
          <a:r>
            <a:rPr kumimoji="1" lang="ja-JP" altLang="en-US" sz="1400">
              <a:latin typeface="ＭＳ ゴシック"/>
              <a:ea typeface="ＭＳ ゴシック"/>
            </a:rPr>
            <a:t>　一般会計における地方債の新規発行を抑制したことによる地方債現在高の減、下水道事業の企業債現在高の減のほか、財政調整基金や庁舎建設基金などによる充当可能基金の増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静岡県三島市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三島市福祉基金で</a:t>
          </a:r>
          <a:r>
            <a:rPr kumimoji="1" lang="en-US" altLang="ja-JP" sz="1300">
              <a:solidFill>
                <a:schemeClr val="dk1"/>
              </a:solidFill>
              <a:effectLst/>
              <a:latin typeface="ＭＳ ゴシック"/>
              <a:ea typeface="ＭＳ ゴシック"/>
              <a:cs typeface="+mn-cs"/>
            </a:rPr>
            <a:t>631</a:t>
          </a:r>
          <a:r>
            <a:rPr kumimoji="1" lang="ja-JP" altLang="en-US" sz="1300">
              <a:solidFill>
                <a:schemeClr val="dk1"/>
              </a:solidFill>
              <a:effectLst/>
              <a:latin typeface="ＭＳ ゴシック"/>
              <a:ea typeface="ＭＳ ゴシック"/>
              <a:cs typeface="+mn-cs"/>
            </a:rPr>
            <a:t>千円、三島市ガーデンシティ推進基金で</a:t>
          </a:r>
          <a:r>
            <a:rPr kumimoji="1" lang="en-US" altLang="ja-JP" sz="1300">
              <a:solidFill>
                <a:schemeClr val="dk1"/>
              </a:solidFill>
              <a:effectLst/>
              <a:latin typeface="ＭＳ ゴシック"/>
              <a:ea typeface="ＭＳ ゴシック"/>
              <a:cs typeface="+mn-cs"/>
            </a:rPr>
            <a:t>13,039</a:t>
          </a:r>
          <a:r>
            <a:rPr kumimoji="1" lang="ja-JP" altLang="en-US" sz="1300">
              <a:solidFill>
                <a:schemeClr val="dk1"/>
              </a:solidFill>
              <a:effectLst/>
              <a:latin typeface="ＭＳ ゴシック"/>
              <a:ea typeface="ＭＳ ゴシック"/>
              <a:cs typeface="+mn-cs"/>
            </a:rPr>
            <a:t>千円を取り崩したが、三島市福祉基金や三島市ふるさとの緑保全基金などで寄附金の積み立てのほか、財政調整基金や三島市庁舎建設基金、三島市職員退職手当基金を積み立てたことにより全体で</a:t>
          </a:r>
          <a:r>
            <a:rPr kumimoji="1" lang="en-US" altLang="ja-JP" sz="1300">
              <a:solidFill>
                <a:schemeClr val="dk1"/>
              </a:solidFill>
              <a:effectLst/>
              <a:latin typeface="ＭＳ ゴシック"/>
              <a:ea typeface="ＭＳ ゴシック"/>
              <a:cs typeface="+mn-cs"/>
            </a:rPr>
            <a:t>499,881</a:t>
          </a:r>
          <a:r>
            <a:rPr kumimoji="1" lang="ja-JP" altLang="en-US" sz="1300">
              <a:solidFill>
                <a:schemeClr val="dk1"/>
              </a:solidFill>
              <a:effectLst/>
              <a:latin typeface="ＭＳ ゴシック"/>
              <a:ea typeface="ＭＳ ゴシック"/>
              <a:cs typeface="+mn-cs"/>
            </a:rPr>
            <a:t>千円の増加となった。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三島市庁舎建設基金については、令和</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年度の新庁舎供用開始に向け、</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億円を目標に財政事業を考慮しながら毎年</a:t>
          </a:r>
          <a:r>
            <a:rPr kumimoji="1" lang="en-US" altLang="ja-JP" sz="1300">
              <a:solidFill>
                <a:schemeClr val="dk1"/>
              </a:solidFill>
              <a:effectLst/>
              <a:latin typeface="ＭＳ ゴシック"/>
              <a:ea typeface="ＭＳ ゴシック"/>
              <a:cs typeface="+mn-cs"/>
            </a:rPr>
            <a:t>80,000</a:t>
          </a:r>
          <a:r>
            <a:rPr kumimoji="1" lang="ja-JP" altLang="en-US" sz="1300">
              <a:solidFill>
                <a:schemeClr val="dk1"/>
              </a:solidFill>
              <a:effectLst/>
              <a:latin typeface="ＭＳ ゴシック"/>
              <a:ea typeface="ＭＳ ゴシック"/>
              <a:cs typeface="+mn-cs"/>
            </a:rPr>
            <a:t>千円を積み立てていく。その他の特定目的基金については特別な事情（寄附等）がある場合に積み立てを行うとともに、事業執行に際し、財源が不足する場合には基金の目的の範囲内で活用する。財政調整基金は、一般会計の収支の状況を踏まえ、可能な範囲で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・三島市庁舎建設基金：市役所の庁舎建設に要する経費に充てるため。</a:t>
          </a:r>
        </a:p>
        <a:p>
          <a:r>
            <a:rPr kumimoji="1" lang="ja-JP" altLang="en-US" sz="1300">
              <a:solidFill>
                <a:schemeClr val="dk1"/>
              </a:solidFill>
              <a:effectLst/>
              <a:latin typeface="ＭＳ ゴシック"/>
              <a:ea typeface="ＭＳ ゴシック"/>
              <a:cs typeface="+mn-cs"/>
            </a:rPr>
            <a:t>・三島市職員退職手当基金：職員が退職した場合に支給する退職手当の財源に充てるため。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・三島市養護老人ホーム整備基金：養護老人ホームの整備等に要する経費に充てるため。</a:t>
          </a:r>
        </a:p>
        <a:p>
          <a:r>
            <a:rPr kumimoji="1" lang="ja-JP" altLang="en-US" sz="1300">
              <a:solidFill>
                <a:schemeClr val="dk1"/>
              </a:solidFill>
              <a:effectLst/>
              <a:latin typeface="ＭＳ ゴシック"/>
              <a:ea typeface="ＭＳ ゴシック"/>
              <a:cs typeface="+mn-cs"/>
            </a:rPr>
            <a:t>・佐野郷土振興基金：地域の教育、文化、福祉事業の振興に資するため。</a:t>
          </a:r>
        </a:p>
        <a:p>
          <a:r>
            <a:rPr kumimoji="1" lang="ja-JP" altLang="en-US" sz="1300">
              <a:solidFill>
                <a:schemeClr val="dk1"/>
              </a:solidFill>
              <a:effectLst/>
              <a:latin typeface="ＭＳ ゴシック"/>
              <a:ea typeface="ＭＳ ゴシック"/>
              <a:cs typeface="+mn-cs"/>
            </a:rPr>
            <a:t>・教育施設整備基金：小中学校等の教育施設の整備資金に充てるため。</a:t>
          </a: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・三島市庁舎建設基金：庁舎の老朽化が進んでいることから、令和</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年度の新庁舎供用開始を見据え、</a:t>
          </a:r>
          <a:r>
            <a:rPr kumimoji="1" lang="en-US" altLang="ja-JP" sz="1300">
              <a:solidFill>
                <a:schemeClr val="dk1"/>
              </a:solidFill>
              <a:effectLst/>
              <a:latin typeface="ＭＳ ゴシック"/>
              <a:ea typeface="ＭＳ ゴシック"/>
              <a:cs typeface="+mn-cs"/>
            </a:rPr>
            <a:t>262,515</a:t>
          </a:r>
          <a:r>
            <a:rPr kumimoji="1" lang="ja-JP" altLang="en-US" sz="1300">
              <a:solidFill>
                <a:schemeClr val="dk1"/>
              </a:solidFill>
              <a:effectLst/>
              <a:latin typeface="ＭＳ ゴシック"/>
              <a:ea typeface="ＭＳ ゴシック"/>
              <a:cs typeface="+mn-cs"/>
            </a:rPr>
            <a:t>千円を積み立てたため。</a:t>
          </a:r>
        </a:p>
        <a:p>
          <a:r>
            <a:rPr kumimoji="1" lang="ja-JP" altLang="en-US" sz="1300">
              <a:solidFill>
                <a:schemeClr val="dk1"/>
              </a:solidFill>
              <a:effectLst/>
              <a:latin typeface="ＭＳ ゴシック"/>
              <a:ea typeface="ＭＳ ゴシック"/>
              <a:cs typeface="+mn-cs"/>
            </a:rPr>
            <a:t>・三島市職員退職手当基金：定年の引き上げに伴う年度間の財政負担を平準化するため、</a:t>
          </a:r>
          <a:r>
            <a:rPr kumimoji="1" lang="en-US" altLang="ja-JP" sz="1300">
              <a:solidFill>
                <a:schemeClr val="dk1"/>
              </a:solidFill>
              <a:effectLst/>
              <a:latin typeface="ＭＳ ゴシック"/>
              <a:ea typeface="ＭＳ ゴシック"/>
              <a:cs typeface="+mn-cs"/>
            </a:rPr>
            <a:t>142,904</a:t>
          </a:r>
          <a:r>
            <a:rPr kumimoji="1" lang="ja-JP" altLang="en-US" sz="1300">
              <a:solidFill>
                <a:schemeClr val="dk1"/>
              </a:solidFill>
              <a:effectLst/>
              <a:latin typeface="ＭＳ ゴシック"/>
              <a:ea typeface="ＭＳ ゴシック"/>
              <a:cs typeface="+mn-cs"/>
            </a:rPr>
            <a:t>千円を積み立てたため。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・三島市庁舎建設基金：令和</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年度の新庁舎供用開始に向け、</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億円を目標に財政事情を考慮しながら毎年</a:t>
          </a:r>
          <a:r>
            <a:rPr kumimoji="1" lang="en-US" altLang="ja-JP" sz="1300">
              <a:solidFill>
                <a:schemeClr val="dk1"/>
              </a:solidFill>
              <a:effectLst/>
              <a:latin typeface="ＭＳ ゴシック"/>
              <a:ea typeface="ＭＳ ゴシック"/>
              <a:cs typeface="+mn-cs"/>
            </a:rPr>
            <a:t>80,000</a:t>
          </a:r>
          <a:r>
            <a:rPr kumimoji="1" lang="ja-JP" altLang="en-US" sz="1300">
              <a:solidFill>
                <a:schemeClr val="dk1"/>
              </a:solidFill>
              <a:effectLst/>
              <a:latin typeface="ＭＳ ゴシック"/>
              <a:ea typeface="ＭＳ ゴシック"/>
              <a:cs typeface="+mn-cs"/>
            </a:rPr>
            <a:t>千円を積み立てていく。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基金の運用益（預金利子）</a:t>
          </a:r>
          <a:r>
            <a:rPr kumimoji="1" lang="en-US" altLang="ja-JP" sz="1300">
              <a:solidFill>
                <a:schemeClr val="dk1"/>
              </a:solidFill>
              <a:effectLst/>
              <a:latin typeface="ＭＳ ゴシック"/>
              <a:ea typeface="ＭＳ ゴシック"/>
              <a:cs typeface="+mn-cs"/>
            </a:rPr>
            <a:t>203</a:t>
          </a:r>
          <a:r>
            <a:rPr kumimoji="1" lang="ja-JP" altLang="en-US" sz="1300">
              <a:solidFill>
                <a:schemeClr val="dk1"/>
              </a:solidFill>
              <a:effectLst/>
              <a:latin typeface="ＭＳ ゴシック"/>
              <a:ea typeface="ＭＳ ゴシック"/>
              <a:cs typeface="+mn-cs"/>
            </a:rPr>
            <a:t>千円と普通交付税の追加交付分のうち臨時財政対策債償還基金費分を財源に</a:t>
          </a:r>
          <a:r>
            <a:rPr kumimoji="1" lang="en-US" altLang="ja-JP" sz="1300">
              <a:solidFill>
                <a:schemeClr val="dk1"/>
              </a:solidFill>
              <a:effectLst/>
              <a:latin typeface="ＭＳ ゴシック"/>
              <a:ea typeface="ＭＳ ゴシック"/>
              <a:cs typeface="+mn-cs"/>
            </a:rPr>
            <a:t>105,000</a:t>
          </a:r>
          <a:r>
            <a:rPr kumimoji="1" lang="ja-JP" altLang="en-US" sz="1300">
              <a:solidFill>
                <a:schemeClr val="dk1"/>
              </a:solidFill>
              <a:effectLst/>
              <a:latin typeface="ＭＳ ゴシック"/>
              <a:ea typeface="ＭＳ ゴシック"/>
              <a:cs typeface="+mn-cs"/>
            </a:rPr>
            <a:t>千円を積み立てたため</a:t>
          </a:r>
          <a:r>
            <a:rPr kumimoji="1" lang="en-US" altLang="ja-JP" sz="1300">
              <a:solidFill>
                <a:schemeClr val="dk1"/>
              </a:solidFill>
              <a:effectLst/>
              <a:latin typeface="ＭＳ ゴシック"/>
              <a:ea typeface="ＭＳ ゴシック"/>
              <a:cs typeface="+mn-cs"/>
            </a:rPr>
            <a:t>105,203</a:t>
          </a:r>
          <a:r>
            <a:rPr kumimoji="1" lang="ja-JP" altLang="en-US" sz="1300">
              <a:solidFill>
                <a:schemeClr val="dk1"/>
              </a:solidFill>
              <a:effectLst/>
              <a:latin typeface="ＭＳ ゴシック"/>
              <a:ea typeface="ＭＳ ゴシック"/>
              <a:cs typeface="+mn-cs"/>
            </a:rPr>
            <a:t>千円の増加となった。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老朽化が進む公共施設の維持管理や再開発事業等に多額の経費が必要となることに加え、標準財政規模に対する比率が低い水準のため、収支の状況を踏まえ、弾力的に運用しつつ、可能な範囲で積み増す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減債基金については、これまで積み立てを行っていない。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現時点で積み立てを行う予定はない。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44694606</v>
      </c>
      <c r="BO4" s="216"/>
      <c r="BP4" s="216"/>
      <c r="BQ4" s="216"/>
      <c r="BR4" s="216"/>
      <c r="BS4" s="216"/>
      <c r="BT4" s="216"/>
      <c r="BU4" s="219"/>
      <c r="BV4" s="213">
        <v>42889680</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7.6</v>
      </c>
      <c r="CU4" s="237"/>
      <c r="CV4" s="237"/>
      <c r="CW4" s="237"/>
      <c r="CX4" s="237"/>
      <c r="CY4" s="237"/>
      <c r="CZ4" s="237"/>
      <c r="DA4" s="245"/>
      <c r="DB4" s="229">
        <v>10.199999999999999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42818956</v>
      </c>
      <c r="BO5" s="217"/>
      <c r="BP5" s="217"/>
      <c r="BQ5" s="217"/>
      <c r="BR5" s="217"/>
      <c r="BS5" s="217"/>
      <c r="BT5" s="217"/>
      <c r="BU5" s="220"/>
      <c r="BV5" s="214">
        <v>40505433</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89.2</v>
      </c>
      <c r="CU5" s="238"/>
      <c r="CV5" s="238"/>
      <c r="CW5" s="238"/>
      <c r="CX5" s="238"/>
      <c r="CY5" s="238"/>
      <c r="CZ5" s="238"/>
      <c r="DA5" s="246"/>
      <c r="DB5" s="230">
        <v>88.6</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168</v>
      </c>
      <c r="AZ6" s="198"/>
      <c r="BA6" s="198"/>
      <c r="BB6" s="198"/>
      <c r="BC6" s="198"/>
      <c r="BD6" s="198"/>
      <c r="BE6" s="198"/>
      <c r="BF6" s="198"/>
      <c r="BG6" s="198"/>
      <c r="BH6" s="198"/>
      <c r="BI6" s="198"/>
      <c r="BJ6" s="198"/>
      <c r="BK6" s="198"/>
      <c r="BL6" s="198"/>
      <c r="BM6" s="209"/>
      <c r="BN6" s="214">
        <v>1875650</v>
      </c>
      <c r="BO6" s="217"/>
      <c r="BP6" s="217"/>
      <c r="BQ6" s="217"/>
      <c r="BR6" s="217"/>
      <c r="BS6" s="217"/>
      <c r="BT6" s="217"/>
      <c r="BU6" s="220"/>
      <c r="BV6" s="214">
        <v>2384247</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90.1</v>
      </c>
      <c r="CU6" s="239"/>
      <c r="CV6" s="239"/>
      <c r="CW6" s="239"/>
      <c r="CX6" s="239"/>
      <c r="CY6" s="239"/>
      <c r="CZ6" s="239"/>
      <c r="DA6" s="247"/>
      <c r="DB6" s="231">
        <v>90.7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74</v>
      </c>
      <c r="AV7" s="139"/>
      <c r="AW7" s="139"/>
      <c r="AX7" s="139"/>
      <c r="AY7" s="190" t="s">
        <v>171</v>
      </c>
      <c r="AZ7" s="198"/>
      <c r="BA7" s="198"/>
      <c r="BB7" s="198"/>
      <c r="BC7" s="198"/>
      <c r="BD7" s="198"/>
      <c r="BE7" s="198"/>
      <c r="BF7" s="198"/>
      <c r="BG7" s="198"/>
      <c r="BH7" s="198"/>
      <c r="BI7" s="198"/>
      <c r="BJ7" s="198"/>
      <c r="BK7" s="198"/>
      <c r="BL7" s="198"/>
      <c r="BM7" s="209"/>
      <c r="BN7" s="214">
        <v>135747</v>
      </c>
      <c r="BO7" s="217"/>
      <c r="BP7" s="217"/>
      <c r="BQ7" s="217"/>
      <c r="BR7" s="217"/>
      <c r="BS7" s="217"/>
      <c r="BT7" s="217"/>
      <c r="BU7" s="220"/>
      <c r="BV7" s="214">
        <v>101995</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22815719</v>
      </c>
      <c r="CU7" s="217"/>
      <c r="CV7" s="217"/>
      <c r="CW7" s="217"/>
      <c r="CX7" s="217"/>
      <c r="CY7" s="217"/>
      <c r="CZ7" s="217"/>
      <c r="DA7" s="220"/>
      <c r="DB7" s="214">
        <v>22300070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74</v>
      </c>
      <c r="AV8" s="139"/>
      <c r="AW8" s="139"/>
      <c r="AX8" s="139"/>
      <c r="AY8" s="190" t="s">
        <v>176</v>
      </c>
      <c r="AZ8" s="198"/>
      <c r="BA8" s="198"/>
      <c r="BB8" s="198"/>
      <c r="BC8" s="198"/>
      <c r="BD8" s="198"/>
      <c r="BE8" s="198"/>
      <c r="BF8" s="198"/>
      <c r="BG8" s="198"/>
      <c r="BH8" s="198"/>
      <c r="BI8" s="198"/>
      <c r="BJ8" s="198"/>
      <c r="BK8" s="198"/>
      <c r="BL8" s="198"/>
      <c r="BM8" s="209"/>
      <c r="BN8" s="214">
        <v>1739903</v>
      </c>
      <c r="BO8" s="217"/>
      <c r="BP8" s="217"/>
      <c r="BQ8" s="217"/>
      <c r="BR8" s="217"/>
      <c r="BS8" s="217"/>
      <c r="BT8" s="217"/>
      <c r="BU8" s="220"/>
      <c r="BV8" s="214">
        <v>2282252</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0.86</v>
      </c>
      <c r="CU8" s="240"/>
      <c r="CV8" s="240"/>
      <c r="CW8" s="240"/>
      <c r="CX8" s="240"/>
      <c r="CY8" s="240"/>
      <c r="CZ8" s="240"/>
      <c r="DA8" s="248"/>
      <c r="DB8" s="232">
        <v>0.88</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107783</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183</v>
      </c>
      <c r="AV9" s="139"/>
      <c r="AW9" s="139"/>
      <c r="AX9" s="139"/>
      <c r="AY9" s="190" t="s">
        <v>75</v>
      </c>
      <c r="AZ9" s="198"/>
      <c r="BA9" s="198"/>
      <c r="BB9" s="198"/>
      <c r="BC9" s="198"/>
      <c r="BD9" s="198"/>
      <c r="BE9" s="198"/>
      <c r="BF9" s="198"/>
      <c r="BG9" s="198"/>
      <c r="BH9" s="198"/>
      <c r="BI9" s="198"/>
      <c r="BJ9" s="198"/>
      <c r="BK9" s="198"/>
      <c r="BL9" s="198"/>
      <c r="BM9" s="209"/>
      <c r="BN9" s="214">
        <v>-542349</v>
      </c>
      <c r="BO9" s="217"/>
      <c r="BP9" s="217"/>
      <c r="BQ9" s="217"/>
      <c r="BR9" s="217"/>
      <c r="BS9" s="217"/>
      <c r="BT9" s="217"/>
      <c r="BU9" s="220"/>
      <c r="BV9" s="214">
        <v>170700</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11.9</v>
      </c>
      <c r="CU9" s="238"/>
      <c r="CV9" s="238"/>
      <c r="CW9" s="238"/>
      <c r="CX9" s="238"/>
      <c r="CY9" s="238"/>
      <c r="CZ9" s="238"/>
      <c r="DA9" s="246"/>
      <c r="DB9" s="230">
        <v>12.5</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110046</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74</v>
      </c>
      <c r="AV10" s="139"/>
      <c r="AW10" s="139"/>
      <c r="AX10" s="139"/>
      <c r="AY10" s="190" t="s">
        <v>188</v>
      </c>
      <c r="AZ10" s="198"/>
      <c r="BA10" s="198"/>
      <c r="BB10" s="198"/>
      <c r="BC10" s="198"/>
      <c r="BD10" s="198"/>
      <c r="BE10" s="198"/>
      <c r="BF10" s="198"/>
      <c r="BG10" s="198"/>
      <c r="BH10" s="198"/>
      <c r="BI10" s="198"/>
      <c r="BJ10" s="198"/>
      <c r="BK10" s="198"/>
      <c r="BL10" s="198"/>
      <c r="BM10" s="209"/>
      <c r="BN10" s="214">
        <v>1155203</v>
      </c>
      <c r="BO10" s="217"/>
      <c r="BP10" s="217"/>
      <c r="BQ10" s="217"/>
      <c r="BR10" s="217"/>
      <c r="BS10" s="217"/>
      <c r="BT10" s="217"/>
      <c r="BU10" s="220"/>
      <c r="BV10" s="214">
        <v>866036</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74</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141</v>
      </c>
      <c r="CU11" s="240"/>
      <c r="CV11" s="240"/>
      <c r="CW11" s="240"/>
      <c r="CX11" s="240"/>
      <c r="CY11" s="240"/>
      <c r="CZ11" s="240"/>
      <c r="DA11" s="248"/>
      <c r="DB11" s="232" t="s">
        <v>141</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106176</v>
      </c>
      <c r="S12" s="108"/>
      <c r="T12" s="108"/>
      <c r="U12" s="108"/>
      <c r="V12" s="120"/>
      <c r="W12" s="132" t="s">
        <v>8</v>
      </c>
      <c r="X12" s="139"/>
      <c r="Y12" s="139"/>
      <c r="Z12" s="139"/>
      <c r="AA12" s="139"/>
      <c r="AB12" s="144"/>
      <c r="AC12" s="148" t="s">
        <v>118</v>
      </c>
      <c r="AD12" s="155"/>
      <c r="AE12" s="155"/>
      <c r="AF12" s="155"/>
      <c r="AG12" s="158"/>
      <c r="AH12" s="148" t="s">
        <v>204</v>
      </c>
      <c r="AI12" s="155"/>
      <c r="AJ12" s="155"/>
      <c r="AK12" s="155"/>
      <c r="AL12" s="170"/>
      <c r="AM12" s="175" t="s">
        <v>205</v>
      </c>
      <c r="AN12" s="58"/>
      <c r="AO12" s="58"/>
      <c r="AP12" s="58"/>
      <c r="AQ12" s="58"/>
      <c r="AR12" s="58"/>
      <c r="AS12" s="58"/>
      <c r="AT12" s="63"/>
      <c r="AU12" s="182" t="s">
        <v>74</v>
      </c>
      <c r="AV12" s="139"/>
      <c r="AW12" s="139"/>
      <c r="AX12" s="139"/>
      <c r="AY12" s="190" t="s">
        <v>208</v>
      </c>
      <c r="AZ12" s="198"/>
      <c r="BA12" s="198"/>
      <c r="BB12" s="198"/>
      <c r="BC12" s="198"/>
      <c r="BD12" s="198"/>
      <c r="BE12" s="198"/>
      <c r="BF12" s="198"/>
      <c r="BG12" s="198"/>
      <c r="BH12" s="198"/>
      <c r="BI12" s="198"/>
      <c r="BJ12" s="198"/>
      <c r="BK12" s="198"/>
      <c r="BL12" s="198"/>
      <c r="BM12" s="209"/>
      <c r="BN12" s="214">
        <v>1050000</v>
      </c>
      <c r="BO12" s="217"/>
      <c r="BP12" s="217"/>
      <c r="BQ12" s="217"/>
      <c r="BR12" s="217"/>
      <c r="BS12" s="217"/>
      <c r="BT12" s="217"/>
      <c r="BU12" s="220"/>
      <c r="BV12" s="214">
        <v>466000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141</v>
      </c>
      <c r="CU12" s="240"/>
      <c r="CV12" s="240"/>
      <c r="CW12" s="240"/>
      <c r="CX12" s="240"/>
      <c r="CY12" s="240"/>
      <c r="CZ12" s="240"/>
      <c r="DA12" s="248"/>
      <c r="DB12" s="232" t="s">
        <v>141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104688</v>
      </c>
      <c r="S13" s="109"/>
      <c r="T13" s="109"/>
      <c r="U13" s="109"/>
      <c r="V13" s="121"/>
      <c r="W13" s="130" t="s">
        <v>212</v>
      </c>
      <c r="X13" s="56"/>
      <c r="Y13" s="56"/>
      <c r="Z13" s="56"/>
      <c r="AA13" s="56"/>
      <c r="AB13" s="25"/>
      <c r="AC13" s="72">
        <v>1231</v>
      </c>
      <c r="AD13" s="80"/>
      <c r="AE13" s="80"/>
      <c r="AF13" s="80"/>
      <c r="AG13" s="84"/>
      <c r="AH13" s="72">
        <v>1240</v>
      </c>
      <c r="AI13" s="80"/>
      <c r="AJ13" s="80"/>
      <c r="AK13" s="80"/>
      <c r="AL13" s="118"/>
      <c r="AM13" s="175" t="s">
        <v>214</v>
      </c>
      <c r="AN13" s="58"/>
      <c r="AO13" s="58"/>
      <c r="AP13" s="58"/>
      <c r="AQ13" s="58"/>
      <c r="AR13" s="58"/>
      <c r="AS13" s="58"/>
      <c r="AT13" s="63"/>
      <c r="AU13" s="182" t="s">
        <v>183</v>
      </c>
      <c r="AV13" s="139"/>
      <c r="AW13" s="139"/>
      <c r="AX13" s="139"/>
      <c r="AY13" s="190" t="s">
        <v>216</v>
      </c>
      <c r="AZ13" s="198"/>
      <c r="BA13" s="198"/>
      <c r="BB13" s="198"/>
      <c r="BC13" s="198"/>
      <c r="BD13" s="198"/>
      <c r="BE13" s="198"/>
      <c r="BF13" s="198"/>
      <c r="BG13" s="198"/>
      <c r="BH13" s="198"/>
      <c r="BI13" s="198"/>
      <c r="BJ13" s="198"/>
      <c r="BK13" s="198"/>
      <c r="BL13" s="198"/>
      <c r="BM13" s="209"/>
      <c r="BN13" s="214">
        <v>-437146</v>
      </c>
      <c r="BO13" s="217"/>
      <c r="BP13" s="217"/>
      <c r="BQ13" s="217"/>
      <c r="BR13" s="217"/>
      <c r="BS13" s="217"/>
      <c r="BT13" s="217"/>
      <c r="BU13" s="220"/>
      <c r="BV13" s="214">
        <v>570736</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6.4</v>
      </c>
      <c r="CU13" s="238"/>
      <c r="CV13" s="238"/>
      <c r="CW13" s="238"/>
      <c r="CX13" s="238"/>
      <c r="CY13" s="238"/>
      <c r="CZ13" s="238"/>
      <c r="DA13" s="246"/>
      <c r="DB13" s="230">
        <v>6.2</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107204</v>
      </c>
      <c r="S14" s="109"/>
      <c r="T14" s="109"/>
      <c r="U14" s="109"/>
      <c r="V14" s="121"/>
      <c r="W14" s="129"/>
      <c r="X14" s="57"/>
      <c r="Y14" s="57"/>
      <c r="Z14" s="57"/>
      <c r="AA14" s="57"/>
      <c r="AB14" s="24"/>
      <c r="AC14" s="149">
        <v>2.4</v>
      </c>
      <c r="AD14" s="156"/>
      <c r="AE14" s="156"/>
      <c r="AF14" s="156"/>
      <c r="AG14" s="159"/>
      <c r="AH14" s="149">
        <v>2.4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26.2</v>
      </c>
      <c r="CU14" s="242"/>
      <c r="CV14" s="242"/>
      <c r="CW14" s="242"/>
      <c r="CX14" s="242"/>
      <c r="CY14" s="242"/>
      <c r="CZ14" s="242"/>
      <c r="DA14" s="250"/>
      <c r="DB14" s="234">
        <v>26.9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105813</v>
      </c>
      <c r="S15" s="109"/>
      <c r="T15" s="109"/>
      <c r="U15" s="109"/>
      <c r="V15" s="121"/>
      <c r="W15" s="130" t="s">
        <v>6</v>
      </c>
      <c r="X15" s="56"/>
      <c r="Y15" s="56"/>
      <c r="Z15" s="56"/>
      <c r="AA15" s="56"/>
      <c r="AB15" s="25"/>
      <c r="AC15" s="72">
        <v>13627</v>
      </c>
      <c r="AD15" s="80"/>
      <c r="AE15" s="80"/>
      <c r="AF15" s="80"/>
      <c r="AG15" s="84"/>
      <c r="AH15" s="72">
        <v>14532</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15501739</v>
      </c>
      <c r="BO15" s="216"/>
      <c r="BP15" s="216"/>
      <c r="BQ15" s="216"/>
      <c r="BR15" s="216"/>
      <c r="BS15" s="216"/>
      <c r="BT15" s="216"/>
      <c r="BU15" s="219"/>
      <c r="BV15" s="213">
        <v>15083432</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26.2</v>
      </c>
      <c r="AD16" s="156"/>
      <c r="AE16" s="156"/>
      <c r="AF16" s="156"/>
      <c r="AG16" s="159"/>
      <c r="AH16" s="149">
        <v>27.7</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18295153</v>
      </c>
      <c r="BO16" s="217"/>
      <c r="BP16" s="217"/>
      <c r="BQ16" s="217"/>
      <c r="BR16" s="217"/>
      <c r="BS16" s="217"/>
      <c r="BT16" s="217"/>
      <c r="BU16" s="220"/>
      <c r="BV16" s="214">
        <v>17677550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229</v>
      </c>
      <c r="S17" s="110"/>
      <c r="T17" s="110"/>
      <c r="U17" s="110"/>
      <c r="V17" s="122"/>
      <c r="W17" s="130" t="s">
        <v>101</v>
      </c>
      <c r="X17" s="56"/>
      <c r="Y17" s="56"/>
      <c r="Z17" s="56"/>
      <c r="AA17" s="56"/>
      <c r="AB17" s="25"/>
      <c r="AC17" s="72">
        <v>37179</v>
      </c>
      <c r="AD17" s="80"/>
      <c r="AE17" s="80"/>
      <c r="AF17" s="80"/>
      <c r="AG17" s="84"/>
      <c r="AH17" s="72">
        <v>36726</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19793131</v>
      </c>
      <c r="BO17" s="217"/>
      <c r="BP17" s="217"/>
      <c r="BQ17" s="217"/>
      <c r="BR17" s="217"/>
      <c r="BS17" s="217"/>
      <c r="BT17" s="217"/>
      <c r="BU17" s="220"/>
      <c r="BV17" s="214">
        <v>19253757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62.02</v>
      </c>
      <c r="M18" s="70"/>
      <c r="N18" s="70"/>
      <c r="O18" s="70"/>
      <c r="P18" s="70"/>
      <c r="Q18" s="70"/>
      <c r="R18" s="102"/>
      <c r="S18" s="102"/>
      <c r="T18" s="102"/>
      <c r="U18" s="102"/>
      <c r="V18" s="123"/>
      <c r="W18" s="131"/>
      <c r="X18" s="138"/>
      <c r="Y18" s="138"/>
      <c r="Z18" s="138"/>
      <c r="AA18" s="138"/>
      <c r="AB18" s="26"/>
      <c r="AC18" s="150">
        <v>71.400000000000006</v>
      </c>
      <c r="AD18" s="157"/>
      <c r="AE18" s="157"/>
      <c r="AF18" s="157"/>
      <c r="AG18" s="160"/>
      <c r="AH18" s="150">
        <v>70</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20902405</v>
      </c>
      <c r="BO18" s="217"/>
      <c r="BP18" s="217"/>
      <c r="BQ18" s="217"/>
      <c r="BR18" s="217"/>
      <c r="BS18" s="217"/>
      <c r="BT18" s="217"/>
      <c r="BU18" s="220"/>
      <c r="BV18" s="214">
        <v>20508969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1738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30464119</v>
      </c>
      <c r="BO19" s="217"/>
      <c r="BP19" s="217"/>
      <c r="BQ19" s="217"/>
      <c r="BR19" s="217"/>
      <c r="BS19" s="217"/>
      <c r="BT19" s="217"/>
      <c r="BU19" s="220"/>
      <c r="BV19" s="214">
        <v>29090183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46106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8</v>
      </c>
      <c r="F22" s="56"/>
      <c r="G22" s="56"/>
      <c r="H22" s="56"/>
      <c r="I22" s="56"/>
      <c r="J22" s="56"/>
      <c r="K22" s="25"/>
      <c r="L22" s="50" t="s">
        <v>238</v>
      </c>
      <c r="M22" s="56"/>
      <c r="N22" s="56"/>
      <c r="O22" s="56"/>
      <c r="P22" s="25"/>
      <c r="Q22" s="92" t="s">
        <v>240</v>
      </c>
      <c r="R22" s="104"/>
      <c r="S22" s="104"/>
      <c r="T22" s="104"/>
      <c r="U22" s="104"/>
      <c r="V22" s="125"/>
      <c r="W22" s="133" t="s">
        <v>58</v>
      </c>
      <c r="X22" s="33"/>
      <c r="Y22" s="41"/>
      <c r="Z22" s="50" t="s">
        <v>8</v>
      </c>
      <c r="AA22" s="56"/>
      <c r="AB22" s="56"/>
      <c r="AC22" s="56"/>
      <c r="AD22" s="56"/>
      <c r="AE22" s="56"/>
      <c r="AF22" s="56"/>
      <c r="AG22" s="25"/>
      <c r="AH22" s="163" t="s">
        <v>181</v>
      </c>
      <c r="AI22" s="56"/>
      <c r="AJ22" s="56"/>
      <c r="AK22" s="56"/>
      <c r="AL22" s="25"/>
      <c r="AM22" s="163" t="s">
        <v>241</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37397467</v>
      </c>
      <c r="BO22" s="216"/>
      <c r="BP22" s="216"/>
      <c r="BQ22" s="216"/>
      <c r="BR22" s="216"/>
      <c r="BS22" s="216"/>
      <c r="BT22" s="216"/>
      <c r="BU22" s="219"/>
      <c r="BV22" s="213">
        <v>38565929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27823542</v>
      </c>
      <c r="BO23" s="217"/>
      <c r="BP23" s="217"/>
      <c r="BQ23" s="217"/>
      <c r="BR23" s="217"/>
      <c r="BS23" s="217"/>
      <c r="BT23" s="217"/>
      <c r="BU23" s="220"/>
      <c r="BV23" s="214">
        <v>28908174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9000</v>
      </c>
      <c r="R24" s="80"/>
      <c r="S24" s="80"/>
      <c r="T24" s="80"/>
      <c r="U24" s="80"/>
      <c r="V24" s="84"/>
      <c r="W24" s="134"/>
      <c r="X24" s="34"/>
      <c r="Y24" s="42"/>
      <c r="Z24" s="52" t="s">
        <v>249</v>
      </c>
      <c r="AA24" s="58"/>
      <c r="AB24" s="58"/>
      <c r="AC24" s="58"/>
      <c r="AD24" s="58"/>
      <c r="AE24" s="58"/>
      <c r="AF24" s="58"/>
      <c r="AG24" s="63"/>
      <c r="AH24" s="72">
        <v>571</v>
      </c>
      <c r="AI24" s="80"/>
      <c r="AJ24" s="80"/>
      <c r="AK24" s="80"/>
      <c r="AL24" s="84"/>
      <c r="AM24" s="72">
        <v>1828342</v>
      </c>
      <c r="AN24" s="80"/>
      <c r="AO24" s="80"/>
      <c r="AP24" s="80"/>
      <c r="AQ24" s="80"/>
      <c r="AR24" s="84"/>
      <c r="AS24" s="72">
        <v>3202</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22733179</v>
      </c>
      <c r="BO24" s="217"/>
      <c r="BP24" s="217"/>
      <c r="BQ24" s="217"/>
      <c r="BR24" s="217"/>
      <c r="BS24" s="217"/>
      <c r="BT24" s="217"/>
      <c r="BU24" s="220"/>
      <c r="BV24" s="214">
        <v>22714754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2</v>
      </c>
      <c r="M25" s="80"/>
      <c r="N25" s="80"/>
      <c r="O25" s="80"/>
      <c r="P25" s="84"/>
      <c r="Q25" s="72">
        <v>7200</v>
      </c>
      <c r="R25" s="80"/>
      <c r="S25" s="80"/>
      <c r="T25" s="80"/>
      <c r="U25" s="80"/>
      <c r="V25" s="84"/>
      <c r="W25" s="134"/>
      <c r="X25" s="34"/>
      <c r="Y25" s="42"/>
      <c r="Z25" s="52" t="s">
        <v>255</v>
      </c>
      <c r="AA25" s="58"/>
      <c r="AB25" s="58"/>
      <c r="AC25" s="58"/>
      <c r="AD25" s="58"/>
      <c r="AE25" s="58"/>
      <c r="AF25" s="58"/>
      <c r="AG25" s="63"/>
      <c r="AH25" s="72" t="s">
        <v>141</v>
      </c>
      <c r="AI25" s="80"/>
      <c r="AJ25" s="80"/>
      <c r="AK25" s="80"/>
      <c r="AL25" s="84"/>
      <c r="AM25" s="72" t="s">
        <v>141</v>
      </c>
      <c r="AN25" s="80"/>
      <c r="AO25" s="80"/>
      <c r="AP25" s="80"/>
      <c r="AQ25" s="80"/>
      <c r="AR25" s="84"/>
      <c r="AS25" s="72" t="s">
        <v>141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8730141</v>
      </c>
      <c r="BO25" s="216"/>
      <c r="BP25" s="216"/>
      <c r="BQ25" s="216"/>
      <c r="BR25" s="216"/>
      <c r="BS25" s="216"/>
      <c r="BT25" s="216"/>
      <c r="BU25" s="219"/>
      <c r="BV25" s="213">
        <v>8110997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6780</v>
      </c>
      <c r="R26" s="80"/>
      <c r="S26" s="80"/>
      <c r="T26" s="80"/>
      <c r="U26" s="80"/>
      <c r="V26" s="84"/>
      <c r="W26" s="134"/>
      <c r="X26" s="34"/>
      <c r="Y26" s="42"/>
      <c r="Z26" s="52" t="s">
        <v>257</v>
      </c>
      <c r="AA26" s="143"/>
      <c r="AB26" s="143"/>
      <c r="AC26" s="143"/>
      <c r="AD26" s="143"/>
      <c r="AE26" s="143"/>
      <c r="AF26" s="143"/>
      <c r="AG26" s="161"/>
      <c r="AH26" s="72">
        <v>26</v>
      </c>
      <c r="AI26" s="80"/>
      <c r="AJ26" s="80"/>
      <c r="AK26" s="80"/>
      <c r="AL26" s="84"/>
      <c r="AM26" s="72">
        <v>87984</v>
      </c>
      <c r="AN26" s="80"/>
      <c r="AO26" s="80"/>
      <c r="AP26" s="80"/>
      <c r="AQ26" s="80"/>
      <c r="AR26" s="84"/>
      <c r="AS26" s="72">
        <v>3384</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141</v>
      </c>
      <c r="BO26" s="217"/>
      <c r="BP26" s="217"/>
      <c r="BQ26" s="217"/>
      <c r="BR26" s="217"/>
      <c r="BS26" s="217"/>
      <c r="BT26" s="217"/>
      <c r="BU26" s="220"/>
      <c r="BV26" s="214" t="s">
        <v>141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4950</v>
      </c>
      <c r="R27" s="80"/>
      <c r="S27" s="80"/>
      <c r="T27" s="80"/>
      <c r="U27" s="80"/>
      <c r="V27" s="84"/>
      <c r="W27" s="134"/>
      <c r="X27" s="34"/>
      <c r="Y27" s="42"/>
      <c r="Z27" s="52" t="s">
        <v>261</v>
      </c>
      <c r="AA27" s="58"/>
      <c r="AB27" s="58"/>
      <c r="AC27" s="58"/>
      <c r="AD27" s="58"/>
      <c r="AE27" s="58"/>
      <c r="AF27" s="58"/>
      <c r="AG27" s="63"/>
      <c r="AH27" s="72">
        <v>64</v>
      </c>
      <c r="AI27" s="80"/>
      <c r="AJ27" s="80"/>
      <c r="AK27" s="80"/>
      <c r="AL27" s="84"/>
      <c r="AM27" s="72">
        <v>196587</v>
      </c>
      <c r="AN27" s="80"/>
      <c r="AO27" s="80"/>
      <c r="AP27" s="80"/>
      <c r="AQ27" s="80"/>
      <c r="AR27" s="84"/>
      <c r="AS27" s="72">
        <v>3072</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288313</v>
      </c>
      <c r="BO27" s="218"/>
      <c r="BP27" s="218"/>
      <c r="BQ27" s="218"/>
      <c r="BR27" s="218"/>
      <c r="BS27" s="218"/>
      <c r="BT27" s="218"/>
      <c r="BU27" s="221"/>
      <c r="BV27" s="215">
        <v>288307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4350</v>
      </c>
      <c r="R28" s="80"/>
      <c r="S28" s="80"/>
      <c r="T28" s="80"/>
      <c r="U28" s="80"/>
      <c r="V28" s="84"/>
      <c r="W28" s="134"/>
      <c r="X28" s="34"/>
      <c r="Y28" s="42"/>
      <c r="Z28" s="52" t="s">
        <v>39</v>
      </c>
      <c r="AA28" s="58"/>
      <c r="AB28" s="58"/>
      <c r="AC28" s="58"/>
      <c r="AD28" s="58"/>
      <c r="AE28" s="58"/>
      <c r="AF28" s="58"/>
      <c r="AG28" s="63"/>
      <c r="AH28" s="72" t="s">
        <v>141</v>
      </c>
      <c r="AI28" s="80"/>
      <c r="AJ28" s="80"/>
      <c r="AK28" s="80"/>
      <c r="AL28" s="84"/>
      <c r="AM28" s="72" t="s">
        <v>141</v>
      </c>
      <c r="AN28" s="80"/>
      <c r="AO28" s="80"/>
      <c r="AP28" s="80"/>
      <c r="AQ28" s="80"/>
      <c r="AR28" s="84"/>
      <c r="AS28" s="72" t="s">
        <v>141</v>
      </c>
      <c r="AT28" s="80"/>
      <c r="AU28" s="80"/>
      <c r="AV28" s="80"/>
      <c r="AW28" s="80"/>
      <c r="AX28" s="118"/>
      <c r="AY28" s="194" t="s">
        <v>267</v>
      </c>
      <c r="AZ28" s="201"/>
      <c r="BA28" s="201"/>
      <c r="BB28" s="204"/>
      <c r="BC28" s="189" t="s">
        <v>106</v>
      </c>
      <c r="BD28" s="197"/>
      <c r="BE28" s="197"/>
      <c r="BF28" s="197"/>
      <c r="BG28" s="197"/>
      <c r="BH28" s="197"/>
      <c r="BI28" s="197"/>
      <c r="BJ28" s="197"/>
      <c r="BK28" s="197"/>
      <c r="BL28" s="197"/>
      <c r="BM28" s="208"/>
      <c r="BN28" s="213">
        <v>2187942</v>
      </c>
      <c r="BO28" s="216"/>
      <c r="BP28" s="216"/>
      <c r="BQ28" s="216"/>
      <c r="BR28" s="216"/>
      <c r="BS28" s="216"/>
      <c r="BT28" s="216"/>
      <c r="BU28" s="219"/>
      <c r="BV28" s="213">
        <v>2082739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20</v>
      </c>
      <c r="M29" s="80"/>
      <c r="N29" s="80"/>
      <c r="O29" s="80"/>
      <c r="P29" s="84"/>
      <c r="Q29" s="72">
        <v>4100</v>
      </c>
      <c r="R29" s="80"/>
      <c r="S29" s="80"/>
      <c r="T29" s="80"/>
      <c r="U29" s="80"/>
      <c r="V29" s="84"/>
      <c r="W29" s="135"/>
      <c r="X29" s="140"/>
      <c r="Y29" s="142"/>
      <c r="Z29" s="52" t="s">
        <v>270</v>
      </c>
      <c r="AA29" s="58"/>
      <c r="AB29" s="58"/>
      <c r="AC29" s="58"/>
      <c r="AD29" s="58"/>
      <c r="AE29" s="58"/>
      <c r="AF29" s="58"/>
      <c r="AG29" s="63"/>
      <c r="AH29" s="72">
        <v>635</v>
      </c>
      <c r="AI29" s="80"/>
      <c r="AJ29" s="80"/>
      <c r="AK29" s="80"/>
      <c r="AL29" s="84"/>
      <c r="AM29" s="72">
        <v>2024929</v>
      </c>
      <c r="AN29" s="80"/>
      <c r="AO29" s="80"/>
      <c r="AP29" s="80"/>
      <c r="AQ29" s="80"/>
      <c r="AR29" s="84"/>
      <c r="AS29" s="72">
        <v>3189</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t="s">
        <v>141</v>
      </c>
      <c r="BO29" s="217"/>
      <c r="BP29" s="217"/>
      <c r="BQ29" s="217"/>
      <c r="BR29" s="217"/>
      <c r="BS29" s="217"/>
      <c r="BT29" s="217"/>
      <c r="BU29" s="220"/>
      <c r="BV29" s="214" t="s">
        <v>141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102.4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2095108</v>
      </c>
      <c r="BO30" s="218"/>
      <c r="BP30" s="218"/>
      <c r="BQ30" s="218"/>
      <c r="BR30" s="218"/>
      <c r="BS30" s="218"/>
      <c r="BT30" s="218"/>
      <c r="BU30" s="221"/>
      <c r="BV30" s="215">
        <v>1700430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280</v>
      </c>
      <c r="F33" s="54"/>
      <c r="G33" s="54"/>
      <c r="H33" s="54"/>
      <c r="I33" s="54"/>
      <c r="J33" s="54"/>
      <c r="K33" s="54"/>
      <c r="L33" s="54"/>
      <c r="M33" s="54"/>
      <c r="N33" s="54"/>
      <c r="O33" s="54"/>
      <c r="P33" s="54"/>
      <c r="Q33" s="54"/>
      <c r="R33" s="54"/>
      <c r="S33" s="54"/>
      <c r="T33" s="54"/>
      <c r="U33" s="37" t="s">
        <v>61</v>
      </c>
      <c r="V33" s="37"/>
      <c r="W33" s="54" t="s">
        <v>280</v>
      </c>
      <c r="X33" s="54"/>
      <c r="Y33" s="54"/>
      <c r="Z33" s="54"/>
      <c r="AA33" s="54"/>
      <c r="AB33" s="54"/>
      <c r="AC33" s="54"/>
      <c r="AD33" s="54"/>
      <c r="AE33" s="54"/>
      <c r="AF33" s="54"/>
      <c r="AG33" s="54"/>
      <c r="AH33" s="54"/>
      <c r="AI33" s="54"/>
      <c r="AJ33" s="54"/>
      <c r="AK33" s="54"/>
      <c r="AL33" s="54"/>
      <c r="AM33" s="37" t="s">
        <v>61</v>
      </c>
      <c r="AN33" s="37"/>
      <c r="AO33" s="54" t="s">
        <v>280</v>
      </c>
      <c r="AP33" s="54"/>
      <c r="AQ33" s="54"/>
      <c r="AR33" s="54"/>
      <c r="AS33" s="54"/>
      <c r="AT33" s="54"/>
      <c r="AU33" s="54"/>
      <c r="AV33" s="54"/>
      <c r="AW33" s="54"/>
      <c r="AX33" s="54"/>
      <c r="AY33" s="54"/>
      <c r="AZ33" s="54"/>
      <c r="BA33" s="54"/>
      <c r="BB33" s="54"/>
      <c r="BC33" s="54"/>
      <c r="BD33" s="37"/>
      <c r="BE33" s="54" t="s">
        <v>282</v>
      </c>
      <c r="BF33" s="54"/>
      <c r="BG33" s="54" t="s">
        <v>166</v>
      </c>
      <c r="BH33" s="54"/>
      <c r="BI33" s="54"/>
      <c r="BJ33" s="54"/>
      <c r="BK33" s="54"/>
      <c r="BL33" s="54"/>
      <c r="BM33" s="54"/>
      <c r="BN33" s="54"/>
      <c r="BO33" s="54"/>
      <c r="BP33" s="54"/>
      <c r="BQ33" s="54"/>
      <c r="BR33" s="54"/>
      <c r="BS33" s="54"/>
      <c r="BT33" s="54"/>
      <c r="BU33" s="54"/>
      <c r="BV33" s="37"/>
      <c r="BW33" s="37" t="s">
        <v>282</v>
      </c>
      <c r="BX33" s="37"/>
      <c r="BY33" s="54" t="s">
        <v>116</v>
      </c>
      <c r="BZ33" s="54"/>
      <c r="CA33" s="54"/>
      <c r="CB33" s="54"/>
      <c r="CC33" s="54"/>
      <c r="CD33" s="54"/>
      <c r="CE33" s="54"/>
      <c r="CF33" s="54"/>
      <c r="CG33" s="54"/>
      <c r="CH33" s="54"/>
      <c r="CI33" s="54"/>
      <c r="CJ33" s="54"/>
      <c r="CK33" s="54"/>
      <c r="CL33" s="54"/>
      <c r="CM33" s="54"/>
      <c r="CN33" s="54"/>
      <c r="CO33" s="37" t="s">
        <v>61</v>
      </c>
      <c r="CP33" s="37"/>
      <c r="CQ33" s="54" t="s">
        <v>283</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三島函南広域行政組合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三島市土地開発公社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墓園事業特別会計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静岡県後期高齢者医療広域連合（普通会計分）</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静岡地方税滞納整理機構</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富士山南東消防組合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箱根山御山組合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三島市五ヶ市町箱根山組合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三島市三ケ市町箱根山林組合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箱根山禁伐林組合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箱根山殖産林組合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静岡県後期高齢者医療広域連合（事業会計分）</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55uGw4BRRNaDeeqBVYloWAe/fVw94b1zaa3RS0afuTdRS68U8O3hK+9Q7zmo8TUmVyOvF+WSQwpP84wVM+SJcA==" saltValue="EKHytfs7JEGXjsnOkaa7M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253</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17832647</v>
      </c>
      <c r="S5" s="276"/>
      <c r="T5" s="276"/>
      <c r="U5" s="276"/>
      <c r="V5" s="276"/>
      <c r="W5" s="276"/>
      <c r="X5" s="276"/>
      <c r="Y5" s="278"/>
      <c r="Z5" s="281">
        <v>39.9</v>
      </c>
      <c r="AA5" s="281"/>
      <c r="AB5" s="281"/>
      <c r="AC5" s="281"/>
      <c r="AD5" s="286">
        <v>16498580</v>
      </c>
      <c r="AE5" s="286"/>
      <c r="AF5" s="286"/>
      <c r="AG5" s="286"/>
      <c r="AH5" s="286"/>
      <c r="AI5" s="286"/>
      <c r="AJ5" s="286"/>
      <c r="AK5" s="286"/>
      <c r="AL5" s="291">
        <v>71.099999999999994</v>
      </c>
      <c r="AM5" s="293"/>
      <c r="AN5" s="293"/>
      <c r="AO5" s="295"/>
      <c r="AP5" s="260" t="s">
        <v>315</v>
      </c>
      <c r="AQ5" s="265"/>
      <c r="AR5" s="265"/>
      <c r="AS5" s="265"/>
      <c r="AT5" s="265"/>
      <c r="AU5" s="265"/>
      <c r="AV5" s="265"/>
      <c r="AW5" s="265"/>
      <c r="AX5" s="265"/>
      <c r="AY5" s="265"/>
      <c r="AZ5" s="265"/>
      <c r="BA5" s="265"/>
      <c r="BB5" s="265"/>
      <c r="BC5" s="265"/>
      <c r="BD5" s="265"/>
      <c r="BE5" s="265"/>
      <c r="BF5" s="268"/>
      <c r="BG5" s="274">
        <v>16498580</v>
      </c>
      <c r="BH5" s="217"/>
      <c r="BI5" s="217"/>
      <c r="BJ5" s="217"/>
      <c r="BK5" s="217"/>
      <c r="BL5" s="217"/>
      <c r="BM5" s="217"/>
      <c r="BN5" s="279"/>
      <c r="BO5" s="282">
        <v>92.5</v>
      </c>
      <c r="BP5" s="282"/>
      <c r="BQ5" s="282"/>
      <c r="BR5" s="282"/>
      <c r="BS5" s="287">
        <v>117425</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308</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264006</v>
      </c>
      <c r="S6" s="217"/>
      <c r="T6" s="217"/>
      <c r="U6" s="217"/>
      <c r="V6" s="217"/>
      <c r="W6" s="217"/>
      <c r="X6" s="217"/>
      <c r="Y6" s="279"/>
      <c r="Z6" s="282">
        <v>0.6</v>
      </c>
      <c r="AA6" s="282"/>
      <c r="AB6" s="282"/>
      <c r="AC6" s="282"/>
      <c r="AD6" s="287">
        <v>264006</v>
      </c>
      <c r="AE6" s="287"/>
      <c r="AF6" s="287"/>
      <c r="AG6" s="287"/>
      <c r="AH6" s="287"/>
      <c r="AI6" s="287"/>
      <c r="AJ6" s="287"/>
      <c r="AK6" s="287"/>
      <c r="AL6" s="283">
        <v>1.1000000000000001</v>
      </c>
      <c r="AM6" s="238"/>
      <c r="AN6" s="238"/>
      <c r="AO6" s="296"/>
      <c r="AP6" s="261" t="s">
        <v>110</v>
      </c>
      <c r="AQ6" s="1"/>
      <c r="AR6" s="1"/>
      <c r="AS6" s="1"/>
      <c r="AT6" s="1"/>
      <c r="AU6" s="1"/>
      <c r="AV6" s="1"/>
      <c r="AW6" s="1"/>
      <c r="AX6" s="1"/>
      <c r="AY6" s="1"/>
      <c r="AZ6" s="1"/>
      <c r="BA6" s="1"/>
      <c r="BB6" s="1"/>
      <c r="BC6" s="1"/>
      <c r="BD6" s="1"/>
      <c r="BE6" s="1"/>
      <c r="BF6" s="269"/>
      <c r="BG6" s="274">
        <v>16498580</v>
      </c>
      <c r="BH6" s="217"/>
      <c r="BI6" s="217"/>
      <c r="BJ6" s="217"/>
      <c r="BK6" s="217"/>
      <c r="BL6" s="217"/>
      <c r="BM6" s="217"/>
      <c r="BN6" s="279"/>
      <c r="BO6" s="282">
        <v>92.5</v>
      </c>
      <c r="BP6" s="282"/>
      <c r="BQ6" s="282"/>
      <c r="BR6" s="282"/>
      <c r="BS6" s="287">
        <v>117425</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246087</v>
      </c>
      <c r="CS6" s="217"/>
      <c r="CT6" s="217"/>
      <c r="CU6" s="217"/>
      <c r="CV6" s="217"/>
      <c r="CW6" s="217"/>
      <c r="CX6" s="217"/>
      <c r="CY6" s="279"/>
      <c r="CZ6" s="291">
        <v>0.6</v>
      </c>
      <c r="DA6" s="293"/>
      <c r="DB6" s="293"/>
      <c r="DC6" s="337"/>
      <c r="DD6" s="288" t="s">
        <v>141</v>
      </c>
      <c r="DE6" s="217"/>
      <c r="DF6" s="217"/>
      <c r="DG6" s="217"/>
      <c r="DH6" s="217"/>
      <c r="DI6" s="217"/>
      <c r="DJ6" s="217"/>
      <c r="DK6" s="217"/>
      <c r="DL6" s="217"/>
      <c r="DM6" s="217"/>
      <c r="DN6" s="217"/>
      <c r="DO6" s="217"/>
      <c r="DP6" s="279"/>
      <c r="DQ6" s="288">
        <v>245561</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7648</v>
      </c>
      <c r="S7" s="217"/>
      <c r="T7" s="217"/>
      <c r="U7" s="217"/>
      <c r="V7" s="217"/>
      <c r="W7" s="217"/>
      <c r="X7" s="217"/>
      <c r="Y7" s="279"/>
      <c r="Z7" s="282">
        <v>0</v>
      </c>
      <c r="AA7" s="282"/>
      <c r="AB7" s="282"/>
      <c r="AC7" s="282"/>
      <c r="AD7" s="287">
        <v>7648</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8157162</v>
      </c>
      <c r="BH7" s="217"/>
      <c r="BI7" s="217"/>
      <c r="BJ7" s="217"/>
      <c r="BK7" s="217"/>
      <c r="BL7" s="217"/>
      <c r="BM7" s="217"/>
      <c r="BN7" s="279"/>
      <c r="BO7" s="282">
        <v>45.7</v>
      </c>
      <c r="BP7" s="282"/>
      <c r="BQ7" s="282"/>
      <c r="BR7" s="282"/>
      <c r="BS7" s="287">
        <v>117425</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5145609</v>
      </c>
      <c r="CS7" s="217"/>
      <c r="CT7" s="217"/>
      <c r="CU7" s="217"/>
      <c r="CV7" s="217"/>
      <c r="CW7" s="217"/>
      <c r="CX7" s="217"/>
      <c r="CY7" s="279"/>
      <c r="CZ7" s="282">
        <v>12</v>
      </c>
      <c r="DA7" s="282"/>
      <c r="DB7" s="282"/>
      <c r="DC7" s="282"/>
      <c r="DD7" s="288">
        <v>111236</v>
      </c>
      <c r="DE7" s="217"/>
      <c r="DF7" s="217"/>
      <c r="DG7" s="217"/>
      <c r="DH7" s="217"/>
      <c r="DI7" s="217"/>
      <c r="DJ7" s="217"/>
      <c r="DK7" s="217"/>
      <c r="DL7" s="217"/>
      <c r="DM7" s="217"/>
      <c r="DN7" s="217"/>
      <c r="DO7" s="217"/>
      <c r="DP7" s="279"/>
      <c r="DQ7" s="288">
        <v>4495636</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118437</v>
      </c>
      <c r="S8" s="217"/>
      <c r="T8" s="217"/>
      <c r="U8" s="217"/>
      <c r="V8" s="217"/>
      <c r="W8" s="217"/>
      <c r="X8" s="217"/>
      <c r="Y8" s="279"/>
      <c r="Z8" s="282">
        <v>0.3</v>
      </c>
      <c r="AA8" s="282"/>
      <c r="AB8" s="282"/>
      <c r="AC8" s="282"/>
      <c r="AD8" s="287">
        <v>118437</v>
      </c>
      <c r="AE8" s="287"/>
      <c r="AF8" s="287"/>
      <c r="AG8" s="287"/>
      <c r="AH8" s="287"/>
      <c r="AI8" s="287"/>
      <c r="AJ8" s="287"/>
      <c r="AK8" s="287"/>
      <c r="AL8" s="283">
        <v>0.5</v>
      </c>
      <c r="AM8" s="238"/>
      <c r="AN8" s="238"/>
      <c r="AO8" s="296"/>
      <c r="AP8" s="261" t="s">
        <v>112</v>
      </c>
      <c r="AQ8" s="1"/>
      <c r="AR8" s="1"/>
      <c r="AS8" s="1"/>
      <c r="AT8" s="1"/>
      <c r="AU8" s="1"/>
      <c r="AV8" s="1"/>
      <c r="AW8" s="1"/>
      <c r="AX8" s="1"/>
      <c r="AY8" s="1"/>
      <c r="AZ8" s="1"/>
      <c r="BA8" s="1"/>
      <c r="BB8" s="1"/>
      <c r="BC8" s="1"/>
      <c r="BD8" s="1"/>
      <c r="BE8" s="1"/>
      <c r="BF8" s="269"/>
      <c r="BG8" s="274">
        <v>199934</v>
      </c>
      <c r="BH8" s="217"/>
      <c r="BI8" s="217"/>
      <c r="BJ8" s="217"/>
      <c r="BK8" s="217"/>
      <c r="BL8" s="217"/>
      <c r="BM8" s="217"/>
      <c r="BN8" s="279"/>
      <c r="BO8" s="282">
        <v>1.1000000000000001</v>
      </c>
      <c r="BP8" s="282"/>
      <c r="BQ8" s="282"/>
      <c r="BR8" s="282"/>
      <c r="BS8" s="287" t="s">
        <v>141</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17619889</v>
      </c>
      <c r="CS8" s="217"/>
      <c r="CT8" s="217"/>
      <c r="CU8" s="217"/>
      <c r="CV8" s="217"/>
      <c r="CW8" s="217"/>
      <c r="CX8" s="217"/>
      <c r="CY8" s="279"/>
      <c r="CZ8" s="282">
        <v>41.1</v>
      </c>
      <c r="DA8" s="282"/>
      <c r="DB8" s="282"/>
      <c r="DC8" s="282"/>
      <c r="DD8" s="288">
        <v>40634</v>
      </c>
      <c r="DE8" s="217"/>
      <c r="DF8" s="217"/>
      <c r="DG8" s="217"/>
      <c r="DH8" s="217"/>
      <c r="DI8" s="217"/>
      <c r="DJ8" s="217"/>
      <c r="DK8" s="217"/>
      <c r="DL8" s="217"/>
      <c r="DM8" s="217"/>
      <c r="DN8" s="217"/>
      <c r="DO8" s="217"/>
      <c r="DP8" s="279"/>
      <c r="DQ8" s="288">
        <v>9420134</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191643</v>
      </c>
      <c r="S9" s="217"/>
      <c r="T9" s="217"/>
      <c r="U9" s="217"/>
      <c r="V9" s="217"/>
      <c r="W9" s="217"/>
      <c r="X9" s="217"/>
      <c r="Y9" s="279"/>
      <c r="Z9" s="282">
        <v>0.4</v>
      </c>
      <c r="AA9" s="282"/>
      <c r="AB9" s="282"/>
      <c r="AC9" s="282"/>
      <c r="AD9" s="287">
        <v>191643</v>
      </c>
      <c r="AE9" s="287"/>
      <c r="AF9" s="287"/>
      <c r="AG9" s="287"/>
      <c r="AH9" s="287"/>
      <c r="AI9" s="287"/>
      <c r="AJ9" s="287"/>
      <c r="AK9" s="287"/>
      <c r="AL9" s="283">
        <v>0.8</v>
      </c>
      <c r="AM9" s="238"/>
      <c r="AN9" s="238"/>
      <c r="AO9" s="296"/>
      <c r="AP9" s="261" t="s">
        <v>332</v>
      </c>
      <c r="AQ9" s="1"/>
      <c r="AR9" s="1"/>
      <c r="AS9" s="1"/>
      <c r="AT9" s="1"/>
      <c r="AU9" s="1"/>
      <c r="AV9" s="1"/>
      <c r="AW9" s="1"/>
      <c r="AX9" s="1"/>
      <c r="AY9" s="1"/>
      <c r="AZ9" s="1"/>
      <c r="BA9" s="1"/>
      <c r="BB9" s="1"/>
      <c r="BC9" s="1"/>
      <c r="BD9" s="1"/>
      <c r="BE9" s="1"/>
      <c r="BF9" s="269"/>
      <c r="BG9" s="274">
        <v>6901040</v>
      </c>
      <c r="BH9" s="217"/>
      <c r="BI9" s="217"/>
      <c r="BJ9" s="217"/>
      <c r="BK9" s="217"/>
      <c r="BL9" s="217"/>
      <c r="BM9" s="217"/>
      <c r="BN9" s="279"/>
      <c r="BO9" s="282">
        <v>38.700000000000003</v>
      </c>
      <c r="BP9" s="282"/>
      <c r="BQ9" s="282"/>
      <c r="BR9" s="282"/>
      <c r="BS9" s="287" t="s">
        <v>141</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3220767</v>
      </c>
      <c r="CS9" s="217"/>
      <c r="CT9" s="217"/>
      <c r="CU9" s="217"/>
      <c r="CV9" s="217"/>
      <c r="CW9" s="217"/>
      <c r="CX9" s="217"/>
      <c r="CY9" s="279"/>
      <c r="CZ9" s="282">
        <v>7.5</v>
      </c>
      <c r="DA9" s="282"/>
      <c r="DB9" s="282"/>
      <c r="DC9" s="282"/>
      <c r="DD9" s="288">
        <v>124091</v>
      </c>
      <c r="DE9" s="217"/>
      <c r="DF9" s="217"/>
      <c r="DG9" s="217"/>
      <c r="DH9" s="217"/>
      <c r="DI9" s="217"/>
      <c r="DJ9" s="217"/>
      <c r="DK9" s="217"/>
      <c r="DL9" s="217"/>
      <c r="DM9" s="217"/>
      <c r="DN9" s="217"/>
      <c r="DO9" s="217"/>
      <c r="DP9" s="279"/>
      <c r="DQ9" s="288">
        <v>2644604</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141</v>
      </c>
      <c r="S10" s="217"/>
      <c r="T10" s="217"/>
      <c r="U10" s="217"/>
      <c r="V10" s="217"/>
      <c r="W10" s="217"/>
      <c r="X10" s="217"/>
      <c r="Y10" s="279"/>
      <c r="Z10" s="282" t="s">
        <v>141</v>
      </c>
      <c r="AA10" s="282"/>
      <c r="AB10" s="282"/>
      <c r="AC10" s="282"/>
      <c r="AD10" s="287" t="s">
        <v>141</v>
      </c>
      <c r="AE10" s="287"/>
      <c r="AF10" s="287"/>
      <c r="AG10" s="287"/>
      <c r="AH10" s="287"/>
      <c r="AI10" s="287"/>
      <c r="AJ10" s="287"/>
      <c r="AK10" s="287"/>
      <c r="AL10" s="283" t="s">
        <v>141</v>
      </c>
      <c r="AM10" s="238"/>
      <c r="AN10" s="238"/>
      <c r="AO10" s="296"/>
      <c r="AP10" s="261" t="s">
        <v>190</v>
      </c>
      <c r="AQ10" s="1"/>
      <c r="AR10" s="1"/>
      <c r="AS10" s="1"/>
      <c r="AT10" s="1"/>
      <c r="AU10" s="1"/>
      <c r="AV10" s="1"/>
      <c r="AW10" s="1"/>
      <c r="AX10" s="1"/>
      <c r="AY10" s="1"/>
      <c r="AZ10" s="1"/>
      <c r="BA10" s="1"/>
      <c r="BB10" s="1"/>
      <c r="BC10" s="1"/>
      <c r="BD10" s="1"/>
      <c r="BE10" s="1"/>
      <c r="BF10" s="269"/>
      <c r="BG10" s="274">
        <v>315350</v>
      </c>
      <c r="BH10" s="217"/>
      <c r="BI10" s="217"/>
      <c r="BJ10" s="217"/>
      <c r="BK10" s="217"/>
      <c r="BL10" s="217"/>
      <c r="BM10" s="217"/>
      <c r="BN10" s="279"/>
      <c r="BO10" s="282">
        <v>1.8</v>
      </c>
      <c r="BP10" s="282"/>
      <c r="BQ10" s="282"/>
      <c r="BR10" s="282"/>
      <c r="BS10" s="287" t="s">
        <v>141</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46090</v>
      </c>
      <c r="CS10" s="217"/>
      <c r="CT10" s="217"/>
      <c r="CU10" s="217"/>
      <c r="CV10" s="217"/>
      <c r="CW10" s="217"/>
      <c r="CX10" s="217"/>
      <c r="CY10" s="279"/>
      <c r="CZ10" s="282">
        <v>0.1</v>
      </c>
      <c r="DA10" s="282"/>
      <c r="DB10" s="282"/>
      <c r="DC10" s="282"/>
      <c r="DD10" s="288" t="s">
        <v>141</v>
      </c>
      <c r="DE10" s="217"/>
      <c r="DF10" s="217"/>
      <c r="DG10" s="217"/>
      <c r="DH10" s="217"/>
      <c r="DI10" s="217"/>
      <c r="DJ10" s="217"/>
      <c r="DK10" s="217"/>
      <c r="DL10" s="217"/>
      <c r="DM10" s="217"/>
      <c r="DN10" s="217"/>
      <c r="DO10" s="217"/>
      <c r="DP10" s="279"/>
      <c r="DQ10" s="288">
        <v>46090</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2684844</v>
      </c>
      <c r="S11" s="217"/>
      <c r="T11" s="217"/>
      <c r="U11" s="217"/>
      <c r="V11" s="217"/>
      <c r="W11" s="217"/>
      <c r="X11" s="217"/>
      <c r="Y11" s="279"/>
      <c r="Z11" s="283">
        <v>6</v>
      </c>
      <c r="AA11" s="238"/>
      <c r="AB11" s="238"/>
      <c r="AC11" s="285"/>
      <c r="AD11" s="288">
        <v>2684844</v>
      </c>
      <c r="AE11" s="217"/>
      <c r="AF11" s="217"/>
      <c r="AG11" s="217"/>
      <c r="AH11" s="217"/>
      <c r="AI11" s="217"/>
      <c r="AJ11" s="217"/>
      <c r="AK11" s="279"/>
      <c r="AL11" s="283">
        <v>11.6</v>
      </c>
      <c r="AM11" s="238"/>
      <c r="AN11" s="238"/>
      <c r="AO11" s="296"/>
      <c r="AP11" s="261" t="s">
        <v>337</v>
      </c>
      <c r="AQ11" s="1"/>
      <c r="AR11" s="1"/>
      <c r="AS11" s="1"/>
      <c r="AT11" s="1"/>
      <c r="AU11" s="1"/>
      <c r="AV11" s="1"/>
      <c r="AW11" s="1"/>
      <c r="AX11" s="1"/>
      <c r="AY11" s="1"/>
      <c r="AZ11" s="1"/>
      <c r="BA11" s="1"/>
      <c r="BB11" s="1"/>
      <c r="BC11" s="1"/>
      <c r="BD11" s="1"/>
      <c r="BE11" s="1"/>
      <c r="BF11" s="269"/>
      <c r="BG11" s="274">
        <v>740838</v>
      </c>
      <c r="BH11" s="217"/>
      <c r="BI11" s="217"/>
      <c r="BJ11" s="217"/>
      <c r="BK11" s="217"/>
      <c r="BL11" s="217"/>
      <c r="BM11" s="217"/>
      <c r="BN11" s="279"/>
      <c r="BO11" s="282">
        <v>4.2</v>
      </c>
      <c r="BP11" s="282"/>
      <c r="BQ11" s="282"/>
      <c r="BR11" s="282"/>
      <c r="BS11" s="287">
        <v>117425</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408379</v>
      </c>
      <c r="CS11" s="217"/>
      <c r="CT11" s="217"/>
      <c r="CU11" s="217"/>
      <c r="CV11" s="217"/>
      <c r="CW11" s="217"/>
      <c r="CX11" s="217"/>
      <c r="CY11" s="279"/>
      <c r="CZ11" s="282">
        <v>1</v>
      </c>
      <c r="DA11" s="282"/>
      <c r="DB11" s="282"/>
      <c r="DC11" s="282"/>
      <c r="DD11" s="288">
        <v>151286</v>
      </c>
      <c r="DE11" s="217"/>
      <c r="DF11" s="217"/>
      <c r="DG11" s="217"/>
      <c r="DH11" s="217"/>
      <c r="DI11" s="217"/>
      <c r="DJ11" s="217"/>
      <c r="DK11" s="217"/>
      <c r="DL11" s="217"/>
      <c r="DM11" s="217"/>
      <c r="DN11" s="217"/>
      <c r="DO11" s="217"/>
      <c r="DP11" s="279"/>
      <c r="DQ11" s="288">
        <v>248103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50501</v>
      </c>
      <c r="S12" s="217"/>
      <c r="T12" s="217"/>
      <c r="U12" s="217"/>
      <c r="V12" s="217"/>
      <c r="W12" s="217"/>
      <c r="X12" s="217"/>
      <c r="Y12" s="279"/>
      <c r="Z12" s="282">
        <v>0.1</v>
      </c>
      <c r="AA12" s="282"/>
      <c r="AB12" s="282"/>
      <c r="AC12" s="282"/>
      <c r="AD12" s="287">
        <v>50501</v>
      </c>
      <c r="AE12" s="287"/>
      <c r="AF12" s="287"/>
      <c r="AG12" s="287"/>
      <c r="AH12" s="287"/>
      <c r="AI12" s="287"/>
      <c r="AJ12" s="287"/>
      <c r="AK12" s="287"/>
      <c r="AL12" s="283">
        <v>0.2</v>
      </c>
      <c r="AM12" s="238"/>
      <c r="AN12" s="238"/>
      <c r="AO12" s="296"/>
      <c r="AP12" s="261" t="s">
        <v>342</v>
      </c>
      <c r="AQ12" s="1"/>
      <c r="AR12" s="1"/>
      <c r="AS12" s="1"/>
      <c r="AT12" s="1"/>
      <c r="AU12" s="1"/>
      <c r="AV12" s="1"/>
      <c r="AW12" s="1"/>
      <c r="AX12" s="1"/>
      <c r="AY12" s="1"/>
      <c r="AZ12" s="1"/>
      <c r="BA12" s="1"/>
      <c r="BB12" s="1"/>
      <c r="BC12" s="1"/>
      <c r="BD12" s="1"/>
      <c r="BE12" s="1"/>
      <c r="BF12" s="269"/>
      <c r="BG12" s="274">
        <v>7392188</v>
      </c>
      <c r="BH12" s="217"/>
      <c r="BI12" s="217"/>
      <c r="BJ12" s="217"/>
      <c r="BK12" s="217"/>
      <c r="BL12" s="217"/>
      <c r="BM12" s="217"/>
      <c r="BN12" s="279"/>
      <c r="BO12" s="282">
        <v>41.5</v>
      </c>
      <c r="BP12" s="282"/>
      <c r="BQ12" s="282"/>
      <c r="BR12" s="282"/>
      <c r="BS12" s="287" t="s">
        <v>141</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412126</v>
      </c>
      <c r="CS12" s="217"/>
      <c r="CT12" s="217"/>
      <c r="CU12" s="217"/>
      <c r="CV12" s="217"/>
      <c r="CW12" s="217"/>
      <c r="CX12" s="217"/>
      <c r="CY12" s="279"/>
      <c r="CZ12" s="282">
        <v>1</v>
      </c>
      <c r="DA12" s="282"/>
      <c r="DB12" s="282"/>
      <c r="DC12" s="282"/>
      <c r="DD12" s="288">
        <v>7200</v>
      </c>
      <c r="DE12" s="217"/>
      <c r="DF12" s="217"/>
      <c r="DG12" s="217"/>
      <c r="DH12" s="217"/>
      <c r="DI12" s="217"/>
      <c r="DJ12" s="217"/>
      <c r="DK12" s="217"/>
      <c r="DL12" s="217"/>
      <c r="DM12" s="217"/>
      <c r="DN12" s="217"/>
      <c r="DO12" s="217"/>
      <c r="DP12" s="279"/>
      <c r="DQ12" s="288">
        <v>400432</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141</v>
      </c>
      <c r="S13" s="217"/>
      <c r="T13" s="217"/>
      <c r="U13" s="217"/>
      <c r="V13" s="217"/>
      <c r="W13" s="217"/>
      <c r="X13" s="217"/>
      <c r="Y13" s="279"/>
      <c r="Z13" s="282" t="s">
        <v>141</v>
      </c>
      <c r="AA13" s="282"/>
      <c r="AB13" s="282"/>
      <c r="AC13" s="282"/>
      <c r="AD13" s="287" t="s">
        <v>141</v>
      </c>
      <c r="AE13" s="287"/>
      <c r="AF13" s="287"/>
      <c r="AG13" s="287"/>
      <c r="AH13" s="287"/>
      <c r="AI13" s="287"/>
      <c r="AJ13" s="287"/>
      <c r="AK13" s="287"/>
      <c r="AL13" s="283" t="s">
        <v>141</v>
      </c>
      <c r="AM13" s="238"/>
      <c r="AN13" s="238"/>
      <c r="AO13" s="296"/>
      <c r="AP13" s="261" t="s">
        <v>345</v>
      </c>
      <c r="AQ13" s="1"/>
      <c r="AR13" s="1"/>
      <c r="AS13" s="1"/>
      <c r="AT13" s="1"/>
      <c r="AU13" s="1"/>
      <c r="AV13" s="1"/>
      <c r="AW13" s="1"/>
      <c r="AX13" s="1"/>
      <c r="AY13" s="1"/>
      <c r="AZ13" s="1"/>
      <c r="BA13" s="1"/>
      <c r="BB13" s="1"/>
      <c r="BC13" s="1"/>
      <c r="BD13" s="1"/>
      <c r="BE13" s="1"/>
      <c r="BF13" s="269"/>
      <c r="BG13" s="274">
        <v>7362170</v>
      </c>
      <c r="BH13" s="217"/>
      <c r="BI13" s="217"/>
      <c r="BJ13" s="217"/>
      <c r="BK13" s="217"/>
      <c r="BL13" s="217"/>
      <c r="BM13" s="217"/>
      <c r="BN13" s="279"/>
      <c r="BO13" s="282">
        <v>41.3</v>
      </c>
      <c r="BP13" s="282"/>
      <c r="BQ13" s="282"/>
      <c r="BR13" s="282"/>
      <c r="BS13" s="287" t="s">
        <v>141</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5495599</v>
      </c>
      <c r="CS13" s="217"/>
      <c r="CT13" s="217"/>
      <c r="CU13" s="217"/>
      <c r="CV13" s="217"/>
      <c r="CW13" s="217"/>
      <c r="CX13" s="217"/>
      <c r="CY13" s="279"/>
      <c r="CZ13" s="282">
        <v>12.8</v>
      </c>
      <c r="DA13" s="282"/>
      <c r="DB13" s="282"/>
      <c r="DC13" s="282"/>
      <c r="DD13" s="288">
        <v>3373124</v>
      </c>
      <c r="DE13" s="217"/>
      <c r="DF13" s="217"/>
      <c r="DG13" s="217"/>
      <c r="DH13" s="217"/>
      <c r="DI13" s="217"/>
      <c r="DJ13" s="217"/>
      <c r="DK13" s="217"/>
      <c r="DL13" s="217"/>
      <c r="DM13" s="217"/>
      <c r="DN13" s="217"/>
      <c r="DO13" s="217"/>
      <c r="DP13" s="279"/>
      <c r="DQ13" s="288">
        <v>2378289</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3389</v>
      </c>
      <c r="S14" s="217"/>
      <c r="T14" s="217"/>
      <c r="U14" s="217"/>
      <c r="V14" s="217"/>
      <c r="W14" s="217"/>
      <c r="X14" s="217"/>
      <c r="Y14" s="279"/>
      <c r="Z14" s="282">
        <v>0</v>
      </c>
      <c r="AA14" s="282"/>
      <c r="AB14" s="282"/>
      <c r="AC14" s="282"/>
      <c r="AD14" s="287">
        <v>3389</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298674</v>
      </c>
      <c r="BH14" s="217"/>
      <c r="BI14" s="217"/>
      <c r="BJ14" s="217"/>
      <c r="BK14" s="217"/>
      <c r="BL14" s="217"/>
      <c r="BM14" s="217"/>
      <c r="BN14" s="279"/>
      <c r="BO14" s="282">
        <v>1.7</v>
      </c>
      <c r="BP14" s="282"/>
      <c r="BQ14" s="282"/>
      <c r="BR14" s="282"/>
      <c r="BS14" s="287" t="s">
        <v>141</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1583186</v>
      </c>
      <c r="CS14" s="217"/>
      <c r="CT14" s="217"/>
      <c r="CU14" s="217"/>
      <c r="CV14" s="217"/>
      <c r="CW14" s="217"/>
      <c r="CX14" s="217"/>
      <c r="CY14" s="279"/>
      <c r="CZ14" s="282">
        <v>3.7</v>
      </c>
      <c r="DA14" s="282"/>
      <c r="DB14" s="282"/>
      <c r="DC14" s="282"/>
      <c r="DD14" s="288">
        <v>64608</v>
      </c>
      <c r="DE14" s="217"/>
      <c r="DF14" s="217"/>
      <c r="DG14" s="217"/>
      <c r="DH14" s="217"/>
      <c r="DI14" s="217"/>
      <c r="DJ14" s="217"/>
      <c r="DK14" s="217"/>
      <c r="DL14" s="217"/>
      <c r="DM14" s="217"/>
      <c r="DN14" s="217"/>
      <c r="DO14" s="217"/>
      <c r="DP14" s="279"/>
      <c r="DQ14" s="288">
        <v>1505436</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141</v>
      </c>
      <c r="S15" s="217"/>
      <c r="T15" s="217"/>
      <c r="U15" s="217"/>
      <c r="V15" s="217"/>
      <c r="W15" s="217"/>
      <c r="X15" s="217"/>
      <c r="Y15" s="279"/>
      <c r="Z15" s="282" t="s">
        <v>141</v>
      </c>
      <c r="AA15" s="282"/>
      <c r="AB15" s="282"/>
      <c r="AC15" s="282"/>
      <c r="AD15" s="287" t="s">
        <v>141</v>
      </c>
      <c r="AE15" s="287"/>
      <c r="AF15" s="287"/>
      <c r="AG15" s="287"/>
      <c r="AH15" s="287"/>
      <c r="AI15" s="287"/>
      <c r="AJ15" s="287"/>
      <c r="AK15" s="287"/>
      <c r="AL15" s="283" t="s">
        <v>141</v>
      </c>
      <c r="AM15" s="238"/>
      <c r="AN15" s="238"/>
      <c r="AO15" s="296"/>
      <c r="AP15" s="261" t="s">
        <v>350</v>
      </c>
      <c r="AQ15" s="1"/>
      <c r="AR15" s="1"/>
      <c r="AS15" s="1"/>
      <c r="AT15" s="1"/>
      <c r="AU15" s="1"/>
      <c r="AV15" s="1"/>
      <c r="AW15" s="1"/>
      <c r="AX15" s="1"/>
      <c r="AY15" s="1"/>
      <c r="AZ15" s="1"/>
      <c r="BA15" s="1"/>
      <c r="BB15" s="1"/>
      <c r="BC15" s="1"/>
      <c r="BD15" s="1"/>
      <c r="BE15" s="1"/>
      <c r="BF15" s="269"/>
      <c r="BG15" s="274">
        <v>650556</v>
      </c>
      <c r="BH15" s="217"/>
      <c r="BI15" s="217"/>
      <c r="BJ15" s="217"/>
      <c r="BK15" s="217"/>
      <c r="BL15" s="217"/>
      <c r="BM15" s="217"/>
      <c r="BN15" s="279"/>
      <c r="BO15" s="282">
        <v>3.6</v>
      </c>
      <c r="BP15" s="282"/>
      <c r="BQ15" s="282"/>
      <c r="BR15" s="282"/>
      <c r="BS15" s="287" t="s">
        <v>141</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4871529</v>
      </c>
      <c r="CS15" s="217"/>
      <c r="CT15" s="217"/>
      <c r="CU15" s="217"/>
      <c r="CV15" s="217"/>
      <c r="CW15" s="217"/>
      <c r="CX15" s="217"/>
      <c r="CY15" s="279"/>
      <c r="CZ15" s="282">
        <v>11.4</v>
      </c>
      <c r="DA15" s="282"/>
      <c r="DB15" s="282"/>
      <c r="DC15" s="282"/>
      <c r="DD15" s="288">
        <v>832478</v>
      </c>
      <c r="DE15" s="217"/>
      <c r="DF15" s="217"/>
      <c r="DG15" s="217"/>
      <c r="DH15" s="217"/>
      <c r="DI15" s="217"/>
      <c r="DJ15" s="217"/>
      <c r="DK15" s="217"/>
      <c r="DL15" s="217"/>
      <c r="DM15" s="217"/>
      <c r="DN15" s="217"/>
      <c r="DO15" s="217"/>
      <c r="DP15" s="279"/>
      <c r="DQ15" s="288">
        <v>3561099</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39089</v>
      </c>
      <c r="S16" s="217"/>
      <c r="T16" s="217"/>
      <c r="U16" s="217"/>
      <c r="V16" s="217"/>
      <c r="W16" s="217"/>
      <c r="X16" s="217"/>
      <c r="Y16" s="279"/>
      <c r="Z16" s="282">
        <v>0.1</v>
      </c>
      <c r="AA16" s="282"/>
      <c r="AB16" s="282"/>
      <c r="AC16" s="282"/>
      <c r="AD16" s="287">
        <v>39089</v>
      </c>
      <c r="AE16" s="287"/>
      <c r="AF16" s="287"/>
      <c r="AG16" s="287"/>
      <c r="AH16" s="287"/>
      <c r="AI16" s="287"/>
      <c r="AJ16" s="287"/>
      <c r="AK16" s="287"/>
      <c r="AL16" s="283">
        <v>0.2</v>
      </c>
      <c r="AM16" s="238"/>
      <c r="AN16" s="238"/>
      <c r="AO16" s="296"/>
      <c r="AP16" s="261" t="s">
        <v>354</v>
      </c>
      <c r="AQ16" s="1"/>
      <c r="AR16" s="1"/>
      <c r="AS16" s="1"/>
      <c r="AT16" s="1"/>
      <c r="AU16" s="1"/>
      <c r="AV16" s="1"/>
      <c r="AW16" s="1"/>
      <c r="AX16" s="1"/>
      <c r="AY16" s="1"/>
      <c r="AZ16" s="1"/>
      <c r="BA16" s="1"/>
      <c r="BB16" s="1"/>
      <c r="BC16" s="1"/>
      <c r="BD16" s="1"/>
      <c r="BE16" s="1"/>
      <c r="BF16" s="269"/>
      <c r="BG16" s="274" t="s">
        <v>141</v>
      </c>
      <c r="BH16" s="217"/>
      <c r="BI16" s="217"/>
      <c r="BJ16" s="217"/>
      <c r="BK16" s="217"/>
      <c r="BL16" s="217"/>
      <c r="BM16" s="217"/>
      <c r="BN16" s="279"/>
      <c r="BO16" s="282" t="s">
        <v>141</v>
      </c>
      <c r="BP16" s="282"/>
      <c r="BQ16" s="282"/>
      <c r="BR16" s="282"/>
      <c r="BS16" s="287" t="s">
        <v>141</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33250</v>
      </c>
      <c r="CS16" s="217"/>
      <c r="CT16" s="217"/>
      <c r="CU16" s="217"/>
      <c r="CV16" s="217"/>
      <c r="CW16" s="217"/>
      <c r="CX16" s="217"/>
      <c r="CY16" s="279"/>
      <c r="CZ16" s="282">
        <v>0.1</v>
      </c>
      <c r="DA16" s="282"/>
      <c r="DB16" s="282"/>
      <c r="DC16" s="282"/>
      <c r="DD16" s="288" t="s">
        <v>141</v>
      </c>
      <c r="DE16" s="217"/>
      <c r="DF16" s="217"/>
      <c r="DG16" s="217"/>
      <c r="DH16" s="217"/>
      <c r="DI16" s="217"/>
      <c r="DJ16" s="217"/>
      <c r="DK16" s="217"/>
      <c r="DL16" s="217"/>
      <c r="DM16" s="217"/>
      <c r="DN16" s="217"/>
      <c r="DO16" s="217"/>
      <c r="DP16" s="279"/>
      <c r="DQ16" s="288">
        <v>4571</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250540</v>
      </c>
      <c r="S17" s="217"/>
      <c r="T17" s="217"/>
      <c r="U17" s="217"/>
      <c r="V17" s="217"/>
      <c r="W17" s="217"/>
      <c r="X17" s="217"/>
      <c r="Y17" s="279"/>
      <c r="Z17" s="282">
        <v>0.6</v>
      </c>
      <c r="AA17" s="282"/>
      <c r="AB17" s="282"/>
      <c r="AC17" s="282"/>
      <c r="AD17" s="287">
        <v>250540</v>
      </c>
      <c r="AE17" s="287"/>
      <c r="AF17" s="287"/>
      <c r="AG17" s="287"/>
      <c r="AH17" s="287"/>
      <c r="AI17" s="287"/>
      <c r="AJ17" s="287"/>
      <c r="AK17" s="287"/>
      <c r="AL17" s="283">
        <v>1.1000000000000001</v>
      </c>
      <c r="AM17" s="238"/>
      <c r="AN17" s="238"/>
      <c r="AO17" s="296"/>
      <c r="AP17" s="261" t="s">
        <v>357</v>
      </c>
      <c r="AQ17" s="1"/>
      <c r="AR17" s="1"/>
      <c r="AS17" s="1"/>
      <c r="AT17" s="1"/>
      <c r="AU17" s="1"/>
      <c r="AV17" s="1"/>
      <c r="AW17" s="1"/>
      <c r="AX17" s="1"/>
      <c r="AY17" s="1"/>
      <c r="AZ17" s="1"/>
      <c r="BA17" s="1"/>
      <c r="BB17" s="1"/>
      <c r="BC17" s="1"/>
      <c r="BD17" s="1"/>
      <c r="BE17" s="1"/>
      <c r="BF17" s="269"/>
      <c r="BG17" s="274" t="s">
        <v>141</v>
      </c>
      <c r="BH17" s="217"/>
      <c r="BI17" s="217"/>
      <c r="BJ17" s="217"/>
      <c r="BK17" s="217"/>
      <c r="BL17" s="217"/>
      <c r="BM17" s="217"/>
      <c r="BN17" s="279"/>
      <c r="BO17" s="282" t="s">
        <v>141</v>
      </c>
      <c r="BP17" s="282"/>
      <c r="BQ17" s="282"/>
      <c r="BR17" s="282"/>
      <c r="BS17" s="287" t="s">
        <v>141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3736445</v>
      </c>
      <c r="CS17" s="217"/>
      <c r="CT17" s="217"/>
      <c r="CU17" s="217"/>
      <c r="CV17" s="217"/>
      <c r="CW17" s="217"/>
      <c r="CX17" s="217"/>
      <c r="CY17" s="279"/>
      <c r="CZ17" s="282">
        <v>8.6999999999999993</v>
      </c>
      <c r="DA17" s="282"/>
      <c r="DB17" s="282"/>
      <c r="DC17" s="282"/>
      <c r="DD17" s="288" t="s">
        <v>141</v>
      </c>
      <c r="DE17" s="217"/>
      <c r="DF17" s="217"/>
      <c r="DG17" s="217"/>
      <c r="DH17" s="217"/>
      <c r="DI17" s="217"/>
      <c r="DJ17" s="217"/>
      <c r="DK17" s="217"/>
      <c r="DL17" s="217"/>
      <c r="DM17" s="217"/>
      <c r="DN17" s="217"/>
      <c r="DO17" s="217"/>
      <c r="DP17" s="279"/>
      <c r="DQ17" s="288">
        <v>3638514</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126685</v>
      </c>
      <c r="S18" s="217"/>
      <c r="T18" s="217"/>
      <c r="U18" s="217"/>
      <c r="V18" s="217"/>
      <c r="W18" s="217"/>
      <c r="X18" s="217"/>
      <c r="Y18" s="279"/>
      <c r="Z18" s="282">
        <v>0.3</v>
      </c>
      <c r="AA18" s="282"/>
      <c r="AB18" s="282"/>
      <c r="AC18" s="282"/>
      <c r="AD18" s="287">
        <v>126685</v>
      </c>
      <c r="AE18" s="287"/>
      <c r="AF18" s="287"/>
      <c r="AG18" s="287"/>
      <c r="AH18" s="287"/>
      <c r="AI18" s="287"/>
      <c r="AJ18" s="287"/>
      <c r="AK18" s="287"/>
      <c r="AL18" s="283">
        <v>0.5</v>
      </c>
      <c r="AM18" s="238"/>
      <c r="AN18" s="238"/>
      <c r="AO18" s="296"/>
      <c r="AP18" s="261" t="s">
        <v>105</v>
      </c>
      <c r="AQ18" s="1"/>
      <c r="AR18" s="1"/>
      <c r="AS18" s="1"/>
      <c r="AT18" s="1"/>
      <c r="AU18" s="1"/>
      <c r="AV18" s="1"/>
      <c r="AW18" s="1"/>
      <c r="AX18" s="1"/>
      <c r="AY18" s="1"/>
      <c r="AZ18" s="1"/>
      <c r="BA18" s="1"/>
      <c r="BB18" s="1"/>
      <c r="BC18" s="1"/>
      <c r="BD18" s="1"/>
      <c r="BE18" s="1"/>
      <c r="BF18" s="269"/>
      <c r="BG18" s="274" t="s">
        <v>141</v>
      </c>
      <c r="BH18" s="217"/>
      <c r="BI18" s="217"/>
      <c r="BJ18" s="217"/>
      <c r="BK18" s="217"/>
      <c r="BL18" s="217"/>
      <c r="BM18" s="217"/>
      <c r="BN18" s="279"/>
      <c r="BO18" s="282" t="s">
        <v>141</v>
      </c>
      <c r="BP18" s="282"/>
      <c r="BQ18" s="282"/>
      <c r="BR18" s="282"/>
      <c r="BS18" s="287" t="s">
        <v>141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141</v>
      </c>
      <c r="CS18" s="217"/>
      <c r="CT18" s="217"/>
      <c r="CU18" s="217"/>
      <c r="CV18" s="217"/>
      <c r="CW18" s="217"/>
      <c r="CX18" s="217"/>
      <c r="CY18" s="279"/>
      <c r="CZ18" s="282" t="s">
        <v>141</v>
      </c>
      <c r="DA18" s="282"/>
      <c r="DB18" s="282"/>
      <c r="DC18" s="282"/>
      <c r="DD18" s="288" t="s">
        <v>141</v>
      </c>
      <c r="DE18" s="217"/>
      <c r="DF18" s="217"/>
      <c r="DG18" s="217"/>
      <c r="DH18" s="217"/>
      <c r="DI18" s="217"/>
      <c r="DJ18" s="217"/>
      <c r="DK18" s="217"/>
      <c r="DL18" s="217"/>
      <c r="DM18" s="217"/>
      <c r="DN18" s="217"/>
      <c r="DO18" s="217"/>
      <c r="DP18" s="279"/>
      <c r="DQ18" s="288" t="s">
        <v>141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112528</v>
      </c>
      <c r="S19" s="217"/>
      <c r="T19" s="217"/>
      <c r="U19" s="217"/>
      <c r="V19" s="217"/>
      <c r="W19" s="217"/>
      <c r="X19" s="217"/>
      <c r="Y19" s="279"/>
      <c r="Z19" s="282">
        <v>0.3</v>
      </c>
      <c r="AA19" s="282"/>
      <c r="AB19" s="282"/>
      <c r="AC19" s="282"/>
      <c r="AD19" s="287">
        <v>112528</v>
      </c>
      <c r="AE19" s="287"/>
      <c r="AF19" s="287"/>
      <c r="AG19" s="287"/>
      <c r="AH19" s="287"/>
      <c r="AI19" s="287"/>
      <c r="AJ19" s="287"/>
      <c r="AK19" s="287"/>
      <c r="AL19" s="283">
        <v>0.5</v>
      </c>
      <c r="AM19" s="238"/>
      <c r="AN19" s="238"/>
      <c r="AO19" s="296"/>
      <c r="AP19" s="261" t="s">
        <v>250</v>
      </c>
      <c r="AQ19" s="1"/>
      <c r="AR19" s="1"/>
      <c r="AS19" s="1"/>
      <c r="AT19" s="1"/>
      <c r="AU19" s="1"/>
      <c r="AV19" s="1"/>
      <c r="AW19" s="1"/>
      <c r="AX19" s="1"/>
      <c r="AY19" s="1"/>
      <c r="AZ19" s="1"/>
      <c r="BA19" s="1"/>
      <c r="BB19" s="1"/>
      <c r="BC19" s="1"/>
      <c r="BD19" s="1"/>
      <c r="BE19" s="1"/>
      <c r="BF19" s="269"/>
      <c r="BG19" s="274">
        <v>1334067</v>
      </c>
      <c r="BH19" s="217"/>
      <c r="BI19" s="217"/>
      <c r="BJ19" s="217"/>
      <c r="BK19" s="217"/>
      <c r="BL19" s="217"/>
      <c r="BM19" s="217"/>
      <c r="BN19" s="279"/>
      <c r="BO19" s="282">
        <v>7.5</v>
      </c>
      <c r="BP19" s="282"/>
      <c r="BQ19" s="282"/>
      <c r="BR19" s="282"/>
      <c r="BS19" s="287" t="s">
        <v>141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141</v>
      </c>
      <c r="CS19" s="217"/>
      <c r="CT19" s="217"/>
      <c r="CU19" s="217"/>
      <c r="CV19" s="217"/>
      <c r="CW19" s="217"/>
      <c r="CX19" s="217"/>
      <c r="CY19" s="279"/>
      <c r="CZ19" s="282" t="s">
        <v>141</v>
      </c>
      <c r="DA19" s="282"/>
      <c r="DB19" s="282"/>
      <c r="DC19" s="282"/>
      <c r="DD19" s="288" t="s">
        <v>141</v>
      </c>
      <c r="DE19" s="217"/>
      <c r="DF19" s="217"/>
      <c r="DG19" s="217"/>
      <c r="DH19" s="217"/>
      <c r="DI19" s="217"/>
      <c r="DJ19" s="217"/>
      <c r="DK19" s="217"/>
      <c r="DL19" s="217"/>
      <c r="DM19" s="217"/>
      <c r="DN19" s="217"/>
      <c r="DO19" s="217"/>
      <c r="DP19" s="279"/>
      <c r="DQ19" s="288" t="s">
        <v>141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14157</v>
      </c>
      <c r="S20" s="217"/>
      <c r="T20" s="217"/>
      <c r="U20" s="217"/>
      <c r="V20" s="217"/>
      <c r="W20" s="217"/>
      <c r="X20" s="217"/>
      <c r="Y20" s="279"/>
      <c r="Z20" s="282">
        <v>0</v>
      </c>
      <c r="AA20" s="282"/>
      <c r="AB20" s="282"/>
      <c r="AC20" s="282"/>
      <c r="AD20" s="287">
        <v>14157</v>
      </c>
      <c r="AE20" s="287"/>
      <c r="AF20" s="287"/>
      <c r="AG20" s="287"/>
      <c r="AH20" s="287"/>
      <c r="AI20" s="287"/>
      <c r="AJ20" s="287"/>
      <c r="AK20" s="287"/>
      <c r="AL20" s="283">
        <v>0.1</v>
      </c>
      <c r="AM20" s="238"/>
      <c r="AN20" s="238"/>
      <c r="AO20" s="296"/>
      <c r="AP20" s="261" t="s">
        <v>366</v>
      </c>
      <c r="AQ20" s="1"/>
      <c r="AR20" s="1"/>
      <c r="AS20" s="1"/>
      <c r="AT20" s="1"/>
      <c r="AU20" s="1"/>
      <c r="AV20" s="1"/>
      <c r="AW20" s="1"/>
      <c r="AX20" s="1"/>
      <c r="AY20" s="1"/>
      <c r="AZ20" s="1"/>
      <c r="BA20" s="1"/>
      <c r="BB20" s="1"/>
      <c r="BC20" s="1"/>
      <c r="BD20" s="1"/>
      <c r="BE20" s="1"/>
      <c r="BF20" s="269"/>
      <c r="BG20" s="274">
        <v>1334067</v>
      </c>
      <c r="BH20" s="217"/>
      <c r="BI20" s="217"/>
      <c r="BJ20" s="217"/>
      <c r="BK20" s="217"/>
      <c r="BL20" s="217"/>
      <c r="BM20" s="217"/>
      <c r="BN20" s="279"/>
      <c r="BO20" s="282">
        <v>7.5</v>
      </c>
      <c r="BP20" s="282"/>
      <c r="BQ20" s="282"/>
      <c r="BR20" s="282"/>
      <c r="BS20" s="287" t="s">
        <v>141</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42818956</v>
      </c>
      <c r="CS20" s="217"/>
      <c r="CT20" s="217"/>
      <c r="CU20" s="217"/>
      <c r="CV20" s="217"/>
      <c r="CW20" s="217"/>
      <c r="CX20" s="217"/>
      <c r="CY20" s="279"/>
      <c r="CZ20" s="282">
        <v>100</v>
      </c>
      <c r="DA20" s="282"/>
      <c r="DB20" s="282"/>
      <c r="DC20" s="282"/>
      <c r="DD20" s="288">
        <v>4704657</v>
      </c>
      <c r="DE20" s="217"/>
      <c r="DF20" s="217"/>
      <c r="DG20" s="217"/>
      <c r="DH20" s="217"/>
      <c r="DI20" s="217"/>
      <c r="DJ20" s="217"/>
      <c r="DK20" s="217"/>
      <c r="DL20" s="217"/>
      <c r="DM20" s="217"/>
      <c r="DN20" s="217"/>
      <c r="DO20" s="217"/>
      <c r="DP20" s="279"/>
      <c r="DQ20" s="288">
        <v>28588469</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3003441</v>
      </c>
      <c r="S21" s="217"/>
      <c r="T21" s="217"/>
      <c r="U21" s="217"/>
      <c r="V21" s="217"/>
      <c r="W21" s="217"/>
      <c r="X21" s="217"/>
      <c r="Y21" s="279"/>
      <c r="Z21" s="282">
        <v>6.7</v>
      </c>
      <c r="AA21" s="282"/>
      <c r="AB21" s="282"/>
      <c r="AC21" s="282"/>
      <c r="AD21" s="287">
        <v>2794111</v>
      </c>
      <c r="AE21" s="287"/>
      <c r="AF21" s="287"/>
      <c r="AG21" s="287"/>
      <c r="AH21" s="287"/>
      <c r="AI21" s="287"/>
      <c r="AJ21" s="287"/>
      <c r="AK21" s="287"/>
      <c r="AL21" s="283">
        <v>12</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141</v>
      </c>
      <c r="BH21" s="217"/>
      <c r="BI21" s="217"/>
      <c r="BJ21" s="217"/>
      <c r="BK21" s="217"/>
      <c r="BL21" s="217"/>
      <c r="BM21" s="217"/>
      <c r="BN21" s="279"/>
      <c r="BO21" s="282" t="s">
        <v>141</v>
      </c>
      <c r="BP21" s="282"/>
      <c r="BQ21" s="282"/>
      <c r="BR21" s="282"/>
      <c r="BS21" s="287" t="s">
        <v>141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2794111</v>
      </c>
      <c r="S22" s="217"/>
      <c r="T22" s="217"/>
      <c r="U22" s="217"/>
      <c r="V22" s="217"/>
      <c r="W22" s="217"/>
      <c r="X22" s="217"/>
      <c r="Y22" s="279"/>
      <c r="Z22" s="282">
        <v>6.3</v>
      </c>
      <c r="AA22" s="282"/>
      <c r="AB22" s="282"/>
      <c r="AC22" s="282"/>
      <c r="AD22" s="287">
        <v>2794111</v>
      </c>
      <c r="AE22" s="287"/>
      <c r="AF22" s="287"/>
      <c r="AG22" s="287"/>
      <c r="AH22" s="287"/>
      <c r="AI22" s="287"/>
      <c r="AJ22" s="287"/>
      <c r="AK22" s="287"/>
      <c r="AL22" s="283">
        <v>12</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141</v>
      </c>
      <c r="BH22" s="217"/>
      <c r="BI22" s="217"/>
      <c r="BJ22" s="217"/>
      <c r="BK22" s="217"/>
      <c r="BL22" s="217"/>
      <c r="BM22" s="217"/>
      <c r="BN22" s="279"/>
      <c r="BO22" s="282" t="s">
        <v>141</v>
      </c>
      <c r="BP22" s="282"/>
      <c r="BQ22" s="282"/>
      <c r="BR22" s="282"/>
      <c r="BS22" s="287" t="s">
        <v>141</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209284</v>
      </c>
      <c r="S23" s="217"/>
      <c r="T23" s="217"/>
      <c r="U23" s="217"/>
      <c r="V23" s="217"/>
      <c r="W23" s="217"/>
      <c r="X23" s="217"/>
      <c r="Y23" s="279"/>
      <c r="Z23" s="282">
        <v>0.5</v>
      </c>
      <c r="AA23" s="282"/>
      <c r="AB23" s="282"/>
      <c r="AC23" s="282"/>
      <c r="AD23" s="287" t="s">
        <v>141</v>
      </c>
      <c r="AE23" s="287"/>
      <c r="AF23" s="287"/>
      <c r="AG23" s="287"/>
      <c r="AH23" s="287"/>
      <c r="AI23" s="287"/>
      <c r="AJ23" s="287"/>
      <c r="AK23" s="287"/>
      <c r="AL23" s="283" t="s">
        <v>141</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v>1334067</v>
      </c>
      <c r="BH23" s="217"/>
      <c r="BI23" s="217"/>
      <c r="BJ23" s="217"/>
      <c r="BK23" s="217"/>
      <c r="BL23" s="217"/>
      <c r="BM23" s="217"/>
      <c r="BN23" s="279"/>
      <c r="BO23" s="282">
        <v>7.5</v>
      </c>
      <c r="BP23" s="282"/>
      <c r="BQ23" s="282"/>
      <c r="BR23" s="282"/>
      <c r="BS23" s="287" t="s">
        <v>141</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294</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v>46</v>
      </c>
      <c r="S24" s="217"/>
      <c r="T24" s="217"/>
      <c r="U24" s="217"/>
      <c r="V24" s="217"/>
      <c r="W24" s="217"/>
      <c r="X24" s="217"/>
      <c r="Y24" s="279"/>
      <c r="Z24" s="282">
        <v>0</v>
      </c>
      <c r="AA24" s="282"/>
      <c r="AB24" s="282"/>
      <c r="AC24" s="282"/>
      <c r="AD24" s="287" t="s">
        <v>141</v>
      </c>
      <c r="AE24" s="287"/>
      <c r="AF24" s="287"/>
      <c r="AG24" s="287"/>
      <c r="AH24" s="287"/>
      <c r="AI24" s="287"/>
      <c r="AJ24" s="287"/>
      <c r="AK24" s="287"/>
      <c r="AL24" s="283" t="s">
        <v>141</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141</v>
      </c>
      <c r="BH24" s="217"/>
      <c r="BI24" s="217"/>
      <c r="BJ24" s="217"/>
      <c r="BK24" s="217"/>
      <c r="BL24" s="217"/>
      <c r="BM24" s="217"/>
      <c r="BN24" s="279"/>
      <c r="BO24" s="282" t="s">
        <v>141</v>
      </c>
      <c r="BP24" s="282"/>
      <c r="BQ24" s="282"/>
      <c r="BR24" s="282"/>
      <c r="BS24" s="287" t="s">
        <v>141</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21138373</v>
      </c>
      <c r="CS24" s="276"/>
      <c r="CT24" s="276"/>
      <c r="CU24" s="276"/>
      <c r="CV24" s="276"/>
      <c r="CW24" s="276"/>
      <c r="CX24" s="276"/>
      <c r="CY24" s="278"/>
      <c r="CZ24" s="291">
        <v>49.4</v>
      </c>
      <c r="DA24" s="293"/>
      <c r="DB24" s="293"/>
      <c r="DC24" s="337"/>
      <c r="DD24" s="341">
        <v>13490227</v>
      </c>
      <c r="DE24" s="276"/>
      <c r="DF24" s="276"/>
      <c r="DG24" s="276"/>
      <c r="DH24" s="276"/>
      <c r="DI24" s="276"/>
      <c r="DJ24" s="276"/>
      <c r="DK24" s="278"/>
      <c r="DL24" s="341">
        <v>11611211</v>
      </c>
      <c r="DM24" s="276"/>
      <c r="DN24" s="276"/>
      <c r="DO24" s="276"/>
      <c r="DP24" s="276"/>
      <c r="DQ24" s="276"/>
      <c r="DR24" s="276"/>
      <c r="DS24" s="276"/>
      <c r="DT24" s="276"/>
      <c r="DU24" s="276"/>
      <c r="DV24" s="278"/>
      <c r="DW24" s="291">
        <v>49.6</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24572870</v>
      </c>
      <c r="S25" s="217"/>
      <c r="T25" s="217"/>
      <c r="U25" s="217"/>
      <c r="V25" s="217"/>
      <c r="W25" s="217"/>
      <c r="X25" s="217"/>
      <c r="Y25" s="279"/>
      <c r="Z25" s="282">
        <v>55</v>
      </c>
      <c r="AA25" s="282"/>
      <c r="AB25" s="282"/>
      <c r="AC25" s="282"/>
      <c r="AD25" s="287">
        <v>23029473</v>
      </c>
      <c r="AE25" s="287"/>
      <c r="AF25" s="287"/>
      <c r="AG25" s="287"/>
      <c r="AH25" s="287"/>
      <c r="AI25" s="287"/>
      <c r="AJ25" s="287"/>
      <c r="AK25" s="287"/>
      <c r="AL25" s="283">
        <v>99.3</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141</v>
      </c>
      <c r="BH25" s="217"/>
      <c r="BI25" s="217"/>
      <c r="BJ25" s="217"/>
      <c r="BK25" s="217"/>
      <c r="BL25" s="217"/>
      <c r="BM25" s="217"/>
      <c r="BN25" s="279"/>
      <c r="BO25" s="282" t="s">
        <v>141</v>
      </c>
      <c r="BP25" s="282"/>
      <c r="BQ25" s="282"/>
      <c r="BR25" s="282"/>
      <c r="BS25" s="287" t="s">
        <v>141</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6338817</v>
      </c>
      <c r="CS25" s="313"/>
      <c r="CT25" s="313"/>
      <c r="CU25" s="313"/>
      <c r="CV25" s="313"/>
      <c r="CW25" s="313"/>
      <c r="CX25" s="313"/>
      <c r="CY25" s="332"/>
      <c r="CZ25" s="283">
        <v>14.8</v>
      </c>
      <c r="DA25" s="335"/>
      <c r="DB25" s="335"/>
      <c r="DC25" s="338"/>
      <c r="DD25" s="288">
        <v>5778325</v>
      </c>
      <c r="DE25" s="313"/>
      <c r="DF25" s="313"/>
      <c r="DG25" s="313"/>
      <c r="DH25" s="313"/>
      <c r="DI25" s="313"/>
      <c r="DJ25" s="313"/>
      <c r="DK25" s="332"/>
      <c r="DL25" s="288">
        <v>5367783</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16666</v>
      </c>
      <c r="S26" s="217"/>
      <c r="T26" s="217"/>
      <c r="U26" s="217"/>
      <c r="V26" s="217"/>
      <c r="W26" s="217"/>
      <c r="X26" s="217"/>
      <c r="Y26" s="279"/>
      <c r="Z26" s="282">
        <v>0</v>
      </c>
      <c r="AA26" s="282"/>
      <c r="AB26" s="282"/>
      <c r="AC26" s="282"/>
      <c r="AD26" s="287">
        <v>16666</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141</v>
      </c>
      <c r="BH26" s="217"/>
      <c r="BI26" s="217"/>
      <c r="BJ26" s="217"/>
      <c r="BK26" s="217"/>
      <c r="BL26" s="217"/>
      <c r="BM26" s="217"/>
      <c r="BN26" s="279"/>
      <c r="BO26" s="282" t="s">
        <v>141</v>
      </c>
      <c r="BP26" s="282"/>
      <c r="BQ26" s="282"/>
      <c r="BR26" s="282"/>
      <c r="BS26" s="287" t="s">
        <v>141</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3939136</v>
      </c>
      <c r="CS26" s="217"/>
      <c r="CT26" s="217"/>
      <c r="CU26" s="217"/>
      <c r="CV26" s="217"/>
      <c r="CW26" s="217"/>
      <c r="CX26" s="217"/>
      <c r="CY26" s="279"/>
      <c r="CZ26" s="283">
        <v>9.1999999999999993</v>
      </c>
      <c r="DA26" s="335"/>
      <c r="DB26" s="335"/>
      <c r="DC26" s="338"/>
      <c r="DD26" s="288">
        <v>3575924</v>
      </c>
      <c r="DE26" s="217"/>
      <c r="DF26" s="217"/>
      <c r="DG26" s="217"/>
      <c r="DH26" s="217"/>
      <c r="DI26" s="217"/>
      <c r="DJ26" s="217"/>
      <c r="DK26" s="279"/>
      <c r="DL26" s="288" t="s">
        <v>141</v>
      </c>
      <c r="DM26" s="217"/>
      <c r="DN26" s="217"/>
      <c r="DO26" s="217"/>
      <c r="DP26" s="217"/>
      <c r="DQ26" s="217"/>
      <c r="DR26" s="217"/>
      <c r="DS26" s="217"/>
      <c r="DT26" s="217"/>
      <c r="DU26" s="217"/>
      <c r="DV26" s="279"/>
      <c r="DW26" s="283" t="s">
        <v>141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183228</v>
      </c>
      <c r="S27" s="217"/>
      <c r="T27" s="217"/>
      <c r="U27" s="217"/>
      <c r="V27" s="217"/>
      <c r="W27" s="217"/>
      <c r="X27" s="217"/>
      <c r="Y27" s="279"/>
      <c r="Z27" s="282">
        <v>0.4</v>
      </c>
      <c r="AA27" s="282"/>
      <c r="AB27" s="282"/>
      <c r="AC27" s="282"/>
      <c r="AD27" s="287" t="s">
        <v>141</v>
      </c>
      <c r="AE27" s="287"/>
      <c r="AF27" s="287"/>
      <c r="AG27" s="287"/>
      <c r="AH27" s="287"/>
      <c r="AI27" s="287"/>
      <c r="AJ27" s="287"/>
      <c r="AK27" s="287"/>
      <c r="AL27" s="283" t="s">
        <v>141</v>
      </c>
      <c r="AM27" s="238"/>
      <c r="AN27" s="238"/>
      <c r="AO27" s="296"/>
      <c r="AP27" s="261" t="s">
        <v>389</v>
      </c>
      <c r="AQ27" s="1"/>
      <c r="AR27" s="1"/>
      <c r="AS27" s="1"/>
      <c r="AT27" s="1"/>
      <c r="AU27" s="1"/>
      <c r="AV27" s="1"/>
      <c r="AW27" s="1"/>
      <c r="AX27" s="1"/>
      <c r="AY27" s="1"/>
      <c r="AZ27" s="1"/>
      <c r="BA27" s="1"/>
      <c r="BB27" s="1"/>
      <c r="BC27" s="1"/>
      <c r="BD27" s="1"/>
      <c r="BE27" s="1"/>
      <c r="BF27" s="269"/>
      <c r="BG27" s="274">
        <v>17832647</v>
      </c>
      <c r="BH27" s="217"/>
      <c r="BI27" s="217"/>
      <c r="BJ27" s="217"/>
      <c r="BK27" s="217"/>
      <c r="BL27" s="217"/>
      <c r="BM27" s="217"/>
      <c r="BN27" s="279"/>
      <c r="BO27" s="282">
        <v>100</v>
      </c>
      <c r="BP27" s="282"/>
      <c r="BQ27" s="282"/>
      <c r="BR27" s="282"/>
      <c r="BS27" s="287">
        <v>117425</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11063111</v>
      </c>
      <c r="CS27" s="313"/>
      <c r="CT27" s="313"/>
      <c r="CU27" s="313"/>
      <c r="CV27" s="313"/>
      <c r="CW27" s="313"/>
      <c r="CX27" s="313"/>
      <c r="CY27" s="332"/>
      <c r="CZ27" s="283">
        <v>25.8</v>
      </c>
      <c r="DA27" s="335"/>
      <c r="DB27" s="335"/>
      <c r="DC27" s="338"/>
      <c r="DD27" s="288">
        <v>4073388</v>
      </c>
      <c r="DE27" s="313"/>
      <c r="DF27" s="313"/>
      <c r="DG27" s="313"/>
      <c r="DH27" s="313"/>
      <c r="DI27" s="313"/>
      <c r="DJ27" s="313"/>
      <c r="DK27" s="332"/>
      <c r="DL27" s="288">
        <v>2604914</v>
      </c>
      <c r="DM27" s="313"/>
      <c r="DN27" s="313"/>
      <c r="DO27" s="313"/>
      <c r="DP27" s="313"/>
      <c r="DQ27" s="313"/>
      <c r="DR27" s="313"/>
      <c r="DS27" s="313"/>
      <c r="DT27" s="313"/>
      <c r="DU27" s="313"/>
      <c r="DV27" s="332"/>
      <c r="DW27" s="283">
        <v>11.1</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402000</v>
      </c>
      <c r="S28" s="217"/>
      <c r="T28" s="217"/>
      <c r="U28" s="217"/>
      <c r="V28" s="217"/>
      <c r="W28" s="217"/>
      <c r="X28" s="217"/>
      <c r="Y28" s="279"/>
      <c r="Z28" s="282">
        <v>0.9</v>
      </c>
      <c r="AA28" s="282"/>
      <c r="AB28" s="282"/>
      <c r="AC28" s="282"/>
      <c r="AD28" s="287">
        <v>82166</v>
      </c>
      <c r="AE28" s="287"/>
      <c r="AF28" s="287"/>
      <c r="AG28" s="287"/>
      <c r="AH28" s="287"/>
      <c r="AI28" s="287"/>
      <c r="AJ28" s="287"/>
      <c r="AK28" s="287"/>
      <c r="AL28" s="283">
        <v>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3736445</v>
      </c>
      <c r="CS28" s="217"/>
      <c r="CT28" s="217"/>
      <c r="CU28" s="217"/>
      <c r="CV28" s="217"/>
      <c r="CW28" s="217"/>
      <c r="CX28" s="217"/>
      <c r="CY28" s="279"/>
      <c r="CZ28" s="283">
        <v>8.6999999999999993</v>
      </c>
      <c r="DA28" s="335"/>
      <c r="DB28" s="335"/>
      <c r="DC28" s="338"/>
      <c r="DD28" s="288">
        <v>3638514</v>
      </c>
      <c r="DE28" s="217"/>
      <c r="DF28" s="217"/>
      <c r="DG28" s="217"/>
      <c r="DH28" s="217"/>
      <c r="DI28" s="217"/>
      <c r="DJ28" s="217"/>
      <c r="DK28" s="279"/>
      <c r="DL28" s="288">
        <v>3638514</v>
      </c>
      <c r="DM28" s="217"/>
      <c r="DN28" s="217"/>
      <c r="DO28" s="217"/>
      <c r="DP28" s="217"/>
      <c r="DQ28" s="217"/>
      <c r="DR28" s="217"/>
      <c r="DS28" s="217"/>
      <c r="DT28" s="217"/>
      <c r="DU28" s="217"/>
      <c r="DV28" s="279"/>
      <c r="DW28" s="283">
        <v>15.5</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173806</v>
      </c>
      <c r="S29" s="217"/>
      <c r="T29" s="217"/>
      <c r="U29" s="217"/>
      <c r="V29" s="217"/>
      <c r="W29" s="217"/>
      <c r="X29" s="217"/>
      <c r="Y29" s="279"/>
      <c r="Z29" s="282">
        <v>0.4</v>
      </c>
      <c r="AA29" s="282"/>
      <c r="AB29" s="282"/>
      <c r="AC29" s="282"/>
      <c r="AD29" s="287">
        <v>9441</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25</v>
      </c>
      <c r="CG29" s="1"/>
      <c r="CH29" s="1"/>
      <c r="CI29" s="1"/>
      <c r="CJ29" s="1"/>
      <c r="CK29" s="1"/>
      <c r="CL29" s="1"/>
      <c r="CM29" s="1"/>
      <c r="CN29" s="1"/>
      <c r="CO29" s="1"/>
      <c r="CP29" s="1"/>
      <c r="CQ29" s="269"/>
      <c r="CR29" s="274">
        <v>3736231</v>
      </c>
      <c r="CS29" s="313"/>
      <c r="CT29" s="313"/>
      <c r="CU29" s="313"/>
      <c r="CV29" s="313"/>
      <c r="CW29" s="313"/>
      <c r="CX29" s="313"/>
      <c r="CY29" s="332"/>
      <c r="CZ29" s="283">
        <v>8.6999999999999993</v>
      </c>
      <c r="DA29" s="335"/>
      <c r="DB29" s="335"/>
      <c r="DC29" s="338"/>
      <c r="DD29" s="288">
        <v>3638300</v>
      </c>
      <c r="DE29" s="313"/>
      <c r="DF29" s="313"/>
      <c r="DG29" s="313"/>
      <c r="DH29" s="313"/>
      <c r="DI29" s="313"/>
      <c r="DJ29" s="313"/>
      <c r="DK29" s="332"/>
      <c r="DL29" s="288">
        <v>3638300</v>
      </c>
      <c r="DM29" s="313"/>
      <c r="DN29" s="313"/>
      <c r="DO29" s="313"/>
      <c r="DP29" s="313"/>
      <c r="DQ29" s="313"/>
      <c r="DR29" s="313"/>
      <c r="DS29" s="313"/>
      <c r="DT29" s="313"/>
      <c r="DU29" s="313"/>
      <c r="DV29" s="332"/>
      <c r="DW29" s="283">
        <v>15.5</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8601442</v>
      </c>
      <c r="S30" s="217"/>
      <c r="T30" s="217"/>
      <c r="U30" s="217"/>
      <c r="V30" s="217"/>
      <c r="W30" s="217"/>
      <c r="X30" s="217"/>
      <c r="Y30" s="279"/>
      <c r="Z30" s="282">
        <v>19.2</v>
      </c>
      <c r="AA30" s="282"/>
      <c r="AB30" s="282"/>
      <c r="AC30" s="282"/>
      <c r="AD30" s="287" t="s">
        <v>141</v>
      </c>
      <c r="AE30" s="287"/>
      <c r="AF30" s="287"/>
      <c r="AG30" s="287"/>
      <c r="AH30" s="287"/>
      <c r="AI30" s="287"/>
      <c r="AJ30" s="287"/>
      <c r="AK30" s="287"/>
      <c r="AL30" s="283" t="s">
        <v>141</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3579362</v>
      </c>
      <c r="CS30" s="217"/>
      <c r="CT30" s="217"/>
      <c r="CU30" s="217"/>
      <c r="CV30" s="217"/>
      <c r="CW30" s="217"/>
      <c r="CX30" s="217"/>
      <c r="CY30" s="279"/>
      <c r="CZ30" s="283">
        <v>8.4</v>
      </c>
      <c r="DA30" s="335"/>
      <c r="DB30" s="335"/>
      <c r="DC30" s="338"/>
      <c r="DD30" s="288">
        <v>3481431</v>
      </c>
      <c r="DE30" s="217"/>
      <c r="DF30" s="217"/>
      <c r="DG30" s="217"/>
      <c r="DH30" s="217"/>
      <c r="DI30" s="217"/>
      <c r="DJ30" s="217"/>
      <c r="DK30" s="279"/>
      <c r="DL30" s="288">
        <v>3481431</v>
      </c>
      <c r="DM30" s="217"/>
      <c r="DN30" s="217"/>
      <c r="DO30" s="217"/>
      <c r="DP30" s="217"/>
      <c r="DQ30" s="217"/>
      <c r="DR30" s="217"/>
      <c r="DS30" s="217"/>
      <c r="DT30" s="217"/>
      <c r="DU30" s="217"/>
      <c r="DV30" s="279"/>
      <c r="DW30" s="283">
        <v>14.9</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141</v>
      </c>
      <c r="S31" s="217"/>
      <c r="T31" s="217"/>
      <c r="U31" s="217"/>
      <c r="V31" s="217"/>
      <c r="W31" s="217"/>
      <c r="X31" s="217"/>
      <c r="Y31" s="279"/>
      <c r="Z31" s="282" t="s">
        <v>141</v>
      </c>
      <c r="AA31" s="282"/>
      <c r="AB31" s="282"/>
      <c r="AC31" s="282"/>
      <c r="AD31" s="287" t="s">
        <v>141</v>
      </c>
      <c r="AE31" s="287"/>
      <c r="AF31" s="287"/>
      <c r="AG31" s="287"/>
      <c r="AH31" s="287"/>
      <c r="AI31" s="287"/>
      <c r="AJ31" s="287"/>
      <c r="AK31" s="287"/>
      <c r="AL31" s="283" t="s">
        <v>141</v>
      </c>
      <c r="AM31" s="238"/>
      <c r="AN31" s="238"/>
      <c r="AO31" s="296"/>
      <c r="AP31" s="163" t="s">
        <v>9</v>
      </c>
      <c r="AQ31" s="178"/>
      <c r="AR31" s="178"/>
      <c r="AS31" s="178"/>
      <c r="AT31" s="306" t="s">
        <v>395</v>
      </c>
      <c r="AU31" s="265"/>
      <c r="AV31" s="265"/>
      <c r="AW31" s="265"/>
      <c r="AX31" s="260" t="s">
        <v>270</v>
      </c>
      <c r="AY31" s="265"/>
      <c r="AZ31" s="265"/>
      <c r="BA31" s="265"/>
      <c r="BB31" s="265"/>
      <c r="BC31" s="265"/>
      <c r="BD31" s="265"/>
      <c r="BE31" s="265"/>
      <c r="BF31" s="268"/>
      <c r="BG31" s="318">
        <v>99.6</v>
      </c>
      <c r="BH31" s="322"/>
      <c r="BI31" s="322"/>
      <c r="BJ31" s="322"/>
      <c r="BK31" s="322"/>
      <c r="BL31" s="322"/>
      <c r="BM31" s="293">
        <v>98.7</v>
      </c>
      <c r="BN31" s="322"/>
      <c r="BO31" s="322"/>
      <c r="BP31" s="322"/>
      <c r="BQ31" s="324"/>
      <c r="BR31" s="318">
        <v>99.6</v>
      </c>
      <c r="BS31" s="322"/>
      <c r="BT31" s="322"/>
      <c r="BU31" s="322"/>
      <c r="BV31" s="322"/>
      <c r="BW31" s="322"/>
      <c r="BX31" s="293">
        <v>98.6</v>
      </c>
      <c r="BY31" s="322"/>
      <c r="BZ31" s="322"/>
      <c r="CA31" s="322"/>
      <c r="CB31" s="324"/>
      <c r="CD31" s="134"/>
      <c r="CE31" s="42"/>
      <c r="CF31" s="261" t="s">
        <v>310</v>
      </c>
      <c r="CG31" s="1"/>
      <c r="CH31" s="1"/>
      <c r="CI31" s="1"/>
      <c r="CJ31" s="1"/>
      <c r="CK31" s="1"/>
      <c r="CL31" s="1"/>
      <c r="CM31" s="1"/>
      <c r="CN31" s="1"/>
      <c r="CO31" s="1"/>
      <c r="CP31" s="1"/>
      <c r="CQ31" s="269"/>
      <c r="CR31" s="274">
        <v>156869</v>
      </c>
      <c r="CS31" s="313"/>
      <c r="CT31" s="313"/>
      <c r="CU31" s="313"/>
      <c r="CV31" s="313"/>
      <c r="CW31" s="313"/>
      <c r="CX31" s="313"/>
      <c r="CY31" s="332"/>
      <c r="CZ31" s="283">
        <v>0.4</v>
      </c>
      <c r="DA31" s="335"/>
      <c r="DB31" s="335"/>
      <c r="DC31" s="338"/>
      <c r="DD31" s="288">
        <v>156869</v>
      </c>
      <c r="DE31" s="313"/>
      <c r="DF31" s="313"/>
      <c r="DG31" s="313"/>
      <c r="DH31" s="313"/>
      <c r="DI31" s="313"/>
      <c r="DJ31" s="313"/>
      <c r="DK31" s="332"/>
      <c r="DL31" s="288">
        <v>156869</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3175508</v>
      </c>
      <c r="S32" s="217"/>
      <c r="T32" s="217"/>
      <c r="U32" s="217"/>
      <c r="V32" s="217"/>
      <c r="W32" s="217"/>
      <c r="X32" s="217"/>
      <c r="Y32" s="279"/>
      <c r="Z32" s="282">
        <v>7.1</v>
      </c>
      <c r="AA32" s="282"/>
      <c r="AB32" s="282"/>
      <c r="AC32" s="282"/>
      <c r="AD32" s="287" t="s">
        <v>141</v>
      </c>
      <c r="AE32" s="287"/>
      <c r="AF32" s="287"/>
      <c r="AG32" s="287"/>
      <c r="AH32" s="287"/>
      <c r="AI32" s="287"/>
      <c r="AJ32" s="287"/>
      <c r="AK32" s="287"/>
      <c r="AL32" s="283" t="s">
        <v>141</v>
      </c>
      <c r="AM32" s="238"/>
      <c r="AN32" s="238"/>
      <c r="AO32" s="296"/>
      <c r="AP32" s="299"/>
      <c r="AQ32" s="29"/>
      <c r="AR32" s="29"/>
      <c r="AS32" s="29"/>
      <c r="AT32" s="307"/>
      <c r="AU32" s="1" t="s">
        <v>244</v>
      </c>
      <c r="AX32" s="261" t="s">
        <v>373</v>
      </c>
      <c r="AY32" s="1"/>
      <c r="AZ32" s="1"/>
      <c r="BA32" s="1"/>
      <c r="BB32" s="1"/>
      <c r="BC32" s="1"/>
      <c r="BD32" s="1"/>
      <c r="BE32" s="1"/>
      <c r="BF32" s="269"/>
      <c r="BG32" s="319">
        <v>99.5</v>
      </c>
      <c r="BH32" s="313"/>
      <c r="BI32" s="313"/>
      <c r="BJ32" s="313"/>
      <c r="BK32" s="313"/>
      <c r="BL32" s="313"/>
      <c r="BM32" s="238">
        <v>98.4</v>
      </c>
      <c r="BN32" s="313"/>
      <c r="BO32" s="313"/>
      <c r="BP32" s="313"/>
      <c r="BQ32" s="316"/>
      <c r="BR32" s="319">
        <v>99.5</v>
      </c>
      <c r="BS32" s="313"/>
      <c r="BT32" s="313"/>
      <c r="BU32" s="313"/>
      <c r="BV32" s="313"/>
      <c r="BW32" s="313"/>
      <c r="BX32" s="238">
        <v>98.3</v>
      </c>
      <c r="BY32" s="313"/>
      <c r="BZ32" s="313"/>
      <c r="CA32" s="313"/>
      <c r="CB32" s="316"/>
      <c r="CD32" s="135"/>
      <c r="CE32" s="142"/>
      <c r="CF32" s="261" t="s">
        <v>398</v>
      </c>
      <c r="CG32" s="1"/>
      <c r="CH32" s="1"/>
      <c r="CI32" s="1"/>
      <c r="CJ32" s="1"/>
      <c r="CK32" s="1"/>
      <c r="CL32" s="1"/>
      <c r="CM32" s="1"/>
      <c r="CN32" s="1"/>
      <c r="CO32" s="1"/>
      <c r="CP32" s="1"/>
      <c r="CQ32" s="269"/>
      <c r="CR32" s="274">
        <v>214</v>
      </c>
      <c r="CS32" s="217"/>
      <c r="CT32" s="217"/>
      <c r="CU32" s="217"/>
      <c r="CV32" s="217"/>
      <c r="CW32" s="217"/>
      <c r="CX32" s="217"/>
      <c r="CY32" s="279"/>
      <c r="CZ32" s="283">
        <v>0</v>
      </c>
      <c r="DA32" s="335"/>
      <c r="DB32" s="335"/>
      <c r="DC32" s="338"/>
      <c r="DD32" s="288">
        <v>214</v>
      </c>
      <c r="DE32" s="217"/>
      <c r="DF32" s="217"/>
      <c r="DG32" s="217"/>
      <c r="DH32" s="217"/>
      <c r="DI32" s="217"/>
      <c r="DJ32" s="217"/>
      <c r="DK32" s="279"/>
      <c r="DL32" s="288">
        <v>214</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117548</v>
      </c>
      <c r="S33" s="217"/>
      <c r="T33" s="217"/>
      <c r="U33" s="217"/>
      <c r="V33" s="217"/>
      <c r="W33" s="217"/>
      <c r="X33" s="217"/>
      <c r="Y33" s="279"/>
      <c r="Z33" s="282">
        <v>0.3</v>
      </c>
      <c r="AA33" s="282"/>
      <c r="AB33" s="282"/>
      <c r="AC33" s="282"/>
      <c r="AD33" s="287">
        <v>21160</v>
      </c>
      <c r="AE33" s="287"/>
      <c r="AF33" s="287"/>
      <c r="AG33" s="287"/>
      <c r="AH33" s="287"/>
      <c r="AI33" s="287"/>
      <c r="AJ33" s="287"/>
      <c r="AK33" s="287"/>
      <c r="AL33" s="283">
        <v>0.1</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99.7</v>
      </c>
      <c r="BH33" s="312"/>
      <c r="BI33" s="312"/>
      <c r="BJ33" s="312"/>
      <c r="BK33" s="312"/>
      <c r="BL33" s="312"/>
      <c r="BM33" s="294">
        <v>99</v>
      </c>
      <c r="BN33" s="312"/>
      <c r="BO33" s="312"/>
      <c r="BP33" s="312"/>
      <c r="BQ33" s="317"/>
      <c r="BR33" s="320">
        <v>99.7</v>
      </c>
      <c r="BS33" s="312"/>
      <c r="BT33" s="312"/>
      <c r="BU33" s="312"/>
      <c r="BV33" s="312"/>
      <c r="BW33" s="312"/>
      <c r="BX33" s="294">
        <v>98.9</v>
      </c>
      <c r="BY33" s="312"/>
      <c r="BZ33" s="312"/>
      <c r="CA33" s="312"/>
      <c r="CB33" s="317"/>
      <c r="CD33" s="261" t="s">
        <v>399</v>
      </c>
      <c r="CE33" s="1"/>
      <c r="CF33" s="1"/>
      <c r="CG33" s="1"/>
      <c r="CH33" s="1"/>
      <c r="CI33" s="1"/>
      <c r="CJ33" s="1"/>
      <c r="CK33" s="1"/>
      <c r="CL33" s="1"/>
      <c r="CM33" s="1"/>
      <c r="CN33" s="1"/>
      <c r="CO33" s="1"/>
      <c r="CP33" s="1"/>
      <c r="CQ33" s="269"/>
      <c r="CR33" s="274">
        <v>16942676</v>
      </c>
      <c r="CS33" s="313"/>
      <c r="CT33" s="313"/>
      <c r="CU33" s="313"/>
      <c r="CV33" s="313"/>
      <c r="CW33" s="313"/>
      <c r="CX33" s="313"/>
      <c r="CY33" s="332"/>
      <c r="CZ33" s="283">
        <v>39.6</v>
      </c>
      <c r="DA33" s="335"/>
      <c r="DB33" s="335"/>
      <c r="DC33" s="338"/>
      <c r="DD33" s="288">
        <v>14434224</v>
      </c>
      <c r="DE33" s="313"/>
      <c r="DF33" s="313"/>
      <c r="DG33" s="313"/>
      <c r="DH33" s="313"/>
      <c r="DI33" s="313"/>
      <c r="DJ33" s="313"/>
      <c r="DK33" s="332"/>
      <c r="DL33" s="288">
        <v>9291194</v>
      </c>
      <c r="DM33" s="313"/>
      <c r="DN33" s="313"/>
      <c r="DO33" s="313"/>
      <c r="DP33" s="313"/>
      <c r="DQ33" s="313"/>
      <c r="DR33" s="313"/>
      <c r="DS33" s="313"/>
      <c r="DT33" s="313"/>
      <c r="DU33" s="313"/>
      <c r="DV33" s="332"/>
      <c r="DW33" s="283">
        <v>39.700000000000003</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429836</v>
      </c>
      <c r="S34" s="217"/>
      <c r="T34" s="217"/>
      <c r="U34" s="217"/>
      <c r="V34" s="217"/>
      <c r="W34" s="217"/>
      <c r="X34" s="217"/>
      <c r="Y34" s="279"/>
      <c r="Z34" s="282">
        <v>1</v>
      </c>
      <c r="AA34" s="282"/>
      <c r="AB34" s="282"/>
      <c r="AC34" s="282"/>
      <c r="AD34" s="287" t="s">
        <v>141</v>
      </c>
      <c r="AE34" s="287"/>
      <c r="AF34" s="287"/>
      <c r="AG34" s="287"/>
      <c r="AH34" s="287"/>
      <c r="AI34" s="287"/>
      <c r="AJ34" s="287"/>
      <c r="AK34" s="287"/>
      <c r="AL34" s="283" t="s">
        <v>141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6832366</v>
      </c>
      <c r="CS34" s="217"/>
      <c r="CT34" s="217"/>
      <c r="CU34" s="217"/>
      <c r="CV34" s="217"/>
      <c r="CW34" s="217"/>
      <c r="CX34" s="217"/>
      <c r="CY34" s="279"/>
      <c r="CZ34" s="283">
        <v>16</v>
      </c>
      <c r="DA34" s="335"/>
      <c r="DB34" s="335"/>
      <c r="DC34" s="338"/>
      <c r="DD34" s="288">
        <v>5367074</v>
      </c>
      <c r="DE34" s="217"/>
      <c r="DF34" s="217"/>
      <c r="DG34" s="217"/>
      <c r="DH34" s="217"/>
      <c r="DI34" s="217"/>
      <c r="DJ34" s="217"/>
      <c r="DK34" s="279"/>
      <c r="DL34" s="288">
        <v>3740119</v>
      </c>
      <c r="DM34" s="217"/>
      <c r="DN34" s="217"/>
      <c r="DO34" s="217"/>
      <c r="DP34" s="217"/>
      <c r="DQ34" s="217"/>
      <c r="DR34" s="217"/>
      <c r="DS34" s="217"/>
      <c r="DT34" s="217"/>
      <c r="DU34" s="217"/>
      <c r="DV34" s="279"/>
      <c r="DW34" s="283">
        <v>16</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1294408</v>
      </c>
      <c r="S35" s="217"/>
      <c r="T35" s="217"/>
      <c r="U35" s="217"/>
      <c r="V35" s="217"/>
      <c r="W35" s="217"/>
      <c r="X35" s="217"/>
      <c r="Y35" s="279"/>
      <c r="Z35" s="282">
        <v>2.9</v>
      </c>
      <c r="AA35" s="282"/>
      <c r="AB35" s="282"/>
      <c r="AC35" s="282"/>
      <c r="AD35" s="287" t="s">
        <v>141</v>
      </c>
      <c r="AE35" s="287"/>
      <c r="AF35" s="287"/>
      <c r="AG35" s="287"/>
      <c r="AH35" s="287"/>
      <c r="AI35" s="287"/>
      <c r="AJ35" s="287"/>
      <c r="AK35" s="287"/>
      <c r="AL35" s="283" t="s">
        <v>141</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220200</v>
      </c>
      <c r="CS35" s="313"/>
      <c r="CT35" s="313"/>
      <c r="CU35" s="313"/>
      <c r="CV35" s="313"/>
      <c r="CW35" s="313"/>
      <c r="CX35" s="313"/>
      <c r="CY35" s="332"/>
      <c r="CZ35" s="283">
        <v>0.5</v>
      </c>
      <c r="DA35" s="335"/>
      <c r="DB35" s="335"/>
      <c r="DC35" s="338"/>
      <c r="DD35" s="288">
        <v>189635</v>
      </c>
      <c r="DE35" s="313"/>
      <c r="DF35" s="313"/>
      <c r="DG35" s="313"/>
      <c r="DH35" s="313"/>
      <c r="DI35" s="313"/>
      <c r="DJ35" s="313"/>
      <c r="DK35" s="332"/>
      <c r="DL35" s="288">
        <v>189635</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2384247</v>
      </c>
      <c r="S36" s="217"/>
      <c r="T36" s="217"/>
      <c r="U36" s="217"/>
      <c r="V36" s="217"/>
      <c r="W36" s="217"/>
      <c r="X36" s="217"/>
      <c r="Y36" s="279"/>
      <c r="Z36" s="282">
        <v>5.3</v>
      </c>
      <c r="AA36" s="282"/>
      <c r="AB36" s="282"/>
      <c r="AC36" s="282"/>
      <c r="AD36" s="287" t="s">
        <v>141</v>
      </c>
      <c r="AE36" s="287"/>
      <c r="AF36" s="287"/>
      <c r="AG36" s="287"/>
      <c r="AH36" s="287"/>
      <c r="AI36" s="287"/>
      <c r="AJ36" s="287"/>
      <c r="AK36" s="287"/>
      <c r="AL36" s="283" t="s">
        <v>141</v>
      </c>
      <c r="AM36" s="238"/>
      <c r="AN36" s="238"/>
      <c r="AO36" s="296"/>
      <c r="AP36" s="95"/>
      <c r="AQ36" s="301" t="s">
        <v>389</v>
      </c>
      <c r="AR36" s="304"/>
      <c r="AS36" s="304"/>
      <c r="AT36" s="304"/>
      <c r="AU36" s="304"/>
      <c r="AV36" s="304"/>
      <c r="AW36" s="304"/>
      <c r="AX36" s="304"/>
      <c r="AY36" s="309"/>
      <c r="AZ36" s="273">
        <v>4744925</v>
      </c>
      <c r="BA36" s="276"/>
      <c r="BB36" s="276"/>
      <c r="BC36" s="276"/>
      <c r="BD36" s="276"/>
      <c r="BE36" s="276"/>
      <c r="BF36" s="315"/>
      <c r="BG36" s="260" t="s">
        <v>194</v>
      </c>
      <c r="BH36" s="265"/>
      <c r="BI36" s="265"/>
      <c r="BJ36" s="265"/>
      <c r="BK36" s="265"/>
      <c r="BL36" s="265"/>
      <c r="BM36" s="265"/>
      <c r="BN36" s="265"/>
      <c r="BO36" s="265"/>
      <c r="BP36" s="265"/>
      <c r="BQ36" s="265"/>
      <c r="BR36" s="265"/>
      <c r="BS36" s="265"/>
      <c r="BT36" s="265"/>
      <c r="BU36" s="268"/>
      <c r="BV36" s="273">
        <v>75592</v>
      </c>
      <c r="BW36" s="276"/>
      <c r="BX36" s="276"/>
      <c r="BY36" s="276"/>
      <c r="BZ36" s="276"/>
      <c r="CA36" s="276"/>
      <c r="CB36" s="315"/>
      <c r="CD36" s="261" t="s">
        <v>33</v>
      </c>
      <c r="CE36" s="1"/>
      <c r="CF36" s="1"/>
      <c r="CG36" s="1"/>
      <c r="CH36" s="1"/>
      <c r="CI36" s="1"/>
      <c r="CJ36" s="1"/>
      <c r="CK36" s="1"/>
      <c r="CL36" s="1"/>
      <c r="CM36" s="1"/>
      <c r="CN36" s="1"/>
      <c r="CO36" s="1"/>
      <c r="CP36" s="1"/>
      <c r="CQ36" s="269"/>
      <c r="CR36" s="274">
        <v>4413205</v>
      </c>
      <c r="CS36" s="217"/>
      <c r="CT36" s="217"/>
      <c r="CU36" s="217"/>
      <c r="CV36" s="217"/>
      <c r="CW36" s="217"/>
      <c r="CX36" s="217"/>
      <c r="CY36" s="279"/>
      <c r="CZ36" s="283">
        <v>10.3</v>
      </c>
      <c r="DA36" s="335"/>
      <c r="DB36" s="335"/>
      <c r="DC36" s="338"/>
      <c r="DD36" s="288">
        <v>4067902</v>
      </c>
      <c r="DE36" s="217"/>
      <c r="DF36" s="217"/>
      <c r="DG36" s="217"/>
      <c r="DH36" s="217"/>
      <c r="DI36" s="217"/>
      <c r="DJ36" s="217"/>
      <c r="DK36" s="279"/>
      <c r="DL36" s="288">
        <v>2674622</v>
      </c>
      <c r="DM36" s="217"/>
      <c r="DN36" s="217"/>
      <c r="DO36" s="217"/>
      <c r="DP36" s="217"/>
      <c r="DQ36" s="217"/>
      <c r="DR36" s="217"/>
      <c r="DS36" s="217"/>
      <c r="DT36" s="217"/>
      <c r="DU36" s="217"/>
      <c r="DV36" s="279"/>
      <c r="DW36" s="283">
        <v>11.4</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932147</v>
      </c>
      <c r="S37" s="217"/>
      <c r="T37" s="217"/>
      <c r="U37" s="217"/>
      <c r="V37" s="217"/>
      <c r="W37" s="217"/>
      <c r="X37" s="217"/>
      <c r="Y37" s="279"/>
      <c r="Z37" s="282">
        <v>2.1</v>
      </c>
      <c r="AA37" s="282"/>
      <c r="AB37" s="282"/>
      <c r="AC37" s="282"/>
      <c r="AD37" s="287">
        <v>40762</v>
      </c>
      <c r="AE37" s="287"/>
      <c r="AF37" s="287"/>
      <c r="AG37" s="287"/>
      <c r="AH37" s="287"/>
      <c r="AI37" s="287"/>
      <c r="AJ37" s="287"/>
      <c r="AK37" s="287"/>
      <c r="AL37" s="283">
        <v>0.2</v>
      </c>
      <c r="AM37" s="238"/>
      <c r="AN37" s="238"/>
      <c r="AO37" s="296"/>
      <c r="AQ37" s="302" t="s">
        <v>409</v>
      </c>
      <c r="AR37" s="111"/>
      <c r="AS37" s="111"/>
      <c r="AT37" s="111"/>
      <c r="AU37" s="111"/>
      <c r="AV37" s="111"/>
      <c r="AW37" s="111"/>
      <c r="AX37" s="111"/>
      <c r="AY37" s="310"/>
      <c r="AZ37" s="274">
        <v>1055766</v>
      </c>
      <c r="BA37" s="217"/>
      <c r="BB37" s="217"/>
      <c r="BC37" s="217"/>
      <c r="BD37" s="313"/>
      <c r="BE37" s="313"/>
      <c r="BF37" s="316"/>
      <c r="BG37" s="261" t="s">
        <v>411</v>
      </c>
      <c r="BH37" s="1"/>
      <c r="BI37" s="1"/>
      <c r="BJ37" s="1"/>
      <c r="BK37" s="1"/>
      <c r="BL37" s="1"/>
      <c r="BM37" s="1"/>
      <c r="BN37" s="1"/>
      <c r="BO37" s="1"/>
      <c r="BP37" s="1"/>
      <c r="BQ37" s="1"/>
      <c r="BR37" s="1"/>
      <c r="BS37" s="1"/>
      <c r="BT37" s="1"/>
      <c r="BU37" s="269"/>
      <c r="BV37" s="274">
        <v>-27596</v>
      </c>
      <c r="BW37" s="217"/>
      <c r="BX37" s="217"/>
      <c r="BY37" s="217"/>
      <c r="BZ37" s="217"/>
      <c r="CA37" s="217"/>
      <c r="CB37" s="326"/>
      <c r="CD37" s="261" t="s">
        <v>161</v>
      </c>
      <c r="CE37" s="1"/>
      <c r="CF37" s="1"/>
      <c r="CG37" s="1"/>
      <c r="CH37" s="1"/>
      <c r="CI37" s="1"/>
      <c r="CJ37" s="1"/>
      <c r="CK37" s="1"/>
      <c r="CL37" s="1"/>
      <c r="CM37" s="1"/>
      <c r="CN37" s="1"/>
      <c r="CO37" s="1"/>
      <c r="CP37" s="1"/>
      <c r="CQ37" s="269"/>
      <c r="CR37" s="274">
        <v>1513381</v>
      </c>
      <c r="CS37" s="313"/>
      <c r="CT37" s="313"/>
      <c r="CU37" s="313"/>
      <c r="CV37" s="313"/>
      <c r="CW37" s="313"/>
      <c r="CX37" s="313"/>
      <c r="CY37" s="332"/>
      <c r="CZ37" s="283">
        <v>3.5</v>
      </c>
      <c r="DA37" s="335"/>
      <c r="DB37" s="335"/>
      <c r="DC37" s="338"/>
      <c r="DD37" s="288">
        <v>1510089</v>
      </c>
      <c r="DE37" s="313"/>
      <c r="DF37" s="313"/>
      <c r="DG37" s="313"/>
      <c r="DH37" s="313"/>
      <c r="DI37" s="313"/>
      <c r="DJ37" s="313"/>
      <c r="DK37" s="332"/>
      <c r="DL37" s="288">
        <v>1340362</v>
      </c>
      <c r="DM37" s="313"/>
      <c r="DN37" s="313"/>
      <c r="DO37" s="313"/>
      <c r="DP37" s="313"/>
      <c r="DQ37" s="313"/>
      <c r="DR37" s="313"/>
      <c r="DS37" s="313"/>
      <c r="DT37" s="313"/>
      <c r="DU37" s="313"/>
      <c r="DV37" s="332"/>
      <c r="DW37" s="283">
        <v>5.7</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2410900</v>
      </c>
      <c r="S38" s="217"/>
      <c r="T38" s="217"/>
      <c r="U38" s="217"/>
      <c r="V38" s="217"/>
      <c r="W38" s="217"/>
      <c r="X38" s="217"/>
      <c r="Y38" s="279"/>
      <c r="Z38" s="282">
        <v>5.4</v>
      </c>
      <c r="AA38" s="282"/>
      <c r="AB38" s="282"/>
      <c r="AC38" s="282"/>
      <c r="AD38" s="287" t="s">
        <v>141</v>
      </c>
      <c r="AE38" s="287"/>
      <c r="AF38" s="287"/>
      <c r="AG38" s="287"/>
      <c r="AH38" s="287"/>
      <c r="AI38" s="287"/>
      <c r="AJ38" s="287"/>
      <c r="AK38" s="287"/>
      <c r="AL38" s="283" t="s">
        <v>141</v>
      </c>
      <c r="AM38" s="238"/>
      <c r="AN38" s="238"/>
      <c r="AO38" s="296"/>
      <c r="AQ38" s="302" t="s">
        <v>303</v>
      </c>
      <c r="AR38" s="111"/>
      <c r="AS38" s="111"/>
      <c r="AT38" s="111"/>
      <c r="AU38" s="111"/>
      <c r="AV38" s="111"/>
      <c r="AW38" s="111"/>
      <c r="AX38" s="111"/>
      <c r="AY38" s="310"/>
      <c r="AZ38" s="274">
        <v>11348</v>
      </c>
      <c r="BA38" s="217"/>
      <c r="BB38" s="217"/>
      <c r="BC38" s="217"/>
      <c r="BD38" s="313"/>
      <c r="BE38" s="313"/>
      <c r="BF38" s="316"/>
      <c r="BG38" s="261" t="s">
        <v>413</v>
      </c>
      <c r="BH38" s="1"/>
      <c r="BI38" s="1"/>
      <c r="BJ38" s="1"/>
      <c r="BK38" s="1"/>
      <c r="BL38" s="1"/>
      <c r="BM38" s="1"/>
      <c r="BN38" s="1"/>
      <c r="BO38" s="1"/>
      <c r="BP38" s="1"/>
      <c r="BQ38" s="1"/>
      <c r="BR38" s="1"/>
      <c r="BS38" s="1"/>
      <c r="BT38" s="1"/>
      <c r="BU38" s="269"/>
      <c r="BV38" s="274">
        <v>13627</v>
      </c>
      <c r="BW38" s="217"/>
      <c r="BX38" s="217"/>
      <c r="BY38" s="217"/>
      <c r="BZ38" s="217"/>
      <c r="CA38" s="217"/>
      <c r="CB38" s="326"/>
      <c r="CD38" s="261" t="s">
        <v>414</v>
      </c>
      <c r="CE38" s="1"/>
      <c r="CF38" s="1"/>
      <c r="CG38" s="1"/>
      <c r="CH38" s="1"/>
      <c r="CI38" s="1"/>
      <c r="CJ38" s="1"/>
      <c r="CK38" s="1"/>
      <c r="CL38" s="1"/>
      <c r="CM38" s="1"/>
      <c r="CN38" s="1"/>
      <c r="CO38" s="1"/>
      <c r="CP38" s="1"/>
      <c r="CQ38" s="269"/>
      <c r="CR38" s="274">
        <v>3677811</v>
      </c>
      <c r="CS38" s="217"/>
      <c r="CT38" s="217"/>
      <c r="CU38" s="217"/>
      <c r="CV38" s="217"/>
      <c r="CW38" s="217"/>
      <c r="CX38" s="217"/>
      <c r="CY38" s="279"/>
      <c r="CZ38" s="283">
        <v>8.6</v>
      </c>
      <c r="DA38" s="335"/>
      <c r="DB38" s="335"/>
      <c r="DC38" s="338"/>
      <c r="DD38" s="288">
        <v>3013514</v>
      </c>
      <c r="DE38" s="217"/>
      <c r="DF38" s="217"/>
      <c r="DG38" s="217"/>
      <c r="DH38" s="217"/>
      <c r="DI38" s="217"/>
      <c r="DJ38" s="217"/>
      <c r="DK38" s="279"/>
      <c r="DL38" s="288">
        <v>2686818</v>
      </c>
      <c r="DM38" s="217"/>
      <c r="DN38" s="217"/>
      <c r="DO38" s="217"/>
      <c r="DP38" s="217"/>
      <c r="DQ38" s="217"/>
      <c r="DR38" s="217"/>
      <c r="DS38" s="217"/>
      <c r="DT38" s="217"/>
      <c r="DU38" s="217"/>
      <c r="DV38" s="279"/>
      <c r="DW38" s="283">
        <v>11.5</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141</v>
      </c>
      <c r="S39" s="217"/>
      <c r="T39" s="217"/>
      <c r="U39" s="217"/>
      <c r="V39" s="217"/>
      <c r="W39" s="217"/>
      <c r="X39" s="217"/>
      <c r="Y39" s="279"/>
      <c r="Z39" s="282" t="s">
        <v>141</v>
      </c>
      <c r="AA39" s="282"/>
      <c r="AB39" s="282"/>
      <c r="AC39" s="282"/>
      <c r="AD39" s="287" t="s">
        <v>141</v>
      </c>
      <c r="AE39" s="287"/>
      <c r="AF39" s="287"/>
      <c r="AG39" s="287"/>
      <c r="AH39" s="287"/>
      <c r="AI39" s="287"/>
      <c r="AJ39" s="287"/>
      <c r="AK39" s="287"/>
      <c r="AL39" s="283" t="s">
        <v>141</v>
      </c>
      <c r="AM39" s="238"/>
      <c r="AN39" s="238"/>
      <c r="AO39" s="296"/>
      <c r="AQ39" s="302" t="s">
        <v>416</v>
      </c>
      <c r="AR39" s="111"/>
      <c r="AS39" s="111"/>
      <c r="AT39" s="111"/>
      <c r="AU39" s="111"/>
      <c r="AV39" s="111"/>
      <c r="AW39" s="111"/>
      <c r="AX39" s="111"/>
      <c r="AY39" s="310"/>
      <c r="AZ39" s="274" t="s">
        <v>141</v>
      </c>
      <c r="BA39" s="217"/>
      <c r="BB39" s="217"/>
      <c r="BC39" s="217"/>
      <c r="BD39" s="313"/>
      <c r="BE39" s="313"/>
      <c r="BF39" s="316"/>
      <c r="BG39" s="261" t="s">
        <v>334</v>
      </c>
      <c r="BH39" s="1"/>
      <c r="BI39" s="1"/>
      <c r="BJ39" s="1"/>
      <c r="BK39" s="1"/>
      <c r="BL39" s="1"/>
      <c r="BM39" s="1"/>
      <c r="BN39" s="1"/>
      <c r="BO39" s="1"/>
      <c r="BP39" s="1"/>
      <c r="BQ39" s="1"/>
      <c r="BR39" s="1"/>
      <c r="BS39" s="1"/>
      <c r="BT39" s="1"/>
      <c r="BU39" s="269"/>
      <c r="BV39" s="274">
        <v>19825</v>
      </c>
      <c r="BW39" s="217"/>
      <c r="BX39" s="217"/>
      <c r="BY39" s="217"/>
      <c r="BZ39" s="217"/>
      <c r="CA39" s="217"/>
      <c r="CB39" s="326"/>
      <c r="CD39" s="261" t="s">
        <v>420</v>
      </c>
      <c r="CE39" s="1"/>
      <c r="CF39" s="1"/>
      <c r="CG39" s="1"/>
      <c r="CH39" s="1"/>
      <c r="CI39" s="1"/>
      <c r="CJ39" s="1"/>
      <c r="CK39" s="1"/>
      <c r="CL39" s="1"/>
      <c r="CM39" s="1"/>
      <c r="CN39" s="1"/>
      <c r="CO39" s="1"/>
      <c r="CP39" s="1"/>
      <c r="CQ39" s="269"/>
      <c r="CR39" s="274">
        <v>1563550</v>
      </c>
      <c r="CS39" s="313"/>
      <c r="CT39" s="313"/>
      <c r="CU39" s="313"/>
      <c r="CV39" s="313"/>
      <c r="CW39" s="313"/>
      <c r="CX39" s="313"/>
      <c r="CY39" s="332"/>
      <c r="CZ39" s="283">
        <v>3.7</v>
      </c>
      <c r="DA39" s="335"/>
      <c r="DB39" s="335"/>
      <c r="DC39" s="338"/>
      <c r="DD39" s="288">
        <v>1560555</v>
      </c>
      <c r="DE39" s="313"/>
      <c r="DF39" s="313"/>
      <c r="DG39" s="313"/>
      <c r="DH39" s="313"/>
      <c r="DI39" s="313"/>
      <c r="DJ39" s="313"/>
      <c r="DK39" s="332"/>
      <c r="DL39" s="288" t="s">
        <v>141</v>
      </c>
      <c r="DM39" s="313"/>
      <c r="DN39" s="313"/>
      <c r="DO39" s="313"/>
      <c r="DP39" s="313"/>
      <c r="DQ39" s="313"/>
      <c r="DR39" s="313"/>
      <c r="DS39" s="313"/>
      <c r="DT39" s="313"/>
      <c r="DU39" s="313"/>
      <c r="DV39" s="332"/>
      <c r="DW39" s="283" t="s">
        <v>141</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228000</v>
      </c>
      <c r="S40" s="217"/>
      <c r="T40" s="217"/>
      <c r="U40" s="217"/>
      <c r="V40" s="217"/>
      <c r="W40" s="217"/>
      <c r="X40" s="217"/>
      <c r="Y40" s="279"/>
      <c r="Z40" s="282">
        <v>0.5</v>
      </c>
      <c r="AA40" s="282"/>
      <c r="AB40" s="282"/>
      <c r="AC40" s="282"/>
      <c r="AD40" s="287" t="s">
        <v>141</v>
      </c>
      <c r="AE40" s="287"/>
      <c r="AF40" s="287"/>
      <c r="AG40" s="287"/>
      <c r="AH40" s="287"/>
      <c r="AI40" s="287"/>
      <c r="AJ40" s="287"/>
      <c r="AK40" s="287"/>
      <c r="AL40" s="283" t="s">
        <v>141</v>
      </c>
      <c r="AM40" s="238"/>
      <c r="AN40" s="238"/>
      <c r="AO40" s="296"/>
      <c r="AQ40" s="302" t="s">
        <v>423</v>
      </c>
      <c r="AR40" s="111"/>
      <c r="AS40" s="111"/>
      <c r="AT40" s="111"/>
      <c r="AU40" s="111"/>
      <c r="AV40" s="111"/>
      <c r="AW40" s="111"/>
      <c r="AX40" s="111"/>
      <c r="AY40" s="310"/>
      <c r="AZ40" s="274" t="s">
        <v>141</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111</v>
      </c>
      <c r="BW40" s="217"/>
      <c r="BX40" s="217"/>
      <c r="BY40" s="217"/>
      <c r="BZ40" s="217"/>
      <c r="CA40" s="217"/>
      <c r="CB40" s="326"/>
      <c r="CD40" s="261" t="s">
        <v>369</v>
      </c>
      <c r="CE40" s="1"/>
      <c r="CF40" s="1"/>
      <c r="CG40" s="1"/>
      <c r="CH40" s="1"/>
      <c r="CI40" s="1"/>
      <c r="CJ40" s="1"/>
      <c r="CK40" s="1"/>
      <c r="CL40" s="1"/>
      <c r="CM40" s="1"/>
      <c r="CN40" s="1"/>
      <c r="CO40" s="1"/>
      <c r="CP40" s="1"/>
      <c r="CQ40" s="269"/>
      <c r="CR40" s="274">
        <v>235544</v>
      </c>
      <c r="CS40" s="217"/>
      <c r="CT40" s="217"/>
      <c r="CU40" s="217"/>
      <c r="CV40" s="217"/>
      <c r="CW40" s="217"/>
      <c r="CX40" s="217"/>
      <c r="CY40" s="279"/>
      <c r="CZ40" s="283">
        <v>0.6</v>
      </c>
      <c r="DA40" s="335"/>
      <c r="DB40" s="335"/>
      <c r="DC40" s="338"/>
      <c r="DD40" s="288">
        <v>235544</v>
      </c>
      <c r="DE40" s="217"/>
      <c r="DF40" s="217"/>
      <c r="DG40" s="217"/>
      <c r="DH40" s="217"/>
      <c r="DI40" s="217"/>
      <c r="DJ40" s="217"/>
      <c r="DK40" s="279"/>
      <c r="DL40" s="288" t="s">
        <v>141</v>
      </c>
      <c r="DM40" s="217"/>
      <c r="DN40" s="217"/>
      <c r="DO40" s="217"/>
      <c r="DP40" s="217"/>
      <c r="DQ40" s="217"/>
      <c r="DR40" s="217"/>
      <c r="DS40" s="217"/>
      <c r="DT40" s="217"/>
      <c r="DU40" s="217"/>
      <c r="DV40" s="279"/>
      <c r="DW40" s="283" t="s">
        <v>141</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44694606</v>
      </c>
      <c r="S41" s="277"/>
      <c r="T41" s="277"/>
      <c r="U41" s="277"/>
      <c r="V41" s="277"/>
      <c r="W41" s="277"/>
      <c r="X41" s="277"/>
      <c r="Y41" s="280"/>
      <c r="Z41" s="284">
        <v>100</v>
      </c>
      <c r="AA41" s="284"/>
      <c r="AB41" s="284"/>
      <c r="AC41" s="284"/>
      <c r="AD41" s="289">
        <v>23199668</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814127</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141</v>
      </c>
      <c r="BW41" s="217"/>
      <c r="BX41" s="217"/>
      <c r="BY41" s="217"/>
      <c r="BZ41" s="217"/>
      <c r="CA41" s="217"/>
      <c r="CB41" s="326"/>
      <c r="CD41" s="261" t="s">
        <v>281</v>
      </c>
      <c r="CE41" s="1"/>
      <c r="CF41" s="1"/>
      <c r="CG41" s="1"/>
      <c r="CH41" s="1"/>
      <c r="CI41" s="1"/>
      <c r="CJ41" s="1"/>
      <c r="CK41" s="1"/>
      <c r="CL41" s="1"/>
      <c r="CM41" s="1"/>
      <c r="CN41" s="1"/>
      <c r="CO41" s="1"/>
      <c r="CP41" s="1"/>
      <c r="CQ41" s="269"/>
      <c r="CR41" s="274" t="s">
        <v>141</v>
      </c>
      <c r="CS41" s="313"/>
      <c r="CT41" s="313"/>
      <c r="CU41" s="313"/>
      <c r="CV41" s="313"/>
      <c r="CW41" s="313"/>
      <c r="CX41" s="313"/>
      <c r="CY41" s="332"/>
      <c r="CZ41" s="283" t="s">
        <v>141</v>
      </c>
      <c r="DA41" s="335"/>
      <c r="DB41" s="335"/>
      <c r="DC41" s="338"/>
      <c r="DD41" s="288" t="s">
        <v>141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2863684</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371</v>
      </c>
      <c r="BW42" s="277"/>
      <c r="BX42" s="277"/>
      <c r="BY42" s="277"/>
      <c r="BZ42" s="277"/>
      <c r="CA42" s="277"/>
      <c r="CB42" s="327"/>
      <c r="CD42" s="261" t="s">
        <v>274</v>
      </c>
      <c r="CE42" s="1"/>
      <c r="CF42" s="1"/>
      <c r="CG42" s="1"/>
      <c r="CH42" s="1"/>
      <c r="CI42" s="1"/>
      <c r="CJ42" s="1"/>
      <c r="CK42" s="1"/>
      <c r="CL42" s="1"/>
      <c r="CM42" s="1"/>
      <c r="CN42" s="1"/>
      <c r="CO42" s="1"/>
      <c r="CP42" s="1"/>
      <c r="CQ42" s="269"/>
      <c r="CR42" s="274">
        <v>4737907</v>
      </c>
      <c r="CS42" s="313"/>
      <c r="CT42" s="313"/>
      <c r="CU42" s="313"/>
      <c r="CV42" s="313"/>
      <c r="CW42" s="313"/>
      <c r="CX42" s="313"/>
      <c r="CY42" s="332"/>
      <c r="CZ42" s="283">
        <v>11.1</v>
      </c>
      <c r="DA42" s="335"/>
      <c r="DB42" s="335"/>
      <c r="DC42" s="338"/>
      <c r="DD42" s="288">
        <v>664018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150071</v>
      </c>
      <c r="CS43" s="313"/>
      <c r="CT43" s="313"/>
      <c r="CU43" s="313"/>
      <c r="CV43" s="313"/>
      <c r="CW43" s="313"/>
      <c r="CX43" s="313"/>
      <c r="CY43" s="332"/>
      <c r="CZ43" s="283">
        <v>0.4</v>
      </c>
      <c r="DA43" s="335"/>
      <c r="DB43" s="335"/>
      <c r="DC43" s="338"/>
      <c r="DD43" s="288">
        <v>147670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430</v>
      </c>
      <c r="CG44" s="1"/>
      <c r="CH44" s="1"/>
      <c r="CI44" s="1"/>
      <c r="CJ44" s="1"/>
      <c r="CK44" s="1"/>
      <c r="CL44" s="1"/>
      <c r="CM44" s="1"/>
      <c r="CN44" s="1"/>
      <c r="CO44" s="1"/>
      <c r="CP44" s="1"/>
      <c r="CQ44" s="269"/>
      <c r="CR44" s="274">
        <v>4704657</v>
      </c>
      <c r="CS44" s="217"/>
      <c r="CT44" s="217"/>
      <c r="CU44" s="217"/>
      <c r="CV44" s="217"/>
      <c r="CW44" s="217"/>
      <c r="CX44" s="217"/>
      <c r="CY44" s="279"/>
      <c r="CZ44" s="283">
        <v>11</v>
      </c>
      <c r="DA44" s="238"/>
      <c r="DB44" s="238"/>
      <c r="DC44" s="285"/>
      <c r="DD44" s="288">
        <v>659447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2879000</v>
      </c>
      <c r="CS45" s="313"/>
      <c r="CT45" s="313"/>
      <c r="CU45" s="313"/>
      <c r="CV45" s="313"/>
      <c r="CW45" s="313"/>
      <c r="CX45" s="313"/>
      <c r="CY45" s="332"/>
      <c r="CZ45" s="283">
        <v>6.7</v>
      </c>
      <c r="DA45" s="335"/>
      <c r="DB45" s="335"/>
      <c r="DC45" s="338"/>
      <c r="DD45" s="288">
        <v>147634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1658095</v>
      </c>
      <c r="CS46" s="217"/>
      <c r="CT46" s="217"/>
      <c r="CU46" s="217"/>
      <c r="CV46" s="217"/>
      <c r="CW46" s="217"/>
      <c r="CX46" s="217"/>
      <c r="CY46" s="279"/>
      <c r="CZ46" s="283">
        <v>3.9</v>
      </c>
      <c r="DA46" s="238"/>
      <c r="DB46" s="238"/>
      <c r="DC46" s="285"/>
      <c r="DD46" s="288">
        <v>488851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33250</v>
      </c>
      <c r="CS47" s="313"/>
      <c r="CT47" s="313"/>
      <c r="CU47" s="313"/>
      <c r="CV47" s="313"/>
      <c r="CW47" s="313"/>
      <c r="CX47" s="313"/>
      <c r="CY47" s="332"/>
      <c r="CZ47" s="283">
        <v>0.1</v>
      </c>
      <c r="DA47" s="335"/>
      <c r="DB47" s="335"/>
      <c r="DC47" s="338"/>
      <c r="DD47" s="288">
        <v>4571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141</v>
      </c>
      <c r="CS48" s="217"/>
      <c r="CT48" s="217"/>
      <c r="CU48" s="217"/>
      <c r="CV48" s="217"/>
      <c r="CW48" s="217"/>
      <c r="CX48" s="217"/>
      <c r="CY48" s="279"/>
      <c r="CZ48" s="283" t="s">
        <v>141</v>
      </c>
      <c r="DA48" s="238"/>
      <c r="DB48" s="238"/>
      <c r="DC48" s="285"/>
      <c r="DD48" s="288" t="s">
        <v>141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42818956</v>
      </c>
      <c r="CS49" s="312"/>
      <c r="CT49" s="312"/>
      <c r="CU49" s="312"/>
      <c r="CV49" s="312"/>
      <c r="CW49" s="312"/>
      <c r="CX49" s="312"/>
      <c r="CY49" s="333"/>
      <c r="CZ49" s="292">
        <v>100</v>
      </c>
      <c r="DA49" s="336"/>
      <c r="DB49" s="336"/>
      <c r="DC49" s="339"/>
      <c r="DD49" s="342">
        <v>28588469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6qcQHW8ShG7Tbqhj+yh22ZHUz+6YGxCyqb2dT7ZDwL1OI4aVV6STBlYo9kEu++FZhxN9E8TxCBHwxrcdsJ67zw==" saltValue="165i/FHqWWtJcucYQsmG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297</v>
      </c>
      <c r="DK2" s="706"/>
      <c r="DL2" s="706"/>
      <c r="DM2" s="706"/>
      <c r="DN2" s="706"/>
      <c r="DO2" s="709"/>
      <c r="DP2" s="368"/>
      <c r="DQ2" s="705" t="s">
        <v>298</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178</v>
      </c>
      <c r="R5" s="447"/>
      <c r="S5" s="447"/>
      <c r="T5" s="447"/>
      <c r="U5" s="458"/>
      <c r="V5" s="435" t="s">
        <v>440</v>
      </c>
      <c r="W5" s="447"/>
      <c r="X5" s="447"/>
      <c r="Y5" s="447"/>
      <c r="Z5" s="458"/>
      <c r="AA5" s="435" t="s">
        <v>441</v>
      </c>
      <c r="AB5" s="447"/>
      <c r="AC5" s="447"/>
      <c r="AD5" s="447"/>
      <c r="AE5" s="447"/>
      <c r="AF5" s="504" t="s">
        <v>176</v>
      </c>
      <c r="AG5" s="447"/>
      <c r="AH5" s="447"/>
      <c r="AI5" s="447"/>
      <c r="AJ5" s="522"/>
      <c r="AK5" s="447" t="s">
        <v>228</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317</v>
      </c>
      <c r="CN5" s="447"/>
      <c r="CO5" s="447"/>
      <c r="CP5" s="447"/>
      <c r="CQ5" s="458"/>
      <c r="CR5" s="435" t="s">
        <v>239</v>
      </c>
      <c r="CS5" s="447"/>
      <c r="CT5" s="447"/>
      <c r="CU5" s="447"/>
      <c r="CV5" s="458"/>
      <c r="CW5" s="435" t="s">
        <v>53</v>
      </c>
      <c r="CX5" s="447"/>
      <c r="CY5" s="447"/>
      <c r="CZ5" s="447"/>
      <c r="DA5" s="458"/>
      <c r="DB5" s="435" t="s">
        <v>448</v>
      </c>
      <c r="DC5" s="447"/>
      <c r="DD5" s="447"/>
      <c r="DE5" s="447"/>
      <c r="DF5" s="458"/>
      <c r="DG5" s="699" t="s">
        <v>237</v>
      </c>
      <c r="DH5" s="702"/>
      <c r="DI5" s="702"/>
      <c r="DJ5" s="702"/>
      <c r="DK5" s="707"/>
      <c r="DL5" s="699" t="s">
        <v>450</v>
      </c>
      <c r="DM5" s="702"/>
      <c r="DN5" s="702"/>
      <c r="DO5" s="702"/>
      <c r="DP5" s="707"/>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44771</v>
      </c>
      <c r="R7" s="449"/>
      <c r="S7" s="449"/>
      <c r="T7" s="449"/>
      <c r="U7" s="449"/>
      <c r="V7" s="449">
        <v>42903</v>
      </c>
      <c r="W7" s="449"/>
      <c r="X7" s="449"/>
      <c r="Y7" s="449"/>
      <c r="Z7" s="449"/>
      <c r="AA7" s="449">
        <v>1867</v>
      </c>
      <c r="AB7" s="449"/>
      <c r="AC7" s="449"/>
      <c r="AD7" s="449"/>
      <c r="AE7" s="492"/>
      <c r="AF7" s="506">
        <v>1731</v>
      </c>
      <c r="AG7" s="519"/>
      <c r="AH7" s="519"/>
      <c r="AI7" s="519"/>
      <c r="AJ7" s="524"/>
      <c r="AK7" s="532">
        <v>250</v>
      </c>
      <c r="AL7" s="449"/>
      <c r="AM7" s="449"/>
      <c r="AN7" s="449"/>
      <c r="AO7" s="449"/>
      <c r="AP7" s="449">
        <v>37397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t="s">
        <v>183</v>
      </c>
      <c r="BS7" s="399" t="s">
        <v>340</v>
      </c>
      <c r="BT7" s="419"/>
      <c r="BU7" s="419"/>
      <c r="BV7" s="419"/>
      <c r="BW7" s="419"/>
      <c r="BX7" s="419"/>
      <c r="BY7" s="419"/>
      <c r="BZ7" s="419"/>
      <c r="CA7" s="419"/>
      <c r="CB7" s="419"/>
      <c r="CC7" s="419"/>
      <c r="CD7" s="419"/>
      <c r="CE7" s="419"/>
      <c r="CF7" s="419"/>
      <c r="CG7" s="431"/>
      <c r="CH7" s="662">
        <v>-73</v>
      </c>
      <c r="CI7" s="665"/>
      <c r="CJ7" s="665"/>
      <c r="CK7" s="665"/>
      <c r="CL7" s="680"/>
      <c r="CM7" s="662">
        <v>1761</v>
      </c>
      <c r="CN7" s="665"/>
      <c r="CO7" s="665"/>
      <c r="CP7" s="665"/>
      <c r="CQ7" s="680"/>
      <c r="CR7" s="662">
        <v>7</v>
      </c>
      <c r="CS7" s="665"/>
      <c r="CT7" s="665"/>
      <c r="CU7" s="665"/>
      <c r="CV7" s="680"/>
      <c r="CW7" s="662">
        <v>8</v>
      </c>
      <c r="CX7" s="665"/>
      <c r="CY7" s="665"/>
      <c r="CZ7" s="665"/>
      <c r="DA7" s="680"/>
      <c r="DB7" s="662">
        <v>185</v>
      </c>
      <c r="DC7" s="665"/>
      <c r="DD7" s="665"/>
      <c r="DE7" s="665"/>
      <c r="DF7" s="680"/>
      <c r="DG7" s="662">
        <v>206</v>
      </c>
      <c r="DH7" s="665"/>
      <c r="DI7" s="665"/>
      <c r="DJ7" s="665"/>
      <c r="DK7" s="680"/>
      <c r="DL7" s="662" t="s">
        <v>141</v>
      </c>
      <c r="DM7" s="665"/>
      <c r="DN7" s="665"/>
      <c r="DO7" s="665"/>
      <c r="DP7" s="680"/>
      <c r="DQ7" s="662" t="s">
        <v>141</v>
      </c>
      <c r="DR7" s="665"/>
      <c r="DS7" s="665"/>
      <c r="DT7" s="665"/>
      <c r="DU7" s="680"/>
      <c r="DV7" s="399"/>
      <c r="DW7" s="419"/>
      <c r="DX7" s="419"/>
      <c r="DY7" s="419"/>
      <c r="DZ7" s="716"/>
      <c r="EA7" s="576"/>
    </row>
    <row r="8" spans="1:131" s="364" customFormat="1" ht="26.25" customHeight="1">
      <c r="A8" s="373">
        <v>2</v>
      </c>
      <c r="B8" s="400" t="s">
        <v>455</v>
      </c>
      <c r="C8" s="420"/>
      <c r="D8" s="420"/>
      <c r="E8" s="420"/>
      <c r="F8" s="420"/>
      <c r="G8" s="420"/>
      <c r="H8" s="420"/>
      <c r="I8" s="420"/>
      <c r="J8" s="420"/>
      <c r="K8" s="420"/>
      <c r="L8" s="420"/>
      <c r="M8" s="420"/>
      <c r="N8" s="420"/>
      <c r="O8" s="420"/>
      <c r="P8" s="432"/>
      <c r="Q8" s="438">
        <v>15</v>
      </c>
      <c r="R8" s="450"/>
      <c r="S8" s="450"/>
      <c r="T8" s="450"/>
      <c r="U8" s="450"/>
      <c r="V8" s="450">
        <v>7</v>
      </c>
      <c r="W8" s="450"/>
      <c r="X8" s="450"/>
      <c r="Y8" s="450"/>
      <c r="Z8" s="450"/>
      <c r="AA8" s="450">
        <v>8</v>
      </c>
      <c r="AB8" s="450"/>
      <c r="AC8" s="450"/>
      <c r="AD8" s="450"/>
      <c r="AE8" s="461"/>
      <c r="AF8" s="507">
        <v>8</v>
      </c>
      <c r="AG8" s="456"/>
      <c r="AH8" s="456"/>
      <c r="AI8" s="456"/>
      <c r="AJ8" s="525"/>
      <c r="AK8" s="460" t="s">
        <v>141</v>
      </c>
      <c r="AL8" s="450"/>
      <c r="AM8" s="450"/>
      <c r="AN8" s="450"/>
      <c r="AO8" s="450"/>
      <c r="AP8" s="450" t="s">
        <v>141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246</v>
      </c>
      <c r="B23" s="401" t="s">
        <v>299</v>
      </c>
      <c r="C23" s="421"/>
      <c r="D23" s="421"/>
      <c r="E23" s="421"/>
      <c r="F23" s="421"/>
      <c r="G23" s="421"/>
      <c r="H23" s="421"/>
      <c r="I23" s="421"/>
      <c r="J23" s="421"/>
      <c r="K23" s="421"/>
      <c r="L23" s="421"/>
      <c r="M23" s="421"/>
      <c r="N23" s="421"/>
      <c r="O23" s="421"/>
      <c r="P23" s="433"/>
      <c r="Q23" s="440">
        <v>44695</v>
      </c>
      <c r="R23" s="452"/>
      <c r="S23" s="452"/>
      <c r="T23" s="452"/>
      <c r="U23" s="452"/>
      <c r="V23" s="452">
        <v>42819</v>
      </c>
      <c r="W23" s="452"/>
      <c r="X23" s="452"/>
      <c r="Y23" s="452"/>
      <c r="Z23" s="452"/>
      <c r="AA23" s="452">
        <v>1876</v>
      </c>
      <c r="AB23" s="452"/>
      <c r="AC23" s="452"/>
      <c r="AD23" s="452"/>
      <c r="AE23" s="494"/>
      <c r="AF23" s="508">
        <v>1740</v>
      </c>
      <c r="AG23" s="452"/>
      <c r="AH23" s="452"/>
      <c r="AI23" s="452"/>
      <c r="AJ23" s="526"/>
      <c r="AK23" s="534"/>
      <c r="AL23" s="455"/>
      <c r="AM23" s="455"/>
      <c r="AN23" s="455"/>
      <c r="AO23" s="455"/>
      <c r="AP23" s="452">
        <v>37397</v>
      </c>
      <c r="AQ23" s="452"/>
      <c r="AR23" s="452"/>
      <c r="AS23" s="452"/>
      <c r="AT23" s="452"/>
      <c r="AU23" s="567"/>
      <c r="AV23" s="567"/>
      <c r="AW23" s="567"/>
      <c r="AX23" s="567"/>
      <c r="AY23" s="590"/>
      <c r="AZ23" s="595" t="s">
        <v>141</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439</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242</v>
      </c>
      <c r="AG26" s="520"/>
      <c r="AH26" s="520"/>
      <c r="AI26" s="520"/>
      <c r="AJ26" s="527"/>
      <c r="AK26" s="447" t="s">
        <v>390</v>
      </c>
      <c r="AL26" s="447"/>
      <c r="AM26" s="447"/>
      <c r="AN26" s="447"/>
      <c r="AO26" s="458"/>
      <c r="AP26" s="435" t="s">
        <v>358</v>
      </c>
      <c r="AQ26" s="447"/>
      <c r="AR26" s="447"/>
      <c r="AS26" s="447"/>
      <c r="AT26" s="458"/>
      <c r="AU26" s="435" t="s">
        <v>461</v>
      </c>
      <c r="AV26" s="447"/>
      <c r="AW26" s="447"/>
      <c r="AX26" s="447"/>
      <c r="AY26" s="458"/>
      <c r="AZ26" s="435" t="s">
        <v>463</v>
      </c>
      <c r="BA26" s="447"/>
      <c r="BB26" s="447"/>
      <c r="BC26" s="447"/>
      <c r="BD26" s="458"/>
      <c r="BE26" s="435" t="s">
        <v>445</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464</v>
      </c>
      <c r="C28" s="419"/>
      <c r="D28" s="419"/>
      <c r="E28" s="419"/>
      <c r="F28" s="419"/>
      <c r="G28" s="419"/>
      <c r="H28" s="419"/>
      <c r="I28" s="419"/>
      <c r="J28" s="419"/>
      <c r="K28" s="419"/>
      <c r="L28" s="419"/>
      <c r="M28" s="419"/>
      <c r="N28" s="419"/>
      <c r="O28" s="419"/>
      <c r="P28" s="431"/>
      <c r="Q28" s="441">
        <v>10774</v>
      </c>
      <c r="R28" s="453"/>
      <c r="S28" s="453"/>
      <c r="T28" s="453"/>
      <c r="U28" s="453"/>
      <c r="V28" s="453">
        <v>10698</v>
      </c>
      <c r="W28" s="453"/>
      <c r="X28" s="453"/>
      <c r="Y28" s="453"/>
      <c r="Z28" s="453"/>
      <c r="AA28" s="453">
        <v>76</v>
      </c>
      <c r="AB28" s="453"/>
      <c r="AC28" s="453"/>
      <c r="AD28" s="453"/>
      <c r="AE28" s="495"/>
      <c r="AF28" s="511">
        <v>76</v>
      </c>
      <c r="AG28" s="453"/>
      <c r="AH28" s="453"/>
      <c r="AI28" s="453"/>
      <c r="AJ28" s="529"/>
      <c r="AK28" s="535">
        <v>814</v>
      </c>
      <c r="AL28" s="453"/>
      <c r="AM28" s="453"/>
      <c r="AN28" s="453"/>
      <c r="AO28" s="453"/>
      <c r="AP28" s="453" t="s">
        <v>141</v>
      </c>
      <c r="AQ28" s="453"/>
      <c r="AR28" s="453"/>
      <c r="AS28" s="453"/>
      <c r="AT28" s="453"/>
      <c r="AU28" s="453" t="s">
        <v>141</v>
      </c>
      <c r="AV28" s="453"/>
      <c r="AW28" s="453"/>
      <c r="AX28" s="453"/>
      <c r="AY28" s="453"/>
      <c r="AZ28" s="453" t="s">
        <v>141</v>
      </c>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29</v>
      </c>
      <c r="C29" s="420"/>
      <c r="D29" s="420"/>
      <c r="E29" s="420"/>
      <c r="F29" s="420"/>
      <c r="G29" s="420"/>
      <c r="H29" s="420"/>
      <c r="I29" s="420"/>
      <c r="J29" s="420"/>
      <c r="K29" s="420"/>
      <c r="L29" s="420"/>
      <c r="M29" s="420"/>
      <c r="N29" s="420"/>
      <c r="O29" s="420"/>
      <c r="P29" s="432"/>
      <c r="Q29" s="438">
        <v>9490</v>
      </c>
      <c r="R29" s="450"/>
      <c r="S29" s="450"/>
      <c r="T29" s="450"/>
      <c r="U29" s="450"/>
      <c r="V29" s="450">
        <v>9096</v>
      </c>
      <c r="W29" s="450"/>
      <c r="X29" s="450"/>
      <c r="Y29" s="450"/>
      <c r="Z29" s="450"/>
      <c r="AA29" s="450">
        <v>394</v>
      </c>
      <c r="AB29" s="450"/>
      <c r="AC29" s="450"/>
      <c r="AD29" s="450"/>
      <c r="AE29" s="461"/>
      <c r="AF29" s="507">
        <v>394</v>
      </c>
      <c r="AG29" s="456"/>
      <c r="AH29" s="456"/>
      <c r="AI29" s="456"/>
      <c r="AJ29" s="525"/>
      <c r="AK29" s="460">
        <v>1486</v>
      </c>
      <c r="AL29" s="450"/>
      <c r="AM29" s="450"/>
      <c r="AN29" s="450"/>
      <c r="AO29" s="450"/>
      <c r="AP29" s="461" t="s">
        <v>141</v>
      </c>
      <c r="AQ29" s="456"/>
      <c r="AR29" s="456"/>
      <c r="AS29" s="456"/>
      <c r="AT29" s="460"/>
      <c r="AU29" s="461" t="s">
        <v>141</v>
      </c>
      <c r="AV29" s="456"/>
      <c r="AW29" s="456"/>
      <c r="AX29" s="456"/>
      <c r="AY29" s="460"/>
      <c r="AZ29" s="461" t="s">
        <v>141</v>
      </c>
      <c r="BA29" s="456"/>
      <c r="BB29" s="456"/>
      <c r="BC29" s="456"/>
      <c r="BD29" s="46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223</v>
      </c>
      <c r="C30" s="420"/>
      <c r="D30" s="420"/>
      <c r="E30" s="420"/>
      <c r="F30" s="420"/>
      <c r="G30" s="420"/>
      <c r="H30" s="420"/>
      <c r="I30" s="420"/>
      <c r="J30" s="420"/>
      <c r="K30" s="420"/>
      <c r="L30" s="420"/>
      <c r="M30" s="420"/>
      <c r="N30" s="420"/>
      <c r="O30" s="420"/>
      <c r="P30" s="432"/>
      <c r="Q30" s="438">
        <v>1641</v>
      </c>
      <c r="R30" s="450"/>
      <c r="S30" s="450"/>
      <c r="T30" s="450"/>
      <c r="U30" s="450"/>
      <c r="V30" s="450">
        <v>1636</v>
      </c>
      <c r="W30" s="450"/>
      <c r="X30" s="450"/>
      <c r="Y30" s="450"/>
      <c r="Z30" s="450"/>
      <c r="AA30" s="450">
        <v>5</v>
      </c>
      <c r="AB30" s="450"/>
      <c r="AC30" s="450"/>
      <c r="AD30" s="450"/>
      <c r="AE30" s="461"/>
      <c r="AF30" s="507">
        <v>5</v>
      </c>
      <c r="AG30" s="456"/>
      <c r="AH30" s="456"/>
      <c r="AI30" s="456"/>
      <c r="AJ30" s="525"/>
      <c r="AK30" s="460">
        <v>257</v>
      </c>
      <c r="AL30" s="450"/>
      <c r="AM30" s="450"/>
      <c r="AN30" s="450"/>
      <c r="AO30" s="450"/>
      <c r="AP30" s="461" t="s">
        <v>141</v>
      </c>
      <c r="AQ30" s="456"/>
      <c r="AR30" s="456"/>
      <c r="AS30" s="456"/>
      <c r="AT30" s="460"/>
      <c r="AU30" s="461" t="s">
        <v>141</v>
      </c>
      <c r="AV30" s="456"/>
      <c r="AW30" s="456"/>
      <c r="AX30" s="456"/>
      <c r="AY30" s="460"/>
      <c r="AZ30" s="461" t="s">
        <v>141</v>
      </c>
      <c r="BA30" s="456"/>
      <c r="BB30" s="456"/>
      <c r="BC30" s="456"/>
      <c r="BD30" s="46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66</v>
      </c>
      <c r="C31" s="420"/>
      <c r="D31" s="420"/>
      <c r="E31" s="420"/>
      <c r="F31" s="420"/>
      <c r="G31" s="420"/>
      <c r="H31" s="420"/>
      <c r="I31" s="420"/>
      <c r="J31" s="420"/>
      <c r="K31" s="420"/>
      <c r="L31" s="420"/>
      <c r="M31" s="420"/>
      <c r="N31" s="420"/>
      <c r="O31" s="420"/>
      <c r="P31" s="432"/>
      <c r="Q31" s="438">
        <v>541</v>
      </c>
      <c r="R31" s="450"/>
      <c r="S31" s="450"/>
      <c r="T31" s="450"/>
      <c r="U31" s="450"/>
      <c r="V31" s="450">
        <v>522</v>
      </c>
      <c r="W31" s="450"/>
      <c r="X31" s="450"/>
      <c r="Y31" s="450"/>
      <c r="Z31" s="450"/>
      <c r="AA31" s="450">
        <v>20</v>
      </c>
      <c r="AB31" s="450"/>
      <c r="AC31" s="450"/>
      <c r="AD31" s="450"/>
      <c r="AE31" s="461"/>
      <c r="AF31" s="507">
        <v>20</v>
      </c>
      <c r="AG31" s="456"/>
      <c r="AH31" s="456"/>
      <c r="AI31" s="456"/>
      <c r="AJ31" s="525"/>
      <c r="AK31" s="460" t="s">
        <v>141</v>
      </c>
      <c r="AL31" s="450"/>
      <c r="AM31" s="450"/>
      <c r="AN31" s="450"/>
      <c r="AO31" s="450"/>
      <c r="AP31" s="461">
        <v>1312</v>
      </c>
      <c r="AQ31" s="456"/>
      <c r="AR31" s="456"/>
      <c r="AS31" s="456"/>
      <c r="AT31" s="460"/>
      <c r="AU31" s="461" t="s">
        <v>141</v>
      </c>
      <c r="AV31" s="456"/>
      <c r="AW31" s="456"/>
      <c r="AX31" s="456"/>
      <c r="AY31" s="460"/>
      <c r="AZ31" s="461" t="s">
        <v>141</v>
      </c>
      <c r="BA31" s="456"/>
      <c r="BB31" s="456"/>
      <c r="BC31" s="456"/>
      <c r="BD31" s="460"/>
      <c r="BE31" s="565"/>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465</v>
      </c>
      <c r="C32" s="420"/>
      <c r="D32" s="420"/>
      <c r="E32" s="420"/>
      <c r="F32" s="420"/>
      <c r="G32" s="420"/>
      <c r="H32" s="420"/>
      <c r="I32" s="420"/>
      <c r="J32" s="420"/>
      <c r="K32" s="420"/>
      <c r="L32" s="420"/>
      <c r="M32" s="420"/>
      <c r="N32" s="420"/>
      <c r="O32" s="420"/>
      <c r="P32" s="432"/>
      <c r="Q32" s="438">
        <v>1503</v>
      </c>
      <c r="R32" s="450"/>
      <c r="S32" s="450"/>
      <c r="T32" s="450"/>
      <c r="U32" s="450"/>
      <c r="V32" s="450">
        <v>1343</v>
      </c>
      <c r="W32" s="450"/>
      <c r="X32" s="450"/>
      <c r="Y32" s="450"/>
      <c r="Z32" s="450"/>
      <c r="AA32" s="450">
        <v>160</v>
      </c>
      <c r="AB32" s="450"/>
      <c r="AC32" s="450"/>
      <c r="AD32" s="450"/>
      <c r="AE32" s="461"/>
      <c r="AF32" s="507">
        <v>1863</v>
      </c>
      <c r="AG32" s="456"/>
      <c r="AH32" s="456"/>
      <c r="AI32" s="456"/>
      <c r="AJ32" s="525"/>
      <c r="AK32" s="460">
        <v>11</v>
      </c>
      <c r="AL32" s="450"/>
      <c r="AM32" s="450"/>
      <c r="AN32" s="450"/>
      <c r="AO32" s="450"/>
      <c r="AP32" s="450">
        <v>4421</v>
      </c>
      <c r="AQ32" s="450"/>
      <c r="AR32" s="450"/>
      <c r="AS32" s="450"/>
      <c r="AT32" s="450"/>
      <c r="AU32" s="450">
        <v>4</v>
      </c>
      <c r="AV32" s="450"/>
      <c r="AW32" s="450"/>
      <c r="AX32" s="450"/>
      <c r="AY32" s="450"/>
      <c r="AZ32" s="461" t="s">
        <v>141</v>
      </c>
      <c r="BA32" s="456"/>
      <c r="BB32" s="456"/>
      <c r="BC32" s="456"/>
      <c r="BD32" s="460"/>
      <c r="BE32" s="565" t="s">
        <v>466</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351</v>
      </c>
      <c r="C33" s="420"/>
      <c r="D33" s="420"/>
      <c r="E33" s="420"/>
      <c r="F33" s="420"/>
      <c r="G33" s="420"/>
      <c r="H33" s="420"/>
      <c r="I33" s="420"/>
      <c r="J33" s="420"/>
      <c r="K33" s="420"/>
      <c r="L33" s="420"/>
      <c r="M33" s="420"/>
      <c r="N33" s="420"/>
      <c r="O33" s="420"/>
      <c r="P33" s="432"/>
      <c r="Q33" s="438">
        <v>2261</v>
      </c>
      <c r="R33" s="450"/>
      <c r="S33" s="450"/>
      <c r="T33" s="450"/>
      <c r="U33" s="450"/>
      <c r="V33" s="450">
        <v>2200</v>
      </c>
      <c r="W33" s="450"/>
      <c r="X33" s="450"/>
      <c r="Y33" s="450"/>
      <c r="Z33" s="450"/>
      <c r="AA33" s="450">
        <v>61</v>
      </c>
      <c r="AB33" s="450"/>
      <c r="AC33" s="450"/>
      <c r="AD33" s="450"/>
      <c r="AE33" s="461"/>
      <c r="AF33" s="507">
        <v>44</v>
      </c>
      <c r="AG33" s="456"/>
      <c r="AH33" s="456"/>
      <c r="AI33" s="456"/>
      <c r="AJ33" s="525"/>
      <c r="AK33" s="460">
        <v>1056</v>
      </c>
      <c r="AL33" s="450"/>
      <c r="AM33" s="450"/>
      <c r="AN33" s="450"/>
      <c r="AO33" s="450"/>
      <c r="AP33" s="450">
        <v>15570</v>
      </c>
      <c r="AQ33" s="450"/>
      <c r="AR33" s="450"/>
      <c r="AS33" s="450"/>
      <c r="AT33" s="450"/>
      <c r="AU33" s="450">
        <v>6929</v>
      </c>
      <c r="AV33" s="450"/>
      <c r="AW33" s="450"/>
      <c r="AX33" s="450"/>
      <c r="AY33" s="450"/>
      <c r="AZ33" s="461" t="s">
        <v>141</v>
      </c>
      <c r="BA33" s="456"/>
      <c r="BB33" s="456"/>
      <c r="BC33" s="456"/>
      <c r="BD33" s="460"/>
      <c r="BE33" s="565" t="s">
        <v>466</v>
      </c>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6"/>
      <c r="BA34" s="596"/>
      <c r="BB34" s="596"/>
      <c r="BC34" s="596"/>
      <c r="BD34" s="596"/>
      <c r="BE34" s="565"/>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467</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246</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2402</v>
      </c>
      <c r="AG63" s="452"/>
      <c r="AH63" s="452"/>
      <c r="AI63" s="452"/>
      <c r="AJ63" s="526"/>
      <c r="AK63" s="534"/>
      <c r="AL63" s="455"/>
      <c r="AM63" s="455"/>
      <c r="AN63" s="455"/>
      <c r="AO63" s="455"/>
      <c r="AP63" s="452">
        <v>21303</v>
      </c>
      <c r="AQ63" s="452"/>
      <c r="AR63" s="452"/>
      <c r="AS63" s="452"/>
      <c r="AT63" s="452"/>
      <c r="AU63" s="452">
        <v>6933</v>
      </c>
      <c r="AV63" s="452"/>
      <c r="AW63" s="452"/>
      <c r="AX63" s="452"/>
      <c r="AY63" s="452"/>
      <c r="AZ63" s="598"/>
      <c r="BA63" s="598"/>
      <c r="BB63" s="598"/>
      <c r="BC63" s="598"/>
      <c r="BD63" s="598"/>
      <c r="BE63" s="567"/>
      <c r="BF63" s="567"/>
      <c r="BG63" s="567"/>
      <c r="BH63" s="567"/>
      <c r="BI63" s="590"/>
      <c r="BJ63" s="595" t="s">
        <v>141</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449</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242</v>
      </c>
      <c r="AG66" s="520"/>
      <c r="AH66" s="520"/>
      <c r="AI66" s="520"/>
      <c r="AJ66" s="530"/>
      <c r="AK66" s="435" t="s">
        <v>390</v>
      </c>
      <c r="AL66" s="397"/>
      <c r="AM66" s="397"/>
      <c r="AN66" s="397"/>
      <c r="AO66" s="429"/>
      <c r="AP66" s="435" t="s">
        <v>358</v>
      </c>
      <c r="AQ66" s="447"/>
      <c r="AR66" s="447"/>
      <c r="AS66" s="447"/>
      <c r="AT66" s="458"/>
      <c r="AU66" s="435" t="s">
        <v>468</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322</v>
      </c>
      <c r="C68" s="419"/>
      <c r="D68" s="419"/>
      <c r="E68" s="419"/>
      <c r="F68" s="419"/>
      <c r="G68" s="419"/>
      <c r="H68" s="419"/>
      <c r="I68" s="419"/>
      <c r="J68" s="419"/>
      <c r="K68" s="419"/>
      <c r="L68" s="419"/>
      <c r="M68" s="419"/>
      <c r="N68" s="419"/>
      <c r="O68" s="419"/>
      <c r="P68" s="431"/>
      <c r="Q68" s="437">
        <v>368</v>
      </c>
      <c r="R68" s="449"/>
      <c r="S68" s="449"/>
      <c r="T68" s="449"/>
      <c r="U68" s="449"/>
      <c r="V68" s="449">
        <v>337</v>
      </c>
      <c r="W68" s="449"/>
      <c r="X68" s="449"/>
      <c r="Y68" s="449"/>
      <c r="Z68" s="449"/>
      <c r="AA68" s="449">
        <v>31</v>
      </c>
      <c r="AB68" s="449"/>
      <c r="AC68" s="449"/>
      <c r="AD68" s="449"/>
      <c r="AE68" s="449"/>
      <c r="AF68" s="449">
        <v>31</v>
      </c>
      <c r="AG68" s="449"/>
      <c r="AH68" s="449"/>
      <c r="AI68" s="449"/>
      <c r="AJ68" s="449"/>
      <c r="AK68" s="449">
        <v>32</v>
      </c>
      <c r="AL68" s="449"/>
      <c r="AM68" s="449"/>
      <c r="AN68" s="449"/>
      <c r="AO68" s="449"/>
      <c r="AP68" s="449" t="s">
        <v>141</v>
      </c>
      <c r="AQ68" s="449"/>
      <c r="AR68" s="449"/>
      <c r="AS68" s="449"/>
      <c r="AT68" s="449"/>
      <c r="AU68" s="449" t="s">
        <v>141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346</v>
      </c>
      <c r="C69" s="420"/>
      <c r="D69" s="420"/>
      <c r="E69" s="420"/>
      <c r="F69" s="420"/>
      <c r="G69" s="420"/>
      <c r="H69" s="420"/>
      <c r="I69" s="420"/>
      <c r="J69" s="420"/>
      <c r="K69" s="420"/>
      <c r="L69" s="420"/>
      <c r="M69" s="420"/>
      <c r="N69" s="420"/>
      <c r="O69" s="420"/>
      <c r="P69" s="432"/>
      <c r="Q69" s="438">
        <v>150</v>
      </c>
      <c r="R69" s="450"/>
      <c r="S69" s="450"/>
      <c r="T69" s="450"/>
      <c r="U69" s="450"/>
      <c r="V69" s="450">
        <v>143</v>
      </c>
      <c r="W69" s="450"/>
      <c r="X69" s="450"/>
      <c r="Y69" s="450"/>
      <c r="Z69" s="450"/>
      <c r="AA69" s="450">
        <v>7</v>
      </c>
      <c r="AB69" s="450"/>
      <c r="AC69" s="450"/>
      <c r="AD69" s="450"/>
      <c r="AE69" s="450"/>
      <c r="AF69" s="450">
        <v>7</v>
      </c>
      <c r="AG69" s="450"/>
      <c r="AH69" s="450"/>
      <c r="AI69" s="450"/>
      <c r="AJ69" s="450"/>
      <c r="AK69" s="450" t="s">
        <v>141</v>
      </c>
      <c r="AL69" s="450"/>
      <c r="AM69" s="450"/>
      <c r="AN69" s="450"/>
      <c r="AO69" s="450"/>
      <c r="AP69" s="450" t="s">
        <v>141</v>
      </c>
      <c r="AQ69" s="450"/>
      <c r="AR69" s="450"/>
      <c r="AS69" s="450"/>
      <c r="AT69" s="450"/>
      <c r="AU69" s="450" t="s">
        <v>141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530</v>
      </c>
      <c r="C70" s="420"/>
      <c r="D70" s="420"/>
      <c r="E70" s="420"/>
      <c r="F70" s="420"/>
      <c r="G70" s="420"/>
      <c r="H70" s="420"/>
      <c r="I70" s="420"/>
      <c r="J70" s="420"/>
      <c r="K70" s="420"/>
      <c r="L70" s="420"/>
      <c r="M70" s="420"/>
      <c r="N70" s="420"/>
      <c r="O70" s="420"/>
      <c r="P70" s="432"/>
      <c r="Q70" s="438">
        <v>308</v>
      </c>
      <c r="R70" s="450"/>
      <c r="S70" s="450"/>
      <c r="T70" s="450"/>
      <c r="U70" s="450"/>
      <c r="V70" s="450">
        <v>297</v>
      </c>
      <c r="W70" s="450"/>
      <c r="X70" s="450"/>
      <c r="Y70" s="450"/>
      <c r="Z70" s="450"/>
      <c r="AA70" s="450">
        <v>11</v>
      </c>
      <c r="AB70" s="450"/>
      <c r="AC70" s="450"/>
      <c r="AD70" s="450"/>
      <c r="AE70" s="450"/>
      <c r="AF70" s="450">
        <v>11</v>
      </c>
      <c r="AG70" s="450"/>
      <c r="AH70" s="450"/>
      <c r="AI70" s="450"/>
      <c r="AJ70" s="450"/>
      <c r="AK70" s="450">
        <v>27</v>
      </c>
      <c r="AL70" s="450"/>
      <c r="AM70" s="450"/>
      <c r="AN70" s="450"/>
      <c r="AO70" s="450"/>
      <c r="AP70" s="450" t="s">
        <v>141</v>
      </c>
      <c r="AQ70" s="450"/>
      <c r="AR70" s="450"/>
      <c r="AS70" s="450"/>
      <c r="AT70" s="450"/>
      <c r="AU70" s="450" t="s">
        <v>141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462</v>
      </c>
      <c r="C71" s="420"/>
      <c r="D71" s="420"/>
      <c r="E71" s="420"/>
      <c r="F71" s="420"/>
      <c r="G71" s="420"/>
      <c r="H71" s="420"/>
      <c r="I71" s="420"/>
      <c r="J71" s="420"/>
      <c r="K71" s="420"/>
      <c r="L71" s="420"/>
      <c r="M71" s="420"/>
      <c r="N71" s="420"/>
      <c r="O71" s="420"/>
      <c r="P71" s="432"/>
      <c r="Q71" s="438">
        <v>3007</v>
      </c>
      <c r="R71" s="450"/>
      <c r="S71" s="450"/>
      <c r="T71" s="450"/>
      <c r="U71" s="450"/>
      <c r="V71" s="450">
        <v>2946</v>
      </c>
      <c r="W71" s="450"/>
      <c r="X71" s="450"/>
      <c r="Y71" s="450"/>
      <c r="Z71" s="450"/>
      <c r="AA71" s="450">
        <v>61</v>
      </c>
      <c r="AB71" s="450"/>
      <c r="AC71" s="450"/>
      <c r="AD71" s="450"/>
      <c r="AE71" s="450"/>
      <c r="AF71" s="450">
        <v>61</v>
      </c>
      <c r="AG71" s="450"/>
      <c r="AH71" s="450"/>
      <c r="AI71" s="450"/>
      <c r="AJ71" s="450"/>
      <c r="AK71" s="450" t="s">
        <v>141</v>
      </c>
      <c r="AL71" s="450"/>
      <c r="AM71" s="450"/>
      <c r="AN71" s="450"/>
      <c r="AO71" s="450"/>
      <c r="AP71" s="450">
        <v>1489</v>
      </c>
      <c r="AQ71" s="450"/>
      <c r="AR71" s="450"/>
      <c r="AS71" s="450"/>
      <c r="AT71" s="450"/>
      <c r="AU71" s="450">
        <v>750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531</v>
      </c>
      <c r="C72" s="420"/>
      <c r="D72" s="420"/>
      <c r="E72" s="420"/>
      <c r="F72" s="420"/>
      <c r="G72" s="420"/>
      <c r="H72" s="420"/>
      <c r="I72" s="420"/>
      <c r="J72" s="420"/>
      <c r="K72" s="420"/>
      <c r="L72" s="420"/>
      <c r="M72" s="420"/>
      <c r="N72" s="420"/>
      <c r="O72" s="420"/>
      <c r="P72" s="432"/>
      <c r="Q72" s="438">
        <v>68</v>
      </c>
      <c r="R72" s="450"/>
      <c r="S72" s="450"/>
      <c r="T72" s="450"/>
      <c r="U72" s="450"/>
      <c r="V72" s="450">
        <v>47</v>
      </c>
      <c r="W72" s="450"/>
      <c r="X72" s="450"/>
      <c r="Y72" s="450"/>
      <c r="Z72" s="450"/>
      <c r="AA72" s="450">
        <v>22</v>
      </c>
      <c r="AB72" s="450"/>
      <c r="AC72" s="450"/>
      <c r="AD72" s="450"/>
      <c r="AE72" s="450"/>
      <c r="AF72" s="450">
        <v>22</v>
      </c>
      <c r="AG72" s="450"/>
      <c r="AH72" s="450"/>
      <c r="AI72" s="450"/>
      <c r="AJ72" s="450"/>
      <c r="AK72" s="450" t="s">
        <v>141</v>
      </c>
      <c r="AL72" s="450"/>
      <c r="AM72" s="450"/>
      <c r="AN72" s="450"/>
      <c r="AO72" s="450"/>
      <c r="AP72" s="450" t="s">
        <v>141</v>
      </c>
      <c r="AQ72" s="450"/>
      <c r="AR72" s="450"/>
      <c r="AS72" s="450"/>
      <c r="AT72" s="450"/>
      <c r="AU72" s="450" t="s">
        <v>141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532</v>
      </c>
      <c r="C73" s="420"/>
      <c r="D73" s="420"/>
      <c r="E73" s="420"/>
      <c r="F73" s="420"/>
      <c r="G73" s="420"/>
      <c r="H73" s="420"/>
      <c r="I73" s="420"/>
      <c r="J73" s="420"/>
      <c r="K73" s="420"/>
      <c r="L73" s="420"/>
      <c r="M73" s="420"/>
      <c r="N73" s="420"/>
      <c r="O73" s="420"/>
      <c r="P73" s="432"/>
      <c r="Q73" s="438">
        <v>84</v>
      </c>
      <c r="R73" s="450"/>
      <c r="S73" s="450"/>
      <c r="T73" s="450"/>
      <c r="U73" s="450"/>
      <c r="V73" s="450">
        <v>75</v>
      </c>
      <c r="W73" s="450"/>
      <c r="X73" s="450"/>
      <c r="Y73" s="450"/>
      <c r="Z73" s="450"/>
      <c r="AA73" s="450">
        <v>9</v>
      </c>
      <c r="AB73" s="450"/>
      <c r="AC73" s="450"/>
      <c r="AD73" s="450"/>
      <c r="AE73" s="450"/>
      <c r="AF73" s="450">
        <v>9</v>
      </c>
      <c r="AG73" s="450"/>
      <c r="AH73" s="450"/>
      <c r="AI73" s="450"/>
      <c r="AJ73" s="450"/>
      <c r="AK73" s="450" t="s">
        <v>141</v>
      </c>
      <c r="AL73" s="450"/>
      <c r="AM73" s="450"/>
      <c r="AN73" s="450"/>
      <c r="AO73" s="450"/>
      <c r="AP73" s="450" t="s">
        <v>141</v>
      </c>
      <c r="AQ73" s="450"/>
      <c r="AR73" s="450"/>
      <c r="AS73" s="450"/>
      <c r="AT73" s="450"/>
      <c r="AU73" s="450" t="s">
        <v>141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t="s">
        <v>533</v>
      </c>
      <c r="C74" s="420"/>
      <c r="D74" s="420"/>
      <c r="E74" s="420"/>
      <c r="F74" s="420"/>
      <c r="G74" s="420"/>
      <c r="H74" s="420"/>
      <c r="I74" s="420"/>
      <c r="J74" s="420"/>
      <c r="K74" s="420"/>
      <c r="L74" s="420"/>
      <c r="M74" s="420"/>
      <c r="N74" s="420"/>
      <c r="O74" s="420"/>
      <c r="P74" s="432"/>
      <c r="Q74" s="438">
        <v>27</v>
      </c>
      <c r="R74" s="450"/>
      <c r="S74" s="450"/>
      <c r="T74" s="450"/>
      <c r="U74" s="450"/>
      <c r="V74" s="450">
        <v>24</v>
      </c>
      <c r="W74" s="450"/>
      <c r="X74" s="450"/>
      <c r="Y74" s="450"/>
      <c r="Z74" s="450"/>
      <c r="AA74" s="450">
        <v>3</v>
      </c>
      <c r="AB74" s="450"/>
      <c r="AC74" s="450"/>
      <c r="AD74" s="450"/>
      <c r="AE74" s="450"/>
      <c r="AF74" s="450">
        <v>3</v>
      </c>
      <c r="AG74" s="450"/>
      <c r="AH74" s="450"/>
      <c r="AI74" s="450"/>
      <c r="AJ74" s="450"/>
      <c r="AK74" s="450" t="s">
        <v>141</v>
      </c>
      <c r="AL74" s="450"/>
      <c r="AM74" s="450"/>
      <c r="AN74" s="450"/>
      <c r="AO74" s="450"/>
      <c r="AP74" s="450" t="s">
        <v>141</v>
      </c>
      <c r="AQ74" s="450"/>
      <c r="AR74" s="450"/>
      <c r="AS74" s="450"/>
      <c r="AT74" s="450"/>
      <c r="AU74" s="450" t="s">
        <v>141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t="s">
        <v>18</v>
      </c>
      <c r="C75" s="420"/>
      <c r="D75" s="420"/>
      <c r="E75" s="420"/>
      <c r="F75" s="420"/>
      <c r="G75" s="420"/>
      <c r="H75" s="420"/>
      <c r="I75" s="420"/>
      <c r="J75" s="420"/>
      <c r="K75" s="420"/>
      <c r="L75" s="420"/>
      <c r="M75" s="420"/>
      <c r="N75" s="420"/>
      <c r="O75" s="420"/>
      <c r="P75" s="432"/>
      <c r="Q75" s="444">
        <v>3</v>
      </c>
      <c r="R75" s="456"/>
      <c r="S75" s="456"/>
      <c r="T75" s="456"/>
      <c r="U75" s="460"/>
      <c r="V75" s="461">
        <v>2</v>
      </c>
      <c r="W75" s="456"/>
      <c r="X75" s="456"/>
      <c r="Y75" s="456"/>
      <c r="Z75" s="460"/>
      <c r="AA75" s="461">
        <v>0</v>
      </c>
      <c r="AB75" s="456"/>
      <c r="AC75" s="456"/>
      <c r="AD75" s="456"/>
      <c r="AE75" s="460"/>
      <c r="AF75" s="461">
        <v>0</v>
      </c>
      <c r="AG75" s="456"/>
      <c r="AH75" s="456"/>
      <c r="AI75" s="456"/>
      <c r="AJ75" s="460"/>
      <c r="AK75" s="461">
        <v>1</v>
      </c>
      <c r="AL75" s="456"/>
      <c r="AM75" s="456"/>
      <c r="AN75" s="456"/>
      <c r="AO75" s="460"/>
      <c r="AP75" s="461" t="s">
        <v>141</v>
      </c>
      <c r="AQ75" s="456"/>
      <c r="AR75" s="456"/>
      <c r="AS75" s="456"/>
      <c r="AT75" s="460"/>
      <c r="AU75" s="461" t="s">
        <v>141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t="s">
        <v>12</v>
      </c>
      <c r="C76" s="420"/>
      <c r="D76" s="420"/>
      <c r="E76" s="420"/>
      <c r="F76" s="420"/>
      <c r="G76" s="420"/>
      <c r="H76" s="420"/>
      <c r="I76" s="420"/>
      <c r="J76" s="420"/>
      <c r="K76" s="420"/>
      <c r="L76" s="420"/>
      <c r="M76" s="420"/>
      <c r="N76" s="420"/>
      <c r="O76" s="420"/>
      <c r="P76" s="432"/>
      <c r="Q76" s="444">
        <v>1</v>
      </c>
      <c r="R76" s="456"/>
      <c r="S76" s="456"/>
      <c r="T76" s="456"/>
      <c r="U76" s="460"/>
      <c r="V76" s="461">
        <v>0</v>
      </c>
      <c r="W76" s="456"/>
      <c r="X76" s="456"/>
      <c r="Y76" s="456"/>
      <c r="Z76" s="460"/>
      <c r="AA76" s="461">
        <v>0</v>
      </c>
      <c r="AB76" s="456"/>
      <c r="AC76" s="456"/>
      <c r="AD76" s="456"/>
      <c r="AE76" s="460"/>
      <c r="AF76" s="461">
        <v>0</v>
      </c>
      <c r="AG76" s="456"/>
      <c r="AH76" s="456"/>
      <c r="AI76" s="456"/>
      <c r="AJ76" s="460"/>
      <c r="AK76" s="461" t="s">
        <v>141</v>
      </c>
      <c r="AL76" s="456"/>
      <c r="AM76" s="456"/>
      <c r="AN76" s="456"/>
      <c r="AO76" s="460"/>
      <c r="AP76" s="461" t="s">
        <v>141</v>
      </c>
      <c r="AQ76" s="456"/>
      <c r="AR76" s="456"/>
      <c r="AS76" s="456"/>
      <c r="AT76" s="460"/>
      <c r="AU76" s="461" t="s">
        <v>141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t="s">
        <v>117</v>
      </c>
      <c r="C77" s="420"/>
      <c r="D77" s="420"/>
      <c r="E77" s="420"/>
      <c r="F77" s="420"/>
      <c r="G77" s="420"/>
      <c r="H77" s="420"/>
      <c r="I77" s="420"/>
      <c r="J77" s="420"/>
      <c r="K77" s="420"/>
      <c r="L77" s="420"/>
      <c r="M77" s="420"/>
      <c r="N77" s="420"/>
      <c r="O77" s="420"/>
      <c r="P77" s="432"/>
      <c r="Q77" s="444">
        <v>487502</v>
      </c>
      <c r="R77" s="456"/>
      <c r="S77" s="456"/>
      <c r="T77" s="456"/>
      <c r="U77" s="460"/>
      <c r="V77" s="461">
        <v>478943</v>
      </c>
      <c r="W77" s="456"/>
      <c r="X77" s="456"/>
      <c r="Y77" s="456"/>
      <c r="Z77" s="460"/>
      <c r="AA77" s="461">
        <v>8559</v>
      </c>
      <c r="AB77" s="456"/>
      <c r="AC77" s="456"/>
      <c r="AD77" s="456"/>
      <c r="AE77" s="460"/>
      <c r="AF77" s="461">
        <v>8559</v>
      </c>
      <c r="AG77" s="456"/>
      <c r="AH77" s="456"/>
      <c r="AI77" s="456"/>
      <c r="AJ77" s="460"/>
      <c r="AK77" s="461" t="s">
        <v>141</v>
      </c>
      <c r="AL77" s="456"/>
      <c r="AM77" s="456"/>
      <c r="AN77" s="456"/>
      <c r="AO77" s="460"/>
      <c r="AP77" s="461" t="s">
        <v>141</v>
      </c>
      <c r="AQ77" s="456"/>
      <c r="AR77" s="456"/>
      <c r="AS77" s="456"/>
      <c r="AT77" s="460"/>
      <c r="AU77" s="461" t="s">
        <v>141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246</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8703</v>
      </c>
      <c r="AG88" s="452"/>
      <c r="AH88" s="452"/>
      <c r="AI88" s="452"/>
      <c r="AJ88" s="452"/>
      <c r="AK88" s="455"/>
      <c r="AL88" s="455"/>
      <c r="AM88" s="455"/>
      <c r="AN88" s="455"/>
      <c r="AO88" s="455"/>
      <c r="AP88" s="452">
        <v>1489</v>
      </c>
      <c r="AQ88" s="452"/>
      <c r="AR88" s="452"/>
      <c r="AS88" s="452"/>
      <c r="AT88" s="452"/>
      <c r="AU88" s="452">
        <v>750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246</v>
      </c>
      <c r="BR102" s="401" t="s">
        <v>451</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v>7</v>
      </c>
      <c r="CS102" s="603"/>
      <c r="CT102" s="603"/>
      <c r="CU102" s="603"/>
      <c r="CV102" s="696"/>
      <c r="CW102" s="695">
        <v>8</v>
      </c>
      <c r="CX102" s="603"/>
      <c r="CY102" s="603"/>
      <c r="CZ102" s="603"/>
      <c r="DA102" s="696"/>
      <c r="DB102" s="695">
        <v>185</v>
      </c>
      <c r="DC102" s="603"/>
      <c r="DD102" s="603"/>
      <c r="DE102" s="603"/>
      <c r="DF102" s="696"/>
      <c r="DG102" s="695">
        <v>206</v>
      </c>
      <c r="DH102" s="603"/>
      <c r="DI102" s="603"/>
      <c r="DJ102" s="603"/>
      <c r="DK102" s="696"/>
      <c r="DL102" s="695" t="s">
        <v>141</v>
      </c>
      <c r="DM102" s="603"/>
      <c r="DN102" s="603"/>
      <c r="DO102" s="603"/>
      <c r="DP102" s="696"/>
      <c r="DQ102" s="695" t="s">
        <v>141</v>
      </c>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469</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392</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392</v>
      </c>
      <c r="CB109" s="406"/>
      <c r="CC109" s="406"/>
      <c r="CD109" s="406"/>
      <c r="CE109" s="469"/>
      <c r="CF109" s="654" t="s">
        <v>476</v>
      </c>
      <c r="CG109" s="654"/>
      <c r="CH109" s="654"/>
      <c r="CI109" s="654"/>
      <c r="CJ109" s="654"/>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392</v>
      </c>
      <c r="DR109" s="406"/>
      <c r="DS109" s="406"/>
      <c r="DT109" s="406"/>
      <c r="DU109" s="469"/>
      <c r="DV109" s="480" t="s">
        <v>476</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3628889</v>
      </c>
      <c r="AB110" s="487"/>
      <c r="AC110" s="487"/>
      <c r="AD110" s="487"/>
      <c r="AE110" s="498"/>
      <c r="AF110" s="514">
        <v>3725716</v>
      </c>
      <c r="AG110" s="487"/>
      <c r="AH110" s="487"/>
      <c r="AI110" s="487"/>
      <c r="AJ110" s="498"/>
      <c r="AK110" s="514">
        <v>3736231</v>
      </c>
      <c r="AL110" s="487"/>
      <c r="AM110" s="487"/>
      <c r="AN110" s="487"/>
      <c r="AO110" s="498"/>
      <c r="AP110" s="538">
        <v>18.100000000000001</v>
      </c>
      <c r="AQ110" s="546"/>
      <c r="AR110" s="546"/>
      <c r="AS110" s="546"/>
      <c r="AT110" s="556"/>
      <c r="AU110" s="568" t="s">
        <v>111</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1">
        <v>39908610</v>
      </c>
      <c r="BR110" s="639"/>
      <c r="BS110" s="639"/>
      <c r="BT110" s="639"/>
      <c r="BU110" s="639"/>
      <c r="BV110" s="639">
        <v>38565929</v>
      </c>
      <c r="BW110" s="639"/>
      <c r="BX110" s="639"/>
      <c r="BY110" s="639"/>
      <c r="BZ110" s="639"/>
      <c r="CA110" s="639">
        <v>37397467</v>
      </c>
      <c r="CB110" s="639"/>
      <c r="CC110" s="639"/>
      <c r="CD110" s="639"/>
      <c r="CE110" s="639"/>
      <c r="CF110" s="655">
        <v>181.5</v>
      </c>
      <c r="CG110" s="659"/>
      <c r="CH110" s="659"/>
      <c r="CI110" s="659"/>
      <c r="CJ110" s="659"/>
      <c r="CK110" s="671" t="s">
        <v>387</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t="s">
        <v>141</v>
      </c>
      <c r="DH110" s="639"/>
      <c r="DI110" s="639"/>
      <c r="DJ110" s="639"/>
      <c r="DK110" s="639"/>
      <c r="DL110" s="639" t="s">
        <v>141</v>
      </c>
      <c r="DM110" s="639"/>
      <c r="DN110" s="639"/>
      <c r="DO110" s="639"/>
      <c r="DP110" s="639"/>
      <c r="DQ110" s="639" t="s">
        <v>141</v>
      </c>
      <c r="DR110" s="639"/>
      <c r="DS110" s="639"/>
      <c r="DT110" s="639"/>
      <c r="DU110" s="639"/>
      <c r="DV110" s="711" t="s">
        <v>141</v>
      </c>
      <c r="DW110" s="711"/>
      <c r="DX110" s="711"/>
      <c r="DY110" s="711"/>
      <c r="DZ110" s="720"/>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141</v>
      </c>
      <c r="AB111" s="446"/>
      <c r="AC111" s="446"/>
      <c r="AD111" s="446"/>
      <c r="AE111" s="499"/>
      <c r="AF111" s="515" t="s">
        <v>141</v>
      </c>
      <c r="AG111" s="446"/>
      <c r="AH111" s="446"/>
      <c r="AI111" s="446"/>
      <c r="AJ111" s="499"/>
      <c r="AK111" s="515" t="s">
        <v>141</v>
      </c>
      <c r="AL111" s="446"/>
      <c r="AM111" s="446"/>
      <c r="AN111" s="446"/>
      <c r="AO111" s="499"/>
      <c r="AP111" s="539" t="s">
        <v>141</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2">
        <v>1592481</v>
      </c>
      <c r="BR111" s="640"/>
      <c r="BS111" s="640"/>
      <c r="BT111" s="640"/>
      <c r="BU111" s="640"/>
      <c r="BV111" s="640">
        <v>1182773</v>
      </c>
      <c r="BW111" s="640"/>
      <c r="BX111" s="640"/>
      <c r="BY111" s="640"/>
      <c r="BZ111" s="640"/>
      <c r="CA111" s="640">
        <v>1182952</v>
      </c>
      <c r="CB111" s="640"/>
      <c r="CC111" s="640"/>
      <c r="CD111" s="640"/>
      <c r="CE111" s="640"/>
      <c r="CF111" s="656">
        <v>5.7</v>
      </c>
      <c r="CG111" s="660"/>
      <c r="CH111" s="660"/>
      <c r="CI111" s="660"/>
      <c r="CJ111" s="660"/>
      <c r="CK111" s="672"/>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141</v>
      </c>
      <c r="DH111" s="640"/>
      <c r="DI111" s="640"/>
      <c r="DJ111" s="640"/>
      <c r="DK111" s="640"/>
      <c r="DL111" s="640" t="s">
        <v>141</v>
      </c>
      <c r="DM111" s="640"/>
      <c r="DN111" s="640"/>
      <c r="DO111" s="640"/>
      <c r="DP111" s="640"/>
      <c r="DQ111" s="640" t="s">
        <v>141</v>
      </c>
      <c r="DR111" s="640"/>
      <c r="DS111" s="640"/>
      <c r="DT111" s="640"/>
      <c r="DU111" s="640"/>
      <c r="DV111" s="712" t="s">
        <v>141</v>
      </c>
      <c r="DW111" s="712"/>
      <c r="DX111" s="712"/>
      <c r="DY111" s="712"/>
      <c r="DZ111" s="721"/>
    </row>
    <row r="112" spans="1:131" s="365" customFormat="1" ht="26.25" customHeight="1">
      <c r="A112" s="386" t="s">
        <v>155</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141</v>
      </c>
      <c r="AB112" s="446"/>
      <c r="AC112" s="446"/>
      <c r="AD112" s="446"/>
      <c r="AE112" s="499"/>
      <c r="AF112" s="515" t="s">
        <v>141</v>
      </c>
      <c r="AG112" s="446"/>
      <c r="AH112" s="446"/>
      <c r="AI112" s="446"/>
      <c r="AJ112" s="499"/>
      <c r="AK112" s="515" t="s">
        <v>141</v>
      </c>
      <c r="AL112" s="446"/>
      <c r="AM112" s="446"/>
      <c r="AN112" s="446"/>
      <c r="AO112" s="499"/>
      <c r="AP112" s="539" t="s">
        <v>141</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2">
        <v>7264152</v>
      </c>
      <c r="BR112" s="640"/>
      <c r="BS112" s="640"/>
      <c r="BT112" s="640"/>
      <c r="BU112" s="640"/>
      <c r="BV112" s="640">
        <v>7066713</v>
      </c>
      <c r="BW112" s="640"/>
      <c r="BX112" s="640"/>
      <c r="BY112" s="640"/>
      <c r="BZ112" s="640"/>
      <c r="CA112" s="640">
        <v>6932959</v>
      </c>
      <c r="CB112" s="640"/>
      <c r="CC112" s="640"/>
      <c r="CD112" s="640"/>
      <c r="CE112" s="640"/>
      <c r="CF112" s="656">
        <v>33.700000000000003</v>
      </c>
      <c r="CG112" s="660"/>
      <c r="CH112" s="660"/>
      <c r="CI112" s="660"/>
      <c r="CJ112" s="660"/>
      <c r="CK112" s="672"/>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141</v>
      </c>
      <c r="DH112" s="640"/>
      <c r="DI112" s="640"/>
      <c r="DJ112" s="640"/>
      <c r="DK112" s="640"/>
      <c r="DL112" s="640" t="s">
        <v>141</v>
      </c>
      <c r="DM112" s="640"/>
      <c r="DN112" s="640"/>
      <c r="DO112" s="640"/>
      <c r="DP112" s="640"/>
      <c r="DQ112" s="640" t="s">
        <v>141</v>
      </c>
      <c r="DR112" s="640"/>
      <c r="DS112" s="640"/>
      <c r="DT112" s="640"/>
      <c r="DU112" s="640"/>
      <c r="DV112" s="712" t="s">
        <v>141</v>
      </c>
      <c r="DW112" s="712"/>
      <c r="DX112" s="712"/>
      <c r="DY112" s="712"/>
      <c r="DZ112" s="721"/>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691865</v>
      </c>
      <c r="AB113" s="446"/>
      <c r="AC113" s="446"/>
      <c r="AD113" s="446"/>
      <c r="AE113" s="499"/>
      <c r="AF113" s="515">
        <v>702422</v>
      </c>
      <c r="AG113" s="446"/>
      <c r="AH113" s="446"/>
      <c r="AI113" s="446"/>
      <c r="AJ113" s="499"/>
      <c r="AK113" s="515">
        <v>732930</v>
      </c>
      <c r="AL113" s="446"/>
      <c r="AM113" s="446"/>
      <c r="AN113" s="446"/>
      <c r="AO113" s="499"/>
      <c r="AP113" s="539">
        <v>3.6</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2">
        <v>494262</v>
      </c>
      <c r="BR113" s="640"/>
      <c r="BS113" s="640"/>
      <c r="BT113" s="640"/>
      <c r="BU113" s="640"/>
      <c r="BV113" s="640">
        <v>669203</v>
      </c>
      <c r="BW113" s="640"/>
      <c r="BX113" s="640"/>
      <c r="BY113" s="640"/>
      <c r="BZ113" s="640"/>
      <c r="CA113" s="640">
        <v>749735</v>
      </c>
      <c r="CB113" s="640"/>
      <c r="CC113" s="640"/>
      <c r="CD113" s="640"/>
      <c r="CE113" s="640"/>
      <c r="CF113" s="656">
        <v>3.6</v>
      </c>
      <c r="CG113" s="660"/>
      <c r="CH113" s="660"/>
      <c r="CI113" s="660"/>
      <c r="CJ113" s="660"/>
      <c r="CK113" s="672"/>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141</v>
      </c>
      <c r="DH113" s="446"/>
      <c r="DI113" s="446"/>
      <c r="DJ113" s="446"/>
      <c r="DK113" s="499"/>
      <c r="DL113" s="515" t="s">
        <v>141</v>
      </c>
      <c r="DM113" s="446"/>
      <c r="DN113" s="446"/>
      <c r="DO113" s="446"/>
      <c r="DP113" s="499"/>
      <c r="DQ113" s="515" t="s">
        <v>141</v>
      </c>
      <c r="DR113" s="446"/>
      <c r="DS113" s="446"/>
      <c r="DT113" s="446"/>
      <c r="DU113" s="499"/>
      <c r="DV113" s="539" t="s">
        <v>141</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21033</v>
      </c>
      <c r="AB114" s="446"/>
      <c r="AC114" s="446"/>
      <c r="AD114" s="446"/>
      <c r="AE114" s="499"/>
      <c r="AF114" s="515">
        <v>23570</v>
      </c>
      <c r="AG114" s="446"/>
      <c r="AH114" s="446"/>
      <c r="AI114" s="446"/>
      <c r="AJ114" s="499"/>
      <c r="AK114" s="515">
        <v>39081</v>
      </c>
      <c r="AL114" s="446"/>
      <c r="AM114" s="446"/>
      <c r="AN114" s="446"/>
      <c r="AO114" s="499"/>
      <c r="AP114" s="539">
        <v>0.2</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2">
        <v>4757569</v>
      </c>
      <c r="BR114" s="640"/>
      <c r="BS114" s="640"/>
      <c r="BT114" s="640"/>
      <c r="BU114" s="640"/>
      <c r="BV114" s="640">
        <v>4831637</v>
      </c>
      <c r="BW114" s="640"/>
      <c r="BX114" s="640"/>
      <c r="BY114" s="640"/>
      <c r="BZ114" s="640"/>
      <c r="CA114" s="640">
        <v>5171290</v>
      </c>
      <c r="CB114" s="640"/>
      <c r="CC114" s="640"/>
      <c r="CD114" s="640"/>
      <c r="CE114" s="640"/>
      <c r="CF114" s="656">
        <v>25.1</v>
      </c>
      <c r="CG114" s="660"/>
      <c r="CH114" s="660"/>
      <c r="CI114" s="660"/>
      <c r="CJ114" s="660"/>
      <c r="CK114" s="672"/>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141</v>
      </c>
      <c r="DH114" s="446"/>
      <c r="DI114" s="446"/>
      <c r="DJ114" s="446"/>
      <c r="DK114" s="499"/>
      <c r="DL114" s="515" t="s">
        <v>141</v>
      </c>
      <c r="DM114" s="446"/>
      <c r="DN114" s="446"/>
      <c r="DO114" s="446"/>
      <c r="DP114" s="499"/>
      <c r="DQ114" s="515" t="s">
        <v>141</v>
      </c>
      <c r="DR114" s="446"/>
      <c r="DS114" s="446"/>
      <c r="DT114" s="446"/>
      <c r="DU114" s="499"/>
      <c r="DV114" s="539" t="s">
        <v>141</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40289</v>
      </c>
      <c r="AB115" s="446"/>
      <c r="AC115" s="446"/>
      <c r="AD115" s="446"/>
      <c r="AE115" s="499"/>
      <c r="AF115" s="515">
        <v>39085</v>
      </c>
      <c r="AG115" s="446"/>
      <c r="AH115" s="446"/>
      <c r="AI115" s="446"/>
      <c r="AJ115" s="499"/>
      <c r="AK115" s="515">
        <v>32250</v>
      </c>
      <c r="AL115" s="446"/>
      <c r="AM115" s="446"/>
      <c r="AN115" s="446"/>
      <c r="AO115" s="499"/>
      <c r="AP115" s="539">
        <v>0.2</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2" t="s">
        <v>141</v>
      </c>
      <c r="BR115" s="640"/>
      <c r="BS115" s="640"/>
      <c r="BT115" s="640"/>
      <c r="BU115" s="640"/>
      <c r="BV115" s="640" t="s">
        <v>141</v>
      </c>
      <c r="BW115" s="640"/>
      <c r="BX115" s="640"/>
      <c r="BY115" s="640"/>
      <c r="BZ115" s="640"/>
      <c r="CA115" s="640" t="s">
        <v>141</v>
      </c>
      <c r="CB115" s="640"/>
      <c r="CC115" s="640"/>
      <c r="CD115" s="640"/>
      <c r="CE115" s="640"/>
      <c r="CF115" s="656" t="s">
        <v>141</v>
      </c>
      <c r="CG115" s="660"/>
      <c r="CH115" s="660"/>
      <c r="CI115" s="660"/>
      <c r="CJ115" s="660"/>
      <c r="CK115" s="672"/>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1592481</v>
      </c>
      <c r="DH115" s="446"/>
      <c r="DI115" s="446"/>
      <c r="DJ115" s="446"/>
      <c r="DK115" s="499"/>
      <c r="DL115" s="515">
        <v>1182773</v>
      </c>
      <c r="DM115" s="446"/>
      <c r="DN115" s="446"/>
      <c r="DO115" s="446"/>
      <c r="DP115" s="499"/>
      <c r="DQ115" s="515">
        <v>1182952</v>
      </c>
      <c r="DR115" s="446"/>
      <c r="DS115" s="446"/>
      <c r="DT115" s="446"/>
      <c r="DU115" s="499"/>
      <c r="DV115" s="539">
        <v>5.7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434</v>
      </c>
      <c r="AB116" s="446"/>
      <c r="AC116" s="446"/>
      <c r="AD116" s="446"/>
      <c r="AE116" s="499"/>
      <c r="AF116" s="515">
        <v>76</v>
      </c>
      <c r="AG116" s="446"/>
      <c r="AH116" s="446"/>
      <c r="AI116" s="446"/>
      <c r="AJ116" s="499"/>
      <c r="AK116" s="515">
        <v>189</v>
      </c>
      <c r="AL116" s="446"/>
      <c r="AM116" s="446"/>
      <c r="AN116" s="446"/>
      <c r="AO116" s="499"/>
      <c r="AP116" s="539">
        <v>0</v>
      </c>
      <c r="AQ116" s="547"/>
      <c r="AR116" s="547"/>
      <c r="AS116" s="547"/>
      <c r="AT116" s="557"/>
      <c r="AU116" s="569"/>
      <c r="AV116" s="578"/>
      <c r="AW116" s="578"/>
      <c r="AX116" s="578"/>
      <c r="AY116" s="578"/>
      <c r="AZ116" s="601" t="s">
        <v>221</v>
      </c>
      <c r="BA116" s="604"/>
      <c r="BB116" s="604"/>
      <c r="BC116" s="604"/>
      <c r="BD116" s="604"/>
      <c r="BE116" s="604"/>
      <c r="BF116" s="604"/>
      <c r="BG116" s="604"/>
      <c r="BH116" s="604"/>
      <c r="BI116" s="604"/>
      <c r="BJ116" s="604"/>
      <c r="BK116" s="604"/>
      <c r="BL116" s="604"/>
      <c r="BM116" s="604"/>
      <c r="BN116" s="604"/>
      <c r="BO116" s="604"/>
      <c r="BP116" s="627"/>
      <c r="BQ116" s="632" t="s">
        <v>141</v>
      </c>
      <c r="BR116" s="640"/>
      <c r="BS116" s="640"/>
      <c r="BT116" s="640"/>
      <c r="BU116" s="640"/>
      <c r="BV116" s="640" t="s">
        <v>141</v>
      </c>
      <c r="BW116" s="640"/>
      <c r="BX116" s="640"/>
      <c r="BY116" s="640"/>
      <c r="BZ116" s="640"/>
      <c r="CA116" s="640" t="s">
        <v>141</v>
      </c>
      <c r="CB116" s="640"/>
      <c r="CC116" s="640"/>
      <c r="CD116" s="640"/>
      <c r="CE116" s="640"/>
      <c r="CF116" s="656" t="s">
        <v>141</v>
      </c>
      <c r="CG116" s="660"/>
      <c r="CH116" s="660"/>
      <c r="CI116" s="660"/>
      <c r="CJ116" s="660"/>
      <c r="CK116" s="672"/>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141</v>
      </c>
      <c r="DH116" s="446"/>
      <c r="DI116" s="446"/>
      <c r="DJ116" s="446"/>
      <c r="DK116" s="499"/>
      <c r="DL116" s="515" t="s">
        <v>141</v>
      </c>
      <c r="DM116" s="446"/>
      <c r="DN116" s="446"/>
      <c r="DO116" s="446"/>
      <c r="DP116" s="499"/>
      <c r="DQ116" s="515" t="s">
        <v>141</v>
      </c>
      <c r="DR116" s="446"/>
      <c r="DS116" s="446"/>
      <c r="DT116" s="446"/>
      <c r="DU116" s="499"/>
      <c r="DV116" s="539" t="s">
        <v>141</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4382510</v>
      </c>
      <c r="AB117" s="488"/>
      <c r="AC117" s="488"/>
      <c r="AD117" s="488"/>
      <c r="AE117" s="500"/>
      <c r="AF117" s="516">
        <v>4490869</v>
      </c>
      <c r="AG117" s="488"/>
      <c r="AH117" s="488"/>
      <c r="AI117" s="488"/>
      <c r="AJ117" s="500"/>
      <c r="AK117" s="516">
        <v>4540681</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2" t="s">
        <v>141</v>
      </c>
      <c r="BR117" s="640"/>
      <c r="BS117" s="640"/>
      <c r="BT117" s="640"/>
      <c r="BU117" s="640"/>
      <c r="BV117" s="640" t="s">
        <v>141</v>
      </c>
      <c r="BW117" s="640"/>
      <c r="BX117" s="640"/>
      <c r="BY117" s="640"/>
      <c r="BZ117" s="640"/>
      <c r="CA117" s="640" t="s">
        <v>141</v>
      </c>
      <c r="CB117" s="640"/>
      <c r="CC117" s="640"/>
      <c r="CD117" s="640"/>
      <c r="CE117" s="640"/>
      <c r="CF117" s="656" t="s">
        <v>141</v>
      </c>
      <c r="CG117" s="660"/>
      <c r="CH117" s="660"/>
      <c r="CI117" s="660"/>
      <c r="CJ117" s="660"/>
      <c r="CK117" s="672"/>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141</v>
      </c>
      <c r="DH117" s="446"/>
      <c r="DI117" s="446"/>
      <c r="DJ117" s="446"/>
      <c r="DK117" s="499"/>
      <c r="DL117" s="515" t="s">
        <v>141</v>
      </c>
      <c r="DM117" s="446"/>
      <c r="DN117" s="446"/>
      <c r="DO117" s="446"/>
      <c r="DP117" s="499"/>
      <c r="DQ117" s="515" t="s">
        <v>141</v>
      </c>
      <c r="DR117" s="446"/>
      <c r="DS117" s="446"/>
      <c r="DT117" s="446"/>
      <c r="DU117" s="499"/>
      <c r="DV117" s="539" t="s">
        <v>141</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392</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3" t="s">
        <v>141</v>
      </c>
      <c r="BR118" s="641"/>
      <c r="BS118" s="641"/>
      <c r="BT118" s="641"/>
      <c r="BU118" s="641"/>
      <c r="BV118" s="641" t="s">
        <v>141</v>
      </c>
      <c r="BW118" s="641"/>
      <c r="BX118" s="641"/>
      <c r="BY118" s="641"/>
      <c r="BZ118" s="641"/>
      <c r="CA118" s="641" t="s">
        <v>141</v>
      </c>
      <c r="CB118" s="641"/>
      <c r="CC118" s="641"/>
      <c r="CD118" s="641"/>
      <c r="CE118" s="641"/>
      <c r="CF118" s="656" t="s">
        <v>141</v>
      </c>
      <c r="CG118" s="660"/>
      <c r="CH118" s="660"/>
      <c r="CI118" s="660"/>
      <c r="CJ118" s="660"/>
      <c r="CK118" s="672"/>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141</v>
      </c>
      <c r="DH118" s="446"/>
      <c r="DI118" s="446"/>
      <c r="DJ118" s="446"/>
      <c r="DK118" s="499"/>
      <c r="DL118" s="515" t="s">
        <v>141</v>
      </c>
      <c r="DM118" s="446"/>
      <c r="DN118" s="446"/>
      <c r="DO118" s="446"/>
      <c r="DP118" s="499"/>
      <c r="DQ118" s="515" t="s">
        <v>141</v>
      </c>
      <c r="DR118" s="446"/>
      <c r="DS118" s="446"/>
      <c r="DT118" s="446"/>
      <c r="DU118" s="499"/>
      <c r="DV118" s="539" t="s">
        <v>141</v>
      </c>
      <c r="DW118" s="547"/>
      <c r="DX118" s="547"/>
      <c r="DY118" s="547"/>
      <c r="DZ118" s="557"/>
    </row>
    <row r="119" spans="1:130" s="365" customFormat="1" ht="26.25" customHeight="1">
      <c r="A119" s="389" t="s">
        <v>387</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141</v>
      </c>
      <c r="AB119" s="487"/>
      <c r="AC119" s="487"/>
      <c r="AD119" s="487"/>
      <c r="AE119" s="498"/>
      <c r="AF119" s="514" t="s">
        <v>141</v>
      </c>
      <c r="AG119" s="487"/>
      <c r="AH119" s="487"/>
      <c r="AI119" s="487"/>
      <c r="AJ119" s="498"/>
      <c r="AK119" s="514" t="s">
        <v>141</v>
      </c>
      <c r="AL119" s="487"/>
      <c r="AM119" s="487"/>
      <c r="AN119" s="487"/>
      <c r="AO119" s="498"/>
      <c r="AP119" s="538" t="s">
        <v>141</v>
      </c>
      <c r="AQ119" s="546"/>
      <c r="AR119" s="546"/>
      <c r="AS119" s="546"/>
      <c r="AT119" s="556"/>
      <c r="AU119" s="570"/>
      <c r="AV119" s="579"/>
      <c r="AW119" s="579"/>
      <c r="AX119" s="579"/>
      <c r="AY119" s="579"/>
      <c r="AZ119" s="602" t="s">
        <v>270</v>
      </c>
      <c r="BA119" s="602"/>
      <c r="BB119" s="602"/>
      <c r="BC119" s="602"/>
      <c r="BD119" s="602"/>
      <c r="BE119" s="602"/>
      <c r="BF119" s="602"/>
      <c r="BG119" s="602"/>
      <c r="BH119" s="602"/>
      <c r="BI119" s="602"/>
      <c r="BJ119" s="602"/>
      <c r="BK119" s="602"/>
      <c r="BL119" s="602"/>
      <c r="BM119" s="602"/>
      <c r="BN119" s="602"/>
      <c r="BO119" s="468" t="s">
        <v>167</v>
      </c>
      <c r="BP119" s="628"/>
      <c r="BQ119" s="633">
        <v>54017074</v>
      </c>
      <c r="BR119" s="641"/>
      <c r="BS119" s="641"/>
      <c r="BT119" s="641"/>
      <c r="BU119" s="641"/>
      <c r="BV119" s="641">
        <v>52316255</v>
      </c>
      <c r="BW119" s="641"/>
      <c r="BX119" s="641"/>
      <c r="BY119" s="641"/>
      <c r="BZ119" s="641"/>
      <c r="CA119" s="641">
        <v>51434403</v>
      </c>
      <c r="CB119" s="641"/>
      <c r="CC119" s="641"/>
      <c r="CD119" s="641"/>
      <c r="CE119" s="641"/>
      <c r="CF119" s="544"/>
      <c r="CG119" s="552"/>
      <c r="CH119" s="552"/>
      <c r="CI119" s="552"/>
      <c r="CJ119" s="668"/>
      <c r="CK119" s="673"/>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141</v>
      </c>
      <c r="DH119" s="489"/>
      <c r="DI119" s="489"/>
      <c r="DJ119" s="489"/>
      <c r="DK119" s="501"/>
      <c r="DL119" s="517" t="s">
        <v>141</v>
      </c>
      <c r="DM119" s="489"/>
      <c r="DN119" s="489"/>
      <c r="DO119" s="489"/>
      <c r="DP119" s="501"/>
      <c r="DQ119" s="517" t="s">
        <v>141</v>
      </c>
      <c r="DR119" s="489"/>
      <c r="DS119" s="489"/>
      <c r="DT119" s="489"/>
      <c r="DU119" s="501"/>
      <c r="DV119" s="713" t="s">
        <v>141</v>
      </c>
      <c r="DW119" s="715"/>
      <c r="DX119" s="715"/>
      <c r="DY119" s="715"/>
      <c r="DZ119" s="722"/>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141</v>
      </c>
      <c r="AB120" s="446"/>
      <c r="AC120" s="446"/>
      <c r="AD120" s="446"/>
      <c r="AE120" s="499"/>
      <c r="AF120" s="515" t="s">
        <v>141</v>
      </c>
      <c r="AG120" s="446"/>
      <c r="AH120" s="446"/>
      <c r="AI120" s="446"/>
      <c r="AJ120" s="499"/>
      <c r="AK120" s="515" t="s">
        <v>141</v>
      </c>
      <c r="AL120" s="446"/>
      <c r="AM120" s="446"/>
      <c r="AN120" s="446"/>
      <c r="AO120" s="499"/>
      <c r="AP120" s="539" t="s">
        <v>141</v>
      </c>
      <c r="AQ120" s="547"/>
      <c r="AR120" s="547"/>
      <c r="AS120" s="547"/>
      <c r="AT120" s="557"/>
      <c r="AU120" s="571" t="s">
        <v>479</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1">
        <v>4389129</v>
      </c>
      <c r="BR120" s="639"/>
      <c r="BS120" s="639"/>
      <c r="BT120" s="639"/>
      <c r="BU120" s="639"/>
      <c r="BV120" s="639">
        <v>4776681</v>
      </c>
      <c r="BW120" s="639"/>
      <c r="BX120" s="639"/>
      <c r="BY120" s="639"/>
      <c r="BZ120" s="639"/>
      <c r="CA120" s="639">
        <v>5239921</v>
      </c>
      <c r="CB120" s="639"/>
      <c r="CC120" s="639"/>
      <c r="CD120" s="639"/>
      <c r="CE120" s="639"/>
      <c r="CF120" s="655">
        <v>25.4</v>
      </c>
      <c r="CG120" s="659"/>
      <c r="CH120" s="659"/>
      <c r="CI120" s="659"/>
      <c r="CJ120" s="659"/>
      <c r="CK120" s="674" t="s">
        <v>266</v>
      </c>
      <c r="CL120" s="684"/>
      <c r="CM120" s="684"/>
      <c r="CN120" s="684"/>
      <c r="CO120" s="687"/>
      <c r="CP120" s="691" t="s">
        <v>351</v>
      </c>
      <c r="CQ120" s="694"/>
      <c r="CR120" s="694"/>
      <c r="CS120" s="694"/>
      <c r="CT120" s="694"/>
      <c r="CU120" s="694"/>
      <c r="CV120" s="694"/>
      <c r="CW120" s="694"/>
      <c r="CX120" s="694"/>
      <c r="CY120" s="694"/>
      <c r="CZ120" s="694"/>
      <c r="DA120" s="694"/>
      <c r="DB120" s="694"/>
      <c r="DC120" s="694"/>
      <c r="DD120" s="694"/>
      <c r="DE120" s="694"/>
      <c r="DF120" s="697"/>
      <c r="DG120" s="631">
        <v>7259917</v>
      </c>
      <c r="DH120" s="639"/>
      <c r="DI120" s="639"/>
      <c r="DJ120" s="639"/>
      <c r="DK120" s="639"/>
      <c r="DL120" s="639">
        <v>7062428</v>
      </c>
      <c r="DM120" s="639"/>
      <c r="DN120" s="639"/>
      <c r="DO120" s="639"/>
      <c r="DP120" s="639"/>
      <c r="DQ120" s="639">
        <v>6928539</v>
      </c>
      <c r="DR120" s="639"/>
      <c r="DS120" s="639"/>
      <c r="DT120" s="639"/>
      <c r="DU120" s="639"/>
      <c r="DV120" s="711">
        <v>33.6</v>
      </c>
      <c r="DW120" s="711"/>
      <c r="DX120" s="711"/>
      <c r="DY120" s="711"/>
      <c r="DZ120" s="720"/>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141</v>
      </c>
      <c r="AB121" s="446"/>
      <c r="AC121" s="446"/>
      <c r="AD121" s="446"/>
      <c r="AE121" s="499"/>
      <c r="AF121" s="515" t="s">
        <v>141</v>
      </c>
      <c r="AG121" s="446"/>
      <c r="AH121" s="446"/>
      <c r="AI121" s="446"/>
      <c r="AJ121" s="499"/>
      <c r="AK121" s="515" t="s">
        <v>141</v>
      </c>
      <c r="AL121" s="446"/>
      <c r="AM121" s="446"/>
      <c r="AN121" s="446"/>
      <c r="AO121" s="499"/>
      <c r="AP121" s="539" t="s">
        <v>141</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2">
        <v>14252952</v>
      </c>
      <c r="BR121" s="640"/>
      <c r="BS121" s="640"/>
      <c r="BT121" s="640"/>
      <c r="BU121" s="640"/>
      <c r="BV121" s="640">
        <v>14018989</v>
      </c>
      <c r="BW121" s="640"/>
      <c r="BX121" s="640"/>
      <c r="BY121" s="640"/>
      <c r="BZ121" s="640"/>
      <c r="CA121" s="640">
        <v>13782856</v>
      </c>
      <c r="CB121" s="640"/>
      <c r="CC121" s="640"/>
      <c r="CD121" s="640"/>
      <c r="CE121" s="640"/>
      <c r="CF121" s="656">
        <v>66.900000000000006</v>
      </c>
      <c r="CG121" s="660"/>
      <c r="CH121" s="660"/>
      <c r="CI121" s="660"/>
      <c r="CJ121" s="660"/>
      <c r="CK121" s="675"/>
      <c r="CL121" s="685"/>
      <c r="CM121" s="685"/>
      <c r="CN121" s="685"/>
      <c r="CO121" s="688"/>
      <c r="CP121" s="692" t="s">
        <v>465</v>
      </c>
      <c r="CQ121" s="403"/>
      <c r="CR121" s="403"/>
      <c r="CS121" s="403"/>
      <c r="CT121" s="403"/>
      <c r="CU121" s="403"/>
      <c r="CV121" s="403"/>
      <c r="CW121" s="403"/>
      <c r="CX121" s="403"/>
      <c r="CY121" s="403"/>
      <c r="CZ121" s="403"/>
      <c r="DA121" s="403"/>
      <c r="DB121" s="403"/>
      <c r="DC121" s="403"/>
      <c r="DD121" s="403"/>
      <c r="DE121" s="403"/>
      <c r="DF121" s="698"/>
      <c r="DG121" s="632">
        <v>4235</v>
      </c>
      <c r="DH121" s="640"/>
      <c r="DI121" s="640"/>
      <c r="DJ121" s="640"/>
      <c r="DK121" s="640"/>
      <c r="DL121" s="640">
        <v>4285</v>
      </c>
      <c r="DM121" s="640"/>
      <c r="DN121" s="640"/>
      <c r="DO121" s="640"/>
      <c r="DP121" s="640"/>
      <c r="DQ121" s="640">
        <v>4420</v>
      </c>
      <c r="DR121" s="640"/>
      <c r="DS121" s="640"/>
      <c r="DT121" s="640"/>
      <c r="DU121" s="640"/>
      <c r="DV121" s="712">
        <v>0</v>
      </c>
      <c r="DW121" s="712"/>
      <c r="DX121" s="712"/>
      <c r="DY121" s="712"/>
      <c r="DZ121" s="721"/>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141</v>
      </c>
      <c r="AB122" s="446"/>
      <c r="AC122" s="446"/>
      <c r="AD122" s="446"/>
      <c r="AE122" s="499"/>
      <c r="AF122" s="515" t="s">
        <v>141</v>
      </c>
      <c r="AG122" s="446"/>
      <c r="AH122" s="446"/>
      <c r="AI122" s="446"/>
      <c r="AJ122" s="499"/>
      <c r="AK122" s="515" t="s">
        <v>141</v>
      </c>
      <c r="AL122" s="446"/>
      <c r="AM122" s="446"/>
      <c r="AN122" s="446"/>
      <c r="AO122" s="499"/>
      <c r="AP122" s="539" t="s">
        <v>141</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3">
        <v>29013633</v>
      </c>
      <c r="BR122" s="641"/>
      <c r="BS122" s="641"/>
      <c r="BT122" s="641"/>
      <c r="BU122" s="641"/>
      <c r="BV122" s="641">
        <v>28118985</v>
      </c>
      <c r="BW122" s="641"/>
      <c r="BX122" s="641"/>
      <c r="BY122" s="641"/>
      <c r="BZ122" s="641"/>
      <c r="CA122" s="641">
        <v>27013930</v>
      </c>
      <c r="CB122" s="641"/>
      <c r="CC122" s="641"/>
      <c r="CD122" s="641"/>
      <c r="CE122" s="641"/>
      <c r="CF122" s="657">
        <v>131.1</v>
      </c>
      <c r="CG122" s="661"/>
      <c r="CH122" s="661"/>
      <c r="CI122" s="661"/>
      <c r="CJ122" s="661"/>
      <c r="CK122" s="675"/>
      <c r="CL122" s="685"/>
      <c r="CM122" s="685"/>
      <c r="CN122" s="685"/>
      <c r="CO122" s="688"/>
      <c r="CP122" s="692" t="s">
        <v>29</v>
      </c>
      <c r="CQ122" s="403"/>
      <c r="CR122" s="403"/>
      <c r="CS122" s="403"/>
      <c r="CT122" s="403"/>
      <c r="CU122" s="403"/>
      <c r="CV122" s="403"/>
      <c r="CW122" s="403"/>
      <c r="CX122" s="403"/>
      <c r="CY122" s="403"/>
      <c r="CZ122" s="403"/>
      <c r="DA122" s="403"/>
      <c r="DB122" s="403"/>
      <c r="DC122" s="403"/>
      <c r="DD122" s="403"/>
      <c r="DE122" s="403"/>
      <c r="DF122" s="698"/>
      <c r="DG122" s="632" t="s">
        <v>141</v>
      </c>
      <c r="DH122" s="640"/>
      <c r="DI122" s="640"/>
      <c r="DJ122" s="640"/>
      <c r="DK122" s="640"/>
      <c r="DL122" s="640" t="s">
        <v>141</v>
      </c>
      <c r="DM122" s="640"/>
      <c r="DN122" s="640"/>
      <c r="DO122" s="640"/>
      <c r="DP122" s="640"/>
      <c r="DQ122" s="640" t="s">
        <v>141</v>
      </c>
      <c r="DR122" s="640"/>
      <c r="DS122" s="640"/>
      <c r="DT122" s="640"/>
      <c r="DU122" s="640"/>
      <c r="DV122" s="712" t="s">
        <v>141</v>
      </c>
      <c r="DW122" s="712"/>
      <c r="DX122" s="712"/>
      <c r="DY122" s="712"/>
      <c r="DZ122" s="721"/>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141</v>
      </c>
      <c r="AB123" s="446"/>
      <c r="AC123" s="446"/>
      <c r="AD123" s="446"/>
      <c r="AE123" s="499"/>
      <c r="AF123" s="515" t="s">
        <v>141</v>
      </c>
      <c r="AG123" s="446"/>
      <c r="AH123" s="446"/>
      <c r="AI123" s="446"/>
      <c r="AJ123" s="499"/>
      <c r="AK123" s="515" t="s">
        <v>141</v>
      </c>
      <c r="AL123" s="446"/>
      <c r="AM123" s="446"/>
      <c r="AN123" s="446"/>
      <c r="AO123" s="499"/>
      <c r="AP123" s="539" t="s">
        <v>141</v>
      </c>
      <c r="AQ123" s="547"/>
      <c r="AR123" s="547"/>
      <c r="AS123" s="547"/>
      <c r="AT123" s="557"/>
      <c r="AU123" s="573"/>
      <c r="AV123" s="582"/>
      <c r="AW123" s="582"/>
      <c r="AX123" s="582"/>
      <c r="AY123" s="582"/>
      <c r="AZ123" s="602" t="s">
        <v>270</v>
      </c>
      <c r="BA123" s="602"/>
      <c r="BB123" s="602"/>
      <c r="BC123" s="602"/>
      <c r="BD123" s="602"/>
      <c r="BE123" s="602"/>
      <c r="BF123" s="602"/>
      <c r="BG123" s="602"/>
      <c r="BH123" s="602"/>
      <c r="BI123" s="602"/>
      <c r="BJ123" s="602"/>
      <c r="BK123" s="602"/>
      <c r="BL123" s="602"/>
      <c r="BM123" s="602"/>
      <c r="BN123" s="602"/>
      <c r="BO123" s="468" t="s">
        <v>219</v>
      </c>
      <c r="BP123" s="628"/>
      <c r="BQ123" s="634">
        <v>47655714</v>
      </c>
      <c r="BR123" s="642"/>
      <c r="BS123" s="642"/>
      <c r="BT123" s="642"/>
      <c r="BU123" s="642"/>
      <c r="BV123" s="642">
        <v>46914655</v>
      </c>
      <c r="BW123" s="642"/>
      <c r="BX123" s="642"/>
      <c r="BY123" s="642"/>
      <c r="BZ123" s="642"/>
      <c r="CA123" s="642">
        <v>46036707</v>
      </c>
      <c r="CB123" s="642"/>
      <c r="CC123" s="642"/>
      <c r="CD123" s="642"/>
      <c r="CE123" s="642"/>
      <c r="CF123" s="544"/>
      <c r="CG123" s="552"/>
      <c r="CH123" s="552"/>
      <c r="CI123" s="552"/>
      <c r="CJ123" s="668"/>
      <c r="CK123" s="675"/>
      <c r="CL123" s="685"/>
      <c r="CM123" s="685"/>
      <c r="CN123" s="685"/>
      <c r="CO123" s="688"/>
      <c r="CP123" s="692" t="s">
        <v>223</v>
      </c>
      <c r="CQ123" s="403"/>
      <c r="CR123" s="403"/>
      <c r="CS123" s="403"/>
      <c r="CT123" s="403"/>
      <c r="CU123" s="403"/>
      <c r="CV123" s="403"/>
      <c r="CW123" s="403"/>
      <c r="CX123" s="403"/>
      <c r="CY123" s="403"/>
      <c r="CZ123" s="403"/>
      <c r="DA123" s="403"/>
      <c r="DB123" s="403"/>
      <c r="DC123" s="403"/>
      <c r="DD123" s="403"/>
      <c r="DE123" s="403"/>
      <c r="DF123" s="698"/>
      <c r="DG123" s="482" t="s">
        <v>141</v>
      </c>
      <c r="DH123" s="446"/>
      <c r="DI123" s="446"/>
      <c r="DJ123" s="446"/>
      <c r="DK123" s="499"/>
      <c r="DL123" s="515" t="s">
        <v>141</v>
      </c>
      <c r="DM123" s="446"/>
      <c r="DN123" s="446"/>
      <c r="DO123" s="446"/>
      <c r="DP123" s="499"/>
      <c r="DQ123" s="515" t="s">
        <v>141</v>
      </c>
      <c r="DR123" s="446"/>
      <c r="DS123" s="446"/>
      <c r="DT123" s="446"/>
      <c r="DU123" s="499"/>
      <c r="DV123" s="539" t="s">
        <v>141</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141</v>
      </c>
      <c r="AB124" s="446"/>
      <c r="AC124" s="446"/>
      <c r="AD124" s="446"/>
      <c r="AE124" s="499"/>
      <c r="AF124" s="515" t="s">
        <v>141</v>
      </c>
      <c r="AG124" s="446"/>
      <c r="AH124" s="446"/>
      <c r="AI124" s="446"/>
      <c r="AJ124" s="499"/>
      <c r="AK124" s="515" t="s">
        <v>141</v>
      </c>
      <c r="AL124" s="446"/>
      <c r="AM124" s="446"/>
      <c r="AN124" s="446"/>
      <c r="AO124" s="499"/>
      <c r="AP124" s="539" t="s">
        <v>141</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v>30.7</v>
      </c>
      <c r="BR124" s="643"/>
      <c r="BS124" s="643"/>
      <c r="BT124" s="643"/>
      <c r="BU124" s="643"/>
      <c r="BV124" s="643">
        <v>26.9</v>
      </c>
      <c r="BW124" s="643"/>
      <c r="BX124" s="643"/>
      <c r="BY124" s="643"/>
      <c r="BZ124" s="643"/>
      <c r="CA124" s="643">
        <v>26.2</v>
      </c>
      <c r="CB124" s="643"/>
      <c r="CC124" s="643"/>
      <c r="CD124" s="643"/>
      <c r="CE124" s="643"/>
      <c r="CF124" s="545"/>
      <c r="CG124" s="553"/>
      <c r="CH124" s="553"/>
      <c r="CI124" s="553"/>
      <c r="CJ124" s="669"/>
      <c r="CK124" s="676"/>
      <c r="CL124" s="676"/>
      <c r="CM124" s="676"/>
      <c r="CN124" s="676"/>
      <c r="CO124" s="689"/>
      <c r="CP124" s="692" t="s">
        <v>491</v>
      </c>
      <c r="CQ124" s="403"/>
      <c r="CR124" s="403"/>
      <c r="CS124" s="403"/>
      <c r="CT124" s="403"/>
      <c r="CU124" s="403"/>
      <c r="CV124" s="403"/>
      <c r="CW124" s="403"/>
      <c r="CX124" s="403"/>
      <c r="CY124" s="403"/>
      <c r="CZ124" s="403"/>
      <c r="DA124" s="403"/>
      <c r="DB124" s="403"/>
      <c r="DC124" s="403"/>
      <c r="DD124" s="403"/>
      <c r="DE124" s="403"/>
      <c r="DF124" s="698"/>
      <c r="DG124" s="484" t="s">
        <v>141</v>
      </c>
      <c r="DH124" s="489"/>
      <c r="DI124" s="489"/>
      <c r="DJ124" s="489"/>
      <c r="DK124" s="501"/>
      <c r="DL124" s="517" t="s">
        <v>141</v>
      </c>
      <c r="DM124" s="489"/>
      <c r="DN124" s="489"/>
      <c r="DO124" s="489"/>
      <c r="DP124" s="501"/>
      <c r="DQ124" s="517" t="s">
        <v>141</v>
      </c>
      <c r="DR124" s="489"/>
      <c r="DS124" s="489"/>
      <c r="DT124" s="489"/>
      <c r="DU124" s="501"/>
      <c r="DV124" s="713" t="s">
        <v>141</v>
      </c>
      <c r="DW124" s="715"/>
      <c r="DX124" s="715"/>
      <c r="DY124" s="715"/>
      <c r="DZ124" s="722"/>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141</v>
      </c>
      <c r="AB125" s="446"/>
      <c r="AC125" s="446"/>
      <c r="AD125" s="446"/>
      <c r="AE125" s="499"/>
      <c r="AF125" s="515" t="s">
        <v>141</v>
      </c>
      <c r="AG125" s="446"/>
      <c r="AH125" s="446"/>
      <c r="AI125" s="446"/>
      <c r="AJ125" s="499"/>
      <c r="AK125" s="515" t="s">
        <v>141</v>
      </c>
      <c r="AL125" s="446"/>
      <c r="AM125" s="446"/>
      <c r="AN125" s="446"/>
      <c r="AO125" s="499"/>
      <c r="AP125" s="539" t="s">
        <v>141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494</v>
      </c>
      <c r="CL125" s="684"/>
      <c r="CM125" s="684"/>
      <c r="CN125" s="684"/>
      <c r="CO125" s="687"/>
      <c r="CP125" s="424" t="s">
        <v>143</v>
      </c>
      <c r="CQ125" s="407"/>
      <c r="CR125" s="407"/>
      <c r="CS125" s="407"/>
      <c r="CT125" s="407"/>
      <c r="CU125" s="407"/>
      <c r="CV125" s="407"/>
      <c r="CW125" s="407"/>
      <c r="CX125" s="407"/>
      <c r="CY125" s="407"/>
      <c r="CZ125" s="407"/>
      <c r="DA125" s="407"/>
      <c r="DB125" s="407"/>
      <c r="DC125" s="407"/>
      <c r="DD125" s="407"/>
      <c r="DE125" s="407"/>
      <c r="DF125" s="470"/>
      <c r="DG125" s="631" t="s">
        <v>141</v>
      </c>
      <c r="DH125" s="639"/>
      <c r="DI125" s="639"/>
      <c r="DJ125" s="639"/>
      <c r="DK125" s="639"/>
      <c r="DL125" s="639" t="s">
        <v>141</v>
      </c>
      <c r="DM125" s="639"/>
      <c r="DN125" s="639"/>
      <c r="DO125" s="639"/>
      <c r="DP125" s="639"/>
      <c r="DQ125" s="639" t="s">
        <v>141</v>
      </c>
      <c r="DR125" s="639"/>
      <c r="DS125" s="639"/>
      <c r="DT125" s="639"/>
      <c r="DU125" s="639"/>
      <c r="DV125" s="711" t="s">
        <v>141</v>
      </c>
      <c r="DW125" s="711"/>
      <c r="DX125" s="711"/>
      <c r="DY125" s="711"/>
      <c r="DZ125" s="720"/>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141</v>
      </c>
      <c r="AB126" s="446"/>
      <c r="AC126" s="446"/>
      <c r="AD126" s="446"/>
      <c r="AE126" s="499"/>
      <c r="AF126" s="515" t="s">
        <v>141</v>
      </c>
      <c r="AG126" s="446"/>
      <c r="AH126" s="446"/>
      <c r="AI126" s="446"/>
      <c r="AJ126" s="499"/>
      <c r="AK126" s="515" t="s">
        <v>141</v>
      </c>
      <c r="AL126" s="446"/>
      <c r="AM126" s="446"/>
      <c r="AN126" s="446"/>
      <c r="AO126" s="499"/>
      <c r="AP126" s="539" t="s">
        <v>141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418</v>
      </c>
      <c r="CQ126" s="378"/>
      <c r="CR126" s="378"/>
      <c r="CS126" s="378"/>
      <c r="CT126" s="378"/>
      <c r="CU126" s="378"/>
      <c r="CV126" s="378"/>
      <c r="CW126" s="378"/>
      <c r="CX126" s="378"/>
      <c r="CY126" s="378"/>
      <c r="CZ126" s="378"/>
      <c r="DA126" s="378"/>
      <c r="DB126" s="378"/>
      <c r="DC126" s="378"/>
      <c r="DD126" s="378"/>
      <c r="DE126" s="378"/>
      <c r="DF126" s="472"/>
      <c r="DG126" s="632" t="s">
        <v>141</v>
      </c>
      <c r="DH126" s="640"/>
      <c r="DI126" s="640"/>
      <c r="DJ126" s="640"/>
      <c r="DK126" s="640"/>
      <c r="DL126" s="640" t="s">
        <v>141</v>
      </c>
      <c r="DM126" s="640"/>
      <c r="DN126" s="640"/>
      <c r="DO126" s="640"/>
      <c r="DP126" s="640"/>
      <c r="DQ126" s="640" t="s">
        <v>141</v>
      </c>
      <c r="DR126" s="640"/>
      <c r="DS126" s="640"/>
      <c r="DT126" s="640"/>
      <c r="DU126" s="640"/>
      <c r="DV126" s="712" t="s">
        <v>141</v>
      </c>
      <c r="DW126" s="712"/>
      <c r="DX126" s="712"/>
      <c r="DY126" s="712"/>
      <c r="DZ126" s="721"/>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40289</v>
      </c>
      <c r="AB127" s="446"/>
      <c r="AC127" s="446"/>
      <c r="AD127" s="446"/>
      <c r="AE127" s="499"/>
      <c r="AF127" s="515">
        <v>39085</v>
      </c>
      <c r="AG127" s="446"/>
      <c r="AH127" s="446"/>
      <c r="AI127" s="446"/>
      <c r="AJ127" s="499"/>
      <c r="AK127" s="515">
        <v>32250</v>
      </c>
      <c r="AL127" s="446"/>
      <c r="AM127" s="446"/>
      <c r="AN127" s="446"/>
      <c r="AO127" s="499"/>
      <c r="AP127" s="539">
        <v>0.2</v>
      </c>
      <c r="AQ127" s="547"/>
      <c r="AR127" s="547"/>
      <c r="AS127" s="547"/>
      <c r="AT127" s="557"/>
      <c r="AU127" s="378"/>
      <c r="AV127" s="378"/>
      <c r="AW127" s="378"/>
      <c r="AX127" s="584" t="s">
        <v>495</v>
      </c>
      <c r="AY127" s="593"/>
      <c r="AZ127" s="593"/>
      <c r="BA127" s="593"/>
      <c r="BB127" s="593"/>
      <c r="BC127" s="593"/>
      <c r="BD127" s="593"/>
      <c r="BE127" s="609"/>
      <c r="BF127" s="611" t="s">
        <v>443</v>
      </c>
      <c r="BG127" s="593"/>
      <c r="BH127" s="593"/>
      <c r="BI127" s="593"/>
      <c r="BJ127" s="593"/>
      <c r="BK127" s="593"/>
      <c r="BL127" s="609"/>
      <c r="BM127" s="611" t="s">
        <v>419</v>
      </c>
      <c r="BN127" s="593"/>
      <c r="BO127" s="593"/>
      <c r="BP127" s="593"/>
      <c r="BQ127" s="593"/>
      <c r="BR127" s="593"/>
      <c r="BS127" s="609"/>
      <c r="BT127" s="611" t="s">
        <v>410</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447</v>
      </c>
      <c r="CQ127" s="378"/>
      <c r="CR127" s="378"/>
      <c r="CS127" s="378"/>
      <c r="CT127" s="378"/>
      <c r="CU127" s="378"/>
      <c r="CV127" s="378"/>
      <c r="CW127" s="378"/>
      <c r="CX127" s="378"/>
      <c r="CY127" s="378"/>
      <c r="CZ127" s="378"/>
      <c r="DA127" s="378"/>
      <c r="DB127" s="378"/>
      <c r="DC127" s="378"/>
      <c r="DD127" s="378"/>
      <c r="DE127" s="378"/>
      <c r="DF127" s="472"/>
      <c r="DG127" s="632" t="s">
        <v>141</v>
      </c>
      <c r="DH127" s="640"/>
      <c r="DI127" s="640"/>
      <c r="DJ127" s="640"/>
      <c r="DK127" s="640"/>
      <c r="DL127" s="640" t="s">
        <v>141</v>
      </c>
      <c r="DM127" s="640"/>
      <c r="DN127" s="640"/>
      <c r="DO127" s="640"/>
      <c r="DP127" s="640"/>
      <c r="DQ127" s="640" t="s">
        <v>141</v>
      </c>
      <c r="DR127" s="640"/>
      <c r="DS127" s="640"/>
      <c r="DT127" s="640"/>
      <c r="DU127" s="640"/>
      <c r="DV127" s="712" t="s">
        <v>141</v>
      </c>
      <c r="DW127" s="712"/>
      <c r="DX127" s="712"/>
      <c r="DY127" s="712"/>
      <c r="DZ127" s="721"/>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875199</v>
      </c>
      <c r="AB128" s="487"/>
      <c r="AC128" s="487"/>
      <c r="AD128" s="487"/>
      <c r="AE128" s="498"/>
      <c r="AF128" s="514">
        <v>867689</v>
      </c>
      <c r="AG128" s="487"/>
      <c r="AH128" s="487"/>
      <c r="AI128" s="487"/>
      <c r="AJ128" s="498"/>
      <c r="AK128" s="514">
        <v>1010853</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2" t="s">
        <v>141</v>
      </c>
      <c r="BG128" s="616"/>
      <c r="BH128" s="616"/>
      <c r="BI128" s="616"/>
      <c r="BJ128" s="616"/>
      <c r="BK128" s="616"/>
      <c r="BL128" s="622"/>
      <c r="BM128" s="612">
        <v>12.24</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403</v>
      </c>
      <c r="CQ128" s="381"/>
      <c r="CR128" s="381"/>
      <c r="CS128" s="381"/>
      <c r="CT128" s="381"/>
      <c r="CU128" s="381"/>
      <c r="CV128" s="381"/>
      <c r="CW128" s="381"/>
      <c r="CX128" s="381"/>
      <c r="CY128" s="381"/>
      <c r="CZ128" s="381"/>
      <c r="DA128" s="381"/>
      <c r="DB128" s="381"/>
      <c r="DC128" s="381"/>
      <c r="DD128" s="381"/>
      <c r="DE128" s="381"/>
      <c r="DF128" s="610"/>
      <c r="DG128" s="701" t="s">
        <v>141</v>
      </c>
      <c r="DH128" s="704"/>
      <c r="DI128" s="704"/>
      <c r="DJ128" s="704"/>
      <c r="DK128" s="704"/>
      <c r="DL128" s="704" t="s">
        <v>141</v>
      </c>
      <c r="DM128" s="704"/>
      <c r="DN128" s="704"/>
      <c r="DO128" s="704"/>
      <c r="DP128" s="704"/>
      <c r="DQ128" s="704" t="s">
        <v>141</v>
      </c>
      <c r="DR128" s="704"/>
      <c r="DS128" s="704"/>
      <c r="DT128" s="704"/>
      <c r="DU128" s="704"/>
      <c r="DV128" s="714" t="s">
        <v>141</v>
      </c>
      <c r="DW128" s="714"/>
      <c r="DX128" s="714"/>
      <c r="DY128" s="714"/>
      <c r="DZ128" s="723"/>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22918696</v>
      </c>
      <c r="AB129" s="446"/>
      <c r="AC129" s="446"/>
      <c r="AD129" s="446"/>
      <c r="AE129" s="499"/>
      <c r="AF129" s="515">
        <v>22300070</v>
      </c>
      <c r="AG129" s="446"/>
      <c r="AH129" s="446"/>
      <c r="AI129" s="446"/>
      <c r="AJ129" s="499"/>
      <c r="AK129" s="515">
        <v>22815719</v>
      </c>
      <c r="AL129" s="446"/>
      <c r="AM129" s="446"/>
      <c r="AN129" s="446"/>
      <c r="AO129" s="499"/>
      <c r="AP129" s="542"/>
      <c r="AQ129" s="550"/>
      <c r="AR129" s="550"/>
      <c r="AS129" s="550"/>
      <c r="AT129" s="560"/>
      <c r="AU129" s="576"/>
      <c r="AV129" s="576"/>
      <c r="AW129" s="576"/>
      <c r="AX129" s="585" t="s">
        <v>124</v>
      </c>
      <c r="AY129" s="378"/>
      <c r="AZ129" s="378"/>
      <c r="BA129" s="378"/>
      <c r="BB129" s="378"/>
      <c r="BC129" s="378"/>
      <c r="BD129" s="378"/>
      <c r="BE129" s="472"/>
      <c r="BF129" s="613" t="s">
        <v>141</v>
      </c>
      <c r="BG129" s="617"/>
      <c r="BH129" s="617"/>
      <c r="BI129" s="617"/>
      <c r="BJ129" s="617"/>
      <c r="BK129" s="617"/>
      <c r="BL129" s="623"/>
      <c r="BM129" s="613">
        <v>17.239999999999998</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2218432</v>
      </c>
      <c r="AB130" s="446"/>
      <c r="AC130" s="446"/>
      <c r="AD130" s="446"/>
      <c r="AE130" s="499"/>
      <c r="AF130" s="515">
        <v>2242808</v>
      </c>
      <c r="AG130" s="446"/>
      <c r="AH130" s="446"/>
      <c r="AI130" s="446"/>
      <c r="AJ130" s="499"/>
      <c r="AK130" s="515">
        <v>2215688</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4">
        <v>6.4</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20700264</v>
      </c>
      <c r="AB131" s="489"/>
      <c r="AC131" s="489"/>
      <c r="AD131" s="489"/>
      <c r="AE131" s="501"/>
      <c r="AF131" s="517">
        <v>20057262</v>
      </c>
      <c r="AG131" s="489"/>
      <c r="AH131" s="489"/>
      <c r="AI131" s="489"/>
      <c r="AJ131" s="501"/>
      <c r="AK131" s="517">
        <v>20600031</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0"/>
      <c r="BF131" s="615">
        <v>26.2</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6.2263891899999999</v>
      </c>
      <c r="AB132" s="490"/>
      <c r="AC132" s="490"/>
      <c r="AD132" s="490"/>
      <c r="AE132" s="502"/>
      <c r="AF132" s="518">
        <v>6.8821557000000002</v>
      </c>
      <c r="AG132" s="490"/>
      <c r="AH132" s="490"/>
      <c r="AI132" s="490"/>
      <c r="AJ132" s="502"/>
      <c r="AK132" s="518">
        <v>6.3793107879999997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5.8</v>
      </c>
      <c r="AB133" s="491"/>
      <c r="AC133" s="491"/>
      <c r="AD133" s="491"/>
      <c r="AE133" s="503"/>
      <c r="AF133" s="486">
        <v>6.2</v>
      </c>
      <c r="AG133" s="491"/>
      <c r="AH133" s="491"/>
      <c r="AI133" s="491"/>
      <c r="AJ133" s="503"/>
      <c r="AK133" s="486">
        <v>6.4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ad+CbmG8Won0FcsF/jqdbfgQtglUyakBJkKO5dEy1M+TIAfjs/15IiUWc5O2aIx3rHRKDyGv2Gn/BzFWk5Deg==" saltValue="8EzD+THbKCrn7DpQQPNjp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103</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lUfAxgF39zoDTciqVn2+hyYWs91r8UQVR7tFqGC3wUIIMDPBVtS13Y0fJ99VZ4I5hGScUSNrn2h6tDCY/snNtA==" saltValue="3dJCnqBIGV7QgnoOXXIRR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Scsu6+j4qTluzYfRqfdwjZAScAHp3nr7t9edM0Q/1oTkVVWlQ7ptcnxrkRwmSnUIiA+PQasbdHDPyzU0/Ew+A==" saltValue="B4XU8uuCTNHDb/RrxY5+T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500</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329</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91</v>
      </c>
      <c r="AP7" s="796"/>
      <c r="AQ7" s="807" t="s">
        <v>501</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502</v>
      </c>
      <c r="AQ8" s="808" t="s">
        <v>503</v>
      </c>
      <c r="AR8" s="822" t="s">
        <v>424</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504</v>
      </c>
      <c r="AL9" s="756"/>
      <c r="AM9" s="756"/>
      <c r="AN9" s="773"/>
      <c r="AO9" s="786">
        <v>6338817</v>
      </c>
      <c r="AP9" s="786">
        <v>59701</v>
      </c>
      <c r="AQ9" s="809">
        <v>63160</v>
      </c>
      <c r="AR9" s="823">
        <v>-5.5</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206</v>
      </c>
      <c r="AL10" s="756"/>
      <c r="AM10" s="756"/>
      <c r="AN10" s="773"/>
      <c r="AO10" s="787">
        <v>1201899</v>
      </c>
      <c r="AP10" s="787">
        <v>11320</v>
      </c>
      <c r="AQ10" s="810">
        <v>4257</v>
      </c>
      <c r="AR10" s="824">
        <v>165.9</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401</v>
      </c>
      <c r="AL11" s="756"/>
      <c r="AM11" s="756"/>
      <c r="AN11" s="773"/>
      <c r="AO11" s="787">
        <v>324730</v>
      </c>
      <c r="AP11" s="787">
        <v>3058</v>
      </c>
      <c r="AQ11" s="810">
        <v>595</v>
      </c>
      <c r="AR11" s="824">
        <v>413.9</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134</v>
      </c>
      <c r="AL12" s="756"/>
      <c r="AM12" s="756"/>
      <c r="AN12" s="773"/>
      <c r="AO12" s="787" t="s">
        <v>141</v>
      </c>
      <c r="AP12" s="787" t="s">
        <v>141</v>
      </c>
      <c r="AQ12" s="810">
        <v>9</v>
      </c>
      <c r="AR12" s="824" t="s">
        <v>141</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505</v>
      </c>
      <c r="AL13" s="756"/>
      <c r="AM13" s="756"/>
      <c r="AN13" s="773"/>
      <c r="AO13" s="787">
        <v>411409</v>
      </c>
      <c r="AP13" s="787">
        <v>3875</v>
      </c>
      <c r="AQ13" s="810">
        <v>2608</v>
      </c>
      <c r="AR13" s="824">
        <v>48.6</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506</v>
      </c>
      <c r="AL14" s="756"/>
      <c r="AM14" s="756"/>
      <c r="AN14" s="773"/>
      <c r="AO14" s="787">
        <v>150071</v>
      </c>
      <c r="AP14" s="787">
        <v>1413</v>
      </c>
      <c r="AQ14" s="810">
        <v>1202</v>
      </c>
      <c r="AR14" s="824">
        <v>17.600000000000001</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306</v>
      </c>
      <c r="AL15" s="757"/>
      <c r="AM15" s="757"/>
      <c r="AN15" s="774"/>
      <c r="AO15" s="787">
        <v>-40996</v>
      </c>
      <c r="AP15" s="787">
        <v>-386</v>
      </c>
      <c r="AQ15" s="810">
        <v>-3084</v>
      </c>
      <c r="AR15" s="824">
        <v>-87.5</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270</v>
      </c>
      <c r="AL16" s="757"/>
      <c r="AM16" s="757"/>
      <c r="AN16" s="774"/>
      <c r="AO16" s="787">
        <v>8385930</v>
      </c>
      <c r="AP16" s="787">
        <v>78981</v>
      </c>
      <c r="AQ16" s="810">
        <v>68747</v>
      </c>
      <c r="AR16" s="824">
        <v>14.9</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182</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507</v>
      </c>
      <c r="AP20" s="798" t="s">
        <v>333</v>
      </c>
      <c r="AQ20" s="811" t="s">
        <v>44</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508</v>
      </c>
      <c r="AL21" s="759"/>
      <c r="AM21" s="759"/>
      <c r="AN21" s="776"/>
      <c r="AO21" s="789">
        <v>5.98</v>
      </c>
      <c r="AP21" s="799">
        <v>6.22</v>
      </c>
      <c r="AQ21" s="812">
        <v>-0.24</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509</v>
      </c>
      <c r="AL22" s="759"/>
      <c r="AM22" s="759"/>
      <c r="AN22" s="776"/>
      <c r="AO22" s="790">
        <v>102.4</v>
      </c>
      <c r="AP22" s="800">
        <v>98.7</v>
      </c>
      <c r="AQ22" s="813">
        <v>3.7</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510</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260</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62</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91</v>
      </c>
      <c r="AP30" s="796"/>
      <c r="AQ30" s="807" t="s">
        <v>501</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502</v>
      </c>
      <c r="AQ31" s="808" t="s">
        <v>503</v>
      </c>
      <c r="AR31" s="822" t="s">
        <v>424</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511</v>
      </c>
      <c r="AL32" s="760"/>
      <c r="AM32" s="760"/>
      <c r="AN32" s="777"/>
      <c r="AO32" s="787">
        <v>3736231</v>
      </c>
      <c r="AP32" s="787">
        <v>35189</v>
      </c>
      <c r="AQ32" s="814">
        <v>33476</v>
      </c>
      <c r="AR32" s="824">
        <v>5.0999999999999996</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512</v>
      </c>
      <c r="AL33" s="760"/>
      <c r="AM33" s="760"/>
      <c r="AN33" s="777"/>
      <c r="AO33" s="787" t="s">
        <v>141</v>
      </c>
      <c r="AP33" s="787" t="s">
        <v>141</v>
      </c>
      <c r="AQ33" s="814" t="s">
        <v>141</v>
      </c>
      <c r="AR33" s="824" t="s">
        <v>141</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513</v>
      </c>
      <c r="AL34" s="760"/>
      <c r="AM34" s="760"/>
      <c r="AN34" s="777"/>
      <c r="AO34" s="787" t="s">
        <v>141</v>
      </c>
      <c r="AP34" s="787" t="s">
        <v>141</v>
      </c>
      <c r="AQ34" s="814">
        <v>23</v>
      </c>
      <c r="AR34" s="824" t="s">
        <v>141</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514</v>
      </c>
      <c r="AL35" s="760"/>
      <c r="AM35" s="760"/>
      <c r="AN35" s="777"/>
      <c r="AO35" s="787">
        <v>732930</v>
      </c>
      <c r="AP35" s="787">
        <v>6903</v>
      </c>
      <c r="AQ35" s="814">
        <v>5696</v>
      </c>
      <c r="AR35" s="824">
        <v>21.2</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40</v>
      </c>
      <c r="AL36" s="760"/>
      <c r="AM36" s="760"/>
      <c r="AN36" s="777"/>
      <c r="AO36" s="787">
        <v>39081</v>
      </c>
      <c r="AP36" s="787">
        <v>368</v>
      </c>
      <c r="AQ36" s="814">
        <v>1273</v>
      </c>
      <c r="AR36" s="824">
        <v>-71.099999999999994</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348</v>
      </c>
      <c r="AL37" s="760"/>
      <c r="AM37" s="760"/>
      <c r="AN37" s="777"/>
      <c r="AO37" s="787">
        <v>32250</v>
      </c>
      <c r="AP37" s="787">
        <v>304</v>
      </c>
      <c r="AQ37" s="814">
        <v>486</v>
      </c>
      <c r="AR37" s="824">
        <v>-37.4</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515</v>
      </c>
      <c r="AL38" s="761"/>
      <c r="AM38" s="761"/>
      <c r="AN38" s="778"/>
      <c r="AO38" s="791">
        <v>189</v>
      </c>
      <c r="AP38" s="791">
        <v>2</v>
      </c>
      <c r="AQ38" s="815">
        <v>0</v>
      </c>
      <c r="AR38" s="813">
        <v>0</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88</v>
      </c>
      <c r="AL39" s="761"/>
      <c r="AM39" s="761"/>
      <c r="AN39" s="778"/>
      <c r="AO39" s="787">
        <v>-1010853</v>
      </c>
      <c r="AP39" s="787">
        <v>-9521</v>
      </c>
      <c r="AQ39" s="814">
        <v>-6136</v>
      </c>
      <c r="AR39" s="824">
        <v>55.2</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516</v>
      </c>
      <c r="AL40" s="760"/>
      <c r="AM40" s="760"/>
      <c r="AN40" s="777"/>
      <c r="AO40" s="787">
        <v>-2215688</v>
      </c>
      <c r="AP40" s="787">
        <v>-20868</v>
      </c>
      <c r="AQ40" s="814">
        <v>-25079</v>
      </c>
      <c r="AR40" s="824">
        <v>-16.8</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389</v>
      </c>
      <c r="AL41" s="762"/>
      <c r="AM41" s="762"/>
      <c r="AN41" s="779"/>
      <c r="AO41" s="787">
        <v>1314140</v>
      </c>
      <c r="AP41" s="787">
        <v>12377</v>
      </c>
      <c r="AQ41" s="814">
        <v>9740</v>
      </c>
      <c r="AR41" s="824">
        <v>27.1</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517</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518</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91</v>
      </c>
      <c r="AN49" s="780" t="s">
        <v>444</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492</v>
      </c>
      <c r="AO50" s="793" t="s">
        <v>493</v>
      </c>
      <c r="AP50" s="804" t="s">
        <v>519</v>
      </c>
      <c r="AQ50" s="817" t="s">
        <v>384</v>
      </c>
      <c r="AR50" s="827" t="s">
        <v>520</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521</v>
      </c>
      <c r="AL51" s="763"/>
      <c r="AM51" s="769">
        <v>5030926</v>
      </c>
      <c r="AN51" s="782">
        <v>45968</v>
      </c>
      <c r="AO51" s="794">
        <v>43.9</v>
      </c>
      <c r="AP51" s="805">
        <v>42836</v>
      </c>
      <c r="AQ51" s="818">
        <v>-0.9</v>
      </c>
      <c r="AR51" s="828">
        <v>44.8</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272</v>
      </c>
      <c r="AM52" s="770">
        <v>2451103</v>
      </c>
      <c r="AN52" s="783">
        <v>22396</v>
      </c>
      <c r="AO52" s="795">
        <v>47.5</v>
      </c>
      <c r="AP52" s="806">
        <v>22936</v>
      </c>
      <c r="AQ52" s="819">
        <v>1.4</v>
      </c>
      <c r="AR52" s="829">
        <v>46.1</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482</v>
      </c>
      <c r="AL53" s="763"/>
      <c r="AM53" s="769">
        <v>4651330</v>
      </c>
      <c r="AN53" s="782">
        <v>42653</v>
      </c>
      <c r="AO53" s="794">
        <v>-7.2</v>
      </c>
      <c r="AP53" s="805">
        <v>44161</v>
      </c>
      <c r="AQ53" s="818">
        <v>3.1</v>
      </c>
      <c r="AR53" s="828">
        <v>-10.3</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272</v>
      </c>
      <c r="AM54" s="770">
        <v>2155029</v>
      </c>
      <c r="AN54" s="783">
        <v>19762</v>
      </c>
      <c r="AO54" s="795">
        <v>-11.8</v>
      </c>
      <c r="AP54" s="806">
        <v>23644</v>
      </c>
      <c r="AQ54" s="819">
        <v>3.1</v>
      </c>
      <c r="AR54" s="829">
        <v>-14.9</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314</v>
      </c>
      <c r="AL55" s="763"/>
      <c r="AM55" s="769">
        <v>3526148</v>
      </c>
      <c r="AN55" s="782">
        <v>32544</v>
      </c>
      <c r="AO55" s="794">
        <v>-23.7</v>
      </c>
      <c r="AP55" s="805">
        <v>43955</v>
      </c>
      <c r="AQ55" s="818">
        <v>-0.5</v>
      </c>
      <c r="AR55" s="828">
        <v>-23.2</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272</v>
      </c>
      <c r="AM56" s="770">
        <v>1686078</v>
      </c>
      <c r="AN56" s="783">
        <v>15561</v>
      </c>
      <c r="AO56" s="795">
        <v>-21.3</v>
      </c>
      <c r="AP56" s="806">
        <v>21318</v>
      </c>
      <c r="AQ56" s="819">
        <v>-9.8000000000000007</v>
      </c>
      <c r="AR56" s="829">
        <v>-11.5</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139</v>
      </c>
      <c r="AL57" s="763"/>
      <c r="AM57" s="769">
        <v>3343227</v>
      </c>
      <c r="AN57" s="782">
        <v>31186</v>
      </c>
      <c r="AO57" s="794">
        <v>-4.2</v>
      </c>
      <c r="AP57" s="805">
        <v>41921</v>
      </c>
      <c r="AQ57" s="818">
        <v>-4.5999999999999996</v>
      </c>
      <c r="AR57" s="828">
        <v>0.4</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272</v>
      </c>
      <c r="AM58" s="770">
        <v>1417229</v>
      </c>
      <c r="AN58" s="783">
        <v>13220</v>
      </c>
      <c r="AO58" s="795">
        <v>-15</v>
      </c>
      <c r="AP58" s="806">
        <v>21655</v>
      </c>
      <c r="AQ58" s="819">
        <v>1.6</v>
      </c>
      <c r="AR58" s="829">
        <v>-16.600000000000001</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522</v>
      </c>
      <c r="AL59" s="763"/>
      <c r="AM59" s="769">
        <v>4704657</v>
      </c>
      <c r="AN59" s="782">
        <v>44310</v>
      </c>
      <c r="AO59" s="794">
        <v>42.1</v>
      </c>
      <c r="AP59" s="805">
        <v>44585</v>
      </c>
      <c r="AQ59" s="818">
        <v>6.4</v>
      </c>
      <c r="AR59" s="828">
        <v>35.700000000000003</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272</v>
      </c>
      <c r="AM60" s="770">
        <v>1658095</v>
      </c>
      <c r="AN60" s="783">
        <v>15616</v>
      </c>
      <c r="AO60" s="795">
        <v>18.100000000000001</v>
      </c>
      <c r="AP60" s="806">
        <v>23077</v>
      </c>
      <c r="AQ60" s="819">
        <v>6.6</v>
      </c>
      <c r="AR60" s="829">
        <v>11.5</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523</v>
      </c>
      <c r="AL61" s="766"/>
      <c r="AM61" s="769">
        <v>4251258</v>
      </c>
      <c r="AN61" s="782">
        <v>39332</v>
      </c>
      <c r="AO61" s="794">
        <v>10.199999999999999</v>
      </c>
      <c r="AP61" s="805">
        <v>43492</v>
      </c>
      <c r="AQ61" s="820">
        <v>0.7</v>
      </c>
      <c r="AR61" s="828">
        <v>9.5</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272</v>
      </c>
      <c r="AM62" s="770">
        <v>1873507</v>
      </c>
      <c r="AN62" s="783">
        <v>17311</v>
      </c>
      <c r="AO62" s="795">
        <v>3.5</v>
      </c>
      <c r="AP62" s="806">
        <v>22526</v>
      </c>
      <c r="AQ62" s="819">
        <v>0.6</v>
      </c>
      <c r="AR62" s="829">
        <v>2.9</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CNd8tIDceO1QfxNVCCYVEYLo58cJaBTcp5OUSsnUUPBhyFKjvqUoIQjCXAeuYZdsr+LN2BllZo00JYkzl7kVAQ==" saltValue="SbQJAIRsaNk/aWMkJIsmU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103</v>
      </c>
    </row>
    <row r="120" spans="125:125" ht="13.5" hidden="1" customHeight="1"/>
    <row r="121" spans="125:125" ht="13.5" hidden="1" customHeight="1">
      <c r="DU121" s="725"/>
    </row>
  </sheetData>
  <sheetProtection algorithmName="SHA-512" hashValue="ppfVjxoom87PtrCMJj4XWsYAms49LbipBsf06KelGcgnHGvszs+OXV4n1vRReeYRvU+K7Z4HqXtZkPFAr1rgaw==" saltValue="fdildxeXLdQprfKMQIpDX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103</v>
      </c>
    </row>
  </sheetData>
  <sheetProtection algorithmName="SHA-512" hashValue="NlIkSqdnrt9VxmBMjfa0DxqkxouACubRJPLza9VK8lUW20Twlxlckp8+PNwgLdpVZa2gMMHOi52X48lkW35/lw==" saltValue="ZKbJwJluPxCn9x2pI7TIr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8</v>
      </c>
      <c r="C46" s="840"/>
      <c r="D46" s="840"/>
      <c r="E46" s="844" t="s">
        <v>20</v>
      </c>
      <c r="F46" s="848" t="s">
        <v>525</v>
      </c>
      <c r="G46" s="852" t="s">
        <v>526</v>
      </c>
      <c r="H46" s="852" t="s">
        <v>527</v>
      </c>
      <c r="I46" s="852" t="s">
        <v>528</v>
      </c>
      <c r="J46" s="857" t="s">
        <v>252</v>
      </c>
    </row>
    <row r="47" spans="2:10" ht="57.75" customHeight="1">
      <c r="B47" s="837"/>
      <c r="C47" s="841" t="s">
        <v>3</v>
      </c>
      <c r="D47" s="841"/>
      <c r="E47" s="845"/>
      <c r="F47" s="849">
        <v>6.61</v>
      </c>
      <c r="G47" s="853">
        <v>5.28</v>
      </c>
      <c r="H47" s="853">
        <v>7.34</v>
      </c>
      <c r="I47" s="853">
        <v>9.34</v>
      </c>
      <c r="J47" s="858">
        <v>9.59</v>
      </c>
    </row>
    <row r="48" spans="2:10" ht="57.75" customHeight="1">
      <c r="B48" s="838"/>
      <c r="C48" s="842" t="s">
        <v>4</v>
      </c>
      <c r="D48" s="842"/>
      <c r="E48" s="846"/>
      <c r="F48" s="850">
        <v>1.31</v>
      </c>
      <c r="G48" s="854">
        <v>4.34</v>
      </c>
      <c r="H48" s="854">
        <v>9.2100000000000009</v>
      </c>
      <c r="I48" s="854">
        <v>10.23</v>
      </c>
      <c r="J48" s="859">
        <v>7.63</v>
      </c>
    </row>
    <row r="49" spans="2:10" ht="57.75" customHeight="1">
      <c r="B49" s="839"/>
      <c r="C49" s="843" t="s">
        <v>17</v>
      </c>
      <c r="D49" s="843"/>
      <c r="E49" s="847"/>
      <c r="F49" s="851" t="s">
        <v>433</v>
      </c>
      <c r="G49" s="855">
        <v>1.91</v>
      </c>
      <c r="H49" s="855">
        <v>7.41</v>
      </c>
      <c r="I49" s="855">
        <v>2.56</v>
      </c>
      <c r="J49" s="860" t="s">
        <v>19</v>
      </c>
    </row>
    <row r="50" spans="2:10"/>
  </sheetData>
  <sheetProtection algorithmName="SHA-512" hashValue="3Ij4+nYgN+zMxbebbT4t+0D4fJjI5o3lu0rP9U3yH+teaHHsaZx5ZMoloehqnnZzy+iLRcCTdjZl0Pr8vA3ZIQ==" saltValue="fzG80msKrH9ofgWfYjN0Z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14</v>
      </c>
      <c r="C33" s="868"/>
      <c r="D33" s="868"/>
      <c r="E33" s="873" t="s">
        <v>20</v>
      </c>
      <c r="F33" s="877" t="s">
        <v>525</v>
      </c>
      <c r="G33" s="882" t="s">
        <v>526</v>
      </c>
      <c r="H33" s="882" t="s">
        <v>527</v>
      </c>
      <c r="I33" s="882" t="s">
        <v>528</v>
      </c>
      <c r="J33" s="886" t="s">
        <v>252</v>
      </c>
      <c r="K33" s="861"/>
      <c r="L33" s="861"/>
      <c r="M33" s="861"/>
      <c r="N33" s="861"/>
      <c r="O33" s="861"/>
      <c r="P33" s="861"/>
    </row>
    <row r="34" spans="1:16" ht="39" customHeight="1">
      <c r="A34" s="861"/>
      <c r="B34" s="863"/>
      <c r="C34" s="869" t="s">
        <v>465</v>
      </c>
      <c r="D34" s="869"/>
      <c r="E34" s="874"/>
      <c r="F34" s="878">
        <v>6.64</v>
      </c>
      <c r="G34" s="883">
        <v>7.52</v>
      </c>
      <c r="H34" s="883">
        <v>7.85</v>
      </c>
      <c r="I34" s="883">
        <v>8.1300000000000008</v>
      </c>
      <c r="J34" s="887">
        <v>8.16</v>
      </c>
      <c r="K34" s="861"/>
      <c r="L34" s="861"/>
      <c r="M34" s="861"/>
      <c r="N34" s="861"/>
      <c r="O34" s="861"/>
      <c r="P34" s="861"/>
    </row>
    <row r="35" spans="1:16" ht="39" customHeight="1">
      <c r="A35" s="861"/>
      <c r="B35" s="864"/>
      <c r="C35" s="870" t="s">
        <v>453</v>
      </c>
      <c r="D35" s="870"/>
      <c r="E35" s="875"/>
      <c r="F35" s="879">
        <v>1.25</v>
      </c>
      <c r="G35" s="884">
        <v>4.2699999999999996</v>
      </c>
      <c r="H35" s="884">
        <v>9.16</v>
      </c>
      <c r="I35" s="884">
        <v>10.19</v>
      </c>
      <c r="J35" s="888">
        <v>7.58</v>
      </c>
      <c r="K35" s="861"/>
      <c r="L35" s="861"/>
      <c r="M35" s="861"/>
      <c r="N35" s="861"/>
      <c r="O35" s="861"/>
      <c r="P35" s="861"/>
    </row>
    <row r="36" spans="1:16" ht="39" customHeight="1">
      <c r="A36" s="861"/>
      <c r="B36" s="864"/>
      <c r="C36" s="870" t="s">
        <v>29</v>
      </c>
      <c r="D36" s="870"/>
      <c r="E36" s="875"/>
      <c r="F36" s="879">
        <v>0.7</v>
      </c>
      <c r="G36" s="884">
        <v>0.18</v>
      </c>
      <c r="H36" s="884">
        <v>0.92</v>
      </c>
      <c r="I36" s="884">
        <v>1.4</v>
      </c>
      <c r="J36" s="888">
        <v>1.72</v>
      </c>
      <c r="K36" s="861"/>
      <c r="L36" s="861"/>
      <c r="M36" s="861"/>
      <c r="N36" s="861"/>
      <c r="O36" s="861"/>
      <c r="P36" s="861"/>
    </row>
    <row r="37" spans="1:16" ht="39" customHeight="1">
      <c r="A37" s="861"/>
      <c r="B37" s="864"/>
      <c r="C37" s="870" t="s">
        <v>464</v>
      </c>
      <c r="D37" s="870"/>
      <c r="E37" s="875"/>
      <c r="F37" s="879">
        <v>0.46</v>
      </c>
      <c r="G37" s="884">
        <v>0.64</v>
      </c>
      <c r="H37" s="884">
        <v>0.52</v>
      </c>
      <c r="I37" s="884">
        <v>0.13</v>
      </c>
      <c r="J37" s="888">
        <v>0.33</v>
      </c>
      <c r="K37" s="861"/>
      <c r="L37" s="861"/>
      <c r="M37" s="861"/>
      <c r="N37" s="861"/>
      <c r="O37" s="861"/>
      <c r="P37" s="861"/>
    </row>
    <row r="38" spans="1:16" ht="39" customHeight="1">
      <c r="A38" s="861"/>
      <c r="B38" s="864"/>
      <c r="C38" s="870" t="s">
        <v>351</v>
      </c>
      <c r="D38" s="870"/>
      <c r="E38" s="875"/>
      <c r="F38" s="879">
        <v>0.26</v>
      </c>
      <c r="G38" s="884">
        <v>0.16</v>
      </c>
      <c r="H38" s="884">
        <v>4.e-002</v>
      </c>
      <c r="I38" s="884">
        <v>0.71</v>
      </c>
      <c r="J38" s="888">
        <v>0.19</v>
      </c>
      <c r="K38" s="861"/>
      <c r="L38" s="861"/>
      <c r="M38" s="861"/>
      <c r="N38" s="861"/>
      <c r="O38" s="861"/>
      <c r="P38" s="861"/>
    </row>
    <row r="39" spans="1:16" ht="39" customHeight="1">
      <c r="A39" s="861"/>
      <c r="B39" s="864"/>
      <c r="C39" s="870" t="s">
        <v>66</v>
      </c>
      <c r="D39" s="870"/>
      <c r="E39" s="875"/>
      <c r="F39" s="879">
        <v>2.e-002</v>
      </c>
      <c r="G39" s="884">
        <v>2.e-002</v>
      </c>
      <c r="H39" s="884">
        <v>6.e-002</v>
      </c>
      <c r="I39" s="884">
        <v>8.e-002</v>
      </c>
      <c r="J39" s="888">
        <v>8.e-002</v>
      </c>
      <c r="K39" s="861"/>
      <c r="L39" s="861"/>
      <c r="M39" s="861"/>
      <c r="N39" s="861"/>
      <c r="O39" s="861"/>
      <c r="P39" s="861"/>
    </row>
    <row r="40" spans="1:16" ht="39" customHeight="1">
      <c r="A40" s="861"/>
      <c r="B40" s="864"/>
      <c r="C40" s="870" t="s">
        <v>455</v>
      </c>
      <c r="D40" s="870"/>
      <c r="E40" s="875"/>
      <c r="F40" s="879">
        <v>5.e-002</v>
      </c>
      <c r="G40" s="884">
        <v>5.e-002</v>
      </c>
      <c r="H40" s="884">
        <v>5.e-002</v>
      </c>
      <c r="I40" s="884">
        <v>4.e-002</v>
      </c>
      <c r="J40" s="888">
        <v>3.e-002</v>
      </c>
      <c r="K40" s="861"/>
      <c r="L40" s="861"/>
      <c r="M40" s="861"/>
      <c r="N40" s="861"/>
      <c r="O40" s="861"/>
      <c r="P40" s="861"/>
    </row>
    <row r="41" spans="1:16" ht="39" customHeight="1">
      <c r="A41" s="861"/>
      <c r="B41" s="864"/>
      <c r="C41" s="870" t="s">
        <v>223</v>
      </c>
      <c r="D41" s="870"/>
      <c r="E41" s="875"/>
      <c r="F41" s="879">
        <v>2.e-002</v>
      </c>
      <c r="G41" s="884">
        <v>1.e-002</v>
      </c>
      <c r="H41" s="884">
        <v>1.e-002</v>
      </c>
      <c r="I41" s="884">
        <v>6.e-002</v>
      </c>
      <c r="J41" s="888">
        <v>2.e-002</v>
      </c>
      <c r="K41" s="861"/>
      <c r="L41" s="861"/>
      <c r="M41" s="861"/>
      <c r="N41" s="861"/>
      <c r="O41" s="861"/>
      <c r="P41" s="861"/>
    </row>
    <row r="42" spans="1:16" ht="39" customHeight="1">
      <c r="A42" s="861"/>
      <c r="B42" s="865"/>
      <c r="C42" s="870" t="s">
        <v>529</v>
      </c>
      <c r="D42" s="870"/>
      <c r="E42" s="875"/>
      <c r="F42" s="879" t="s">
        <v>141</v>
      </c>
      <c r="G42" s="884" t="s">
        <v>141</v>
      </c>
      <c r="H42" s="884" t="s">
        <v>141</v>
      </c>
      <c r="I42" s="884" t="s">
        <v>141</v>
      </c>
      <c r="J42" s="888" t="s">
        <v>141</v>
      </c>
      <c r="K42" s="861"/>
      <c r="L42" s="861"/>
      <c r="M42" s="861"/>
      <c r="N42" s="861"/>
      <c r="O42" s="861"/>
      <c r="P42" s="861"/>
    </row>
    <row r="43" spans="1:16" ht="39" customHeight="1">
      <c r="A43" s="861"/>
      <c r="B43" s="866"/>
      <c r="C43" s="871" t="s">
        <v>488</v>
      </c>
      <c r="D43" s="871"/>
      <c r="E43" s="876"/>
      <c r="F43" s="880" t="s">
        <v>141</v>
      </c>
      <c r="G43" s="885" t="s">
        <v>141</v>
      </c>
      <c r="H43" s="885" t="s">
        <v>141</v>
      </c>
      <c r="I43" s="885" t="s">
        <v>141</v>
      </c>
      <c r="J43" s="889" t="s">
        <v>141</v>
      </c>
      <c r="K43" s="861"/>
      <c r="L43" s="861"/>
      <c r="M43" s="861"/>
      <c r="N43" s="861"/>
      <c r="O43" s="861"/>
      <c r="P43" s="861"/>
    </row>
    <row r="44" spans="1:16" ht="39" customHeight="1">
      <c r="A44" s="861"/>
      <c r="B44" s="867"/>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IFYpgVl378xwzDHD8SA/ZNYsGc0y5voTYUpC8LAAcikatRvnEhAqilrKtf9DQK06mdoAjF1USg3pah5bqZZrvg==" saltValue="2d/2Dbhxhfgxt+PwLH8FN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23</v>
      </c>
      <c r="P43" s="733"/>
      <c r="Q43" s="733"/>
      <c r="R43" s="733"/>
      <c r="S43" s="733"/>
      <c r="T43" s="733"/>
      <c r="U43" s="733"/>
    </row>
    <row r="44" spans="1:21" ht="30.75" customHeight="1">
      <c r="A44" s="733"/>
      <c r="B44" s="890" t="s">
        <v>26</v>
      </c>
      <c r="C44" s="904"/>
      <c r="D44" s="904"/>
      <c r="E44" s="923"/>
      <c r="F44" s="923"/>
      <c r="G44" s="923"/>
      <c r="H44" s="923"/>
      <c r="I44" s="923"/>
      <c r="J44" s="932" t="s">
        <v>20</v>
      </c>
      <c r="K44" s="940" t="s">
        <v>525</v>
      </c>
      <c r="L44" s="949" t="s">
        <v>526</v>
      </c>
      <c r="M44" s="949" t="s">
        <v>527</v>
      </c>
      <c r="N44" s="949" t="s">
        <v>528</v>
      </c>
      <c r="O44" s="958" t="s">
        <v>252</v>
      </c>
      <c r="P44" s="733"/>
      <c r="Q44" s="733"/>
      <c r="R44" s="733"/>
      <c r="S44" s="733"/>
      <c r="T44" s="733"/>
      <c r="U44" s="733"/>
    </row>
    <row r="45" spans="1:21" ht="30.75" customHeight="1">
      <c r="A45" s="733"/>
      <c r="B45" s="891" t="s">
        <v>28</v>
      </c>
      <c r="C45" s="905"/>
      <c r="D45" s="915"/>
      <c r="E45" s="924" t="s">
        <v>25</v>
      </c>
      <c r="F45" s="924"/>
      <c r="G45" s="924"/>
      <c r="H45" s="924"/>
      <c r="I45" s="924"/>
      <c r="J45" s="933"/>
      <c r="K45" s="941">
        <v>3467</v>
      </c>
      <c r="L45" s="950">
        <v>3496</v>
      </c>
      <c r="M45" s="950">
        <v>3629</v>
      </c>
      <c r="N45" s="950">
        <v>3726</v>
      </c>
      <c r="O45" s="959">
        <v>3736</v>
      </c>
      <c r="P45" s="733"/>
      <c r="Q45" s="733"/>
      <c r="R45" s="733"/>
      <c r="S45" s="733"/>
      <c r="T45" s="733"/>
      <c r="U45" s="733"/>
    </row>
    <row r="46" spans="1:21" ht="30.75" customHeight="1">
      <c r="A46" s="733"/>
      <c r="B46" s="892"/>
      <c r="C46" s="906"/>
      <c r="D46" s="916"/>
      <c r="E46" s="925" t="s">
        <v>32</v>
      </c>
      <c r="F46" s="925"/>
      <c r="G46" s="925"/>
      <c r="H46" s="925"/>
      <c r="I46" s="925"/>
      <c r="J46" s="934"/>
      <c r="K46" s="942" t="s">
        <v>141</v>
      </c>
      <c r="L46" s="951" t="s">
        <v>141</v>
      </c>
      <c r="M46" s="951" t="s">
        <v>141</v>
      </c>
      <c r="N46" s="951" t="s">
        <v>141</v>
      </c>
      <c r="O46" s="960" t="s">
        <v>141</v>
      </c>
      <c r="P46" s="733"/>
      <c r="Q46" s="733"/>
      <c r="R46" s="733"/>
      <c r="S46" s="733"/>
      <c r="T46" s="733"/>
      <c r="U46" s="733"/>
    </row>
    <row r="47" spans="1:21" ht="30.75" customHeight="1">
      <c r="A47" s="733"/>
      <c r="B47" s="892"/>
      <c r="C47" s="906"/>
      <c r="D47" s="916"/>
      <c r="E47" s="925" t="s">
        <v>35</v>
      </c>
      <c r="F47" s="925"/>
      <c r="G47" s="925"/>
      <c r="H47" s="925"/>
      <c r="I47" s="925"/>
      <c r="J47" s="934"/>
      <c r="K47" s="942" t="s">
        <v>141</v>
      </c>
      <c r="L47" s="951" t="s">
        <v>141</v>
      </c>
      <c r="M47" s="951" t="s">
        <v>141</v>
      </c>
      <c r="N47" s="951" t="s">
        <v>141</v>
      </c>
      <c r="O47" s="960" t="s">
        <v>141</v>
      </c>
      <c r="P47" s="733"/>
      <c r="Q47" s="733"/>
      <c r="R47" s="733"/>
      <c r="S47" s="733"/>
      <c r="T47" s="733"/>
      <c r="U47" s="733"/>
    </row>
    <row r="48" spans="1:21" ht="30.75" customHeight="1">
      <c r="A48" s="733"/>
      <c r="B48" s="892"/>
      <c r="C48" s="906"/>
      <c r="D48" s="916"/>
      <c r="E48" s="925" t="s">
        <v>41</v>
      </c>
      <c r="F48" s="925"/>
      <c r="G48" s="925"/>
      <c r="H48" s="925"/>
      <c r="I48" s="925"/>
      <c r="J48" s="934"/>
      <c r="K48" s="942">
        <v>700</v>
      </c>
      <c r="L48" s="951">
        <v>718</v>
      </c>
      <c r="M48" s="951">
        <v>692</v>
      </c>
      <c r="N48" s="951">
        <v>702</v>
      </c>
      <c r="O48" s="960">
        <v>733</v>
      </c>
      <c r="P48" s="733"/>
      <c r="Q48" s="733"/>
      <c r="R48" s="733"/>
      <c r="S48" s="733"/>
      <c r="T48" s="733"/>
      <c r="U48" s="733"/>
    </row>
    <row r="49" spans="1:21" ht="30.75" customHeight="1">
      <c r="A49" s="733"/>
      <c r="B49" s="892"/>
      <c r="C49" s="906"/>
      <c r="D49" s="916"/>
      <c r="E49" s="925" t="s">
        <v>0</v>
      </c>
      <c r="F49" s="925"/>
      <c r="G49" s="925"/>
      <c r="H49" s="925"/>
      <c r="I49" s="925"/>
      <c r="J49" s="934"/>
      <c r="K49" s="942">
        <v>2</v>
      </c>
      <c r="L49" s="951">
        <v>10</v>
      </c>
      <c r="M49" s="951">
        <v>21</v>
      </c>
      <c r="N49" s="951">
        <v>24</v>
      </c>
      <c r="O49" s="960">
        <v>39</v>
      </c>
      <c r="P49" s="733"/>
      <c r="Q49" s="733"/>
      <c r="R49" s="733"/>
      <c r="S49" s="733"/>
      <c r="T49" s="733"/>
      <c r="U49" s="733"/>
    </row>
    <row r="50" spans="1:21" ht="30.75" customHeight="1">
      <c r="A50" s="733"/>
      <c r="B50" s="892"/>
      <c r="C50" s="906"/>
      <c r="D50" s="916"/>
      <c r="E50" s="925" t="s">
        <v>43</v>
      </c>
      <c r="F50" s="925"/>
      <c r="G50" s="925"/>
      <c r="H50" s="925"/>
      <c r="I50" s="925"/>
      <c r="J50" s="934"/>
      <c r="K50" s="942">
        <v>28</v>
      </c>
      <c r="L50" s="951">
        <v>28</v>
      </c>
      <c r="M50" s="951">
        <v>40</v>
      </c>
      <c r="N50" s="951">
        <v>39</v>
      </c>
      <c r="O50" s="960">
        <v>32</v>
      </c>
      <c r="P50" s="733"/>
      <c r="Q50" s="733"/>
      <c r="R50" s="733"/>
      <c r="S50" s="733"/>
      <c r="T50" s="733"/>
      <c r="U50" s="733"/>
    </row>
    <row r="51" spans="1:21" ht="30.75" customHeight="1">
      <c r="A51" s="733"/>
      <c r="B51" s="893"/>
      <c r="C51" s="907"/>
      <c r="D51" s="917"/>
      <c r="E51" s="925" t="s">
        <v>47</v>
      </c>
      <c r="F51" s="925"/>
      <c r="G51" s="925"/>
      <c r="H51" s="925"/>
      <c r="I51" s="925"/>
      <c r="J51" s="934"/>
      <c r="K51" s="942">
        <v>0</v>
      </c>
      <c r="L51" s="951">
        <v>1</v>
      </c>
      <c r="M51" s="951">
        <v>0</v>
      </c>
      <c r="N51" s="951">
        <v>0</v>
      </c>
      <c r="O51" s="960">
        <v>0</v>
      </c>
      <c r="P51" s="733"/>
      <c r="Q51" s="733"/>
      <c r="R51" s="733"/>
      <c r="S51" s="733"/>
      <c r="T51" s="733"/>
      <c r="U51" s="733"/>
    </row>
    <row r="52" spans="1:21" ht="30.75" customHeight="1">
      <c r="A52" s="733"/>
      <c r="B52" s="894" t="s">
        <v>49</v>
      </c>
      <c r="C52" s="908"/>
      <c r="D52" s="917"/>
      <c r="E52" s="925" t="s">
        <v>50</v>
      </c>
      <c r="F52" s="925"/>
      <c r="G52" s="925"/>
      <c r="H52" s="925"/>
      <c r="I52" s="925"/>
      <c r="J52" s="934"/>
      <c r="K52" s="942">
        <v>3128</v>
      </c>
      <c r="L52" s="951">
        <v>3140</v>
      </c>
      <c r="M52" s="951">
        <v>3094</v>
      </c>
      <c r="N52" s="951">
        <v>3111</v>
      </c>
      <c r="O52" s="960">
        <v>3226</v>
      </c>
      <c r="P52" s="733"/>
      <c r="Q52" s="733"/>
      <c r="R52" s="733"/>
      <c r="S52" s="733"/>
      <c r="T52" s="733"/>
      <c r="U52" s="733"/>
    </row>
    <row r="53" spans="1:21" ht="30.75" customHeight="1">
      <c r="A53" s="733"/>
      <c r="B53" s="895" t="s">
        <v>51</v>
      </c>
      <c r="C53" s="909"/>
      <c r="D53" s="918"/>
      <c r="E53" s="926" t="s">
        <v>54</v>
      </c>
      <c r="F53" s="926"/>
      <c r="G53" s="926"/>
      <c r="H53" s="926"/>
      <c r="I53" s="926"/>
      <c r="J53" s="935"/>
      <c r="K53" s="943">
        <v>1069</v>
      </c>
      <c r="L53" s="952">
        <v>1113</v>
      </c>
      <c r="M53" s="952">
        <v>1288</v>
      </c>
      <c r="N53" s="952">
        <v>1380</v>
      </c>
      <c r="O53" s="961">
        <v>1314</v>
      </c>
      <c r="P53" s="733"/>
      <c r="Q53" s="733"/>
      <c r="R53" s="733"/>
      <c r="S53" s="733"/>
      <c r="T53" s="733"/>
      <c r="U53" s="733"/>
    </row>
    <row r="54" spans="1:21" ht="24" customHeight="1">
      <c r="A54" s="733"/>
      <c r="B54" s="896" t="s">
        <v>59</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5</v>
      </c>
      <c r="C56" s="910"/>
      <c r="D56" s="910"/>
      <c r="E56" s="910"/>
      <c r="F56" s="910"/>
      <c r="G56" s="910"/>
      <c r="H56" s="910"/>
      <c r="I56" s="910"/>
      <c r="J56" s="910"/>
      <c r="K56" s="944"/>
      <c r="L56" s="944"/>
      <c r="M56" s="944"/>
      <c r="N56" s="944"/>
      <c r="O56" s="962" t="s">
        <v>27</v>
      </c>
      <c r="P56" s="733"/>
      <c r="Q56" s="733"/>
      <c r="R56" s="733"/>
      <c r="S56" s="733"/>
      <c r="T56" s="733"/>
      <c r="U56" s="733"/>
    </row>
    <row r="57" spans="1:21" ht="31.5" customHeight="1">
      <c r="A57" s="733"/>
      <c r="B57" s="898"/>
      <c r="C57" s="911"/>
      <c r="D57" s="911"/>
      <c r="E57" s="927"/>
      <c r="F57" s="927"/>
      <c r="G57" s="927"/>
      <c r="H57" s="927"/>
      <c r="I57" s="927"/>
      <c r="J57" s="936" t="s">
        <v>20</v>
      </c>
      <c r="K57" s="945" t="s">
        <v>525</v>
      </c>
      <c r="L57" s="953" t="s">
        <v>526</v>
      </c>
      <c r="M57" s="953" t="s">
        <v>527</v>
      </c>
      <c r="N57" s="953" t="s">
        <v>528</v>
      </c>
      <c r="O57" s="963" t="s">
        <v>252</v>
      </c>
      <c r="P57" s="733"/>
      <c r="Q57" s="733"/>
      <c r="R57" s="733"/>
      <c r="S57" s="733"/>
      <c r="T57" s="733"/>
      <c r="U57" s="733"/>
    </row>
    <row r="58" spans="1:21" ht="31.5" customHeight="1">
      <c r="B58" s="899" t="s">
        <v>64</v>
      </c>
      <c r="C58" s="912"/>
      <c r="D58" s="919" t="s">
        <v>68</v>
      </c>
      <c r="E58" s="928"/>
      <c r="F58" s="928"/>
      <c r="G58" s="928"/>
      <c r="H58" s="928"/>
      <c r="I58" s="928"/>
      <c r="J58" s="937"/>
      <c r="K58" s="946"/>
      <c r="L58" s="954"/>
      <c r="M58" s="954"/>
      <c r="N58" s="954"/>
      <c r="O58" s="964"/>
    </row>
    <row r="59" spans="1:21" ht="31.5" customHeight="1">
      <c r="B59" s="900"/>
      <c r="C59" s="913"/>
      <c r="D59" s="920" t="s">
        <v>13</v>
      </c>
      <c r="E59" s="929"/>
      <c r="F59" s="929"/>
      <c r="G59" s="929"/>
      <c r="H59" s="929"/>
      <c r="I59" s="929"/>
      <c r="J59" s="938"/>
      <c r="K59" s="947"/>
      <c r="L59" s="955"/>
      <c r="M59" s="955"/>
      <c r="N59" s="955"/>
      <c r="O59" s="965"/>
    </row>
    <row r="60" spans="1:21" ht="31.5" customHeight="1">
      <c r="B60" s="901"/>
      <c r="C60" s="914"/>
      <c r="D60" s="921" t="s">
        <v>70</v>
      </c>
      <c r="E60" s="930"/>
      <c r="F60" s="930"/>
      <c r="G60" s="930"/>
      <c r="H60" s="930"/>
      <c r="I60" s="930"/>
      <c r="J60" s="939"/>
      <c r="K60" s="948"/>
      <c r="L60" s="956"/>
      <c r="M60" s="956"/>
      <c r="N60" s="956"/>
      <c r="O60" s="966"/>
    </row>
    <row r="61" spans="1:21" ht="24" customHeight="1">
      <c r="B61" s="902"/>
      <c r="C61" s="902"/>
      <c r="D61" s="922" t="s">
        <v>48</v>
      </c>
      <c r="E61" s="931"/>
      <c r="F61" s="931"/>
      <c r="G61" s="931"/>
      <c r="H61" s="931"/>
      <c r="I61" s="931"/>
      <c r="J61" s="931"/>
      <c r="K61" s="931"/>
      <c r="L61" s="931"/>
      <c r="M61" s="931"/>
      <c r="N61" s="931"/>
      <c r="O61" s="931"/>
    </row>
    <row r="62" spans="1:21" ht="24" customHeight="1">
      <c r="B62" s="903"/>
      <c r="C62" s="903"/>
      <c r="D62" s="922" t="s">
        <v>42</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VtZ9gGkiq570yCNpGTpqf9C22mOl5jzEs3YOM50eyCn77qlKhnjXFrdbWmit2e154xMwBb2vBuvkWdCCpyrDSw==" saltValue="+lPpyVpzN8oiCbK3XnvxO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23</v>
      </c>
    </row>
    <row r="40" spans="2:13" ht="27.75" customHeight="1">
      <c r="B40" s="890" t="s">
        <v>26</v>
      </c>
      <c r="C40" s="904"/>
      <c r="D40" s="904"/>
      <c r="E40" s="923"/>
      <c r="F40" s="923"/>
      <c r="G40" s="923"/>
      <c r="H40" s="932" t="s">
        <v>20</v>
      </c>
      <c r="I40" s="940" t="s">
        <v>525</v>
      </c>
      <c r="J40" s="949" t="s">
        <v>526</v>
      </c>
      <c r="K40" s="949" t="s">
        <v>527</v>
      </c>
      <c r="L40" s="949" t="s">
        <v>528</v>
      </c>
      <c r="M40" s="989" t="s">
        <v>252</v>
      </c>
    </row>
    <row r="41" spans="2:13" ht="27.75" customHeight="1">
      <c r="B41" s="891" t="s">
        <v>37</v>
      </c>
      <c r="C41" s="905"/>
      <c r="D41" s="915"/>
      <c r="E41" s="972" t="s">
        <v>56</v>
      </c>
      <c r="F41" s="972"/>
      <c r="G41" s="972"/>
      <c r="H41" s="978"/>
      <c r="I41" s="982">
        <v>39507</v>
      </c>
      <c r="J41" s="986">
        <v>40186</v>
      </c>
      <c r="K41" s="986">
        <v>39909</v>
      </c>
      <c r="L41" s="986">
        <v>38566</v>
      </c>
      <c r="M41" s="990">
        <v>37397</v>
      </c>
    </row>
    <row r="42" spans="2:13" ht="27.75" customHeight="1">
      <c r="B42" s="892"/>
      <c r="C42" s="906"/>
      <c r="D42" s="916"/>
      <c r="E42" s="973" t="s">
        <v>76</v>
      </c>
      <c r="F42" s="973"/>
      <c r="G42" s="973"/>
      <c r="H42" s="979"/>
      <c r="I42" s="983">
        <v>3413</v>
      </c>
      <c r="J42" s="987">
        <v>1710</v>
      </c>
      <c r="K42" s="987">
        <v>1592</v>
      </c>
      <c r="L42" s="987">
        <v>1183</v>
      </c>
      <c r="M42" s="991">
        <v>1183</v>
      </c>
    </row>
    <row r="43" spans="2:13" ht="27.75" customHeight="1">
      <c r="B43" s="892"/>
      <c r="C43" s="906"/>
      <c r="D43" s="916"/>
      <c r="E43" s="973" t="s">
        <v>77</v>
      </c>
      <c r="F43" s="973"/>
      <c r="G43" s="973"/>
      <c r="H43" s="979"/>
      <c r="I43" s="983">
        <v>7861</v>
      </c>
      <c r="J43" s="987">
        <v>7387</v>
      </c>
      <c r="K43" s="987">
        <v>7264</v>
      </c>
      <c r="L43" s="987">
        <v>7067</v>
      </c>
      <c r="M43" s="991">
        <v>6933</v>
      </c>
    </row>
    <row r="44" spans="2:13" ht="27.75" customHeight="1">
      <c r="B44" s="892"/>
      <c r="C44" s="906"/>
      <c r="D44" s="916"/>
      <c r="E44" s="973" t="s">
        <v>79</v>
      </c>
      <c r="F44" s="973"/>
      <c r="G44" s="973"/>
      <c r="H44" s="979"/>
      <c r="I44" s="983">
        <v>470</v>
      </c>
      <c r="J44" s="987">
        <v>473</v>
      </c>
      <c r="K44" s="987">
        <v>494</v>
      </c>
      <c r="L44" s="987">
        <v>669</v>
      </c>
      <c r="M44" s="991">
        <v>750</v>
      </c>
    </row>
    <row r="45" spans="2:13" ht="27.75" customHeight="1">
      <c r="B45" s="892"/>
      <c r="C45" s="906"/>
      <c r="D45" s="916"/>
      <c r="E45" s="973" t="s">
        <v>81</v>
      </c>
      <c r="F45" s="973"/>
      <c r="G45" s="973"/>
      <c r="H45" s="979"/>
      <c r="I45" s="983">
        <v>4435</v>
      </c>
      <c r="J45" s="987">
        <v>4608</v>
      </c>
      <c r="K45" s="987">
        <v>4758</v>
      </c>
      <c r="L45" s="987">
        <v>4832</v>
      </c>
      <c r="M45" s="991">
        <v>5171</v>
      </c>
    </row>
    <row r="46" spans="2:13" ht="27.75" customHeight="1">
      <c r="B46" s="892"/>
      <c r="C46" s="906"/>
      <c r="D46" s="917"/>
      <c r="E46" s="973" t="s">
        <v>80</v>
      </c>
      <c r="F46" s="973"/>
      <c r="G46" s="973"/>
      <c r="H46" s="979"/>
      <c r="I46" s="983" t="s">
        <v>141</v>
      </c>
      <c r="J46" s="987" t="s">
        <v>141</v>
      </c>
      <c r="K46" s="987" t="s">
        <v>141</v>
      </c>
      <c r="L46" s="987" t="s">
        <v>141</v>
      </c>
      <c r="M46" s="991" t="s">
        <v>141</v>
      </c>
    </row>
    <row r="47" spans="2:13" ht="27.75" customHeight="1">
      <c r="B47" s="892"/>
      <c r="C47" s="906"/>
      <c r="D47" s="970"/>
      <c r="E47" s="974" t="s">
        <v>83</v>
      </c>
      <c r="F47" s="977"/>
      <c r="G47" s="977"/>
      <c r="H47" s="980"/>
      <c r="I47" s="983" t="s">
        <v>141</v>
      </c>
      <c r="J47" s="987" t="s">
        <v>141</v>
      </c>
      <c r="K47" s="987" t="s">
        <v>141</v>
      </c>
      <c r="L47" s="987" t="s">
        <v>141</v>
      </c>
      <c r="M47" s="991" t="s">
        <v>141</v>
      </c>
    </row>
    <row r="48" spans="2:13" ht="27.75" customHeight="1">
      <c r="B48" s="892"/>
      <c r="C48" s="906"/>
      <c r="D48" s="916"/>
      <c r="E48" s="973" t="s">
        <v>87</v>
      </c>
      <c r="F48" s="973"/>
      <c r="G48" s="973"/>
      <c r="H48" s="979"/>
      <c r="I48" s="983" t="s">
        <v>141</v>
      </c>
      <c r="J48" s="987" t="s">
        <v>141</v>
      </c>
      <c r="K48" s="987" t="s">
        <v>141</v>
      </c>
      <c r="L48" s="987" t="s">
        <v>141</v>
      </c>
      <c r="M48" s="991" t="s">
        <v>141</v>
      </c>
    </row>
    <row r="49" spans="2:13" ht="27.75" customHeight="1">
      <c r="B49" s="893"/>
      <c r="C49" s="907"/>
      <c r="D49" s="916"/>
      <c r="E49" s="973" t="s">
        <v>93</v>
      </c>
      <c r="F49" s="973"/>
      <c r="G49" s="973"/>
      <c r="H49" s="979"/>
      <c r="I49" s="983" t="s">
        <v>141</v>
      </c>
      <c r="J49" s="987" t="s">
        <v>141</v>
      </c>
      <c r="K49" s="987" t="s">
        <v>141</v>
      </c>
      <c r="L49" s="987" t="s">
        <v>141</v>
      </c>
      <c r="M49" s="991" t="s">
        <v>141</v>
      </c>
    </row>
    <row r="50" spans="2:13" ht="27.75" customHeight="1">
      <c r="B50" s="967" t="s">
        <v>95</v>
      </c>
      <c r="C50" s="969"/>
      <c r="D50" s="971"/>
      <c r="E50" s="973" t="s">
        <v>97</v>
      </c>
      <c r="F50" s="973"/>
      <c r="G50" s="973"/>
      <c r="H50" s="979"/>
      <c r="I50" s="983">
        <v>4000</v>
      </c>
      <c r="J50" s="987">
        <v>3785</v>
      </c>
      <c r="K50" s="987">
        <v>4389</v>
      </c>
      <c r="L50" s="987">
        <v>4777</v>
      </c>
      <c r="M50" s="991">
        <v>5240</v>
      </c>
    </row>
    <row r="51" spans="2:13" ht="27.75" customHeight="1">
      <c r="B51" s="892"/>
      <c r="C51" s="906"/>
      <c r="D51" s="916"/>
      <c r="E51" s="973" t="s">
        <v>100</v>
      </c>
      <c r="F51" s="973"/>
      <c r="G51" s="973"/>
      <c r="H51" s="979"/>
      <c r="I51" s="983">
        <v>18620</v>
      </c>
      <c r="J51" s="987">
        <v>15652</v>
      </c>
      <c r="K51" s="987">
        <v>14253</v>
      </c>
      <c r="L51" s="987">
        <v>14019</v>
      </c>
      <c r="M51" s="991">
        <v>13783</v>
      </c>
    </row>
    <row r="52" spans="2:13" ht="27.75" customHeight="1">
      <c r="B52" s="893"/>
      <c r="C52" s="907"/>
      <c r="D52" s="916"/>
      <c r="E52" s="973" t="s">
        <v>45</v>
      </c>
      <c r="F52" s="973"/>
      <c r="G52" s="973"/>
      <c r="H52" s="979"/>
      <c r="I52" s="983">
        <v>29369</v>
      </c>
      <c r="J52" s="987">
        <v>29205</v>
      </c>
      <c r="K52" s="987">
        <v>29014</v>
      </c>
      <c r="L52" s="987">
        <v>28119</v>
      </c>
      <c r="M52" s="991">
        <v>27014</v>
      </c>
    </row>
    <row r="53" spans="2:13" ht="27.75" customHeight="1">
      <c r="B53" s="895" t="s">
        <v>51</v>
      </c>
      <c r="C53" s="909"/>
      <c r="D53" s="918"/>
      <c r="E53" s="975" t="s">
        <v>102</v>
      </c>
      <c r="F53" s="975"/>
      <c r="G53" s="975"/>
      <c r="H53" s="981"/>
      <c r="I53" s="984">
        <v>3697</v>
      </c>
      <c r="J53" s="988">
        <v>5722</v>
      </c>
      <c r="K53" s="988">
        <v>6361</v>
      </c>
      <c r="L53" s="988">
        <v>5402</v>
      </c>
      <c r="M53" s="992">
        <v>5398</v>
      </c>
    </row>
    <row r="54" spans="2:13" ht="27.75" customHeight="1">
      <c r="B54" s="968"/>
      <c r="C54" s="867"/>
      <c r="D54" s="867"/>
      <c r="E54" s="976"/>
      <c r="F54" s="976"/>
      <c r="G54" s="976"/>
      <c r="H54" s="976"/>
      <c r="I54" s="985"/>
      <c r="J54" s="985"/>
      <c r="K54" s="985"/>
      <c r="L54" s="985"/>
      <c r="M54" s="985"/>
    </row>
    <row r="55" spans="2:13"/>
  </sheetData>
  <sheetProtection algorithmName="SHA-512" hashValue="OyHoRQlJ0MWxfhmfN04YIAYEewhUKBBQYgAWWUUVc9h5FsY8kLCKVU+Mbf/1Sr/RibO2Gsyz+QRQdaTLzkWpaA==" saltValue="hdR08CXOsUjoa75+1Sdh9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18" t="s">
        <v>98</v>
      </c>
    </row>
    <row r="54" spans="2:8" ht="29.25" customHeight="1">
      <c r="B54" s="993" t="s">
        <v>8</v>
      </c>
      <c r="C54" s="999"/>
      <c r="D54" s="999"/>
      <c r="E54" s="1006" t="s">
        <v>20</v>
      </c>
      <c r="F54" s="1012" t="s">
        <v>527</v>
      </c>
      <c r="G54" s="1012" t="s">
        <v>528</v>
      </c>
      <c r="H54" s="1019" t="s">
        <v>252</v>
      </c>
    </row>
    <row r="55" spans="2:8" ht="52.5" customHeight="1">
      <c r="B55" s="994"/>
      <c r="C55" s="1000" t="s">
        <v>106</v>
      </c>
      <c r="D55" s="1000"/>
      <c r="E55" s="1007"/>
      <c r="F55" s="1013">
        <v>1683</v>
      </c>
      <c r="G55" s="1013">
        <v>2083</v>
      </c>
      <c r="H55" s="1020">
        <v>2188</v>
      </c>
    </row>
    <row r="56" spans="2:8" ht="52.5" customHeight="1">
      <c r="B56" s="995"/>
      <c r="C56" s="1001" t="s">
        <v>109</v>
      </c>
      <c r="D56" s="1001"/>
      <c r="E56" s="1008"/>
      <c r="F56" s="1014" t="s">
        <v>141</v>
      </c>
      <c r="G56" s="1014" t="s">
        <v>141</v>
      </c>
      <c r="H56" s="1021" t="s">
        <v>141</v>
      </c>
    </row>
    <row r="57" spans="2:8" ht="53.25" customHeight="1">
      <c r="B57" s="995"/>
      <c r="C57" s="1002" t="s">
        <v>73</v>
      </c>
      <c r="D57" s="1002"/>
      <c r="E57" s="1009"/>
      <c r="F57" s="1015">
        <v>1600</v>
      </c>
      <c r="G57" s="1015">
        <v>1700</v>
      </c>
      <c r="H57" s="1022">
        <v>2095</v>
      </c>
    </row>
    <row r="58" spans="2:8" ht="45.75" customHeight="1">
      <c r="B58" s="996"/>
      <c r="C58" s="1003" t="s">
        <v>534</v>
      </c>
      <c r="D58" s="1005"/>
      <c r="E58" s="1010"/>
      <c r="F58" s="1016">
        <v>1387</v>
      </c>
      <c r="G58" s="1016">
        <v>1489</v>
      </c>
      <c r="H58" s="1023">
        <v>1751</v>
      </c>
    </row>
    <row r="59" spans="2:8" ht="45.75" customHeight="1">
      <c r="B59" s="996"/>
      <c r="C59" s="1003" t="s">
        <v>537</v>
      </c>
      <c r="D59" s="1005"/>
      <c r="E59" s="1010"/>
      <c r="F59" s="1016">
        <v>2</v>
      </c>
      <c r="G59" s="1016">
        <v>2</v>
      </c>
      <c r="H59" s="1023">
        <v>145</v>
      </c>
    </row>
    <row r="60" spans="2:8" ht="45.75" customHeight="1">
      <c r="B60" s="996"/>
      <c r="C60" s="1003" t="s">
        <v>247</v>
      </c>
      <c r="D60" s="1005"/>
      <c r="E60" s="1010"/>
      <c r="F60" s="1016">
        <v>52</v>
      </c>
      <c r="G60" s="1016">
        <v>51</v>
      </c>
      <c r="H60" s="1023">
        <v>51</v>
      </c>
    </row>
    <row r="61" spans="2:8" ht="45.75" customHeight="1">
      <c r="B61" s="996"/>
      <c r="C61" s="1003" t="s">
        <v>535</v>
      </c>
      <c r="D61" s="1005"/>
      <c r="E61" s="1010"/>
      <c r="F61" s="1016">
        <v>50</v>
      </c>
      <c r="G61" s="1016">
        <v>50</v>
      </c>
      <c r="H61" s="1023">
        <v>50</v>
      </c>
    </row>
    <row r="62" spans="2:8" ht="45.75" customHeight="1">
      <c r="B62" s="997"/>
      <c r="C62" s="1003" t="s">
        <v>536</v>
      </c>
      <c r="D62" s="1005"/>
      <c r="E62" s="1010"/>
      <c r="F62" s="1016">
        <v>21</v>
      </c>
      <c r="G62" s="1016">
        <v>21</v>
      </c>
      <c r="H62" s="1023">
        <v>21</v>
      </c>
    </row>
    <row r="63" spans="2:8" ht="52.5" customHeight="1">
      <c r="B63" s="998"/>
      <c r="C63" s="1004" t="s">
        <v>114</v>
      </c>
      <c r="D63" s="1004"/>
      <c r="E63" s="1011"/>
      <c r="F63" s="1017">
        <v>3283</v>
      </c>
      <c r="G63" s="1017">
        <v>3783</v>
      </c>
      <c r="H63" s="1024">
        <v>4283</v>
      </c>
    </row>
    <row r="64" spans="2:8"/>
  </sheetData>
  <sheetProtection algorithmName="SHA-512" hashValue="vjLhhWeeaMNfSKhSfq/yBHOHNKAf5edf+6WvpdiCfdfbf7CQvElFXq1ubn0xX/ShO20MZGe5OTo5P/iO2yL73w==" saltValue="vjJ3Jkq9K/4+mFpV8aJA2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5" customWidth="1"/>
    <col min="2" max="8" width="13.375" style="1025" customWidth="1"/>
    <col min="9" max="16384" width="11.125" style="1025"/>
  </cols>
  <sheetData>
    <row r="1" spans="1:8">
      <c r="A1" s="751"/>
      <c r="B1" s="763"/>
      <c r="C1" s="767"/>
      <c r="D1" s="780"/>
      <c r="E1" s="792"/>
      <c r="F1" s="792"/>
      <c r="G1" s="792"/>
      <c r="H1" s="826"/>
    </row>
    <row r="2" spans="1:8">
      <c r="A2" s="752"/>
      <c r="B2" s="764"/>
      <c r="C2" s="1032"/>
      <c r="D2" s="781" t="s">
        <v>85</v>
      </c>
      <c r="E2" s="793"/>
      <c r="F2" s="1040" t="s">
        <v>524</v>
      </c>
      <c r="G2" s="817"/>
      <c r="H2" s="827"/>
    </row>
    <row r="3" spans="1:8">
      <c r="A3" s="781" t="s">
        <v>521</v>
      </c>
      <c r="B3" s="766"/>
      <c r="C3" s="1033"/>
      <c r="D3" s="1036">
        <v>45968</v>
      </c>
      <c r="E3" s="1038"/>
      <c r="F3" s="1041">
        <v>42836</v>
      </c>
      <c r="G3" s="1043"/>
      <c r="H3" s="1046"/>
    </row>
    <row r="4" spans="1:8">
      <c r="A4" s="753"/>
      <c r="B4" s="765"/>
      <c r="C4" s="1034"/>
      <c r="D4" s="1037">
        <v>22396</v>
      </c>
      <c r="E4" s="1039"/>
      <c r="F4" s="1042">
        <v>22936</v>
      </c>
      <c r="G4" s="1044"/>
      <c r="H4" s="1047"/>
    </row>
    <row r="5" spans="1:8">
      <c r="A5" s="781" t="s">
        <v>482</v>
      </c>
      <c r="B5" s="766"/>
      <c r="C5" s="1033"/>
      <c r="D5" s="1036">
        <v>42653</v>
      </c>
      <c r="E5" s="1038"/>
      <c r="F5" s="1041">
        <v>44161</v>
      </c>
      <c r="G5" s="1043"/>
      <c r="H5" s="1046"/>
    </row>
    <row r="6" spans="1:8">
      <c r="A6" s="753"/>
      <c r="B6" s="765"/>
      <c r="C6" s="1034"/>
      <c r="D6" s="1037">
        <v>19762</v>
      </c>
      <c r="E6" s="1039"/>
      <c r="F6" s="1042">
        <v>23644</v>
      </c>
      <c r="G6" s="1044"/>
      <c r="H6" s="1047"/>
    </row>
    <row r="7" spans="1:8">
      <c r="A7" s="781" t="s">
        <v>314</v>
      </c>
      <c r="B7" s="766"/>
      <c r="C7" s="1033"/>
      <c r="D7" s="1036">
        <v>32544</v>
      </c>
      <c r="E7" s="1038"/>
      <c r="F7" s="1041">
        <v>43955</v>
      </c>
      <c r="G7" s="1043"/>
      <c r="H7" s="1046"/>
    </row>
    <row r="8" spans="1:8">
      <c r="A8" s="753"/>
      <c r="B8" s="765"/>
      <c r="C8" s="1034"/>
      <c r="D8" s="1037">
        <v>15561</v>
      </c>
      <c r="E8" s="1039"/>
      <c r="F8" s="1042">
        <v>21318</v>
      </c>
      <c r="G8" s="1044"/>
      <c r="H8" s="1047"/>
    </row>
    <row r="9" spans="1:8">
      <c r="A9" s="781" t="s">
        <v>139</v>
      </c>
      <c r="B9" s="766"/>
      <c r="C9" s="1033"/>
      <c r="D9" s="1036">
        <v>31186</v>
      </c>
      <c r="E9" s="1038"/>
      <c r="F9" s="1041">
        <v>41921</v>
      </c>
      <c r="G9" s="1043"/>
      <c r="H9" s="1046"/>
    </row>
    <row r="10" spans="1:8">
      <c r="A10" s="753"/>
      <c r="B10" s="765"/>
      <c r="C10" s="1034"/>
      <c r="D10" s="1037">
        <v>13220</v>
      </c>
      <c r="E10" s="1039"/>
      <c r="F10" s="1042">
        <v>21655</v>
      </c>
      <c r="G10" s="1044"/>
      <c r="H10" s="1047"/>
    </row>
    <row r="11" spans="1:8">
      <c r="A11" s="781" t="s">
        <v>522</v>
      </c>
      <c r="B11" s="766"/>
      <c r="C11" s="1033"/>
      <c r="D11" s="1036">
        <v>44310</v>
      </c>
      <c r="E11" s="1038"/>
      <c r="F11" s="1041">
        <v>44585</v>
      </c>
      <c r="G11" s="1043"/>
      <c r="H11" s="1046"/>
    </row>
    <row r="12" spans="1:8">
      <c r="A12" s="753"/>
      <c r="B12" s="765"/>
      <c r="C12" s="1035"/>
      <c r="D12" s="1037">
        <v>15616</v>
      </c>
      <c r="E12" s="1039"/>
      <c r="F12" s="1042">
        <v>23077</v>
      </c>
      <c r="G12" s="1044"/>
      <c r="H12" s="1047"/>
    </row>
    <row r="13" spans="1:8">
      <c r="A13" s="781"/>
      <c r="B13" s="766"/>
      <c r="C13" s="1033"/>
      <c r="D13" s="1036">
        <v>39332</v>
      </c>
      <c r="E13" s="1038"/>
      <c r="F13" s="1041">
        <v>43492</v>
      </c>
      <c r="G13" s="1045"/>
      <c r="H13" s="1046"/>
    </row>
    <row r="14" spans="1:8">
      <c r="A14" s="753"/>
      <c r="B14" s="765"/>
      <c r="C14" s="1034"/>
      <c r="D14" s="1037">
        <v>17311</v>
      </c>
      <c r="E14" s="1039"/>
      <c r="F14" s="1042">
        <v>22526</v>
      </c>
      <c r="G14" s="1044"/>
      <c r="H14" s="1047"/>
    </row>
    <row r="17" spans="1:11">
      <c r="A17" s="1025" t="s">
        <v>24</v>
      </c>
    </row>
    <row r="18" spans="1:11">
      <c r="A18" s="1026"/>
      <c r="B18" s="1026" t="str">
        <f>実質収支比率等に係る経年分析!F$46</f>
        <v>R01</v>
      </c>
      <c r="C18" s="1026" t="str">
        <f>実質収支比率等に係る経年分析!G$46</f>
        <v>R02</v>
      </c>
      <c r="D18" s="1026" t="str">
        <f>実質収支比率等に係る経年分析!H$46</f>
        <v>R03</v>
      </c>
      <c r="E18" s="1026" t="str">
        <f>実質収支比率等に係る経年分析!I$46</f>
        <v>R04</v>
      </c>
      <c r="F18" s="1026" t="str">
        <f>実質収支比率等に係る経年分析!J$46</f>
        <v>R05</v>
      </c>
    </row>
    <row r="19" spans="1:11">
      <c r="A19" s="1026" t="s">
        <v>92</v>
      </c>
      <c r="B19" s="1026">
        <f>ROUND(VALUE(SUBSTITUTE(実質収支比率等に係る経年分析!F$48,"▲","-")),2)</f>
        <v>1.31</v>
      </c>
      <c r="C19" s="1026">
        <f>ROUND(VALUE(SUBSTITUTE(実質収支比率等に係る経年分析!G$48,"▲","-")),2)</f>
        <v>4.34</v>
      </c>
      <c r="D19" s="1026">
        <f>ROUND(VALUE(SUBSTITUTE(実質収支比率等に係る経年分析!H$48,"▲","-")),2)</f>
        <v>9.2100000000000009</v>
      </c>
      <c r="E19" s="1026">
        <f>ROUND(VALUE(SUBSTITUTE(実質収支比率等に係る経年分析!I$48,"▲","-")),2)</f>
        <v>10.23</v>
      </c>
      <c r="F19" s="1026">
        <f>ROUND(VALUE(SUBSTITUTE(実質収支比率等に係る経年分析!J$48,"▲","-")),2)</f>
        <v>7.63</v>
      </c>
    </row>
    <row r="20" spans="1:11">
      <c r="A20" s="1026" t="s">
        <v>36</v>
      </c>
      <c r="B20" s="1026">
        <f>ROUND(VALUE(SUBSTITUTE(実質収支比率等に係る経年分析!F$47,"▲","-")),2)</f>
        <v>6.61</v>
      </c>
      <c r="C20" s="1026">
        <f>ROUND(VALUE(SUBSTITUTE(実質収支比率等に係る経年分析!G$47,"▲","-")),2)</f>
        <v>5.28</v>
      </c>
      <c r="D20" s="1026">
        <f>ROUND(VALUE(SUBSTITUTE(実質収支比率等に係る経年分析!H$47,"▲","-")),2)</f>
        <v>7.34</v>
      </c>
      <c r="E20" s="1026">
        <f>ROUND(VALUE(SUBSTITUTE(実質収支比率等に係る経年分析!I$47,"▲","-")),2)</f>
        <v>9.34</v>
      </c>
      <c r="F20" s="1026">
        <f>ROUND(VALUE(SUBSTITUTE(実質収支比率等に係る経年分析!J$47,"▲","-")),2)</f>
        <v>9.59</v>
      </c>
    </row>
    <row r="21" spans="1:11">
      <c r="A21" s="1026" t="s">
        <v>119</v>
      </c>
      <c r="B21" s="1026">
        <f>IF(ISNUMBER(VALUE(SUBSTITUTE(実質収支比率等に係る経年分析!F$49,"▲","-"))),ROUND(VALUE(SUBSTITUTE(実質収支比率等に係る経年分析!F$49,"▲","-")),2),NA())</f>
        <v>-3.75</v>
      </c>
      <c r="C21" s="1026">
        <f>IF(ISNUMBER(VALUE(SUBSTITUTE(実質収支比率等に係る経年分析!G$49,"▲","-"))),ROUND(VALUE(SUBSTITUTE(実質収支比率等に係る経年分析!G$49,"▲","-")),2),NA())</f>
        <v>1.91</v>
      </c>
      <c r="D21" s="1026">
        <f>IF(ISNUMBER(VALUE(SUBSTITUTE(実質収支比率等に係る経年分析!H$49,"▲","-"))),ROUND(VALUE(SUBSTITUTE(実質収支比率等に係る経年分析!H$49,"▲","-")),2),NA())</f>
        <v>7.41</v>
      </c>
      <c r="E21" s="1026">
        <f>IF(ISNUMBER(VALUE(SUBSTITUTE(実質収支比率等に係る経年分析!I$49,"▲","-"))),ROUND(VALUE(SUBSTITUTE(実質収支比率等に係る経年分析!I$49,"▲","-")),2),NA())</f>
        <v>2.56</v>
      </c>
      <c r="F21" s="1026">
        <f>IF(ISNUMBER(VALUE(SUBSTITUTE(実質収支比率等に係る経年分析!J$49,"▲","-"))),ROUND(VALUE(SUBSTITUTE(実質収支比率等に係る経年分析!J$49,"▲","-")),2),NA())</f>
        <v>-1.92</v>
      </c>
    </row>
    <row r="24" spans="1:11">
      <c r="A24" s="1025" t="s">
        <v>104</v>
      </c>
    </row>
    <row r="25" spans="1:11">
      <c r="A25" s="1027"/>
      <c r="B25" s="1027" t="str">
        <f>'連結実質赤字比率に係る赤字・黒字の構成分析'!F$33</f>
        <v>R01</v>
      </c>
      <c r="C25" s="1027"/>
      <c r="D25" s="1027" t="str">
        <f>'連結実質赤字比率に係る赤字・黒字の構成分析'!G$33</f>
        <v>R02</v>
      </c>
      <c r="E25" s="1027"/>
      <c r="F25" s="1027" t="str">
        <f>'連結実質赤字比率に係る赤字・黒字の構成分析'!H$33</f>
        <v>R03</v>
      </c>
      <c r="G25" s="1027"/>
      <c r="H25" s="1027" t="str">
        <f>'連結実質赤字比率に係る赤字・黒字の構成分析'!I$33</f>
        <v>R04</v>
      </c>
      <c r="I25" s="1027"/>
      <c r="J25" s="1027" t="str">
        <f>'連結実質赤字比率に係る赤字・黒字の構成分析'!J$33</f>
        <v>R05</v>
      </c>
      <c r="K25" s="1027"/>
    </row>
    <row r="26" spans="1:11">
      <c r="A26" s="1027"/>
      <c r="B26" s="1027" t="s">
        <v>120</v>
      </c>
      <c r="C26" s="1027" t="s">
        <v>71</v>
      </c>
      <c r="D26" s="1027" t="s">
        <v>120</v>
      </c>
      <c r="E26" s="1027" t="s">
        <v>71</v>
      </c>
      <c r="F26" s="1027" t="s">
        <v>120</v>
      </c>
      <c r="G26" s="1027" t="s">
        <v>71</v>
      </c>
      <c r="H26" s="1027" t="s">
        <v>120</v>
      </c>
      <c r="I26" s="1027" t="s">
        <v>71</v>
      </c>
      <c r="J26" s="1027" t="s">
        <v>120</v>
      </c>
      <c r="K26" s="1027" t="s">
        <v>71</v>
      </c>
    </row>
    <row r="27" spans="1:11">
      <c r="A27" s="1027" t="str">
        <f>IF('連結実質赤字比率に係る赤字・黒字の構成分析'!C$43="",NA(),'連結実質赤字比率に係る赤字・黒字の構成分析'!C$43)</f>
        <v>その他会計（黒字）</v>
      </c>
      <c r="B27" s="1027" t="e">
        <f>IF(ROUND(VALUE(SUBSTITUTE('連結実質赤字比率に係る赤字・黒字の構成分析'!F$43,"▲","-")),2)&lt;0,ABS(ROUND(VALUE(SUBSTITUTE('連結実質赤字比率に係る赤字・黒字の構成分析'!F$43,"▲","-")),2)),NA())</f>
        <v>#VALUE!</v>
      </c>
      <c r="C27" s="1027" t="e">
        <f>IF(ROUND(VALUE(SUBSTITUTE('連結実質赤字比率に係る赤字・黒字の構成分析'!F$43,"▲","-")),2)&gt;=0,ABS(ROUND(VALUE(SUBSTITUTE('連結実質赤字比率に係る赤字・黒字の構成分析'!F$43,"▲","-")),2)),NA())</f>
        <v>#VALUE!</v>
      </c>
      <c r="D27" s="1027" t="e">
        <f>IF(ROUND(VALUE(SUBSTITUTE('連結実質赤字比率に係る赤字・黒字の構成分析'!G$43,"▲","-")),2)&lt;0,ABS(ROUND(VALUE(SUBSTITUTE('連結実質赤字比率に係る赤字・黒字の構成分析'!G$43,"▲","-")),2)),NA())</f>
        <v>#VALUE!</v>
      </c>
      <c r="E27" s="1027" t="e">
        <f>IF(ROUND(VALUE(SUBSTITUTE('連結実質赤字比率に係る赤字・黒字の構成分析'!G$43,"▲","-")),2)&gt;=0,ABS(ROUND(VALUE(SUBSTITUTE('連結実質赤字比率に係る赤字・黒字の構成分析'!G$43,"▲","-")),2)),NA())</f>
        <v>#VALUE!</v>
      </c>
      <c r="F27" s="1027" t="e">
        <f>IF(ROUND(VALUE(SUBSTITUTE('連結実質赤字比率に係る赤字・黒字の構成分析'!H$43,"▲","-")),2)&lt;0,ABS(ROUND(VALUE(SUBSTITUTE('連結実質赤字比率に係る赤字・黒字の構成分析'!H$43,"▲","-")),2)),NA())</f>
        <v>#VALUE!</v>
      </c>
      <c r="G27" s="1027" t="e">
        <f>IF(ROUND(VALUE(SUBSTITUTE('連結実質赤字比率に係る赤字・黒字の構成分析'!H$43,"▲","-")),2)&gt;=0,ABS(ROUND(VALUE(SUBSTITUTE('連結実質赤字比率に係る赤字・黒字の構成分析'!H$43,"▲","-")),2)),NA())</f>
        <v>#VALUE!</v>
      </c>
      <c r="H27" s="1027" t="e">
        <f>IF(ROUND(VALUE(SUBSTITUTE('連結実質赤字比率に係る赤字・黒字の構成分析'!I$43,"▲","-")),2)&lt;0,ABS(ROUND(VALUE(SUBSTITUTE('連結実質赤字比率に係る赤字・黒字の構成分析'!I$43,"▲","-")),2)),NA())</f>
        <v>#VALUE!</v>
      </c>
      <c r="I27" s="1027" t="e">
        <f>IF(ROUND(VALUE(SUBSTITUTE('連結実質赤字比率に係る赤字・黒字の構成分析'!I$43,"▲","-")),2)&gt;=0,ABS(ROUND(VALUE(SUBSTITUTE('連結実質赤字比率に係る赤字・黒字の構成分析'!I$43,"▲","-")),2)),NA())</f>
        <v>#VALUE!</v>
      </c>
      <c r="J27" s="1027" t="e">
        <f>IF(ROUND(VALUE(SUBSTITUTE('連結実質赤字比率に係る赤字・黒字の構成分析'!J$43,"▲","-")),2)&lt;0,ABS(ROUND(VALUE(SUBSTITUTE('連結実質赤字比率に係る赤字・黒字の構成分析'!J$43,"▲","-")),2)),NA())</f>
        <v>#VALUE!</v>
      </c>
      <c r="K27" s="1027" t="e">
        <f>IF(ROUND(VALUE(SUBSTITUTE('連結実質赤字比率に係る赤字・黒字の構成分析'!J$43,"▲","-")),2)&gt;=0,ABS(ROUND(VALUE(SUBSTITUTE('連結実質赤字比率に係る赤字・黒字の構成分析'!J$43,"▲","-")),2)),NA())</f>
        <v>#VALUE!</v>
      </c>
    </row>
    <row r="28" spans="1:11">
      <c r="A28" s="1027" t="str">
        <f>IF('連結実質赤字比率に係る赤字・黒字の構成分析'!C$42="",NA(),'連結実質赤字比率に係る赤字・黒字の構成分析'!C$42)</f>
        <v>その他会計（赤字）</v>
      </c>
      <c r="B28" s="1027" t="e">
        <f>IF(ROUND(VALUE(SUBSTITUTE('連結実質赤字比率に係る赤字・黒字の構成分析'!F$42,"▲","-")),2)&lt;0,ABS(ROUND(VALUE(SUBSTITUTE('連結実質赤字比率に係る赤字・黒字の構成分析'!F$42,"▲","-")),2)),NA())</f>
        <v>#VALUE!</v>
      </c>
      <c r="C28" s="1027" t="e">
        <f>IF(ROUND(VALUE(SUBSTITUTE('連結実質赤字比率に係る赤字・黒字の構成分析'!F$42,"▲","-")),2)&gt;=0,ABS(ROUND(VALUE(SUBSTITUTE('連結実質赤字比率に係る赤字・黒字の構成分析'!F$42,"▲","-")),2)),NA())</f>
        <v>#VALUE!</v>
      </c>
      <c r="D28" s="1027" t="e">
        <f>IF(ROUND(VALUE(SUBSTITUTE('連結実質赤字比率に係る赤字・黒字の構成分析'!G$42,"▲","-")),2)&lt;0,ABS(ROUND(VALUE(SUBSTITUTE('連結実質赤字比率に係る赤字・黒字の構成分析'!G$42,"▲","-")),2)),NA())</f>
        <v>#VALUE!</v>
      </c>
      <c r="E28" s="1027" t="e">
        <f>IF(ROUND(VALUE(SUBSTITUTE('連結実質赤字比率に係る赤字・黒字の構成分析'!G$42,"▲","-")),2)&gt;=0,ABS(ROUND(VALUE(SUBSTITUTE('連結実質赤字比率に係る赤字・黒字の構成分析'!G$42,"▲","-")),2)),NA())</f>
        <v>#VALUE!</v>
      </c>
      <c r="F28" s="1027" t="e">
        <f>IF(ROUND(VALUE(SUBSTITUTE('連結実質赤字比率に係る赤字・黒字の構成分析'!H$42,"▲","-")),2)&lt;0,ABS(ROUND(VALUE(SUBSTITUTE('連結実質赤字比率に係る赤字・黒字の構成分析'!H$42,"▲","-")),2)),NA())</f>
        <v>#VALUE!</v>
      </c>
      <c r="G28" s="1027" t="e">
        <f>IF(ROUND(VALUE(SUBSTITUTE('連結実質赤字比率に係る赤字・黒字の構成分析'!H$42,"▲","-")),2)&gt;=0,ABS(ROUND(VALUE(SUBSTITUTE('連結実質赤字比率に係る赤字・黒字の構成分析'!H$42,"▲","-")),2)),NA())</f>
        <v>#VALUE!</v>
      </c>
      <c r="H28" s="1027" t="e">
        <f>IF(ROUND(VALUE(SUBSTITUTE('連結実質赤字比率に係る赤字・黒字の構成分析'!I$42,"▲","-")),2)&lt;0,ABS(ROUND(VALUE(SUBSTITUTE('連結実質赤字比率に係る赤字・黒字の構成分析'!I$42,"▲","-")),2)),NA())</f>
        <v>#VALUE!</v>
      </c>
      <c r="I28" s="1027" t="e">
        <f>IF(ROUND(VALUE(SUBSTITUTE('連結実質赤字比率に係る赤字・黒字の構成分析'!I$42,"▲","-")),2)&gt;=0,ABS(ROUND(VALUE(SUBSTITUTE('連結実質赤字比率に係る赤字・黒字の構成分析'!I$42,"▲","-")),2)),NA())</f>
        <v>#VALUE!</v>
      </c>
      <c r="J28" s="1027" t="e">
        <f>IF(ROUND(VALUE(SUBSTITUTE('連結実質赤字比率に係る赤字・黒字の構成分析'!J$42,"▲","-")),2)&lt;0,ABS(ROUND(VALUE(SUBSTITUTE('連結実質赤字比率に係る赤字・黒字の構成分析'!J$42,"▲","-")),2)),NA())</f>
        <v>#VALUE!</v>
      </c>
      <c r="K28" s="1027" t="e">
        <f>IF(ROUND(VALUE(SUBSTITUTE('連結実質赤字比率に係る赤字・黒字の構成分析'!J$42,"▲","-")),2)&gt;=0,ABS(ROUND(VALUE(SUBSTITUTE('連結実質赤字比率に係る赤字・黒字の構成分析'!J$42,"▲","-")),2)),NA())</f>
        <v>#VALUE!</v>
      </c>
    </row>
    <row r="29" spans="1:11">
      <c r="A29" s="1027" t="str">
        <f>IF('連結実質赤字比率に係る赤字・黒字の構成分析'!C$41="",NA(),'連結実質赤字比率に係る赤字・黒字の構成分析'!C$41)</f>
        <v>後期高齢者医療特別会計</v>
      </c>
      <c r="B29" s="1027" t="e">
        <f>IF(ROUND(VALUE(SUBSTITUTE('連結実質赤字比率に係る赤字・黒字の構成分析'!F$41,"▲","-")),2)&lt;0,ABS(ROUND(VALUE(SUBSTITUTE('連結実質赤字比率に係る赤字・黒字の構成分析'!F$41,"▲","-")),2)),NA())</f>
        <v>#N/A</v>
      </c>
      <c r="C29" s="1027">
        <f>IF(ROUND(VALUE(SUBSTITUTE('連結実質赤字比率に係る赤字・黒字の構成分析'!F$41,"▲","-")),2)&gt;=0,ABS(ROUND(VALUE(SUBSTITUTE('連結実質赤字比率に係る赤字・黒字の構成分析'!F$41,"▲","-")),2)),NA())</f>
        <v>2.e-002</v>
      </c>
      <c r="D29" s="1027" t="e">
        <f>IF(ROUND(VALUE(SUBSTITUTE('連結実質赤字比率に係る赤字・黒字の構成分析'!G$41,"▲","-")),2)&lt;0,ABS(ROUND(VALUE(SUBSTITUTE('連結実質赤字比率に係る赤字・黒字の構成分析'!G$41,"▲","-")),2)),NA())</f>
        <v>#N/A</v>
      </c>
      <c r="E29" s="1027">
        <f>IF(ROUND(VALUE(SUBSTITUTE('連結実質赤字比率に係る赤字・黒字の構成分析'!G$41,"▲","-")),2)&gt;=0,ABS(ROUND(VALUE(SUBSTITUTE('連結実質赤字比率に係る赤字・黒字の構成分析'!G$41,"▲","-")),2)),NA())</f>
        <v>1.e-002</v>
      </c>
      <c r="F29" s="1027" t="e">
        <f>IF(ROUND(VALUE(SUBSTITUTE('連結実質赤字比率に係る赤字・黒字の構成分析'!H$41,"▲","-")),2)&lt;0,ABS(ROUND(VALUE(SUBSTITUTE('連結実質赤字比率に係る赤字・黒字の構成分析'!H$41,"▲","-")),2)),NA())</f>
        <v>#N/A</v>
      </c>
      <c r="G29" s="1027">
        <f>IF(ROUND(VALUE(SUBSTITUTE('連結実質赤字比率に係る赤字・黒字の構成分析'!H$41,"▲","-")),2)&gt;=0,ABS(ROUND(VALUE(SUBSTITUTE('連結実質赤字比率に係る赤字・黒字の構成分析'!H$41,"▲","-")),2)),NA())</f>
        <v>1.e-002</v>
      </c>
      <c r="H29" s="1027" t="e">
        <f>IF(ROUND(VALUE(SUBSTITUTE('連結実質赤字比率に係る赤字・黒字の構成分析'!I$41,"▲","-")),2)&lt;0,ABS(ROUND(VALUE(SUBSTITUTE('連結実質赤字比率に係る赤字・黒字の構成分析'!I$41,"▲","-")),2)),NA())</f>
        <v>#N/A</v>
      </c>
      <c r="I29" s="1027">
        <f>IF(ROUND(VALUE(SUBSTITUTE('連結実質赤字比率に係る赤字・黒字の構成分析'!I$41,"▲","-")),2)&gt;=0,ABS(ROUND(VALUE(SUBSTITUTE('連結実質赤字比率に係る赤字・黒字の構成分析'!I$41,"▲","-")),2)),NA())</f>
        <v>6.e-002</v>
      </c>
      <c r="J29" s="1027" t="e">
        <f>IF(ROUND(VALUE(SUBSTITUTE('連結実質赤字比率に係る赤字・黒字の構成分析'!J$41,"▲","-")),2)&lt;0,ABS(ROUND(VALUE(SUBSTITUTE('連結実質赤字比率に係る赤字・黒字の構成分析'!J$41,"▲","-")),2)),NA())</f>
        <v>#N/A</v>
      </c>
      <c r="K29" s="1027">
        <f>IF(ROUND(VALUE(SUBSTITUTE('連結実質赤字比率に係る赤字・黒字の構成分析'!J$41,"▲","-")),2)&gt;=0,ABS(ROUND(VALUE(SUBSTITUTE('連結実質赤字比率に係る赤字・黒字の構成分析'!J$41,"▲","-")),2)),NA())</f>
        <v>2.e-002</v>
      </c>
    </row>
    <row r="30" spans="1:11">
      <c r="A30" s="1027" t="str">
        <f>IF('連結実質赤字比率に係る赤字・黒字の構成分析'!C$40="",NA(),'連結実質赤字比率に係る赤字・黒字の構成分析'!C$40)</f>
        <v>墓園事業特別会計</v>
      </c>
      <c r="B30" s="1027" t="e">
        <f>IF(ROUND(VALUE(SUBSTITUTE('連結実質赤字比率に係る赤字・黒字の構成分析'!F$40,"▲","-")),2)&lt;0,ABS(ROUND(VALUE(SUBSTITUTE('連結実質赤字比率に係る赤字・黒字の構成分析'!F$40,"▲","-")),2)),NA())</f>
        <v>#N/A</v>
      </c>
      <c r="C30" s="1027">
        <f>IF(ROUND(VALUE(SUBSTITUTE('連結実質赤字比率に係る赤字・黒字の構成分析'!F$40,"▲","-")),2)&gt;=0,ABS(ROUND(VALUE(SUBSTITUTE('連結実質赤字比率に係る赤字・黒字の構成分析'!F$40,"▲","-")),2)),NA())</f>
        <v>5.e-002</v>
      </c>
      <c r="D30" s="1027" t="e">
        <f>IF(ROUND(VALUE(SUBSTITUTE('連結実質赤字比率に係る赤字・黒字の構成分析'!G$40,"▲","-")),2)&lt;0,ABS(ROUND(VALUE(SUBSTITUTE('連結実質赤字比率に係る赤字・黒字の構成分析'!G$40,"▲","-")),2)),NA())</f>
        <v>#N/A</v>
      </c>
      <c r="E30" s="1027">
        <f>IF(ROUND(VALUE(SUBSTITUTE('連結実質赤字比率に係る赤字・黒字の構成分析'!G$40,"▲","-")),2)&gt;=0,ABS(ROUND(VALUE(SUBSTITUTE('連結実質赤字比率に係る赤字・黒字の構成分析'!G$40,"▲","-")),2)),NA())</f>
        <v>5.e-002</v>
      </c>
      <c r="F30" s="1027" t="e">
        <f>IF(ROUND(VALUE(SUBSTITUTE('連結実質赤字比率に係る赤字・黒字の構成分析'!H$40,"▲","-")),2)&lt;0,ABS(ROUND(VALUE(SUBSTITUTE('連結実質赤字比率に係る赤字・黒字の構成分析'!H$40,"▲","-")),2)),NA())</f>
        <v>#N/A</v>
      </c>
      <c r="G30" s="1027">
        <f>IF(ROUND(VALUE(SUBSTITUTE('連結実質赤字比率に係る赤字・黒字の構成分析'!H$40,"▲","-")),2)&gt;=0,ABS(ROUND(VALUE(SUBSTITUTE('連結実質赤字比率に係る赤字・黒字の構成分析'!H$40,"▲","-")),2)),NA())</f>
        <v>5.e-002</v>
      </c>
      <c r="H30" s="1027" t="e">
        <f>IF(ROUND(VALUE(SUBSTITUTE('連結実質赤字比率に係る赤字・黒字の構成分析'!I$40,"▲","-")),2)&lt;0,ABS(ROUND(VALUE(SUBSTITUTE('連結実質赤字比率に係る赤字・黒字の構成分析'!I$40,"▲","-")),2)),NA())</f>
        <v>#N/A</v>
      </c>
      <c r="I30" s="1027">
        <f>IF(ROUND(VALUE(SUBSTITUTE('連結実質赤字比率に係る赤字・黒字の構成分析'!I$40,"▲","-")),2)&gt;=0,ABS(ROUND(VALUE(SUBSTITUTE('連結実質赤字比率に係る赤字・黒字の構成分析'!I$40,"▲","-")),2)),NA())</f>
        <v>4.e-002</v>
      </c>
      <c r="J30" s="1027" t="e">
        <f>IF(ROUND(VALUE(SUBSTITUTE('連結実質赤字比率に係る赤字・黒字の構成分析'!J$40,"▲","-")),2)&lt;0,ABS(ROUND(VALUE(SUBSTITUTE('連結実質赤字比率に係る赤字・黒字の構成分析'!J$40,"▲","-")),2)),NA())</f>
        <v>#N/A</v>
      </c>
      <c r="K30" s="1027">
        <f>IF(ROUND(VALUE(SUBSTITUTE('連結実質赤字比率に係る赤字・黒字の構成分析'!J$40,"▲","-")),2)&gt;=0,ABS(ROUND(VALUE(SUBSTITUTE('連結実質赤字比率に係る赤字・黒字の構成分析'!J$40,"▲","-")),2)),NA())</f>
        <v>3.e-002</v>
      </c>
    </row>
    <row r="31" spans="1:11">
      <c r="A31" s="1027" t="str">
        <f>IF('連結実質赤字比率に係る赤字・黒字の構成分析'!C$39="",NA(),'連結実質赤字比率に係る赤字・黒字の構成分析'!C$39)</f>
        <v>駐車場事業特別会計</v>
      </c>
      <c r="B31" s="1027" t="e">
        <f>IF(ROUND(VALUE(SUBSTITUTE('連結実質赤字比率に係る赤字・黒字の構成分析'!F$39,"▲","-")),2)&lt;0,ABS(ROUND(VALUE(SUBSTITUTE('連結実質赤字比率に係る赤字・黒字の構成分析'!F$39,"▲","-")),2)),NA())</f>
        <v>#N/A</v>
      </c>
      <c r="C31" s="1027">
        <f>IF(ROUND(VALUE(SUBSTITUTE('連結実質赤字比率に係る赤字・黒字の構成分析'!F$39,"▲","-")),2)&gt;=0,ABS(ROUND(VALUE(SUBSTITUTE('連結実質赤字比率に係る赤字・黒字の構成分析'!F$39,"▲","-")),2)),NA())</f>
        <v>2.e-002</v>
      </c>
      <c r="D31" s="1027" t="e">
        <f>IF(ROUND(VALUE(SUBSTITUTE('連結実質赤字比率に係る赤字・黒字の構成分析'!G$39,"▲","-")),2)&lt;0,ABS(ROUND(VALUE(SUBSTITUTE('連結実質赤字比率に係る赤字・黒字の構成分析'!G$39,"▲","-")),2)),NA())</f>
        <v>#N/A</v>
      </c>
      <c r="E31" s="1027">
        <f>IF(ROUND(VALUE(SUBSTITUTE('連結実質赤字比率に係る赤字・黒字の構成分析'!G$39,"▲","-")),2)&gt;=0,ABS(ROUND(VALUE(SUBSTITUTE('連結実質赤字比率に係る赤字・黒字の構成分析'!G$39,"▲","-")),2)),NA())</f>
        <v>2.e-002</v>
      </c>
      <c r="F31" s="1027" t="e">
        <f>IF(ROUND(VALUE(SUBSTITUTE('連結実質赤字比率に係る赤字・黒字の構成分析'!H$39,"▲","-")),2)&lt;0,ABS(ROUND(VALUE(SUBSTITUTE('連結実質赤字比率に係る赤字・黒字の構成分析'!H$39,"▲","-")),2)),NA())</f>
        <v>#N/A</v>
      </c>
      <c r="G31" s="1027">
        <f>IF(ROUND(VALUE(SUBSTITUTE('連結実質赤字比率に係る赤字・黒字の構成分析'!H$39,"▲","-")),2)&gt;=0,ABS(ROUND(VALUE(SUBSTITUTE('連結実質赤字比率に係る赤字・黒字の構成分析'!H$39,"▲","-")),2)),NA())</f>
        <v>6.e-002</v>
      </c>
      <c r="H31" s="1027" t="e">
        <f>IF(ROUND(VALUE(SUBSTITUTE('連結実質赤字比率に係る赤字・黒字の構成分析'!I$39,"▲","-")),2)&lt;0,ABS(ROUND(VALUE(SUBSTITUTE('連結実質赤字比率に係る赤字・黒字の構成分析'!I$39,"▲","-")),2)),NA())</f>
        <v>#N/A</v>
      </c>
      <c r="I31" s="1027">
        <f>IF(ROUND(VALUE(SUBSTITUTE('連結実質赤字比率に係る赤字・黒字の構成分析'!I$39,"▲","-")),2)&gt;=0,ABS(ROUND(VALUE(SUBSTITUTE('連結実質赤字比率に係る赤字・黒字の構成分析'!I$39,"▲","-")),2)),NA())</f>
        <v>8.e-002</v>
      </c>
      <c r="J31" s="1027" t="e">
        <f>IF(ROUND(VALUE(SUBSTITUTE('連結実質赤字比率に係る赤字・黒字の構成分析'!J$39,"▲","-")),2)&lt;0,ABS(ROUND(VALUE(SUBSTITUTE('連結実質赤字比率に係る赤字・黒字の構成分析'!J$39,"▲","-")),2)),NA())</f>
        <v>#N/A</v>
      </c>
      <c r="K31" s="1027">
        <f>IF(ROUND(VALUE(SUBSTITUTE('連結実質赤字比率に係る赤字・黒字の構成分析'!J$39,"▲","-")),2)&gt;=0,ABS(ROUND(VALUE(SUBSTITUTE('連結実質赤字比率に係る赤字・黒字の構成分析'!J$39,"▲","-")),2)),NA())</f>
        <v>8.e-002</v>
      </c>
    </row>
    <row r="32" spans="1:11">
      <c r="A32" s="1027" t="str">
        <f>IF('連結実質赤字比率に係る赤字・黒字の構成分析'!C$38="",NA(),'連結実質赤字比率に係る赤字・黒字の構成分析'!C$38)</f>
        <v>下水道事業会計</v>
      </c>
      <c r="B32" s="1027" t="e">
        <f>IF(ROUND(VALUE(SUBSTITUTE('連結実質赤字比率に係る赤字・黒字の構成分析'!F$38,"▲","-")),2)&lt;0,ABS(ROUND(VALUE(SUBSTITUTE('連結実質赤字比率に係る赤字・黒字の構成分析'!F$38,"▲","-")),2)),NA())</f>
        <v>#N/A</v>
      </c>
      <c r="C32" s="1027">
        <f>IF(ROUND(VALUE(SUBSTITUTE('連結実質赤字比率に係る赤字・黒字の構成分析'!F$38,"▲","-")),2)&gt;=0,ABS(ROUND(VALUE(SUBSTITUTE('連結実質赤字比率に係る赤字・黒字の構成分析'!F$38,"▲","-")),2)),NA())</f>
        <v>0.26</v>
      </c>
      <c r="D32" s="1027" t="e">
        <f>IF(ROUND(VALUE(SUBSTITUTE('連結実質赤字比率に係る赤字・黒字の構成分析'!G$38,"▲","-")),2)&lt;0,ABS(ROUND(VALUE(SUBSTITUTE('連結実質赤字比率に係る赤字・黒字の構成分析'!G$38,"▲","-")),2)),NA())</f>
        <v>#N/A</v>
      </c>
      <c r="E32" s="1027">
        <f>IF(ROUND(VALUE(SUBSTITUTE('連結実質赤字比率に係る赤字・黒字の構成分析'!G$38,"▲","-")),2)&gt;=0,ABS(ROUND(VALUE(SUBSTITUTE('連結実質赤字比率に係る赤字・黒字の構成分析'!G$38,"▲","-")),2)),NA())</f>
        <v>0.16</v>
      </c>
      <c r="F32" s="1027" t="e">
        <f>IF(ROUND(VALUE(SUBSTITUTE('連結実質赤字比率に係る赤字・黒字の構成分析'!H$38,"▲","-")),2)&lt;0,ABS(ROUND(VALUE(SUBSTITUTE('連結実質赤字比率に係る赤字・黒字の構成分析'!H$38,"▲","-")),2)),NA())</f>
        <v>#N/A</v>
      </c>
      <c r="G32" s="1027">
        <f>IF(ROUND(VALUE(SUBSTITUTE('連結実質赤字比率に係る赤字・黒字の構成分析'!H$38,"▲","-")),2)&gt;=0,ABS(ROUND(VALUE(SUBSTITUTE('連結実質赤字比率に係る赤字・黒字の構成分析'!H$38,"▲","-")),2)),NA())</f>
        <v>4.e-002</v>
      </c>
      <c r="H32" s="1027" t="e">
        <f>IF(ROUND(VALUE(SUBSTITUTE('連結実質赤字比率に係る赤字・黒字の構成分析'!I$38,"▲","-")),2)&lt;0,ABS(ROUND(VALUE(SUBSTITUTE('連結実質赤字比率に係る赤字・黒字の構成分析'!I$38,"▲","-")),2)),NA())</f>
        <v>#N/A</v>
      </c>
      <c r="I32" s="1027">
        <f>IF(ROUND(VALUE(SUBSTITUTE('連結実質赤字比率に係る赤字・黒字の構成分析'!I$38,"▲","-")),2)&gt;=0,ABS(ROUND(VALUE(SUBSTITUTE('連結実質赤字比率に係る赤字・黒字の構成分析'!I$38,"▲","-")),2)),NA())</f>
        <v>0.71</v>
      </c>
      <c r="J32" s="1027" t="e">
        <f>IF(ROUND(VALUE(SUBSTITUTE('連結実質赤字比率に係る赤字・黒字の構成分析'!J$38,"▲","-")),2)&lt;0,ABS(ROUND(VALUE(SUBSTITUTE('連結実質赤字比率に係る赤字・黒字の構成分析'!J$38,"▲","-")),2)),NA())</f>
        <v>#N/A</v>
      </c>
      <c r="K32" s="1027">
        <f>IF(ROUND(VALUE(SUBSTITUTE('連結実質赤字比率に係る赤字・黒字の構成分析'!J$38,"▲","-")),2)&gt;=0,ABS(ROUND(VALUE(SUBSTITUTE('連結実質赤字比率に係る赤字・黒字の構成分析'!J$38,"▲","-")),2)),NA())</f>
        <v>0.19</v>
      </c>
    </row>
    <row r="33" spans="1:16">
      <c r="A33" s="1027" t="str">
        <f>IF('連結実質赤字比率に係る赤字・黒字の構成分析'!C$37="",NA(),'連結実質赤字比率に係る赤字・黒字の構成分析'!C$37)</f>
        <v>国民健康保険特別会計</v>
      </c>
      <c r="B33" s="1027" t="e">
        <f>IF(ROUND(VALUE(SUBSTITUTE('連結実質赤字比率に係る赤字・黒字の構成分析'!F$37,"▲","-")),2)&lt;0,ABS(ROUND(VALUE(SUBSTITUTE('連結実質赤字比率に係る赤字・黒字の構成分析'!F$37,"▲","-")),2)),NA())</f>
        <v>#N/A</v>
      </c>
      <c r="C33" s="1027">
        <f>IF(ROUND(VALUE(SUBSTITUTE('連結実質赤字比率に係る赤字・黒字の構成分析'!F$37,"▲","-")),2)&gt;=0,ABS(ROUND(VALUE(SUBSTITUTE('連結実質赤字比率に係る赤字・黒字の構成分析'!F$37,"▲","-")),2)),NA())</f>
        <v>0.46</v>
      </c>
      <c r="D33" s="1027" t="e">
        <f>IF(ROUND(VALUE(SUBSTITUTE('連結実質赤字比率に係る赤字・黒字の構成分析'!G$37,"▲","-")),2)&lt;0,ABS(ROUND(VALUE(SUBSTITUTE('連結実質赤字比率に係る赤字・黒字の構成分析'!G$37,"▲","-")),2)),NA())</f>
        <v>#N/A</v>
      </c>
      <c r="E33" s="1027">
        <f>IF(ROUND(VALUE(SUBSTITUTE('連結実質赤字比率に係る赤字・黒字の構成分析'!G$37,"▲","-")),2)&gt;=0,ABS(ROUND(VALUE(SUBSTITUTE('連結実質赤字比率に係る赤字・黒字の構成分析'!G$37,"▲","-")),2)),NA())</f>
        <v>0.64</v>
      </c>
      <c r="F33" s="1027" t="e">
        <f>IF(ROUND(VALUE(SUBSTITUTE('連結実質赤字比率に係る赤字・黒字の構成分析'!H$37,"▲","-")),2)&lt;0,ABS(ROUND(VALUE(SUBSTITUTE('連結実質赤字比率に係る赤字・黒字の構成分析'!H$37,"▲","-")),2)),NA())</f>
        <v>#N/A</v>
      </c>
      <c r="G33" s="1027">
        <f>IF(ROUND(VALUE(SUBSTITUTE('連結実質赤字比率に係る赤字・黒字の構成分析'!H$37,"▲","-")),2)&gt;=0,ABS(ROUND(VALUE(SUBSTITUTE('連結実質赤字比率に係る赤字・黒字の構成分析'!H$37,"▲","-")),2)),NA())</f>
        <v>0.52</v>
      </c>
      <c r="H33" s="1027" t="e">
        <f>IF(ROUND(VALUE(SUBSTITUTE('連結実質赤字比率に係る赤字・黒字の構成分析'!I$37,"▲","-")),2)&lt;0,ABS(ROUND(VALUE(SUBSTITUTE('連結実質赤字比率に係る赤字・黒字の構成分析'!I$37,"▲","-")),2)),NA())</f>
        <v>#N/A</v>
      </c>
      <c r="I33" s="1027">
        <f>IF(ROUND(VALUE(SUBSTITUTE('連結実質赤字比率に係る赤字・黒字の構成分析'!I$37,"▲","-")),2)&gt;=0,ABS(ROUND(VALUE(SUBSTITUTE('連結実質赤字比率に係る赤字・黒字の構成分析'!I$37,"▲","-")),2)),NA())</f>
        <v>0.13</v>
      </c>
      <c r="J33" s="1027" t="e">
        <f>IF(ROUND(VALUE(SUBSTITUTE('連結実質赤字比率に係る赤字・黒字の構成分析'!J$37,"▲","-")),2)&lt;0,ABS(ROUND(VALUE(SUBSTITUTE('連結実質赤字比率に係る赤字・黒字の構成分析'!J$37,"▲","-")),2)),NA())</f>
        <v>#N/A</v>
      </c>
      <c r="K33" s="1027">
        <f>IF(ROUND(VALUE(SUBSTITUTE('連結実質赤字比率に係る赤字・黒字の構成分析'!J$37,"▲","-")),2)&gt;=0,ABS(ROUND(VALUE(SUBSTITUTE('連結実質赤字比率に係る赤字・黒字の構成分析'!J$37,"▲","-")),2)),NA())</f>
        <v>0.33</v>
      </c>
    </row>
    <row r="34" spans="1:16">
      <c r="A34" s="1027" t="str">
        <f>IF('連結実質赤字比率に係る赤字・黒字の構成分析'!C$36="",NA(),'連結実質赤字比率に係る赤字・黒字の構成分析'!C$36)</f>
        <v>介護保険特別会計</v>
      </c>
      <c r="B34" s="1027" t="e">
        <f>IF(ROUND(VALUE(SUBSTITUTE('連結実質赤字比率に係る赤字・黒字の構成分析'!F$36,"▲","-")),2)&lt;0,ABS(ROUND(VALUE(SUBSTITUTE('連結実質赤字比率に係る赤字・黒字の構成分析'!F$36,"▲","-")),2)),NA())</f>
        <v>#N/A</v>
      </c>
      <c r="C34" s="1027">
        <f>IF(ROUND(VALUE(SUBSTITUTE('連結実質赤字比率に係る赤字・黒字の構成分析'!F$36,"▲","-")),2)&gt;=0,ABS(ROUND(VALUE(SUBSTITUTE('連結実質赤字比率に係る赤字・黒字の構成分析'!F$36,"▲","-")),2)),NA())</f>
        <v>0.7</v>
      </c>
      <c r="D34" s="1027" t="e">
        <f>IF(ROUND(VALUE(SUBSTITUTE('連結実質赤字比率に係る赤字・黒字の構成分析'!G$36,"▲","-")),2)&lt;0,ABS(ROUND(VALUE(SUBSTITUTE('連結実質赤字比率に係る赤字・黒字の構成分析'!G$36,"▲","-")),2)),NA())</f>
        <v>#N/A</v>
      </c>
      <c r="E34" s="1027">
        <f>IF(ROUND(VALUE(SUBSTITUTE('連結実質赤字比率に係る赤字・黒字の構成分析'!G$36,"▲","-")),2)&gt;=0,ABS(ROUND(VALUE(SUBSTITUTE('連結実質赤字比率に係る赤字・黒字の構成分析'!G$36,"▲","-")),2)),NA())</f>
        <v>0.18</v>
      </c>
      <c r="F34" s="1027" t="e">
        <f>IF(ROUND(VALUE(SUBSTITUTE('連結実質赤字比率に係る赤字・黒字の構成分析'!H$36,"▲","-")),2)&lt;0,ABS(ROUND(VALUE(SUBSTITUTE('連結実質赤字比率に係る赤字・黒字の構成分析'!H$36,"▲","-")),2)),NA())</f>
        <v>#N/A</v>
      </c>
      <c r="G34" s="1027">
        <f>IF(ROUND(VALUE(SUBSTITUTE('連結実質赤字比率に係る赤字・黒字の構成分析'!H$36,"▲","-")),2)&gt;=0,ABS(ROUND(VALUE(SUBSTITUTE('連結実質赤字比率に係る赤字・黒字の構成分析'!H$36,"▲","-")),2)),NA())</f>
        <v>0.92</v>
      </c>
      <c r="H34" s="1027" t="e">
        <f>IF(ROUND(VALUE(SUBSTITUTE('連結実質赤字比率に係る赤字・黒字の構成分析'!I$36,"▲","-")),2)&lt;0,ABS(ROUND(VALUE(SUBSTITUTE('連結実質赤字比率に係る赤字・黒字の構成分析'!I$36,"▲","-")),2)),NA())</f>
        <v>#N/A</v>
      </c>
      <c r="I34" s="1027">
        <f>IF(ROUND(VALUE(SUBSTITUTE('連結実質赤字比率に係る赤字・黒字の構成分析'!I$36,"▲","-")),2)&gt;=0,ABS(ROUND(VALUE(SUBSTITUTE('連結実質赤字比率に係る赤字・黒字の構成分析'!I$36,"▲","-")),2)),NA())</f>
        <v>1.4</v>
      </c>
      <c r="J34" s="1027" t="e">
        <f>IF(ROUND(VALUE(SUBSTITUTE('連結実質赤字比率に係る赤字・黒字の構成分析'!J$36,"▲","-")),2)&lt;0,ABS(ROUND(VALUE(SUBSTITUTE('連結実質赤字比率に係る赤字・黒字の構成分析'!J$36,"▲","-")),2)),NA())</f>
        <v>#N/A</v>
      </c>
      <c r="K34" s="1027">
        <f>IF(ROUND(VALUE(SUBSTITUTE('連結実質赤字比率に係る赤字・黒字の構成分析'!J$36,"▲","-")),2)&gt;=0,ABS(ROUND(VALUE(SUBSTITUTE('連結実質赤字比率に係る赤字・黒字の構成分析'!J$36,"▲","-")),2)),NA())</f>
        <v>1.72</v>
      </c>
    </row>
    <row r="35" spans="1:16">
      <c r="A35" s="1027" t="str">
        <f>IF('連結実質赤字比率に係る赤字・黒字の構成分析'!C$35="",NA(),'連結実質赤字比率に係る赤字・黒字の構成分析'!C$35)</f>
        <v>一般会計</v>
      </c>
      <c r="B35" s="1027" t="e">
        <f>IF(ROUND(VALUE(SUBSTITUTE('連結実質赤字比率に係る赤字・黒字の構成分析'!F$35,"▲","-")),2)&lt;0,ABS(ROUND(VALUE(SUBSTITUTE('連結実質赤字比率に係る赤字・黒字の構成分析'!F$35,"▲","-")),2)),NA())</f>
        <v>#N/A</v>
      </c>
      <c r="C35" s="1027">
        <f>IF(ROUND(VALUE(SUBSTITUTE('連結実質赤字比率に係る赤字・黒字の構成分析'!F$35,"▲","-")),2)&gt;=0,ABS(ROUND(VALUE(SUBSTITUTE('連結実質赤字比率に係る赤字・黒字の構成分析'!F$35,"▲","-")),2)),NA())</f>
        <v>1.25</v>
      </c>
      <c r="D35" s="1027" t="e">
        <f>IF(ROUND(VALUE(SUBSTITUTE('連結実質赤字比率に係る赤字・黒字の構成分析'!G$35,"▲","-")),2)&lt;0,ABS(ROUND(VALUE(SUBSTITUTE('連結実質赤字比率に係る赤字・黒字の構成分析'!G$35,"▲","-")),2)),NA())</f>
        <v>#N/A</v>
      </c>
      <c r="E35" s="1027">
        <f>IF(ROUND(VALUE(SUBSTITUTE('連結実質赤字比率に係る赤字・黒字の構成分析'!G$35,"▲","-")),2)&gt;=0,ABS(ROUND(VALUE(SUBSTITUTE('連結実質赤字比率に係る赤字・黒字の構成分析'!G$35,"▲","-")),2)),NA())</f>
        <v>4.2699999999999996</v>
      </c>
      <c r="F35" s="1027" t="e">
        <f>IF(ROUND(VALUE(SUBSTITUTE('連結実質赤字比率に係る赤字・黒字の構成分析'!H$35,"▲","-")),2)&lt;0,ABS(ROUND(VALUE(SUBSTITUTE('連結実質赤字比率に係る赤字・黒字の構成分析'!H$35,"▲","-")),2)),NA())</f>
        <v>#N/A</v>
      </c>
      <c r="G35" s="1027">
        <f>IF(ROUND(VALUE(SUBSTITUTE('連結実質赤字比率に係る赤字・黒字の構成分析'!H$35,"▲","-")),2)&gt;=0,ABS(ROUND(VALUE(SUBSTITUTE('連結実質赤字比率に係る赤字・黒字の構成分析'!H$35,"▲","-")),2)),NA())</f>
        <v>9.16</v>
      </c>
      <c r="H35" s="1027" t="e">
        <f>IF(ROUND(VALUE(SUBSTITUTE('連結実質赤字比率に係る赤字・黒字の構成分析'!I$35,"▲","-")),2)&lt;0,ABS(ROUND(VALUE(SUBSTITUTE('連結実質赤字比率に係る赤字・黒字の構成分析'!I$35,"▲","-")),2)),NA())</f>
        <v>#N/A</v>
      </c>
      <c r="I35" s="1027">
        <f>IF(ROUND(VALUE(SUBSTITUTE('連結実質赤字比率に係る赤字・黒字の構成分析'!I$35,"▲","-")),2)&gt;=0,ABS(ROUND(VALUE(SUBSTITUTE('連結実質赤字比率に係る赤字・黒字の構成分析'!I$35,"▲","-")),2)),NA())</f>
        <v>10.19</v>
      </c>
      <c r="J35" s="1027" t="e">
        <f>IF(ROUND(VALUE(SUBSTITUTE('連結実質赤字比率に係る赤字・黒字の構成分析'!J$35,"▲","-")),2)&lt;0,ABS(ROUND(VALUE(SUBSTITUTE('連結実質赤字比率に係る赤字・黒字の構成分析'!J$35,"▲","-")),2)),NA())</f>
        <v>#N/A</v>
      </c>
      <c r="K35" s="1027">
        <f>IF(ROUND(VALUE(SUBSTITUTE('連結実質赤字比率に係る赤字・黒字の構成分析'!J$35,"▲","-")),2)&gt;=0,ABS(ROUND(VALUE(SUBSTITUTE('連結実質赤字比率に係る赤字・黒字の構成分析'!J$35,"▲","-")),2)),NA())</f>
        <v>7.58</v>
      </c>
    </row>
    <row r="36" spans="1:16">
      <c r="A36" s="1027" t="str">
        <f>IF('連結実質赤字比率に係る赤字・黒字の構成分析'!C$34="",NA(),'連結実質赤字比率に係る赤字・黒字の構成分析'!C$34)</f>
        <v>水道事業会計</v>
      </c>
      <c r="B36" s="1027" t="e">
        <f>IF(ROUND(VALUE(SUBSTITUTE('連結実質赤字比率に係る赤字・黒字の構成分析'!F$34,"▲","-")),2)&lt;0,ABS(ROUND(VALUE(SUBSTITUTE('連結実質赤字比率に係る赤字・黒字の構成分析'!F$34,"▲","-")),2)),NA())</f>
        <v>#N/A</v>
      </c>
      <c r="C36" s="1027">
        <f>IF(ROUND(VALUE(SUBSTITUTE('連結実質赤字比率に係る赤字・黒字の構成分析'!F$34,"▲","-")),2)&gt;=0,ABS(ROUND(VALUE(SUBSTITUTE('連結実質赤字比率に係る赤字・黒字の構成分析'!F$34,"▲","-")),2)),NA())</f>
        <v>6.64</v>
      </c>
      <c r="D36" s="1027" t="e">
        <f>IF(ROUND(VALUE(SUBSTITUTE('連結実質赤字比率に係る赤字・黒字の構成分析'!G$34,"▲","-")),2)&lt;0,ABS(ROUND(VALUE(SUBSTITUTE('連結実質赤字比率に係る赤字・黒字の構成分析'!G$34,"▲","-")),2)),NA())</f>
        <v>#N/A</v>
      </c>
      <c r="E36" s="1027">
        <f>IF(ROUND(VALUE(SUBSTITUTE('連結実質赤字比率に係る赤字・黒字の構成分析'!G$34,"▲","-")),2)&gt;=0,ABS(ROUND(VALUE(SUBSTITUTE('連結実質赤字比率に係る赤字・黒字の構成分析'!G$34,"▲","-")),2)),NA())</f>
        <v>7.52</v>
      </c>
      <c r="F36" s="1027" t="e">
        <f>IF(ROUND(VALUE(SUBSTITUTE('連結実質赤字比率に係る赤字・黒字の構成分析'!H$34,"▲","-")),2)&lt;0,ABS(ROUND(VALUE(SUBSTITUTE('連結実質赤字比率に係る赤字・黒字の構成分析'!H$34,"▲","-")),2)),NA())</f>
        <v>#N/A</v>
      </c>
      <c r="G36" s="1027">
        <f>IF(ROUND(VALUE(SUBSTITUTE('連結実質赤字比率に係る赤字・黒字の構成分析'!H$34,"▲","-")),2)&gt;=0,ABS(ROUND(VALUE(SUBSTITUTE('連結実質赤字比率に係る赤字・黒字の構成分析'!H$34,"▲","-")),2)),NA())</f>
        <v>7.85</v>
      </c>
      <c r="H36" s="1027" t="e">
        <f>IF(ROUND(VALUE(SUBSTITUTE('連結実質赤字比率に係る赤字・黒字の構成分析'!I$34,"▲","-")),2)&lt;0,ABS(ROUND(VALUE(SUBSTITUTE('連結実質赤字比率に係る赤字・黒字の構成分析'!I$34,"▲","-")),2)),NA())</f>
        <v>#N/A</v>
      </c>
      <c r="I36" s="1027">
        <f>IF(ROUND(VALUE(SUBSTITUTE('連結実質赤字比率に係る赤字・黒字の構成分析'!I$34,"▲","-")),2)&gt;=0,ABS(ROUND(VALUE(SUBSTITUTE('連結実質赤字比率に係る赤字・黒字の構成分析'!I$34,"▲","-")),2)),NA())</f>
        <v>8.1300000000000008</v>
      </c>
      <c r="J36" s="1027" t="e">
        <f>IF(ROUND(VALUE(SUBSTITUTE('連結実質赤字比率に係る赤字・黒字の構成分析'!J$34,"▲","-")),2)&lt;0,ABS(ROUND(VALUE(SUBSTITUTE('連結実質赤字比率に係る赤字・黒字の構成分析'!J$34,"▲","-")),2)),NA())</f>
        <v>#N/A</v>
      </c>
      <c r="K36" s="1027">
        <f>IF(ROUND(VALUE(SUBSTITUTE('連結実質赤字比率に係る赤字・黒字の構成分析'!J$34,"▲","-")),2)&gt;=0,ABS(ROUND(VALUE(SUBSTITUTE('連結実質赤字比率に係る赤字・黒字の構成分析'!J$34,"▲","-")),2)),NA())</f>
        <v>8.16</v>
      </c>
    </row>
    <row r="39" spans="1:16">
      <c r="A39" s="1025" t="s">
        <v>10</v>
      </c>
    </row>
    <row r="40" spans="1:16">
      <c r="A40" s="1028"/>
      <c r="B40" s="1028" t="str">
        <f>'実質公債費比率（分子）の構造'!K$44</f>
        <v>R01</v>
      </c>
      <c r="C40" s="1028"/>
      <c r="D40" s="1028"/>
      <c r="E40" s="1028" t="str">
        <f>'実質公債費比率（分子）の構造'!L$44</f>
        <v>R02</v>
      </c>
      <c r="F40" s="1028"/>
      <c r="G40" s="1028"/>
      <c r="H40" s="1028" t="str">
        <f>'実質公債費比率（分子）の構造'!M$44</f>
        <v>R03</v>
      </c>
      <c r="I40" s="1028"/>
      <c r="J40" s="1028"/>
      <c r="K40" s="1028" t="str">
        <f>'実質公債費比率（分子）の構造'!N$44</f>
        <v>R04</v>
      </c>
      <c r="L40" s="1028"/>
      <c r="M40" s="1028"/>
      <c r="N40" s="1028" t="str">
        <f>'実質公債費比率（分子）の構造'!O$44</f>
        <v>R05</v>
      </c>
      <c r="O40" s="1028"/>
      <c r="P40" s="1028"/>
    </row>
    <row r="41" spans="1:16">
      <c r="A41" s="1028"/>
      <c r="B41" s="1028" t="s">
        <v>121</v>
      </c>
      <c r="C41" s="1028"/>
      <c r="D41" s="1028" t="s">
        <v>123</v>
      </c>
      <c r="E41" s="1028" t="s">
        <v>121</v>
      </c>
      <c r="F41" s="1028"/>
      <c r="G41" s="1028" t="s">
        <v>123</v>
      </c>
      <c r="H41" s="1028" t="s">
        <v>121</v>
      </c>
      <c r="I41" s="1028"/>
      <c r="J41" s="1028" t="s">
        <v>123</v>
      </c>
      <c r="K41" s="1028" t="s">
        <v>121</v>
      </c>
      <c r="L41" s="1028"/>
      <c r="M41" s="1028" t="s">
        <v>123</v>
      </c>
      <c r="N41" s="1028" t="s">
        <v>121</v>
      </c>
      <c r="O41" s="1028"/>
      <c r="P41" s="1028" t="s">
        <v>123</v>
      </c>
    </row>
    <row r="42" spans="1:16">
      <c r="A42" s="1028" t="s">
        <v>125</v>
      </c>
      <c r="B42" s="1028"/>
      <c r="C42" s="1028"/>
      <c r="D42" s="1028">
        <f>'実質公債費比率（分子）の構造'!K$52</f>
        <v>3128</v>
      </c>
      <c r="E42" s="1028"/>
      <c r="F42" s="1028"/>
      <c r="G42" s="1028">
        <f>'実質公債費比率（分子）の構造'!L$52</f>
        <v>3140</v>
      </c>
      <c r="H42" s="1028"/>
      <c r="I42" s="1028"/>
      <c r="J42" s="1028">
        <f>'実質公債費比率（分子）の構造'!M$52</f>
        <v>3094</v>
      </c>
      <c r="K42" s="1028"/>
      <c r="L42" s="1028"/>
      <c r="M42" s="1028">
        <f>'実質公債費比率（分子）の構造'!N$52</f>
        <v>3111</v>
      </c>
      <c r="N42" s="1028"/>
      <c r="O42" s="1028"/>
      <c r="P42" s="1028">
        <f>'実質公債費比率（分子）の構造'!O$52</f>
        <v>3226</v>
      </c>
    </row>
    <row r="43" spans="1:16">
      <c r="A43" s="1028" t="s">
        <v>47</v>
      </c>
      <c r="B43" s="1028">
        <f>'実質公債費比率（分子）の構造'!K$51</f>
        <v>0</v>
      </c>
      <c r="C43" s="1028"/>
      <c r="D43" s="1028"/>
      <c r="E43" s="1028">
        <f>'実質公債費比率（分子）の構造'!L$51</f>
        <v>1</v>
      </c>
      <c r="F43" s="1028"/>
      <c r="G43" s="1028"/>
      <c r="H43" s="1028">
        <f>'実質公債費比率（分子）の構造'!M$51</f>
        <v>0</v>
      </c>
      <c r="I43" s="1028"/>
      <c r="J43" s="1028"/>
      <c r="K43" s="1028">
        <f>'実質公債費比率（分子）の構造'!N$51</f>
        <v>0</v>
      </c>
      <c r="L43" s="1028"/>
      <c r="M43" s="1028"/>
      <c r="N43" s="1028">
        <f>'実質公債費比率（分子）の構造'!O$51</f>
        <v>0</v>
      </c>
      <c r="O43" s="1028"/>
      <c r="P43" s="1028"/>
    </row>
    <row r="44" spans="1:16">
      <c r="A44" s="1028" t="s">
        <v>43</v>
      </c>
      <c r="B44" s="1028">
        <f>'実質公債費比率（分子）の構造'!K$50</f>
        <v>28</v>
      </c>
      <c r="C44" s="1028"/>
      <c r="D44" s="1028"/>
      <c r="E44" s="1028">
        <f>'実質公債費比率（分子）の構造'!L$50</f>
        <v>28</v>
      </c>
      <c r="F44" s="1028"/>
      <c r="G44" s="1028"/>
      <c r="H44" s="1028">
        <f>'実質公債費比率（分子）の構造'!M$50</f>
        <v>40</v>
      </c>
      <c r="I44" s="1028"/>
      <c r="J44" s="1028"/>
      <c r="K44" s="1028">
        <f>'実質公債費比率（分子）の構造'!N$50</f>
        <v>39</v>
      </c>
      <c r="L44" s="1028"/>
      <c r="M44" s="1028"/>
      <c r="N44" s="1028">
        <f>'実質公債費比率（分子）の構造'!O$50</f>
        <v>32</v>
      </c>
      <c r="O44" s="1028"/>
      <c r="P44" s="1028"/>
    </row>
    <row r="45" spans="1:16">
      <c r="A45" s="1028" t="s">
        <v>0</v>
      </c>
      <c r="B45" s="1028">
        <f>'実質公債費比率（分子）の構造'!K$49</f>
        <v>2</v>
      </c>
      <c r="C45" s="1028"/>
      <c r="D45" s="1028"/>
      <c r="E45" s="1028">
        <f>'実質公債費比率（分子）の構造'!L$49</f>
        <v>10</v>
      </c>
      <c r="F45" s="1028"/>
      <c r="G45" s="1028"/>
      <c r="H45" s="1028">
        <f>'実質公債費比率（分子）の構造'!M$49</f>
        <v>21</v>
      </c>
      <c r="I45" s="1028"/>
      <c r="J45" s="1028"/>
      <c r="K45" s="1028">
        <f>'実質公債費比率（分子）の構造'!N$49</f>
        <v>24</v>
      </c>
      <c r="L45" s="1028"/>
      <c r="M45" s="1028"/>
      <c r="N45" s="1028">
        <f>'実質公債費比率（分子）の構造'!O$49</f>
        <v>39</v>
      </c>
      <c r="O45" s="1028"/>
      <c r="P45" s="1028"/>
    </row>
    <row r="46" spans="1:16">
      <c r="A46" s="1028" t="s">
        <v>41</v>
      </c>
      <c r="B46" s="1028">
        <f>'実質公債費比率（分子）の構造'!K$48</f>
        <v>700</v>
      </c>
      <c r="C46" s="1028"/>
      <c r="D46" s="1028"/>
      <c r="E46" s="1028">
        <f>'実質公債費比率（分子）の構造'!L$48</f>
        <v>718</v>
      </c>
      <c r="F46" s="1028"/>
      <c r="G46" s="1028"/>
      <c r="H46" s="1028">
        <f>'実質公債費比率（分子）の構造'!M$48</f>
        <v>692</v>
      </c>
      <c r="I46" s="1028"/>
      <c r="J46" s="1028"/>
      <c r="K46" s="1028">
        <f>'実質公債費比率（分子）の構造'!N$48</f>
        <v>702</v>
      </c>
      <c r="L46" s="1028"/>
      <c r="M46" s="1028"/>
      <c r="N46" s="1028">
        <f>'実質公債費比率（分子）の構造'!O$48</f>
        <v>733</v>
      </c>
      <c r="O46" s="1028"/>
      <c r="P46" s="1028"/>
    </row>
    <row r="47" spans="1:16">
      <c r="A47" s="1028" t="s">
        <v>35</v>
      </c>
      <c r="B47" s="1028" t="str">
        <f>'実質公債費比率（分子）の構造'!K$47</f>
        <v>-</v>
      </c>
      <c r="C47" s="1028"/>
      <c r="D47" s="1028"/>
      <c r="E47" s="1028" t="str">
        <f>'実質公債費比率（分子）の構造'!L$47</f>
        <v>-</v>
      </c>
      <c r="F47" s="1028"/>
      <c r="G47" s="1028"/>
      <c r="H47" s="1028" t="str">
        <f>'実質公債費比率（分子）の構造'!M$47</f>
        <v>-</v>
      </c>
      <c r="I47" s="1028"/>
      <c r="J47" s="1028"/>
      <c r="K47" s="1028" t="str">
        <f>'実質公債費比率（分子）の構造'!N$47</f>
        <v>-</v>
      </c>
      <c r="L47" s="1028"/>
      <c r="M47" s="1028"/>
      <c r="N47" s="1028" t="str">
        <f>'実質公債費比率（分子）の構造'!O$47</f>
        <v>-</v>
      </c>
      <c r="O47" s="1028"/>
      <c r="P47" s="1028"/>
    </row>
    <row r="48" spans="1:16">
      <c r="A48" s="1028" t="s">
        <v>30</v>
      </c>
      <c r="B48" s="1028" t="str">
        <f>'実質公債費比率（分子）の構造'!K$46</f>
        <v>-</v>
      </c>
      <c r="C48" s="1028"/>
      <c r="D48" s="1028"/>
      <c r="E48" s="1028" t="str">
        <f>'実質公債費比率（分子）の構造'!L$46</f>
        <v>-</v>
      </c>
      <c r="F48" s="1028"/>
      <c r="G48" s="1028"/>
      <c r="H48" s="1028" t="str">
        <f>'実質公債費比率（分子）の構造'!M$46</f>
        <v>-</v>
      </c>
      <c r="I48" s="1028"/>
      <c r="J48" s="1028"/>
      <c r="K48" s="1028" t="str">
        <f>'実質公債費比率（分子）の構造'!N$46</f>
        <v>-</v>
      </c>
      <c r="L48" s="1028"/>
      <c r="M48" s="1028"/>
      <c r="N48" s="1028" t="str">
        <f>'実質公債費比率（分子）の構造'!O$46</f>
        <v>-</v>
      </c>
      <c r="O48" s="1028"/>
      <c r="P48" s="1028"/>
    </row>
    <row r="49" spans="1:16">
      <c r="A49" s="1028" t="s">
        <v>25</v>
      </c>
      <c r="B49" s="1028">
        <f>'実質公債費比率（分子）の構造'!K$45</f>
        <v>3467</v>
      </c>
      <c r="C49" s="1028"/>
      <c r="D49" s="1028"/>
      <c r="E49" s="1028">
        <f>'実質公債費比率（分子）の構造'!L$45</f>
        <v>3496</v>
      </c>
      <c r="F49" s="1028"/>
      <c r="G49" s="1028"/>
      <c r="H49" s="1028">
        <f>'実質公債費比率（分子）の構造'!M$45</f>
        <v>3629</v>
      </c>
      <c r="I49" s="1028"/>
      <c r="J49" s="1028"/>
      <c r="K49" s="1028">
        <f>'実質公債費比率（分子）の構造'!N$45</f>
        <v>3726</v>
      </c>
      <c r="L49" s="1028"/>
      <c r="M49" s="1028"/>
      <c r="N49" s="1028">
        <f>'実質公債費比率（分子）の構造'!O$45</f>
        <v>3736</v>
      </c>
      <c r="O49" s="1028"/>
      <c r="P49" s="1028"/>
    </row>
    <row r="50" spans="1:16">
      <c r="A50" s="1028" t="s">
        <v>54</v>
      </c>
      <c r="B50" s="1028" t="e">
        <f>NA()</f>
        <v>#N/A</v>
      </c>
      <c r="C50" s="1028">
        <f>IF(ISNUMBER('実質公債費比率（分子）の構造'!K$53),'実質公債費比率（分子）の構造'!K$53,NA())</f>
        <v>1069</v>
      </c>
      <c r="D50" s="1028" t="e">
        <f>NA()</f>
        <v>#N/A</v>
      </c>
      <c r="E50" s="1028" t="e">
        <f>NA()</f>
        <v>#N/A</v>
      </c>
      <c r="F50" s="1028">
        <f>IF(ISNUMBER('実質公債費比率（分子）の構造'!L$53),'実質公債費比率（分子）の構造'!L$53,NA())</f>
        <v>1113</v>
      </c>
      <c r="G50" s="1028" t="e">
        <f>NA()</f>
        <v>#N/A</v>
      </c>
      <c r="H50" s="1028" t="e">
        <f>NA()</f>
        <v>#N/A</v>
      </c>
      <c r="I50" s="1028">
        <f>IF(ISNUMBER('実質公債費比率（分子）の構造'!M$53),'実質公債費比率（分子）の構造'!M$53,NA())</f>
        <v>1288</v>
      </c>
      <c r="J50" s="1028" t="e">
        <f>NA()</f>
        <v>#N/A</v>
      </c>
      <c r="K50" s="1028" t="e">
        <f>NA()</f>
        <v>#N/A</v>
      </c>
      <c r="L50" s="1028">
        <f>IF(ISNUMBER('実質公債費比率（分子）の構造'!N$53),'実質公債費比率（分子）の構造'!N$53,NA())</f>
        <v>1380</v>
      </c>
      <c r="M50" s="1028" t="e">
        <f>NA()</f>
        <v>#N/A</v>
      </c>
      <c r="N50" s="1028" t="e">
        <f>NA()</f>
        <v>#N/A</v>
      </c>
      <c r="O50" s="1028">
        <f>IF(ISNUMBER('実質公債費比率（分子）の構造'!O$53),'実質公債費比率（分子）の構造'!O$53,NA())</f>
        <v>1314</v>
      </c>
      <c r="P50" s="1028" t="e">
        <f>NA()</f>
        <v>#N/A</v>
      </c>
    </row>
    <row r="53" spans="1:16">
      <c r="A53" s="1025" t="s">
        <v>60</v>
      </c>
    </row>
    <row r="54" spans="1:16">
      <c r="A54" s="1027"/>
      <c r="B54" s="1027" t="str">
        <f>'将来負担比率（分子）の構造'!I$40</f>
        <v>R01</v>
      </c>
      <c r="C54" s="1027"/>
      <c r="D54" s="1027"/>
      <c r="E54" s="1027" t="str">
        <f>'将来負担比率（分子）の構造'!J$40</f>
        <v>R02</v>
      </c>
      <c r="F54" s="1027"/>
      <c r="G54" s="1027"/>
      <c r="H54" s="1027" t="str">
        <f>'将来負担比率（分子）の構造'!K$40</f>
        <v>R03</v>
      </c>
      <c r="I54" s="1027"/>
      <c r="J54" s="1027"/>
      <c r="K54" s="1027" t="str">
        <f>'将来負担比率（分子）の構造'!L$40</f>
        <v>R04</v>
      </c>
      <c r="L54" s="1027"/>
      <c r="M54" s="1027"/>
      <c r="N54" s="1027" t="str">
        <f>'将来負担比率（分子）の構造'!M$40</f>
        <v>R05</v>
      </c>
      <c r="O54" s="1027"/>
      <c r="P54" s="1027"/>
    </row>
    <row r="55" spans="1:16">
      <c r="A55" s="1027"/>
      <c r="B55" s="1027" t="s">
        <v>111</v>
      </c>
      <c r="C55" s="1027"/>
      <c r="D55" s="1027" t="s">
        <v>126</v>
      </c>
      <c r="E55" s="1027" t="s">
        <v>111</v>
      </c>
      <c r="F55" s="1027"/>
      <c r="G55" s="1027" t="s">
        <v>126</v>
      </c>
      <c r="H55" s="1027" t="s">
        <v>111</v>
      </c>
      <c r="I55" s="1027"/>
      <c r="J55" s="1027" t="s">
        <v>126</v>
      </c>
      <c r="K55" s="1027" t="s">
        <v>111</v>
      </c>
      <c r="L55" s="1027"/>
      <c r="M55" s="1027" t="s">
        <v>126</v>
      </c>
      <c r="N55" s="1027" t="s">
        <v>111</v>
      </c>
      <c r="O55" s="1027"/>
      <c r="P55" s="1027" t="s">
        <v>126</v>
      </c>
    </row>
    <row r="56" spans="1:16">
      <c r="A56" s="1027" t="s">
        <v>45</v>
      </c>
      <c r="B56" s="1027"/>
      <c r="C56" s="1027"/>
      <c r="D56" s="1027">
        <f>'将来負担比率（分子）の構造'!I$52</f>
        <v>29369</v>
      </c>
      <c r="E56" s="1027"/>
      <c r="F56" s="1027"/>
      <c r="G56" s="1027">
        <f>'将来負担比率（分子）の構造'!J$52</f>
        <v>29205</v>
      </c>
      <c r="H56" s="1027"/>
      <c r="I56" s="1027"/>
      <c r="J56" s="1027">
        <f>'将来負担比率（分子）の構造'!K$52</f>
        <v>29014</v>
      </c>
      <c r="K56" s="1027"/>
      <c r="L56" s="1027"/>
      <c r="M56" s="1027">
        <f>'将来負担比率（分子）の構造'!L$52</f>
        <v>28119</v>
      </c>
      <c r="N56" s="1027"/>
      <c r="O56" s="1027"/>
      <c r="P56" s="1027">
        <f>'将来負担比率（分子）の構造'!M$52</f>
        <v>27014</v>
      </c>
    </row>
    <row r="57" spans="1:16">
      <c r="A57" s="1027" t="s">
        <v>100</v>
      </c>
      <c r="B57" s="1027"/>
      <c r="C57" s="1027"/>
      <c r="D57" s="1027">
        <f>'将来負担比率（分子）の構造'!I$51</f>
        <v>18620</v>
      </c>
      <c r="E57" s="1027"/>
      <c r="F57" s="1027"/>
      <c r="G57" s="1027">
        <f>'将来負担比率（分子）の構造'!J$51</f>
        <v>15652</v>
      </c>
      <c r="H57" s="1027"/>
      <c r="I57" s="1027"/>
      <c r="J57" s="1027">
        <f>'将来負担比率（分子）の構造'!K$51</f>
        <v>14253</v>
      </c>
      <c r="K57" s="1027"/>
      <c r="L57" s="1027"/>
      <c r="M57" s="1027">
        <f>'将来負担比率（分子）の構造'!L$51</f>
        <v>14019</v>
      </c>
      <c r="N57" s="1027"/>
      <c r="O57" s="1027"/>
      <c r="P57" s="1027">
        <f>'将来負担比率（分子）の構造'!M$51</f>
        <v>13783</v>
      </c>
    </row>
    <row r="58" spans="1:16">
      <c r="A58" s="1027" t="s">
        <v>97</v>
      </c>
      <c r="B58" s="1027"/>
      <c r="C58" s="1027"/>
      <c r="D58" s="1027">
        <f>'将来負担比率（分子）の構造'!I$50</f>
        <v>4000</v>
      </c>
      <c r="E58" s="1027"/>
      <c r="F58" s="1027"/>
      <c r="G58" s="1027">
        <f>'将来負担比率（分子）の構造'!J$50</f>
        <v>3785</v>
      </c>
      <c r="H58" s="1027"/>
      <c r="I58" s="1027"/>
      <c r="J58" s="1027">
        <f>'将来負担比率（分子）の構造'!K$50</f>
        <v>4389</v>
      </c>
      <c r="K58" s="1027"/>
      <c r="L58" s="1027"/>
      <c r="M58" s="1027">
        <f>'将来負担比率（分子）の構造'!L$50</f>
        <v>4777</v>
      </c>
      <c r="N58" s="1027"/>
      <c r="O58" s="1027"/>
      <c r="P58" s="1027">
        <f>'将来負担比率（分子）の構造'!M$50</f>
        <v>5240</v>
      </c>
    </row>
    <row r="59" spans="1:16">
      <c r="A59" s="1027" t="s">
        <v>93</v>
      </c>
      <c r="B59" s="1027" t="str">
        <f>'将来負担比率（分子）の構造'!I$49</f>
        <v>-</v>
      </c>
      <c r="C59" s="1027"/>
      <c r="D59" s="1027"/>
      <c r="E59" s="1027" t="str">
        <f>'将来負担比率（分子）の構造'!J$49</f>
        <v>-</v>
      </c>
      <c r="F59" s="1027"/>
      <c r="G59" s="1027"/>
      <c r="H59" s="1027" t="str">
        <f>'将来負担比率（分子）の構造'!K$49</f>
        <v>-</v>
      </c>
      <c r="I59" s="1027"/>
      <c r="J59" s="1027"/>
      <c r="K59" s="1027" t="str">
        <f>'将来負担比率（分子）の構造'!L$49</f>
        <v>-</v>
      </c>
      <c r="L59" s="1027"/>
      <c r="M59" s="1027"/>
      <c r="N59" s="1027" t="str">
        <f>'将来負担比率（分子）の構造'!M$49</f>
        <v>-</v>
      </c>
      <c r="O59" s="1027"/>
      <c r="P59" s="1027"/>
    </row>
    <row r="60" spans="1:16">
      <c r="A60" s="1027" t="s">
        <v>87</v>
      </c>
      <c r="B60" s="1027" t="str">
        <f>'将来負担比率（分子）の構造'!I$48</f>
        <v>-</v>
      </c>
      <c r="C60" s="1027"/>
      <c r="D60" s="1027"/>
      <c r="E60" s="1027" t="str">
        <f>'将来負担比率（分子）の構造'!J$48</f>
        <v>-</v>
      </c>
      <c r="F60" s="1027"/>
      <c r="G60" s="1027"/>
      <c r="H60" s="1027" t="str">
        <f>'将来負担比率（分子）の構造'!K$48</f>
        <v>-</v>
      </c>
      <c r="I60" s="1027"/>
      <c r="J60" s="1027"/>
      <c r="K60" s="1027" t="str">
        <f>'将来負担比率（分子）の構造'!L$48</f>
        <v>-</v>
      </c>
      <c r="L60" s="1027"/>
      <c r="M60" s="1027"/>
      <c r="N60" s="1027" t="str">
        <f>'将来負担比率（分子）の構造'!M$48</f>
        <v>-</v>
      </c>
      <c r="O60" s="1027"/>
      <c r="P60" s="1027"/>
    </row>
    <row r="61" spans="1:16">
      <c r="A61" s="1027" t="s">
        <v>80</v>
      </c>
      <c r="B61" s="1027" t="str">
        <f>'将来負担比率（分子）の構造'!I$46</f>
        <v>-</v>
      </c>
      <c r="C61" s="1027"/>
      <c r="D61" s="1027"/>
      <c r="E61" s="1027" t="str">
        <f>'将来負担比率（分子）の構造'!J$46</f>
        <v>-</v>
      </c>
      <c r="F61" s="1027"/>
      <c r="G61" s="1027"/>
      <c r="H61" s="1027" t="str">
        <f>'将来負担比率（分子）の構造'!K$46</f>
        <v>-</v>
      </c>
      <c r="I61" s="1027"/>
      <c r="J61" s="1027"/>
      <c r="K61" s="1027" t="str">
        <f>'将来負担比率（分子）の構造'!L$46</f>
        <v>-</v>
      </c>
      <c r="L61" s="1027"/>
      <c r="M61" s="1027"/>
      <c r="N61" s="1027" t="str">
        <f>'将来負担比率（分子）の構造'!M$46</f>
        <v>-</v>
      </c>
      <c r="O61" s="1027"/>
      <c r="P61" s="1027"/>
    </row>
    <row r="62" spans="1:16">
      <c r="A62" s="1027" t="s">
        <v>81</v>
      </c>
      <c r="B62" s="1027">
        <f>'将来負担比率（分子）の構造'!I$45</f>
        <v>4435</v>
      </c>
      <c r="C62" s="1027"/>
      <c r="D62" s="1027"/>
      <c r="E62" s="1027">
        <f>'将来負担比率（分子）の構造'!J$45</f>
        <v>4608</v>
      </c>
      <c r="F62" s="1027"/>
      <c r="G62" s="1027"/>
      <c r="H62" s="1027">
        <f>'将来負担比率（分子）の構造'!K$45</f>
        <v>4758</v>
      </c>
      <c r="I62" s="1027"/>
      <c r="J62" s="1027"/>
      <c r="K62" s="1027">
        <f>'将来負担比率（分子）の構造'!L$45</f>
        <v>4832</v>
      </c>
      <c r="L62" s="1027"/>
      <c r="M62" s="1027"/>
      <c r="N62" s="1027">
        <f>'将来負担比率（分子）の構造'!M$45</f>
        <v>5171</v>
      </c>
      <c r="O62" s="1027"/>
      <c r="P62" s="1027"/>
    </row>
    <row r="63" spans="1:16">
      <c r="A63" s="1027" t="s">
        <v>79</v>
      </c>
      <c r="B63" s="1027">
        <f>'将来負担比率（分子）の構造'!I$44</f>
        <v>470</v>
      </c>
      <c r="C63" s="1027"/>
      <c r="D63" s="1027"/>
      <c r="E63" s="1027">
        <f>'将来負担比率（分子）の構造'!J$44</f>
        <v>473</v>
      </c>
      <c r="F63" s="1027"/>
      <c r="G63" s="1027"/>
      <c r="H63" s="1027">
        <f>'将来負担比率（分子）の構造'!K$44</f>
        <v>494</v>
      </c>
      <c r="I63" s="1027"/>
      <c r="J63" s="1027"/>
      <c r="K63" s="1027">
        <f>'将来負担比率（分子）の構造'!L$44</f>
        <v>669</v>
      </c>
      <c r="L63" s="1027"/>
      <c r="M63" s="1027"/>
      <c r="N63" s="1027">
        <f>'将来負担比率（分子）の構造'!M$44</f>
        <v>750</v>
      </c>
      <c r="O63" s="1027"/>
      <c r="P63" s="1027"/>
    </row>
    <row r="64" spans="1:16">
      <c r="A64" s="1027" t="s">
        <v>77</v>
      </c>
      <c r="B64" s="1027">
        <f>'将来負担比率（分子）の構造'!I$43</f>
        <v>7861</v>
      </c>
      <c r="C64" s="1027"/>
      <c r="D64" s="1027"/>
      <c r="E64" s="1027">
        <f>'将来負担比率（分子）の構造'!J$43</f>
        <v>7387</v>
      </c>
      <c r="F64" s="1027"/>
      <c r="G64" s="1027"/>
      <c r="H64" s="1027">
        <f>'将来負担比率（分子）の構造'!K$43</f>
        <v>7264</v>
      </c>
      <c r="I64" s="1027"/>
      <c r="J64" s="1027"/>
      <c r="K64" s="1027">
        <f>'将来負担比率（分子）の構造'!L$43</f>
        <v>7067</v>
      </c>
      <c r="L64" s="1027"/>
      <c r="M64" s="1027"/>
      <c r="N64" s="1027">
        <f>'将来負担比率（分子）の構造'!M$43</f>
        <v>6933</v>
      </c>
      <c r="O64" s="1027"/>
      <c r="P64" s="1027"/>
    </row>
    <row r="65" spans="1:16">
      <c r="A65" s="1027" t="s">
        <v>76</v>
      </c>
      <c r="B65" s="1027">
        <f>'将来負担比率（分子）の構造'!I$42</f>
        <v>3413</v>
      </c>
      <c r="C65" s="1027"/>
      <c r="D65" s="1027"/>
      <c r="E65" s="1027">
        <f>'将来負担比率（分子）の構造'!J$42</f>
        <v>1710</v>
      </c>
      <c r="F65" s="1027"/>
      <c r="G65" s="1027"/>
      <c r="H65" s="1027">
        <f>'将来負担比率（分子）の構造'!K$42</f>
        <v>1592</v>
      </c>
      <c r="I65" s="1027"/>
      <c r="J65" s="1027"/>
      <c r="K65" s="1027">
        <f>'将来負担比率（分子）の構造'!L$42</f>
        <v>1183</v>
      </c>
      <c r="L65" s="1027"/>
      <c r="M65" s="1027"/>
      <c r="N65" s="1027">
        <f>'将来負担比率（分子）の構造'!M$42</f>
        <v>1183</v>
      </c>
      <c r="O65" s="1027"/>
      <c r="P65" s="1027"/>
    </row>
    <row r="66" spans="1:16">
      <c r="A66" s="1027" t="s">
        <v>56</v>
      </c>
      <c r="B66" s="1027">
        <f>'将来負担比率（分子）の構造'!I$41</f>
        <v>39507</v>
      </c>
      <c r="C66" s="1027"/>
      <c r="D66" s="1027"/>
      <c r="E66" s="1027">
        <f>'将来負担比率（分子）の構造'!J$41</f>
        <v>40186</v>
      </c>
      <c r="F66" s="1027"/>
      <c r="G66" s="1027"/>
      <c r="H66" s="1027">
        <f>'将来負担比率（分子）の構造'!K$41</f>
        <v>39909</v>
      </c>
      <c r="I66" s="1027"/>
      <c r="J66" s="1027"/>
      <c r="K66" s="1027">
        <f>'将来負担比率（分子）の構造'!L$41</f>
        <v>38566</v>
      </c>
      <c r="L66" s="1027"/>
      <c r="M66" s="1027"/>
      <c r="N66" s="1027">
        <f>'将来負担比率（分子）の構造'!M$41</f>
        <v>37397</v>
      </c>
      <c r="O66" s="1027"/>
      <c r="P66" s="1027"/>
    </row>
    <row r="67" spans="1:16">
      <c r="A67" s="1027" t="s">
        <v>102</v>
      </c>
      <c r="B67" s="1027" t="e">
        <f>NA()</f>
        <v>#N/A</v>
      </c>
      <c r="C67" s="1027">
        <f>IF(ISNUMBER('将来負担比率（分子）の構造'!I$53),IF('将来負担比率（分子）の構造'!I$53&lt;0,0,'将来負担比率（分子）の構造'!I$53),NA())</f>
        <v>3697</v>
      </c>
      <c r="D67" s="1027" t="e">
        <f>NA()</f>
        <v>#N/A</v>
      </c>
      <c r="E67" s="1027" t="e">
        <f>NA()</f>
        <v>#N/A</v>
      </c>
      <c r="F67" s="1027">
        <f>IF(ISNUMBER('将来負担比率（分子）の構造'!J$53),IF('将来負担比率（分子）の構造'!J$53&lt;0,0,'将来負担比率（分子）の構造'!J$53),NA())</f>
        <v>5722</v>
      </c>
      <c r="G67" s="1027" t="e">
        <f>NA()</f>
        <v>#N/A</v>
      </c>
      <c r="H67" s="1027" t="e">
        <f>NA()</f>
        <v>#N/A</v>
      </c>
      <c r="I67" s="1027">
        <f>IF(ISNUMBER('将来負担比率（分子）の構造'!K$53),IF('将来負担比率（分子）の構造'!K$53&lt;0,0,'将来負担比率（分子）の構造'!K$53),NA())</f>
        <v>6361</v>
      </c>
      <c r="J67" s="1027" t="e">
        <f>NA()</f>
        <v>#N/A</v>
      </c>
      <c r="K67" s="1027" t="e">
        <f>NA()</f>
        <v>#N/A</v>
      </c>
      <c r="L67" s="1027">
        <f>IF(ISNUMBER('将来負担比率（分子）の構造'!L$53),IF('将来負担比率（分子）の構造'!L$53&lt;0,0,'将来負担比率（分子）の構造'!L$53),NA())</f>
        <v>5402</v>
      </c>
      <c r="M67" s="1027" t="e">
        <f>NA()</f>
        <v>#N/A</v>
      </c>
      <c r="N67" s="1027" t="e">
        <f>NA()</f>
        <v>#N/A</v>
      </c>
      <c r="O67" s="1027">
        <f>IF(ISNUMBER('将来負担比率（分子）の構造'!M$53),IF('将来負担比率（分子）の構造'!M$53&lt;0,0,'将来負担比率（分子）の構造'!M$53),NA())</f>
        <v>5398</v>
      </c>
      <c r="P67" s="1027" t="e">
        <f>NA()</f>
        <v>#N/A</v>
      </c>
    </row>
    <row r="70" spans="1:16">
      <c r="A70" s="1030" t="s">
        <v>127</v>
      </c>
      <c r="B70" s="1030"/>
      <c r="C70" s="1030"/>
      <c r="D70" s="1030"/>
      <c r="E70" s="1030"/>
      <c r="F70" s="1030"/>
    </row>
    <row r="71" spans="1:16">
      <c r="A71" s="1029"/>
      <c r="B71" s="1029" t="str">
        <f>基金残高に係る経年分析!F54</f>
        <v>R03</v>
      </c>
      <c r="C71" s="1029" t="str">
        <f>基金残高に係る経年分析!G54</f>
        <v>R04</v>
      </c>
      <c r="D71" s="1029" t="str">
        <f>基金残高に係る経年分析!H54</f>
        <v>R05</v>
      </c>
    </row>
    <row r="72" spans="1:16">
      <c r="A72" s="1029" t="s">
        <v>128</v>
      </c>
      <c r="B72" s="1031">
        <f>基金残高に係る経年分析!F55</f>
        <v>1683</v>
      </c>
      <c r="C72" s="1031">
        <f>基金残高に係る経年分析!G55</f>
        <v>2083</v>
      </c>
      <c r="D72" s="1031">
        <f>基金残高に係る経年分析!H55</f>
        <v>2188</v>
      </c>
    </row>
    <row r="73" spans="1:16">
      <c r="A73" s="1029" t="s">
        <v>129</v>
      </c>
      <c r="B73" s="1031" t="str">
        <f>基金残高に係る経年分析!F56</f>
        <v>-</v>
      </c>
      <c r="C73" s="1031" t="str">
        <f>基金残高に係る経年分析!G56</f>
        <v>-</v>
      </c>
      <c r="D73" s="1031" t="str">
        <f>基金残高に係る経年分析!H56</f>
        <v>-</v>
      </c>
    </row>
    <row r="74" spans="1:16">
      <c r="A74" s="1029" t="s">
        <v>131</v>
      </c>
      <c r="B74" s="1031">
        <f>基金残高に係る経年分析!F57</f>
        <v>1600</v>
      </c>
      <c r="C74" s="1031">
        <f>基金残高に係る経年分析!G57</f>
        <v>1700</v>
      </c>
      <c r="D74" s="1031">
        <f>基金残高に係る経年分析!H57</f>
        <v>2095</v>
      </c>
    </row>
  </sheetData>
  <sheetProtection algorithmName="SHA-512" hashValue="FK5r9KBDLMNCh54Xs2O5stSld/ieosGFTU01eQdnImRvqeOraL/7cOB42TV72giaYi2xAYEjusIh7YLHOxb4zA==" saltValue="SpsK2YEtJgmf+yrl892uf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2025-03-18T02:24:45Z</cp:lastPrinted>
  <dcterms:created xsi:type="dcterms:W3CDTF">2025-02-19T02:51:03Z</dcterms:created>
  <dcterms:modified xsi:type="dcterms:W3CDTF">2025-03-19T00:12:51Z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2025-03-19T00:12:51Z</vt:filetime>
  </property>
</Properties>
</file>