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新しいフォルダー/"/>
    </mc:Choice>
  </mc:AlternateContent>
  <xr:revisionPtr revIDLastSave="3" documentId="13_ncr:1_{E5B97417-2DFD-4B8F-A88C-0294DA248C31}" xr6:coauthVersionLast="47" xr6:coauthVersionMax="47" xr10:uidLastSave="{6F75FC9D-6026-4598-A2BA-380295B916BE}"/>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<sst xmlns="http://schemas.openxmlformats.org/spreadsheetml/2006/main" count="1102" uniqueCount="563">
  <si>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</si>
  <si>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</si>
  <si>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</si>
  <si>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</si>
  <si>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</si>
  <si>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</si>
  <si>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</si>
  <si>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</si>
  <si>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</si>
  <si>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</si>
  <si>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</si>
  <si>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</si>
  <si>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</si>
  <si>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</si>
  <si>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</si>
  <si>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</si>
  <si>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</si>
  <si>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</si>
  <si>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</si>
  <si>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</si>
  <si>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</si>
  <si>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</si>
  <si>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</si>
  <si>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</si>
  <si>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</si>
  <si>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</si>
  <si>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</si>
  <si>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</si>
  <si>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</si>
  <si>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</si>
  <si>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</si>
  <si>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</si>
  <si>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</si>
  <si>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</si>
  <si>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</si>
  <si>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</si>
  <si>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</si>
  <si>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</si>
  <si>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</si>
  <si>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</si>
  <si>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</si>
  <si>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</si>
  <si>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</si>
  <si>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</si>
  <si>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</si>
  <si>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</si>
  <si>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</si>
  <si>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</si>
  <si>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</si>
  <si>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</si>
  <si>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</si>
  <si>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</si>
  <si>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</si>
  <si>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</si>
  <si>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</si>
  <si>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</si>
  <si>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</si>
  <si>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</si>
  <si>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</si>
  <si>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</si>
  <si>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</si>
  <si>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</si>
  <si>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</si>
  <si>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</si>
  <si>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</si>
  <si>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</si>
  <si>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</si>
  <si>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</si>
  <si>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</si>
  <si>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</si>
  <si>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</si>
  <si>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</si>
  <si>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</si>
  <si>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</si>
  <si>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</si>
  <si>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</si>
  <si>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</si>
  <si>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</si>
  <si>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</si>
  <si>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</si>
  <si>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</si>
  <si>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</si>
  <si>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</si>
  <si>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</si>
  <si>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</si>
  <si>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</si>
  <si>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</si>
  <si>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</si>
  <si>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</si>
  <si>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</si>
  <si>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</si>
  <si>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</si>
  <si>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</si>
  <si>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</si>
  <si>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長泉町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</si>
  <si>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</si>
  <si>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</si>
  <si>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</si>
  <si>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</si>
  <si>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</si>
  <si>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</si>
  <si>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</si>
  <si>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</si>
  <si>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</si>
  <si>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</si>
  <si>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</si>
  <si>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</si>
  <si>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</si>
  <si>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</si>
  <si>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</si>
  <si>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</si>
  <si>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</si>
  <si>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</si>
  <si>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</si>
  <si>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</si>
  <si>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</si>
  <si>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</si>
  <si>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</si>
  <si>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</si>
  <si>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</si>
  <si>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</si>
  <si>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</si>
  <si>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</si>
  <si>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</si>
  <si>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</si>
  <si>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</si>
  <si>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</si>
  <si>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</si>
  <si>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</si>
  <si>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</si>
  <si>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</si>
  <si>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</si>
  <si>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</si>
  <si>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</si>
  <si>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</si>
  <si>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</si>
  <si>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</si>
  <si>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</si>
  <si>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</si>
  <si>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</si>
  <si>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</si>
  <si>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</si>
  <si>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</si>
  <si>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</si>
  <si>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</si>
  <si>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</si>
  <si>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</si>
  <si>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</si>
  <si>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</si>
  <si>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</si>
  <si>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</si>
  <si>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</si>
  <si>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</si>
  <si>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</si>
  <si>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</si>
  <si>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</si>
  <si>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</si>
  <si>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</si>
  <si>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</si>
  <si>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</si>
  <si>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</si>
  <si>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</si>
  <si>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</si>
  <si>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</si>
  <si>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</si>
  <si>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</si>
  <si>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</si>
  <si>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</si>
  <si>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</si>
  <si>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</si>
  <si>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</si>
  <si>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</si>
  <si>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</si>
  <si>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</si>
  <si>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</si>
  <si>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</si>
  <si>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</si>
  <si>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</si>
  <si>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</si>
  <si>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</si>
  <si>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</si>
  <si>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</si>
  <si>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</si>
  <si>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</si>
  <si>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</si>
  <si>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</si>
  <si>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</si>
  <si>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</si>
  <si>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</si>
  <si>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</si>
  <si>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</si>
  <si>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</si>
  <si>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</si>
  <si>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</si>
  <si>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</si>
  <si>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</si>
  <si>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</si>
  <si>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</si>
  <si>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</si>
  <si>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</si>
  <si>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</si>
  <si>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</si>
  <si>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</si>
  <si>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</si>
  <si>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静岡県長泉町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</si>
  <si>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</si>
  <si>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</si>
  <si>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</si>
  <si>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</si>
  <si>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</si>
  <si>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</si>
  <si>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</si>
  <si>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</si>
  <si>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</si>
  <si>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</si>
  <si>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</si>
  <si>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</si>
  <si>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</si>
  <si>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</si>
  <si>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</si>
  <si>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</si>
  <si>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</si>
  <si>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</si>
  <si>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</si>
  <si>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</si>
  <si>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</si>
  <si>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</si>
  <si>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</si>
  <si>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</si>
  <si>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</si>
  <si>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</si>
  <si>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</si>
  <si>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</si>
  <si>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</si>
  <si>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</si>
  <si>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</si>
  <si>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</si>
  <si>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</si>
  <si>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</si>
  <si>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</si>
  <si>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</si>
  <si>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</si>
  <si>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</si>
  <si>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</si>
  <si>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</si>
  <si>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</si>
  <si>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</si>
  <si>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</si>
  <si>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</si>
  <si>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</si>
  <si>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</si>
  <si>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</si>
  <si>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</si>
  <si>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</si>
  <si>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</si>
  <si>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</si>
  <si>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</si>
  <si>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</si>
  <si>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</si>
  <si>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</si>
  <si>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</si>
  <si>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</si>
  <si>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</si>
  <si>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</si>
  <si>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</si>
  <si>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</si>
  <si>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</si>
  <si>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</si>
  <si>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</si>
  <si>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</si>
  <si>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</si>
  <si>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</si>
  <si>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</si>
  <si>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</si>
  <si>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</si>
  <si>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</si>
  <si>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</si>
  <si>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</si>
  <si>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</si>
  <si>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</si>
  <si>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</si>
  <si>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</si>
  <si>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</si>
  <si>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</si>
  <si>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</si>
  <si>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</si>
  <si>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</si>
  <si>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</si>
  <si>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</si>
  <si>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</si>
  <si>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</si>
  <si>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</si>
  <si>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</si>
  <si>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</si>
  <si>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</si>
  <si>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</si>
  <si>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</si>
  <si>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</si>
  <si>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</si>
  <si>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</si>
  <si>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</si>
  <si>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</si>
  <si>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</si>
  <si>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</si>
  <si>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</si>
  <si>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</si>
  <si>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</si>
  <si>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</si>
  <si>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</si>
  <si>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</si>
  <si>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</si>
  <si>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</si>
  <si>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</si>
  <si>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</si>
  <si>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</si>
  <si>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</si>
  <si>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</si>
  <si>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</si>
  <si>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</si>
  <si>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</si>
  <si>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</si>
  <si>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</si>
  <si>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</si>
  <si>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</si>
  <si>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</si>
  <si>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</si>
  <si>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</si>
  <si>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</si>
  <si>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</si>
  <si>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</si>
  <si>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</si>
  <si>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</si>
  <si>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</si>
  <si>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</si>
  <si>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</si>
  <si>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</si>
  <si>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</si>
  <si>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</si>
  <si>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</si>
  <si>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</si>
  <si>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</si>
  <si>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</si>
  <si>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</si>
  <si>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</si>
  <si>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</si>
  <si>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</si>
  <si>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</si>
  <si>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</si>
  <si>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</si>
  <si>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</si>
  <si>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</si>
  <si>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</si>
  <si>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</si>
  <si>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</si>
  <si>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</si>
  <si>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静岡県長泉町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</si>
  <si>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</si>
  <si>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</si>
  <si>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</si>
  <si>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</si>
  <si>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</si>
  <si>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</si>
  <si>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</si>
  <si>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</si>
  <si>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</si>
  <si>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</si>
  <si>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</si>
  <si>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</si>
  <si>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</si>
  <si>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</si>
  <si>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</si>
  <si>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</si>
  <si>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</si>
  <si>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</si>
  <si>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</si>
  <si>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</si>
  <si>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</si>
  <si>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</si>
  <si>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</si>
  <si>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</si>
  <si>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</si>
  <si>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</si>
  <si>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</si>
  <si>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</si>
  <si>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</si>
  <si>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</si>
  <si>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</si>
  <si>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</si>
  <si>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</si>
  <si>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</si>
  <si>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</si>
  <si>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</si>
  <si>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</si>
  <si>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</si>
  <si>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</si>
  <si>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</si>
  <si>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</si>
  <si>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</si>
  <si>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</si>
  <si>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</si>
  <si>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</si>
  <si>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</si>
  <si>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</si>
  <si>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</si>
  <si>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</si>
  <si>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</si>
  <si>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</si>
  <si>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</si>
  <si>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</si>
  <si>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</si>
  <si>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</si>
  <si>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</si>
  <si>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</si>
  <si>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</si>
  <si>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</si>
  <si>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</si>
  <si>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</si>
  <si>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</si>
  <si>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</si>
  <si>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</si>
  <si>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</si>
  <si>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</si>
  <si>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</si>
  <si>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</si>
  <si>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</si>
  <si>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</si>
  <si>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</si>
  <si>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</si>
  <si>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</si>
  <si>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</si>
  <si>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</si>
  <si>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</si>
  <si>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</si>
  <si>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</si>
  <si>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</si>
  <si>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</si>
  <si>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</si>
  <si>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</si>
  <si>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</si>
  <si>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</si>
  <si>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</si>
  <si>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</si>
  <si>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</si>
  <si>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</si>
  <si>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</si>
  <si>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</si>
  <si>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</si>
  <si>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</si>
  <si>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</si>
  <si>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</si>
  <si>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</si>
  <si>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</si>
  <si>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</si>
  <si>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</si>
  <si>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</si>
  <si>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</si>
  <si>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</si>
  <si>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</si>
  <si>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</si>
  <si>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</si>
  <si>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</si>
  <si>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</si>
  <si>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</si>
  <si>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</si>
  <si>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</si>
  <si>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</si>
  <si>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</si>
  <si>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</si>
  <si>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</si>
  <si>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</si>
  <si>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</si>
  <si>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</si>
  <si>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</si>
  <si>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</si>
  <si>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</si>
  <si>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</si>
  <si>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</si>
  <si>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</si>
  <si>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</si>
  <si>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</si>
  <si>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</si>
  <si>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</si>
  <si>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</si>
  <si>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</si>
  <si>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</si>
  <si>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</si>
  <si>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</si>
  <si>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</si>
  <si>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</si>
  <si>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</si>
  <si>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</si>
  <si>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</si>
  <si>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</si>
  <si>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</si>
  <si>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</si>
  <si>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</si>
  <si>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</si>
  <si>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</si>
  <si>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</si>
  <si>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</si>
  <si>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</si>
  <si>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</si>
  <si>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</si>
  <si>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</si>
  <si>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</si>
  <si>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</si>
  <si>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</si>
  <si>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</si>
  <si>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</si>
  <si>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</si>
  <si>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</si>
  <si>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</si>
  <si>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</si>
  <si>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</si>
  <si>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</si>
  <si>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</si>
  <si>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</si>
  <si>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</si>
  <si>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</si>
  <si>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</si>
  <si>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</si>
  <si>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</si>
  <si>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</si>
  <si>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</si>
  <si>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</si>
  <si>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</si>
  <si>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</si>
  <si>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</si>
  <si>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</si>
  <si>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</si>
  <si>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</si>
  <si>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9.41</t>
  </si>
  <si>
    <t>▲ 0.48</t>
  </si>
  <si>
    <t>▲ 8.05</t>
  </si>
  <si>
    <t>水道事業会計</t>
  </si>
  <si>
    <t>下水道事業会計</t>
  </si>
  <si>
    <t>一般会計</t>
  </si>
  <si>
    <t>介護保険事業特別会計</t>
  </si>
  <si>
    <t>国民健康保険事業特別会計</t>
  </si>
  <si>
    <t>後期高齢者医療特別会計</t>
  </si>
  <si>
    <t>土地取得事業特別会計</t>
  </si>
  <si>
    <t>その他会計（赤字）</t>
  </si>
  <si>
    <t>その他会計（黒字）</t>
  </si>
  <si>
    <t>R01</t>
    <phoneticPr fontId="5"/>
  </si>
  <si>
    <t>R02</t>
    <phoneticPr fontId="5"/>
  </si>
  <si>
    <t>R03</t>
    <phoneticPr fontId="5"/>
  </si>
  <si>
    <t>R04</t>
    <phoneticPr fontId="5"/>
  </si>
  <si>
    <t>R05</t>
    <phoneticPr fontId="5"/>
  </si>
  <si>
    <t>-</t>
    <phoneticPr fontId="2"/>
  </si>
  <si>
    <t>静岡県市町総合事務組合</t>
    <rPh sb="0" eb="3">
      <t>シズオカケン</t>
    </rPh>
    <rPh sb="3" eb="4">
      <t>シ</t>
    </rPh>
    <rPh sb="4" eb="5">
      <t>マチ</t>
    </rPh>
    <rPh sb="5" eb="7">
      <t>ソウゴウ</t>
    </rPh>
    <rPh sb="7" eb="9">
      <t>ジム</t>
    </rPh>
    <rPh sb="9" eb="11">
      <t>クミアイ</t>
    </rPh>
    <phoneticPr fontId="2"/>
  </si>
  <si>
    <t>裾野市長泉町衛生施設組合</t>
    <rPh sb="0" eb="3">
      <t>スソノシ</t>
    </rPh>
    <rPh sb="3" eb="6">
      <t>ナガイズミチョウ</t>
    </rPh>
    <rPh sb="6" eb="8">
      <t>エイセイ</t>
    </rPh>
    <rPh sb="8" eb="10">
      <t>シセツ</t>
    </rPh>
    <rPh sb="10" eb="12">
      <t>クミアイ</t>
    </rPh>
    <phoneticPr fontId="2"/>
  </si>
  <si>
    <t>静岡県芦湖水利組合</t>
    <rPh sb="0" eb="3">
      <t>シズオカケン</t>
    </rPh>
    <rPh sb="3" eb="4">
      <t>アシ</t>
    </rPh>
    <rPh sb="4" eb="5">
      <t>コ</t>
    </rPh>
    <rPh sb="5" eb="7">
      <t>スイリ</t>
    </rPh>
    <rPh sb="7" eb="9">
      <t>クミアイ</t>
    </rPh>
    <phoneticPr fontId="2"/>
  </si>
  <si>
    <t>駿豆学園管理組合</t>
    <rPh sb="0" eb="4">
      <t>スンズガクエン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</si>
  <si>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</si>
  <si>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</si>
  <si>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富士山南東消防本部</t>
    <rPh sb="0" eb="3">
      <t>フジサン</t>
    </rPh>
    <rPh sb="3" eb="5">
      <t>ナントウ</t>
    </rPh>
    <rPh sb="5" eb="7">
      <t>ショウボウ</t>
    </rPh>
    <rPh sb="7" eb="9">
      <t>ホンブ</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</si>
  <si>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</si>
  <si>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</si>
  <si>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公共施設長寿命化基金</t>
    <rPh sb="0" eb="4">
      <t>コウキョウシセツ</t>
    </rPh>
    <rPh sb="4" eb="8">
      <t>チョウジュミョウカ</t>
    </rPh>
    <rPh sb="8" eb="10">
      <t>キキン</t>
    </rPh>
    <phoneticPr fontId="5"/>
  </si>
  <si>
    <t>地域福祉基金</t>
    <rPh sb="0" eb="6">
      <t>チイキフクシキキン</t>
    </rPh>
    <phoneticPr fontId="2"/>
  </si>
  <si>
    <t>国際交流基金</t>
    <rPh sb="0" eb="6">
      <t>コクサイコウリュウキキン</t>
    </rPh>
    <phoneticPr fontId="2"/>
  </si>
  <si>
    <t>町営住宅修繕基金</t>
  </si>
  <si>
    <t>育英資金給付基金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</si>
</sst>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47161</c:v>
                </c:pt>
                <c:pt idx="3">
                  <c:v>43423</c:v>
                </c:pt>
                <c:pt idx="4">
                  <c:v>45265</c:v>
                </c:pt>
              </c:numCache>
            </c:numRef>
          </c:val>
          <c:smooth val="0"/>
          <c:extLst>
            <c:ext xmlns:c16="http://schemas.microsoft.com/office/drawing/2014/chart" uri="{C3380CC4-5D6E-409C-BE32-E72D297353CC}">
              <c16:uniqueId val="{00000000-71AE-44BB-93CB-3BB7F1AE75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52791</c:v>
                </c:pt>
                <c:pt idx="1">
                  <c:v>69161</c:v>
                </c:pt>
                <c:pt idx="2">
                  <c:v>54117</c:v>
                </c:pt>
                <c:pt idx="3">
                  <c:v>48818</c:v>
                </c:pt>
                <c:pt idx="4">
                  <c:v>55737</c:v>
                </c:pt>
              </c:numCache>
            </c:numRef>
          </c:val>
          <c:smooth val="0"/>
          <c:extLst>
            <c:ext xmlns:c16="http://schemas.microsoft.com/office/drawing/2014/chart" uri="{C3380CC4-5D6E-409C-BE32-E72D297353CC}">
              <c16:uniqueId val="{00000001-71AE-44BB-93CB-3BB7F1AE75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5.0999999999999996</c:v>
                </c:pt>
                <c:pt idx="1">
                  <c:v>0.99</c:v>
                </c:pt>
                <c:pt idx="2">
                  <c:v>4.92</c:v>
                </c:pt>
                <c:pt idx="3">
                  <c:v>5.5</c:v>
                </c:pt>
                <c:pt idx="4">
                  <c:v>2.87</c:v>
                </c:pt>
              </c:numCache>
            </c:numRef>
          </c:val>
          <c:extLst>
            <c:ext xmlns:c16="http://schemas.microsoft.com/office/drawing/2014/chart" uri="{C3380CC4-5D6E-409C-BE32-E72D297353CC}">
              <c16:uniqueId val="{00000000-0D33-426B-80BE-16EC13C363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41.34</c:v>
                </c:pt>
                <c:pt idx="1">
                  <c:v>37.21</c:v>
                </c:pt>
                <c:pt idx="2">
                  <c:v>36.17</c:v>
                </c:pt>
                <c:pt idx="3">
                  <c:v>35.29</c:v>
                </c:pt>
                <c:pt idx="4">
                  <c:v>28.35</c:v>
                </c:pt>
              </c:numCache>
            </c:numRef>
          </c:val>
          <c:extLst>
            <c:ext xmlns:c16="http://schemas.microsoft.com/office/drawing/2014/chart" uri="{C3380CC4-5D6E-409C-BE32-E72D297353CC}">
              <c16:uniqueId val="{00000001-0D33-426B-80BE-16EC13C363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0.82</c:v>
                </c:pt>
                <c:pt idx="1">
                  <c:v>-9.41</c:v>
                </c:pt>
                <c:pt idx="2">
                  <c:v>-0.48</c:v>
                </c:pt>
                <c:pt idx="3">
                  <c:v>0.73</c:v>
                </c:pt>
                <c:pt idx="4">
                  <c:v>-8.0500000000000007</c:v>
                </c:pt>
              </c:numCache>
            </c:numRef>
          </c:val>
          <c:smooth val="0"/>
          <c:extLst>
            <c:ext xmlns:c16="http://schemas.microsoft.com/office/drawing/2014/chart" uri="{C3380CC4-5D6E-409C-BE32-E72D297353CC}">
              <c16:uniqueId val="{00000002-0D33-426B-80BE-16EC13C363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44-404D-B097-7DEA1FB94D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44-404D-B097-7DEA1FB94D8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F44-404D-B097-7DEA1FB94D8A}"/>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F44-404D-B097-7DEA1FB94D8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0.08</c:v>
                </c:pt>
                <c:pt idx="4">
                  <c:v>#N/A</c:v>
                </c:pt>
                <c:pt idx="5">
                  <c:v>0.06</c:v>
                </c:pt>
                <c:pt idx="6">
                  <c:v>#N/A</c:v>
                </c:pt>
                <c:pt idx="7">
                  <c:v>0.11</c:v>
                </c:pt>
                <c:pt idx="8">
                  <c:v>#N/A</c:v>
                </c:pt>
                <c:pt idx="9">
                  <c:v>0.06</c:v>
                </c:pt>
              </c:numCache>
            </c:numRef>
          </c:val>
          <c:extLst>
            <c:ext xmlns:c16="http://schemas.microsoft.com/office/drawing/2014/chart" uri="{C3380CC4-5D6E-409C-BE32-E72D297353CC}">
              <c16:uniqueId val="{00000004-AF44-404D-B097-7DEA1FB94D8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0.56000000000000005</c:v>
                </c:pt>
                <c:pt idx="2">
                  <c:v>#N/A</c:v>
                </c:pt>
                <c:pt idx="3">
                  <c:v>0.49</c:v>
                </c:pt>
                <c:pt idx="4">
                  <c:v>#N/A</c:v>
                </c:pt>
                <c:pt idx="5">
                  <c:v>0.88</c:v>
                </c:pt>
                <c:pt idx="6">
                  <c:v>#N/A</c:v>
                </c:pt>
                <c:pt idx="7">
                  <c:v>0.24</c:v>
                </c:pt>
                <c:pt idx="8">
                  <c:v>#N/A</c:v>
                </c:pt>
                <c:pt idx="9">
                  <c:v>0.34</c:v>
                </c:pt>
              </c:numCache>
            </c:numRef>
          </c:val>
          <c:extLst>
            <c:ext xmlns:c16="http://schemas.microsoft.com/office/drawing/2014/chart" uri="{C3380CC4-5D6E-409C-BE32-E72D297353CC}">
              <c16:uniqueId val="{00000005-AF44-404D-B097-7DEA1FB94D8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0.55000000000000004</c:v>
                </c:pt>
                <c:pt idx="2">
                  <c:v>#N/A</c:v>
                </c:pt>
                <c:pt idx="3">
                  <c:v>0.34</c:v>
                </c:pt>
                <c:pt idx="4">
                  <c:v>#N/A</c:v>
                </c:pt>
                <c:pt idx="5">
                  <c:v>0.4</c:v>
                </c:pt>
                <c:pt idx="6">
                  <c:v>#N/A</c:v>
                </c:pt>
                <c:pt idx="7">
                  <c:v>0.7</c:v>
                </c:pt>
                <c:pt idx="8">
                  <c:v>#N/A</c:v>
                </c:pt>
                <c:pt idx="9">
                  <c:v>1.18</c:v>
                </c:pt>
              </c:numCache>
            </c:numRef>
          </c:val>
          <c:extLst>
            <c:ext xmlns:c16="http://schemas.microsoft.com/office/drawing/2014/chart" uri="{C3380CC4-5D6E-409C-BE32-E72D297353CC}">
              <c16:uniqueId val="{00000006-AF44-404D-B097-7DEA1FB94D8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5.0999999999999996</c:v>
                </c:pt>
                <c:pt idx="2">
                  <c:v>#N/A</c:v>
                </c:pt>
                <c:pt idx="3">
                  <c:v>0.98</c:v>
                </c:pt>
                <c:pt idx="4">
                  <c:v>#N/A</c:v>
                </c:pt>
                <c:pt idx="5">
                  <c:v>4.92</c:v>
                </c:pt>
                <c:pt idx="6">
                  <c:v>#N/A</c:v>
                </c:pt>
                <c:pt idx="7">
                  <c:v>5.5</c:v>
                </c:pt>
                <c:pt idx="8">
                  <c:v>#N/A</c:v>
                </c:pt>
                <c:pt idx="9">
                  <c:v>2.87</c:v>
                </c:pt>
              </c:numCache>
            </c:numRef>
          </c:val>
          <c:extLst>
            <c:ext xmlns:c16="http://schemas.microsoft.com/office/drawing/2014/chart" uri="{C3380CC4-5D6E-409C-BE32-E72D297353CC}">
              <c16:uniqueId val="{00000007-AF44-404D-B097-7DEA1FB94D8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2.5299999999999998</c:v>
                </c:pt>
                <c:pt idx="2">
                  <c:v>#N/A</c:v>
                </c:pt>
                <c:pt idx="3">
                  <c:v>3.2</c:v>
                </c:pt>
                <c:pt idx="4">
                  <c:v>#N/A</c:v>
                </c:pt>
                <c:pt idx="5">
                  <c:v>4.1100000000000003</c:v>
                </c:pt>
                <c:pt idx="6">
                  <c:v>#N/A</c:v>
                </c:pt>
                <c:pt idx="7">
                  <c:v>5.22</c:v>
                </c:pt>
                <c:pt idx="8">
                  <c:v>#N/A</c:v>
                </c:pt>
                <c:pt idx="9">
                  <c:v>6.23</c:v>
                </c:pt>
              </c:numCache>
            </c:numRef>
          </c:val>
          <c:extLst>
            <c:ext xmlns:c16="http://schemas.microsoft.com/office/drawing/2014/chart" uri="{C3380CC4-5D6E-409C-BE32-E72D297353CC}">
              <c16:uniqueId val="{00000008-AF44-404D-B097-7DEA1FB94D8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12.91</c:v>
                </c:pt>
                <c:pt idx="2">
                  <c:v>#N/A</c:v>
                </c:pt>
                <c:pt idx="3">
                  <c:v>13.98</c:v>
                </c:pt>
                <c:pt idx="4">
                  <c:v>#N/A</c:v>
                </c:pt>
                <c:pt idx="5">
                  <c:v>15.72</c:v>
                </c:pt>
                <c:pt idx="6">
                  <c:v>#N/A</c:v>
                </c:pt>
                <c:pt idx="7">
                  <c:v>14.42</c:v>
                </c:pt>
                <c:pt idx="8">
                  <c:v>#N/A</c:v>
                </c:pt>
                <c:pt idx="9">
                  <c:v>12.39</c:v>
                </c:pt>
              </c:numCache>
            </c:numRef>
          </c:val>
          <c:extLst>
            <c:ext xmlns:c16="http://schemas.microsoft.com/office/drawing/2014/chart" uri="{C3380CC4-5D6E-409C-BE32-E72D297353CC}">
              <c16:uniqueId val="{00000009-AF44-404D-B097-7DEA1FB94D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705</c:v>
                </c:pt>
                <c:pt idx="5">
                  <c:v>633</c:v>
                </c:pt>
                <c:pt idx="8">
                  <c:v>603</c:v>
                </c:pt>
                <c:pt idx="11">
                  <c:v>636</c:v>
                </c:pt>
                <c:pt idx="14">
                  <c:v>571</c:v>
                </c:pt>
              </c:numCache>
            </c:numRef>
          </c:val>
          <c:extLst>
            <c:ext xmlns:c16="http://schemas.microsoft.com/office/drawing/2014/chart" uri="{C3380CC4-5D6E-409C-BE32-E72D297353CC}">
              <c16:uniqueId val="{00000000-D8A8-49DC-AEF9-422DE55B77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A8-49DC-AEF9-422DE55B77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233</c:v>
                </c:pt>
                <c:pt idx="3">
                  <c:v>367</c:v>
                </c:pt>
                <c:pt idx="6">
                  <c:v>284</c:v>
                </c:pt>
                <c:pt idx="9">
                  <c:v>32</c:v>
                </c:pt>
                <c:pt idx="12">
                  <c:v>47</c:v>
                </c:pt>
              </c:numCache>
            </c:numRef>
          </c:val>
          <c:extLst>
            <c:ext xmlns:c16="http://schemas.microsoft.com/office/drawing/2014/chart" uri="{C3380CC4-5D6E-409C-BE32-E72D297353CC}">
              <c16:uniqueId val="{00000002-D8A8-49DC-AEF9-422DE55B77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6</c:v>
                </c:pt>
                <c:pt idx="6">
                  <c:v>10</c:v>
                </c:pt>
                <c:pt idx="9">
                  <c:v>11</c:v>
                </c:pt>
                <c:pt idx="12">
                  <c:v>18</c:v>
                </c:pt>
              </c:numCache>
            </c:numRef>
          </c:val>
          <c:extLst>
            <c:ext xmlns:c16="http://schemas.microsoft.com/office/drawing/2014/chart" uri="{C3380CC4-5D6E-409C-BE32-E72D297353CC}">
              <c16:uniqueId val="{00000003-D8A8-49DC-AEF9-422DE55B77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320</c:v>
                </c:pt>
                <c:pt idx="3">
                  <c:v>312</c:v>
                </c:pt>
                <c:pt idx="6">
                  <c:v>274</c:v>
                </c:pt>
                <c:pt idx="9">
                  <c:v>268</c:v>
                </c:pt>
                <c:pt idx="12">
                  <c:v>243</c:v>
                </c:pt>
              </c:numCache>
            </c:numRef>
          </c:val>
          <c:extLst>
            <c:ext xmlns:c16="http://schemas.microsoft.com/office/drawing/2014/chart" uri="{C3380CC4-5D6E-409C-BE32-E72D297353CC}">
              <c16:uniqueId val="{00000004-D8A8-49DC-AEF9-422DE55B77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A8-49DC-AEF9-422DE55B77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A8-49DC-AEF9-422DE55B77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362</c:v>
                </c:pt>
                <c:pt idx="3">
                  <c:v>343</c:v>
                </c:pt>
                <c:pt idx="6">
                  <c:v>356</c:v>
                </c:pt>
                <c:pt idx="9">
                  <c:v>366</c:v>
                </c:pt>
                <c:pt idx="12">
                  <c:v>364</c:v>
                </c:pt>
              </c:numCache>
            </c:numRef>
          </c:val>
          <c:extLst>
            <c:ext xmlns:c16="http://schemas.microsoft.com/office/drawing/2014/chart" uri="{C3380CC4-5D6E-409C-BE32-E72D297353CC}">
              <c16:uniqueId val="{00000007-D8A8-49DC-AEF9-422DE55B77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213</c:v>
                </c:pt>
                <c:pt idx="2">
                  <c:v>#N/A</c:v>
                </c:pt>
                <c:pt idx="3">
                  <c:v>#N/A</c:v>
                </c:pt>
                <c:pt idx="4">
                  <c:v>395</c:v>
                </c:pt>
                <c:pt idx="5">
                  <c:v>#N/A</c:v>
                </c:pt>
                <c:pt idx="6">
                  <c:v>#N/A</c:v>
                </c:pt>
                <c:pt idx="7">
                  <c:v>321</c:v>
                </c:pt>
                <c:pt idx="8">
                  <c:v>#N/A</c:v>
                </c:pt>
                <c:pt idx="9">
                  <c:v>#N/A</c:v>
                </c:pt>
                <c:pt idx="10">
                  <c:v>41</c:v>
                </c:pt>
                <c:pt idx="11">
                  <c:v>#N/A</c:v>
                </c:pt>
                <c:pt idx="12">
                  <c:v>#N/A</c:v>
                </c:pt>
                <c:pt idx="13">
                  <c:v>101</c:v>
                </c:pt>
                <c:pt idx="14">
                  <c:v>#N/A</c:v>
                </c:pt>
              </c:numCache>
            </c:numRef>
          </c:val>
          <c:smooth val="0"/>
          <c:extLst>
            <c:ext xmlns:c16="http://schemas.microsoft.com/office/drawing/2014/chart" uri="{C3380CC4-5D6E-409C-BE32-E72D297353CC}">
              <c16:uniqueId val="{00000008-D8A8-49DC-AEF9-422DE55B77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3821</c:v>
                </c:pt>
                <c:pt idx="5">
                  <c:v>3451</c:v>
                </c:pt>
                <c:pt idx="8">
                  <c:v>3110</c:v>
                </c:pt>
                <c:pt idx="11">
                  <c:v>2827</c:v>
                </c:pt>
                <c:pt idx="14">
                  <c:v>2607</c:v>
                </c:pt>
              </c:numCache>
            </c:numRef>
          </c:val>
          <c:extLst>
            <c:ext xmlns:c16="http://schemas.microsoft.com/office/drawing/2014/chart" uri="{C3380CC4-5D6E-409C-BE32-E72D297353CC}">
              <c16:uniqueId val="{00000000-67B6-4BF3-9F51-A3D962D25A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2012</c:v>
                </c:pt>
                <c:pt idx="5">
                  <c:v>1773</c:v>
                </c:pt>
                <c:pt idx="8">
                  <c:v>1652</c:v>
                </c:pt>
                <c:pt idx="11">
                  <c:v>1713</c:v>
                </c:pt>
                <c:pt idx="14">
                  <c:v>1869</c:v>
                </c:pt>
              </c:numCache>
            </c:numRef>
          </c:val>
          <c:extLst>
            <c:ext xmlns:c16="http://schemas.microsoft.com/office/drawing/2014/chart" uri="{C3380CC4-5D6E-409C-BE32-E72D297353CC}">
              <c16:uniqueId val="{00000001-67B6-4BF3-9F51-A3D962D25A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7892</c:v>
                </c:pt>
                <c:pt idx="5">
                  <c:v>6994</c:v>
                </c:pt>
                <c:pt idx="8">
                  <c:v>6595</c:v>
                </c:pt>
                <c:pt idx="11">
                  <c:v>6066</c:v>
                </c:pt>
                <c:pt idx="14">
                  <c:v>6122</c:v>
                </c:pt>
              </c:numCache>
            </c:numRef>
          </c:val>
          <c:extLst>
            <c:ext xmlns:c16="http://schemas.microsoft.com/office/drawing/2014/chart" uri="{C3380CC4-5D6E-409C-BE32-E72D297353CC}">
              <c16:uniqueId val="{00000002-67B6-4BF3-9F51-A3D962D25A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B6-4BF3-9F51-A3D962D25A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B6-4BF3-9F51-A3D962D25A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B6-4BF3-9F51-A3D962D25A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965</c:v>
                </c:pt>
                <c:pt idx="3">
                  <c:v>981</c:v>
                </c:pt>
                <c:pt idx="6">
                  <c:v>933</c:v>
                </c:pt>
                <c:pt idx="9">
                  <c:v>842</c:v>
                </c:pt>
                <c:pt idx="12">
                  <c:v>788</c:v>
                </c:pt>
              </c:numCache>
            </c:numRef>
          </c:val>
          <c:extLst>
            <c:ext xmlns:c16="http://schemas.microsoft.com/office/drawing/2014/chart" uri="{C3380CC4-5D6E-409C-BE32-E72D297353CC}">
              <c16:uniqueId val="{00000006-67B6-4BF3-9F51-A3D962D25A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211</c:v>
                </c:pt>
                <c:pt idx="3">
                  <c:v>211</c:v>
                </c:pt>
                <c:pt idx="6">
                  <c:v>226</c:v>
                </c:pt>
                <c:pt idx="9">
                  <c:v>306</c:v>
                </c:pt>
                <c:pt idx="12">
                  <c:v>350</c:v>
                </c:pt>
              </c:numCache>
            </c:numRef>
          </c:val>
          <c:extLst>
            <c:ext xmlns:c16="http://schemas.microsoft.com/office/drawing/2014/chart" uri="{C3380CC4-5D6E-409C-BE32-E72D297353CC}">
              <c16:uniqueId val="{00000007-67B6-4BF3-9F51-A3D962D25A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2652</c:v>
                </c:pt>
                <c:pt idx="3">
                  <c:v>2509</c:v>
                </c:pt>
                <c:pt idx="6">
                  <c:v>2373</c:v>
                </c:pt>
                <c:pt idx="9">
                  <c:v>2285</c:v>
                </c:pt>
                <c:pt idx="12">
                  <c:v>2216</c:v>
                </c:pt>
              </c:numCache>
            </c:numRef>
          </c:val>
          <c:extLst>
            <c:ext xmlns:c16="http://schemas.microsoft.com/office/drawing/2014/chart" uri="{C3380CC4-5D6E-409C-BE32-E72D297353CC}">
              <c16:uniqueId val="{00000008-67B6-4BF3-9F51-A3D962D25A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1066</c:v>
                </c:pt>
                <c:pt idx="3">
                  <c:v>781</c:v>
                </c:pt>
                <c:pt idx="6">
                  <c:v>325</c:v>
                </c:pt>
                <c:pt idx="9">
                  <c:v>201</c:v>
                </c:pt>
                <c:pt idx="12">
                  <c:v>1291</c:v>
                </c:pt>
              </c:numCache>
            </c:numRef>
          </c:val>
          <c:extLst>
            <c:ext xmlns:c16="http://schemas.microsoft.com/office/drawing/2014/chart" uri="{C3380CC4-5D6E-409C-BE32-E72D297353CC}">
              <c16:uniqueId val="{00000009-67B6-4BF3-9F51-A3D962D25A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2718</c:v>
                </c:pt>
                <c:pt idx="3">
                  <c:v>2534</c:v>
                </c:pt>
                <c:pt idx="6">
                  <c:v>2531</c:v>
                </c:pt>
                <c:pt idx="9">
                  <c:v>2583</c:v>
                </c:pt>
                <c:pt idx="12">
                  <c:v>2606</c:v>
                </c:pt>
              </c:numCache>
            </c:numRef>
          </c:val>
          <c:extLst>
            <c:ext xmlns:c16="http://schemas.microsoft.com/office/drawing/2014/chart" uri="{C3380CC4-5D6E-409C-BE32-E72D297353CC}">
              <c16:uniqueId val="{0000000A-67B6-4BF3-9F51-A3D962D25A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B6-4BF3-9F51-A3D962D25A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3542</c:v>
                </c:pt>
                <c:pt idx="1">
                  <c:v>3545</c:v>
                </c:pt>
                <c:pt idx="2">
                  <c:v>2957</c:v>
                </c:pt>
              </c:numCache>
            </c:numRef>
          </c:val>
          <c:extLst>
            <c:ext xmlns:c16="http://schemas.microsoft.com/office/drawing/2014/chart" uri="{C3380CC4-5D6E-409C-BE32-E72D297353CC}">
              <c16:uniqueId val="{00000000-545B-433E-8F74-2D7D55F33B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52</c:v>
                </c:pt>
                <c:pt idx="1">
                  <c:v>52</c:v>
                </c:pt>
                <c:pt idx="2">
                  <c:v>52</c:v>
                </c:pt>
              </c:numCache>
            </c:numRef>
          </c:val>
          <c:extLst>
            <c:ext xmlns:c16="http://schemas.microsoft.com/office/drawing/2014/chart" uri="{C3380CC4-5D6E-409C-BE32-E72D297353CC}">
              <c16:uniqueId val="{00000001-545B-433E-8F74-2D7D55F33B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2411</c:v>
                </c:pt>
                <c:pt idx="1">
                  <c:v>2469</c:v>
                </c:pt>
                <c:pt idx="2">
                  <c:v>2524</c:v>
                </c:pt>
              </c:numCache>
            </c:numRef>
          </c:val>
          <c:extLst>
            <c:ext xmlns:c16="http://schemas.microsoft.com/office/drawing/2014/chart" uri="{C3380CC4-5D6E-409C-BE32-E72D297353CC}">
              <c16:uniqueId val="{00000002-545B-433E-8F74-2D7D55F33B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43,528
43,007
26.63
17,554,972
17,183,473
299,776
10,431,529
2,606,364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業種の異なる大規模工場の誘致や中小工場の集団化を進めてきた結果、化学工業を中心にさまざまな企業が立地している。そのため、景気変動の影響を受けにくく、税収も安定していることから、昭和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を上回る一定の水準を維持しているが、令和５年度は、法人町民税等は上昇傾向にあるものの、社会福祉関係経費の増などによる基準財政需要額の上昇により</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に低下している。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94545</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09645"/>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94545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024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51505</xdr:rowOff>
    </xdr:from>
    <xdr:to>
      <xdr:col>15</xdr:col>
      <xdr:colOff>82550</xdr:colOff>
      <xdr:row>37</xdr:row>
      <xdr:rowOff>158750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951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11289</xdr:rowOff>
    </xdr:from>
    <xdr:to>
      <xdr:col>11</xdr:col>
      <xdr:colOff>31750</xdr:colOff>
      <xdr:row>37</xdr:row>
      <xdr:rowOff>51505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3549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43745</xdr:rowOff>
    </xdr:from>
    <xdr:to>
      <xdr:col>19</xdr:col>
      <xdr:colOff>184150</xdr:colOff>
      <xdr:row>38</xdr:row>
      <xdr:rowOff>145345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155522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705</xdr:rowOff>
    </xdr:from>
    <xdr:to>
      <xdr:col>11</xdr:col>
      <xdr:colOff>82550</xdr:colOff>
      <xdr:row>37</xdr:row>
      <xdr:rowOff>102305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112482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131939</xdr:rowOff>
    </xdr:from>
    <xdr:to>
      <xdr:col>7</xdr:col>
      <xdr:colOff>31750</xdr:colOff>
      <xdr:row>37</xdr:row>
      <xdr:rowOff>62089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72266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7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抑制に努めてきた結果、元利償還金の額は類似団体平均と比較して低い状況にあり、税収も安定していることから、社会福祉関係経費等の増により経常経費は増加傾向にあるものの、経常収支比率は依然として低い状況で推移している。</a:t>
          </a:r>
        </a:p>
        <a:p>
          <a:r>
            <a:rPr kumimoji="1" lang="ja-JP" altLang="en-US" sz="1300">
              <a:latin typeface="ＭＳ Ｐゴシック" panose="020B0600070205080204" pitchFamily="50" charset="-128"/>
              <a:ea typeface="ＭＳ Ｐゴシック" panose="020B0600070205080204" pitchFamily="50" charset="-128"/>
            </a:rPr>
            <a:t>　令和５年度については、地方税などの歳入（分母）が増加しているが、人事院勧告等による人件費の増や物価高騰等に伴う物件費の増などにより歳出（分子）が大幅に増加したため、経常収支比率は増加し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160528</xdr:rowOff>
    </xdr:from>
    <xdr:to>
      <xdr:col>23</xdr:col>
      <xdr:colOff>133350</xdr:colOff>
      <xdr:row>67</xdr:row>
      <xdr:rowOff>123444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47528"/>
          <a:ext cx="0" cy="1163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75455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9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160528</xdr:rowOff>
    </xdr:from>
    <xdr:to>
      <xdr:col>24</xdr:col>
      <xdr:colOff>12700</xdr:colOff>
      <xdr:row>60</xdr:row>
      <xdr:rowOff>160528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62</xdr:row>
      <xdr:rowOff>92710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8265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37863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10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37338</xdr:rowOff>
    </xdr:from>
    <xdr:to>
      <xdr:col>19</xdr:col>
      <xdr:colOff>133350</xdr:colOff>
      <xdr:row>61</xdr:row>
      <xdr:rowOff>124206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957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150368</xdr:rowOff>
    </xdr:from>
    <xdr:to>
      <xdr:col>19</xdr:col>
      <xdr:colOff>184150</xdr:colOff>
      <xdr:row>64</xdr:row>
      <xdr:rowOff>80518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32512</xdr:rowOff>
    </xdr:from>
    <xdr:to>
      <xdr:col>15</xdr:col>
      <xdr:colOff>82550</xdr:colOff>
      <xdr:row>61</xdr:row>
      <xdr:rowOff>37338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909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128778</xdr:rowOff>
    </xdr:from>
    <xdr:to>
      <xdr:col>15</xdr:col>
      <xdr:colOff>133350</xdr:colOff>
      <xdr:row>63</xdr:row>
      <xdr:rowOff>58928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43705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61</xdr:row>
      <xdr:rowOff>32512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9309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102108</xdr:rowOff>
    </xdr:from>
    <xdr:to>
      <xdr:col>11</xdr:col>
      <xdr:colOff>82550</xdr:colOff>
      <xdr:row>64</xdr:row>
      <xdr:rowOff>32258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17035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157988</xdr:rowOff>
    </xdr:from>
    <xdr:to>
      <xdr:col>15</xdr:col>
      <xdr:colOff>133350</xdr:colOff>
      <xdr:row>61</xdr:row>
      <xdr:rowOff>88138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98315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153162</xdr:rowOff>
    </xdr:from>
    <xdr:to>
      <xdr:col>11</xdr:col>
      <xdr:colOff>82550</xdr:colOff>
      <xdr:row>61</xdr:row>
      <xdr:rowOff>83312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126746</xdr:rowOff>
    </xdr:from>
    <xdr:to>
      <xdr:col>7</xdr:col>
      <xdr:colOff>31750</xdr:colOff>
      <xdr:row>60</xdr:row>
      <xdr:rowOff>56896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67073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類似団体と比較して高くなっているのは、主に物件費が要因である。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年度から給食調理・配送業務の全面委託化やごみ収集業務の町内全域を委託化、焼却場運転業務の一括委託化、平成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年度からがん検診受診料を無償化したことによる受診者数の増、平成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年度はこども交流センターの開所、平成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年度から令和元年度には新たに整備された放課後児童会の運営が開始されたことに加え、平成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年度から健康づくりセンターや桃沢野外活動センターなど公共施設の管理運営業務を指定管理にしたことにより、物件費の増加につながっている。</a:t>
          </a:r>
        </a:p>
        <a:p>
          <a:r>
            <a:rPr kumimoji="1" lang="ja-JP" altLang="en-US" sz="1200">
              <a:latin typeface="ＭＳ Ｐゴシック" panose="020B0600070205080204" pitchFamily="50" charset="-128"/>
              <a:ea typeface="ＭＳ Ｐゴシック" panose="020B0600070205080204" pitchFamily="50" charset="-128"/>
            </a:rPr>
            <a:t>　令和５年度については、人事院勧告等による人件費の増や物価高騰等による指定管理料の増などによる物件費の増が要因の一つである。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71926</xdr:rowOff>
    </xdr:from>
    <xdr:to>
      <xdr:col>23</xdr:col>
      <xdr:colOff>133350</xdr:colOff>
      <xdr:row>82</xdr:row>
      <xdr:rowOff>111745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30826"/>
          <a:ext cx="838200" cy="3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49109</xdr:rowOff>
    </xdr:from>
    <xdr:to>
      <xdr:col>19</xdr:col>
      <xdr:colOff>133350</xdr:colOff>
      <xdr:row>82</xdr:row>
      <xdr:rowOff>71926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08009"/>
          <a:ext cx="889000" cy="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156614</xdr:rowOff>
    </xdr:from>
    <xdr:to>
      <xdr:col>15</xdr:col>
      <xdr:colOff>82550</xdr:colOff>
      <xdr:row>82</xdr:row>
      <xdr:rowOff>49109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44064"/>
          <a:ext cx="889000" cy="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147189</xdr:rowOff>
    </xdr:from>
    <xdr:to>
      <xdr:col>11</xdr:col>
      <xdr:colOff>31750</xdr:colOff>
      <xdr:row>81</xdr:row>
      <xdr:rowOff>156614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34639"/>
          <a:ext cx="889000" cy="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128420</xdr:rowOff>
    </xdr:from>
    <xdr:to>
      <xdr:col>11</xdr:col>
      <xdr:colOff>82550</xdr:colOff>
      <xdr:row>82</xdr:row>
      <xdr:rowOff>58570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1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43347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0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96707</xdr:rowOff>
    </xdr:from>
    <xdr:to>
      <xdr:col>7</xdr:col>
      <xdr:colOff>31750</xdr:colOff>
      <xdr:row>82</xdr:row>
      <xdr:rowOff>26857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7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60945</xdr:rowOff>
    </xdr:from>
    <xdr:to>
      <xdr:col>23</xdr:col>
      <xdr:colOff>184150</xdr:colOff>
      <xdr:row>82</xdr:row>
      <xdr:rowOff>162545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33022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9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21126</xdr:rowOff>
    </xdr:from>
    <xdr:to>
      <xdr:col>19</xdr:col>
      <xdr:colOff>184150</xdr:colOff>
      <xdr:row>82</xdr:row>
      <xdr:rowOff>122726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8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107503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66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169759</xdr:rowOff>
    </xdr:from>
    <xdr:to>
      <xdr:col>15</xdr:col>
      <xdr:colOff>133350</xdr:colOff>
      <xdr:row>82</xdr:row>
      <xdr:rowOff>99909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5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84686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4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105814</xdr:rowOff>
    </xdr:from>
    <xdr:to>
      <xdr:col>11</xdr:col>
      <xdr:colOff>82550</xdr:colOff>
      <xdr:row>82</xdr:row>
      <xdr:rowOff>35964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9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46141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6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96389</xdr:rowOff>
    </xdr:from>
    <xdr:to>
      <xdr:col>7</xdr:col>
      <xdr:colOff>31750</xdr:colOff>
      <xdr:row>82</xdr:row>
      <xdr:rowOff>26539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36716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均衡の原則等により給料決定や給与制度（水準）については国家公務員に準じて制度設計を図っているものの、国と初任給決定、職務経験等の換算の運用方法や人事評価の評価結果の相違などにより、各年代の平均給料月額が国家公務員の給料月額よりも低くなっていることなどから、ラスパイレス指数は</a:t>
          </a:r>
          <a:r>
            <a:rPr kumimoji="1" lang="en-US" altLang="ja-JP" sz="1200">
              <a:latin typeface="ＭＳ Ｐゴシック" panose="020B0600070205080204" pitchFamily="50" charset="-128"/>
              <a:ea typeface="ＭＳ Ｐゴシック" panose="020B0600070205080204" pitchFamily="50" charset="-128"/>
            </a:rPr>
            <a:t>96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98</a:t>
          </a:r>
          <a:r>
            <a:rPr kumimoji="1" lang="ja-JP" altLang="en-US" sz="1200">
              <a:latin typeface="ＭＳ Ｐゴシック" panose="020B0600070205080204" pitchFamily="50" charset="-128"/>
              <a:ea typeface="ＭＳ Ｐゴシック" panose="020B0600070205080204" pitchFamily="50" charset="-128"/>
            </a:rPr>
            <a:t>程度の水準で推移している。なお、前年度からの主な変動要因としては、経験年数階層における職員分布が変わったことが考えられる。</a:t>
          </a:r>
        </a:p>
        <a:p>
          <a:r>
            <a:rPr kumimoji="1" lang="ja-JP" altLang="en-US" sz="1200">
              <a:latin typeface="ＭＳ Ｐゴシック" panose="020B0600070205080204" pitchFamily="50" charset="-128"/>
              <a:ea typeface="ＭＳ Ｐゴシック" panose="020B0600070205080204" pitchFamily="50" charset="-128"/>
            </a:rPr>
            <a:t>　今後も国家公務員の給与制度や人事院勧告に基づき給与の適正化に努める。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128411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685434"/>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128411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73905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115005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7390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115005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060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68738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消防業務が消防組合へ移管し、消防職員が退職して職員数が減少したことが主な原因となり類似団体の水準を下回っている現状である。</a:t>
          </a:r>
        </a:p>
        <a:p>
          <a:r>
            <a:rPr kumimoji="1" lang="ja-JP" altLang="en-US" sz="1300">
              <a:latin typeface="ＭＳ Ｐゴシック" panose="020B0600070205080204" pitchFamily="50" charset="-128"/>
              <a:ea typeface="ＭＳ Ｐゴシック" panose="020B0600070205080204" pitchFamily="50" charset="-128"/>
            </a:rPr>
            <a:t>　今後も、当該計画に基づき、各種事務事業の進捗状況や住民ニーズの高度化、多様化に伴う業務量の増加、行政改革による事務事業の見直し、民間委託等の推進に伴う業務量の減少などに注視しながら、持続可能な財政状況にも配慮しつつ、安定した行政サービスが提供できる体制づくりができるよう、一定数の職員数を継続的に確保し、適正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14151</xdr:rowOff>
    </xdr:from>
    <xdr:to>
      <xdr:col>81</xdr:col>
      <xdr:colOff>44450</xdr:colOff>
      <xdr:row>59</xdr:row>
      <xdr:rowOff>43452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29701"/>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14151</xdr:rowOff>
    </xdr:from>
    <xdr:to>
      <xdr:col>77</xdr:col>
      <xdr:colOff>44450</xdr:colOff>
      <xdr:row>59</xdr:row>
      <xdr:rowOff>15875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12970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14151</xdr:rowOff>
    </xdr:from>
    <xdr:to>
      <xdr:col>72</xdr:col>
      <xdr:colOff>203200</xdr:colOff>
      <xdr:row>59</xdr:row>
      <xdr:rowOff>15875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2970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14151</xdr:rowOff>
    </xdr:from>
    <xdr:to>
      <xdr:col>68</xdr:col>
      <xdr:colOff>152400</xdr:colOff>
      <xdr:row>59</xdr:row>
      <xdr:rowOff>21046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12970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164102</xdr:rowOff>
    </xdr:from>
    <xdr:to>
      <xdr:col>81</xdr:col>
      <xdr:colOff>95250</xdr:colOff>
      <xdr:row>59</xdr:row>
      <xdr:rowOff>94252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0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9179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5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134801</xdr:rowOff>
    </xdr:from>
    <xdr:to>
      <xdr:col>77</xdr:col>
      <xdr:colOff>95250</xdr:colOff>
      <xdr:row>59</xdr:row>
      <xdr:rowOff>64951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75128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47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136525</xdr:rowOff>
    </xdr:from>
    <xdr:to>
      <xdr:col>73</xdr:col>
      <xdr:colOff>44450</xdr:colOff>
      <xdr:row>59</xdr:row>
      <xdr:rowOff>66675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76852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134801</xdr:rowOff>
    </xdr:from>
    <xdr:to>
      <xdr:col>68</xdr:col>
      <xdr:colOff>203200</xdr:colOff>
      <xdr:row>59</xdr:row>
      <xdr:rowOff>64951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75128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141696</xdr:rowOff>
    </xdr:from>
    <xdr:to>
      <xdr:col>64</xdr:col>
      <xdr:colOff>152400</xdr:colOff>
      <xdr:row>59</xdr:row>
      <xdr:rowOff>71846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82023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公債費に準ずる債務負担行為に係るものは、類似団体と比較して高い状況にあるが、これは主に一般廃棄物最終処分場や塵芥焼却場の管理運営を長期委託していることによるものである。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しかし、公債費の抑制に努めてきた結果、元利償還金の額は類似団体と比較して低い状況であり年々減少していることから、実質公債費比率は低い状況を維持している。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38</xdr:row>
      <xdr:rowOff>17463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47827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17463</xdr:rowOff>
    </xdr:from>
    <xdr:to>
      <xdr:col>77</xdr:col>
      <xdr:colOff>44450</xdr:colOff>
      <xdr:row>38</xdr:row>
      <xdr:rowOff>53657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5325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23495</xdr:rowOff>
    </xdr:from>
    <xdr:to>
      <xdr:col>72</xdr:col>
      <xdr:colOff>203200</xdr:colOff>
      <xdr:row>38</xdr:row>
      <xdr:rowOff>53657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53859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146685</xdr:rowOff>
    </xdr:from>
    <xdr:to>
      <xdr:col>68</xdr:col>
      <xdr:colOff>152400</xdr:colOff>
      <xdr:row>38</xdr:row>
      <xdr:rowOff>23495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49033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318</xdr:rowOff>
    </xdr:from>
    <xdr:to>
      <xdr:col>68</xdr:col>
      <xdr:colOff>203200</xdr:colOff>
      <xdr:row>39</xdr:row>
      <xdr:rowOff>101918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86695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77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100347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138113</xdr:rowOff>
    </xdr:from>
    <xdr:to>
      <xdr:col>77</xdr:col>
      <xdr:colOff>95250</xdr:colOff>
      <xdr:row>38</xdr:row>
      <xdr:rowOff>68263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78440</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25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2857</xdr:rowOff>
    </xdr:from>
    <xdr:to>
      <xdr:col>73</xdr:col>
      <xdr:colOff>44450</xdr:colOff>
      <xdr:row>38</xdr:row>
      <xdr:rowOff>104457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114635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28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144145</xdr:rowOff>
    </xdr:from>
    <xdr:to>
      <xdr:col>68</xdr:col>
      <xdr:colOff>203200</xdr:colOff>
      <xdr:row>38</xdr:row>
      <xdr:rowOff>74295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84472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25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95885</xdr:rowOff>
    </xdr:from>
    <xdr:to>
      <xdr:col>64</xdr:col>
      <xdr:colOff>152400</xdr:colOff>
      <xdr:row>38</xdr:row>
      <xdr:rowOff>26035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36212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20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年度以降、起債額を元金償還額以下に抑えることにより地方債残高を減少させてきた結果、平成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　今後も財政の健全化に努めていく。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158810</xdr:rowOff>
    </xdr:from>
    <xdr:to>
      <xdr:col>68</xdr:col>
      <xdr:colOff>203200</xdr:colOff>
      <xdr:row>14</xdr:row>
      <xdr:rowOff>88960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99137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153065</xdr:rowOff>
    </xdr:from>
    <xdr:to>
      <xdr:col>64</xdr:col>
      <xdr:colOff>152400</xdr:colOff>
      <xdr:row>14</xdr:row>
      <xdr:rowOff>83215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93392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15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43,528
43,007
26.63
17,554,972
17,183,473
299,776
10,431,529
2,606,364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業務の民間委託や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方式、指定管理者制度の導入など、民間の活力を活用してきたことから、人口１人当たりの人件費の決算額は、類似団体平均を下回っており、人件費に係る経常収支比率は例年低い傾向にある。</a:t>
          </a:r>
        </a:p>
        <a:p>
          <a:r>
            <a:rPr kumimoji="1" lang="ja-JP" altLang="en-US" sz="1300">
              <a:latin typeface="ＭＳ Ｐゴシック" panose="020B0600070205080204" pitchFamily="50" charset="-128"/>
              <a:ea typeface="ＭＳ Ｐゴシック" panose="020B0600070205080204" pitchFamily="50" charset="-128"/>
            </a:rPr>
            <a:t>　令和５年度については、会計年度任用職員の社会保険料の増や人事院勧告等による給料等の増により、人件費の増加が生じたが、依然として類似団体平均を下回っている。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xdr:rowOff>
    </xdr:from>
    <xdr:to>
      <xdr:col>24</xdr:col>
      <xdr:colOff>25400</xdr:colOff>
      <xdr:row>36</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03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35</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76708</xdr:rowOff>
    </xdr:from>
    <xdr:to>
      <xdr:col>11</xdr:col>
      <xdr:colOff>9525</xdr:colOff>
      <xdr:row>35</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0600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32766</xdr:rowOff>
    </xdr:from>
    <xdr:to>
      <xdr:col>11</xdr:col>
      <xdr:colOff>60325</xdr:colOff>
      <xdr:row>37</xdr:row>
      <xdr:rowOff>134366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135145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128778</xdr:rowOff>
    </xdr:from>
    <xdr:to>
      <xdr:col>20</xdr:col>
      <xdr:colOff>38100</xdr:colOff>
      <xdr:row>36</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69105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年度から給食調理・配送業務の全面委託化やごみ収集業務の町内全域を委託化、塵芥焼却場の長期包括委託化、平成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年度からこども交流センターの開所、新たな放課後児童会の運営が開始されたことに加え、平成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年度から健康づくりセンターや桃沢野外活動センターの管理運営業務を指定管理者に委託したことなどにより、物件費は増加傾向にあり、類似団体平均を超える要因となっている。</a:t>
          </a:r>
        </a:p>
        <a:p>
          <a:r>
            <a:rPr kumimoji="1" lang="ja-JP" altLang="en-US" sz="1300">
              <a:latin typeface="ＭＳ Ｐゴシック" panose="020B0600070205080204" pitchFamily="50" charset="-128"/>
              <a:ea typeface="ＭＳ Ｐゴシック" panose="020B0600070205080204" pitchFamily="50" charset="-128"/>
            </a:rPr>
            <a:t>　令和５年度については、物価高騰等により指定管理料の増などにより増加しており、依然として類似団体平均を上回っている。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20</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441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100330</xdr:rowOff>
    </xdr:from>
    <xdr:to>
      <xdr:col>78</xdr:col>
      <xdr:colOff>69850</xdr:colOff>
      <xdr:row>20</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357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77470</xdr:rowOff>
    </xdr:from>
    <xdr:to>
      <xdr:col>73</xdr:col>
      <xdr:colOff>180975</xdr:colOff>
      <xdr:row>19</xdr:row>
      <xdr:rowOff>100330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335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77470</xdr:rowOff>
    </xdr:from>
    <xdr:to>
      <xdr:col>69</xdr:col>
      <xdr:colOff>92075</xdr:colOff>
      <xdr:row>20</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335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3810</xdr:rowOff>
    </xdr:from>
    <xdr:to>
      <xdr:col>69</xdr:col>
      <xdr:colOff>142875</xdr:colOff>
      <xdr:row>15</xdr:row>
      <xdr:rowOff>105410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30480</xdr:rowOff>
    </xdr:from>
    <xdr:to>
      <xdr:col>82</xdr:col>
      <xdr:colOff>158750</xdr:colOff>
      <xdr:row>20</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110507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6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49530</xdr:rowOff>
    </xdr:from>
    <xdr:to>
      <xdr:col>74</xdr:col>
      <xdr:colOff>31750</xdr:colOff>
      <xdr:row>19</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135907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26670</xdr:rowOff>
    </xdr:from>
    <xdr:to>
      <xdr:col>69</xdr:col>
      <xdr:colOff>142875</xdr:colOff>
      <xdr:row>19</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113047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xdr:rowOff>
    </xdr:from>
    <xdr:to>
      <xdr:col>65</xdr:col>
      <xdr:colOff>53975</xdr:colOff>
      <xdr:row>20</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高齢者タクシー・バス利用助成事業を開始したことや、こども医療費の増、障害者自立支援介護訓練及び障害児通所サービス利用者の増に伴う給付費の増、近年、民間保育所のこども園化や新たな保育施設の増設に伴う運営費扶助費の増などにより、引き続き増加傾向にあるため、類似団体平均を上回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37193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77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56</xdr:row>
      <xdr:rowOff>132443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132443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46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会計が法適化したことに伴い下水道事業会計繰出金を補助費等として計上したことなどにより減少した一方で、新たに進めている幹線道路の整備等に係る普通建設事業費の増などにより増加傾向にあるものの、類似団体平均と比較して依然として低い水準を保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1815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812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26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55</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42635</xdr:rowOff>
    </xdr:from>
    <xdr:to>
      <xdr:col>69</xdr:col>
      <xdr:colOff>92075</xdr:colOff>
      <xdr:row>55</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72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46265</xdr:rowOff>
    </xdr:from>
    <xdr:to>
      <xdr:col>74</xdr:col>
      <xdr:colOff>31750</xdr:colOff>
      <xdr:row>55</xdr:row>
      <xdr:rowOff>147865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158042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163285</xdr:rowOff>
    </xdr:from>
    <xdr:to>
      <xdr:col>65</xdr:col>
      <xdr:colOff>53975</xdr:colOff>
      <xdr:row>55</xdr:row>
      <xdr:rowOff>93435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103612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年度に企業誘致・留置を促進するための地域産業立地事業費補助金を新設しており、町財政の安定財源の確保のため、企業誘致・留置のための支援策として当該補助等について引き続き実施していく。</a:t>
          </a:r>
        </a:p>
        <a:p>
          <a:r>
            <a:rPr kumimoji="1" lang="ja-JP" altLang="en-US" sz="1200">
              <a:latin typeface="ＭＳ Ｐゴシック" panose="020B0600070205080204" pitchFamily="50" charset="-128"/>
              <a:ea typeface="ＭＳ Ｐゴシック" panose="020B0600070205080204" pitchFamily="50" charset="-128"/>
            </a:rPr>
            <a:t>　また、平成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年度から下水道事業会計が法適化したことに伴い下水道事業会計繰出金を補助費等として計上したことにより増加したものの、類似団体平均と比較して依然として低い水準を保っている。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94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67564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99568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年度より起債額を元金償還額以下に抑制する予算編成を行うことで地方債残高を減少させてきた。そのため、公債費の経常収支比率は、類似団体平均</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％に対し</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％であり、低い水準を保っている。今後も公債費の安定に努めていく。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53848</xdr:rowOff>
    </xdr:from>
    <xdr:to>
      <xdr:col>24</xdr:col>
      <xdr:colOff>25400</xdr:colOff>
      <xdr:row>74</xdr:row>
      <xdr:rowOff>53848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741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53848</xdr:rowOff>
    </xdr:from>
    <xdr:to>
      <xdr:col>19</xdr:col>
      <xdr:colOff>187325</xdr:colOff>
      <xdr:row>74</xdr:row>
      <xdr:rowOff>53848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741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49276</xdr:rowOff>
    </xdr:from>
    <xdr:to>
      <xdr:col>15</xdr:col>
      <xdr:colOff>98425</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736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49276</xdr:rowOff>
    </xdr:from>
    <xdr:to>
      <xdr:col>11</xdr:col>
      <xdr:colOff>9525</xdr:colOff>
      <xdr:row>74</xdr:row>
      <xdr:rowOff>53848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736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57913</xdr:rowOff>
    </xdr:from>
    <xdr:to>
      <xdr:col>11</xdr:col>
      <xdr:colOff>60325</xdr:colOff>
      <xdr:row>76</xdr:row>
      <xdr:rowOff>159513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144290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xdr:rowOff>
    </xdr:from>
    <xdr:to>
      <xdr:col>24</xdr:col>
      <xdr:colOff>76200</xdr:colOff>
      <xdr:row>74</xdr:row>
      <xdr:rowOff>104648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83075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xdr:rowOff>
    </xdr:from>
    <xdr:to>
      <xdr:col>20</xdr:col>
      <xdr:colOff>38100</xdr:colOff>
      <xdr:row>74</xdr:row>
      <xdr:rowOff>104648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114825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45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xdr:rowOff>
    </xdr:from>
    <xdr:to>
      <xdr:col>15</xdr:col>
      <xdr:colOff>149225</xdr:colOff>
      <xdr:row>74</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114825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169926</xdr:rowOff>
    </xdr:from>
    <xdr:to>
      <xdr:col>11</xdr:col>
      <xdr:colOff>60325</xdr:colOff>
      <xdr:row>74</xdr:row>
      <xdr:rowOff>100076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110253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3048</xdr:rowOff>
    </xdr:from>
    <xdr:to>
      <xdr:col>6</xdr:col>
      <xdr:colOff>171450</xdr:colOff>
      <xdr:row>74</xdr:row>
      <xdr:rowOff>104648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114825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会計が法適化したことに伴い下水道事業会計繰出金を補助費等として計上したことなどにより減少した一方で、新たに進めている幹線道路の整備等に係る普通建設事業費の増などにより増加傾向にあり、類似団体平均を上回ってい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131572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72085"/>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170435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897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8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77</xdr:row>
      <xdr:rowOff>88137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97763"/>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52849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84328</xdr:rowOff>
    </xdr:from>
    <xdr:to>
      <xdr:col>29</xdr:col>
      <xdr:colOff>127000</xdr:colOff>
      <xdr:row>18</xdr:row>
      <xdr:rowOff>122876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18053"/>
          <a:ext cx="647700" cy="3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122876</xdr:rowOff>
    </xdr:from>
    <xdr:to>
      <xdr:col>26</xdr:col>
      <xdr:colOff>50800</xdr:colOff>
      <xdr:row>18</xdr:row>
      <xdr:rowOff>139806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56601"/>
          <a:ext cx="698500" cy="16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139806</xdr:rowOff>
    </xdr:from>
    <xdr:to>
      <xdr:col>22</xdr:col>
      <xdr:colOff>114300</xdr:colOff>
      <xdr:row>18</xdr:row>
      <xdr:rowOff>170953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73531"/>
          <a:ext cx="698500" cy="31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170953</xdr:rowOff>
    </xdr:from>
    <xdr:to>
      <xdr:col>18</xdr:col>
      <xdr:colOff>177800</xdr:colOff>
      <xdr:row>19</xdr:row>
      <xdr:rowOff>43380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04678"/>
          <a:ext cx="698500" cy="43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76005</xdr:rowOff>
    </xdr:from>
    <xdr:to>
      <xdr:col>19</xdr:col>
      <xdr:colOff>38100</xdr:colOff>
      <xdr:row>18</xdr:row>
      <xdr:rowOff>6155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38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16332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0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85477</xdr:rowOff>
    </xdr:from>
    <xdr:to>
      <xdr:col>15</xdr:col>
      <xdr:colOff>101600</xdr:colOff>
      <xdr:row>18</xdr:row>
      <xdr:rowOff>15627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47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25804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33528</xdr:rowOff>
    </xdr:from>
    <xdr:to>
      <xdr:col>29</xdr:col>
      <xdr:colOff>177800</xdr:colOff>
      <xdr:row>18</xdr:row>
      <xdr:rowOff>135128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6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5605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72076</xdr:rowOff>
    </xdr:from>
    <xdr:to>
      <xdr:col>26</xdr:col>
      <xdr:colOff>101600</xdr:colOff>
      <xdr:row>19</xdr:row>
      <xdr:rowOff>2225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0580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158453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92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89006</xdr:rowOff>
    </xdr:from>
    <xdr:to>
      <xdr:col>22</xdr:col>
      <xdr:colOff>165100</xdr:colOff>
      <xdr:row>19</xdr:row>
      <xdr:rowOff>19156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22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3933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0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120153</xdr:rowOff>
    </xdr:from>
    <xdr:to>
      <xdr:col>19</xdr:col>
      <xdr:colOff>38100</xdr:colOff>
      <xdr:row>19</xdr:row>
      <xdr:rowOff>50303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5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35080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4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164030</xdr:rowOff>
    </xdr:from>
    <xdr:to>
      <xdr:col>15</xdr:col>
      <xdr:colOff>101600</xdr:colOff>
      <xdr:row>19</xdr:row>
      <xdr:rowOff>94180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9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78957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8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7100</xdr:rowOff>
    </xdr:from>
    <xdr:to>
      <xdr:col>29</xdr:col>
      <xdr:colOff>127000</xdr:colOff>
      <xdr:row>37</xdr:row>
      <xdr:rowOff>32588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31800"/>
          <a:ext cx="647700" cy="25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81490</xdr:rowOff>
    </xdr:from>
    <xdr:to>
      <xdr:col>26</xdr:col>
      <xdr:colOff>50800</xdr:colOff>
      <xdr:row>37</xdr:row>
      <xdr:rowOff>32588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34740"/>
          <a:ext cx="698500" cy="122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48971</xdr:rowOff>
    </xdr:from>
    <xdr:to>
      <xdr:col>22</xdr:col>
      <xdr:colOff>114300</xdr:colOff>
      <xdr:row>36</xdr:row>
      <xdr:rowOff>81490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02221"/>
          <a:ext cx="698500" cy="3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48971</xdr:rowOff>
    </xdr:from>
    <xdr:to>
      <xdr:col>18</xdr:col>
      <xdr:colOff>177800</xdr:colOff>
      <xdr:row>36</xdr:row>
      <xdr:rowOff>129819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02221"/>
          <a:ext cx="698500" cy="80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277425</xdr:rowOff>
    </xdr:from>
    <xdr:to>
      <xdr:col>19</xdr:col>
      <xdr:colOff>38100</xdr:colOff>
      <xdr:row>36</xdr:row>
      <xdr:rowOff>36125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46302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242812</xdr:rowOff>
    </xdr:from>
    <xdr:to>
      <xdr:col>15</xdr:col>
      <xdr:colOff>101600</xdr:colOff>
      <xdr:row>36</xdr:row>
      <xdr:rowOff>1512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11689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127750</xdr:rowOff>
    </xdr:from>
    <xdr:to>
      <xdr:col>29</xdr:col>
      <xdr:colOff>177800</xdr:colOff>
      <xdr:row>37</xdr:row>
      <xdr:rowOff>57900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8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99827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153238</xdr:rowOff>
    </xdr:from>
    <xdr:to>
      <xdr:col>26</xdr:col>
      <xdr:colOff>101600</xdr:colOff>
      <xdr:row>37</xdr:row>
      <xdr:rowOff>83388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0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68165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92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30690</xdr:rowOff>
    </xdr:from>
    <xdr:to>
      <xdr:col>22</xdr:col>
      <xdr:colOff>165100</xdr:colOff>
      <xdr:row>36</xdr:row>
      <xdr:rowOff>132290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83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117067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7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341071</xdr:rowOff>
    </xdr:from>
    <xdr:to>
      <xdr:col>19</xdr:col>
      <xdr:colOff>38100</xdr:colOff>
      <xdr:row>36</xdr:row>
      <xdr:rowOff>99771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51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84548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79019</xdr:rowOff>
    </xdr:from>
    <xdr:to>
      <xdr:col>15</xdr:col>
      <xdr:colOff>101600</xdr:colOff>
      <xdr:row>37</xdr:row>
      <xdr:rowOff>9169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32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165396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1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43,528
43,007
26.63
17,554,972
17,183,473
299,776
10,431,529
2,606,364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155196</xdr:rowOff>
    </xdr:from>
    <xdr:to>
      <xdr:col>24</xdr:col>
      <xdr:colOff>63500</xdr:colOff>
      <xdr:row>38</xdr:row>
      <xdr:rowOff>35932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98846"/>
          <a:ext cx="8382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35932</xdr:rowOff>
    </xdr:from>
    <xdr:to>
      <xdr:col>19</xdr:col>
      <xdr:colOff>177800</xdr:colOff>
      <xdr:row>38</xdr:row>
      <xdr:rowOff>50513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51032"/>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50513</xdr:rowOff>
    </xdr:from>
    <xdr:to>
      <xdr:col>15</xdr:col>
      <xdr:colOff>50800</xdr:colOff>
      <xdr:row>38</xdr:row>
      <xdr:rowOff>81440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65613"/>
          <a:ext cx="8890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81440</xdr:rowOff>
    </xdr:from>
    <xdr:to>
      <xdr:col>10</xdr:col>
      <xdr:colOff>114300</xdr:colOff>
      <xdr:row>39</xdr:row>
      <xdr:rowOff>93441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96540"/>
          <a:ext cx="889000" cy="18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104396</xdr:rowOff>
    </xdr:from>
    <xdr:to>
      <xdr:col>24</xdr:col>
      <xdr:colOff>114300</xdr:colOff>
      <xdr:row>38</xdr:row>
      <xdr:rowOff>34546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82823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156582</xdr:rowOff>
    </xdr:from>
    <xdr:to>
      <xdr:col>20</xdr:col>
      <xdr:colOff>38100</xdr:colOff>
      <xdr:row>38</xdr:row>
      <xdr:rowOff>86732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0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77859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9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171163</xdr:rowOff>
    </xdr:from>
    <xdr:to>
      <xdr:col>15</xdr:col>
      <xdr:colOff>101600</xdr:colOff>
      <xdr:row>38</xdr:row>
      <xdr:rowOff>101313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92440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0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30640</xdr:rowOff>
    </xdr:from>
    <xdr:to>
      <xdr:col>10</xdr:col>
      <xdr:colOff>165100</xdr:colOff>
      <xdr:row>38</xdr:row>
      <xdr:rowOff>132240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123367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42641</xdr:rowOff>
    </xdr:from>
    <xdr:to>
      <xdr:col>6</xdr:col>
      <xdr:colOff>38100</xdr:colOff>
      <xdr:row>39</xdr:row>
      <xdr:rowOff>144241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135368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28102</xdr:rowOff>
    </xdr:from>
    <xdr:to>
      <xdr:col>24</xdr:col>
      <xdr:colOff>63500</xdr:colOff>
      <xdr:row>56</xdr:row>
      <xdr:rowOff>54533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29302"/>
          <a:ext cx="838200" cy="2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54533</xdr:rowOff>
    </xdr:from>
    <xdr:to>
      <xdr:col>19</xdr:col>
      <xdr:colOff>177800</xdr:colOff>
      <xdr:row>56</xdr:row>
      <xdr:rowOff>67750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55733"/>
          <a:ext cx="889000" cy="1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67750</xdr:rowOff>
    </xdr:from>
    <xdr:to>
      <xdr:col>15</xdr:col>
      <xdr:colOff>50800</xdr:colOff>
      <xdr:row>56</xdr:row>
      <xdr:rowOff>121005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68950"/>
          <a:ext cx="889000" cy="5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81233</xdr:rowOff>
    </xdr:from>
    <xdr:to>
      <xdr:col>10</xdr:col>
      <xdr:colOff>114300</xdr:colOff>
      <xdr:row>56</xdr:row>
      <xdr:rowOff>121005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682433"/>
          <a:ext cx="889000" cy="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128096</xdr:rowOff>
    </xdr:from>
    <xdr:to>
      <xdr:col>10</xdr:col>
      <xdr:colOff>165100</xdr:colOff>
      <xdr:row>57</xdr:row>
      <xdr:rowOff>58246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2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49373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2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119382</xdr:rowOff>
    </xdr:from>
    <xdr:to>
      <xdr:col>6</xdr:col>
      <xdr:colOff>38100</xdr:colOff>
      <xdr:row>57</xdr:row>
      <xdr:rowOff>49532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40659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148752</xdr:rowOff>
    </xdr:from>
    <xdr:to>
      <xdr:col>24</xdr:col>
      <xdr:colOff>114300</xdr:colOff>
      <xdr:row>56</xdr:row>
      <xdr:rowOff>78902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2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3733</xdr:rowOff>
    </xdr:from>
    <xdr:to>
      <xdr:col>20</xdr:col>
      <xdr:colOff>38100</xdr:colOff>
      <xdr:row>56</xdr:row>
      <xdr:rowOff>105333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121860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38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16950</xdr:rowOff>
    </xdr:from>
    <xdr:to>
      <xdr:col>15</xdr:col>
      <xdr:colOff>101600</xdr:colOff>
      <xdr:row>56</xdr:row>
      <xdr:rowOff>118550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135077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9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70205</xdr:rowOff>
    </xdr:from>
    <xdr:to>
      <xdr:col>10</xdr:col>
      <xdr:colOff>165100</xdr:colOff>
      <xdr:row>57</xdr:row>
      <xdr:rowOff>355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16882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4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30433</xdr:rowOff>
    </xdr:from>
    <xdr:to>
      <xdr:col>6</xdr:col>
      <xdr:colOff>38100</xdr:colOff>
      <xdr:row>56</xdr:row>
      <xdr:rowOff>132033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3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148560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0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65816</xdr:rowOff>
    </xdr:from>
    <xdr:to>
      <xdr:col>24</xdr:col>
      <xdr:colOff>63500</xdr:colOff>
      <xdr:row>77</xdr:row>
      <xdr:rowOff>93568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267466"/>
          <a:ext cx="8382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65816</xdr:rowOff>
    </xdr:from>
    <xdr:to>
      <xdr:col>19</xdr:col>
      <xdr:colOff>177800</xdr:colOff>
      <xdr:row>77</xdr:row>
      <xdr:rowOff>125710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67466"/>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111857</xdr:rowOff>
    </xdr:from>
    <xdr:to>
      <xdr:col>15</xdr:col>
      <xdr:colOff>50800</xdr:colOff>
      <xdr:row>77</xdr:row>
      <xdr:rowOff>125710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13507"/>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86482</xdr:rowOff>
    </xdr:from>
    <xdr:to>
      <xdr:col>10</xdr:col>
      <xdr:colOff>114300</xdr:colOff>
      <xdr:row>77</xdr:row>
      <xdr:rowOff>111857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88132"/>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57217</xdr:rowOff>
    </xdr:from>
    <xdr:to>
      <xdr:col>10</xdr:col>
      <xdr:colOff>165100</xdr:colOff>
      <xdr:row>77</xdr:row>
      <xdr:rowOff>158817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3894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68098</xdr:rowOff>
    </xdr:from>
    <xdr:to>
      <xdr:col>6</xdr:col>
      <xdr:colOff>38100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160825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42768</xdr:rowOff>
    </xdr:from>
    <xdr:to>
      <xdr:col>24</xdr:col>
      <xdr:colOff>114300</xdr:colOff>
      <xdr:row>77</xdr:row>
      <xdr:rowOff>144368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65645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9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15016</xdr:rowOff>
    </xdr:from>
    <xdr:to>
      <xdr:col>20</xdr:col>
      <xdr:colOff>38100</xdr:colOff>
      <xdr:row>77</xdr:row>
      <xdr:rowOff>116616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133143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9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74910</xdr:rowOff>
    </xdr:from>
    <xdr:to>
      <xdr:col>15</xdr:col>
      <xdr:colOff>101600</xdr:colOff>
      <xdr:row>78</xdr:row>
      <xdr:rowOff>5060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167637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3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61057</xdr:rowOff>
    </xdr:from>
    <xdr:to>
      <xdr:col>10</xdr:col>
      <xdr:colOff>165100</xdr:colOff>
      <xdr:row>77</xdr:row>
      <xdr:rowOff>162657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153784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5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35682</xdr:rowOff>
    </xdr:from>
    <xdr:to>
      <xdr:col>6</xdr:col>
      <xdr:colOff>38100</xdr:colOff>
      <xdr:row>77</xdr:row>
      <xdr:rowOff>137282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153809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7138</xdr:rowOff>
    </xdr:from>
    <xdr:to>
      <xdr:col>24</xdr:col>
      <xdr:colOff>63500</xdr:colOff>
      <xdr:row>97</xdr:row>
      <xdr:rowOff>84429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37788"/>
          <a:ext cx="838200" cy="7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93638</xdr:rowOff>
    </xdr:from>
    <xdr:to>
      <xdr:col>19</xdr:col>
      <xdr:colOff>177800</xdr:colOff>
      <xdr:row>97</xdr:row>
      <xdr:rowOff>84429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52838"/>
          <a:ext cx="889000" cy="16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93638</xdr:rowOff>
    </xdr:from>
    <xdr:to>
      <xdr:col>15</xdr:col>
      <xdr:colOff>50800</xdr:colOff>
      <xdr:row>98</xdr:row>
      <xdr:rowOff>41199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52838"/>
          <a:ext cx="889000" cy="2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41199</xdr:rowOff>
    </xdr:from>
    <xdr:to>
      <xdr:col>10</xdr:col>
      <xdr:colOff>114300</xdr:colOff>
      <xdr:row>98</xdr:row>
      <xdr:rowOff>140715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43299"/>
          <a:ext cx="889000" cy="9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57975</xdr:rowOff>
    </xdr:from>
    <xdr:to>
      <xdr:col>10</xdr:col>
      <xdr:colOff>165100</xdr:colOff>
      <xdr:row>98</xdr:row>
      <xdr:rowOff>159575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150702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99467</xdr:rowOff>
    </xdr:from>
    <xdr:to>
      <xdr:col>6</xdr:col>
      <xdr:colOff>38100</xdr:colOff>
      <xdr:row>99</xdr:row>
      <xdr:rowOff>29617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90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20744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127788</xdr:rowOff>
    </xdr:from>
    <xdr:to>
      <xdr:col>24</xdr:col>
      <xdr:colOff>114300</xdr:colOff>
      <xdr:row>97</xdr:row>
      <xdr:rowOff>57938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106215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33629</xdr:rowOff>
    </xdr:from>
    <xdr:to>
      <xdr:col>20</xdr:col>
      <xdr:colOff>38100</xdr:colOff>
      <xdr:row>97</xdr:row>
      <xdr:rowOff>135229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126356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42838</xdr:rowOff>
    </xdr:from>
    <xdr:to>
      <xdr:col>15</xdr:col>
      <xdr:colOff>101600</xdr:colOff>
      <xdr:row>96</xdr:row>
      <xdr:rowOff>144438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161849</xdr:rowOff>
    </xdr:from>
    <xdr:to>
      <xdr:col>10</xdr:col>
      <xdr:colOff>165100</xdr:colOff>
      <xdr:row>98</xdr:row>
      <xdr:rowOff>91999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108526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89915</xdr:rowOff>
    </xdr:from>
    <xdr:to>
      <xdr:col>6</xdr:col>
      <xdr:colOff>38100</xdr:colOff>
      <xdr:row>99</xdr:row>
      <xdr:rowOff>20065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36592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55107</xdr:rowOff>
    </xdr:from>
    <xdr:to>
      <xdr:col>55</xdr:col>
      <xdr:colOff>0</xdr:colOff>
      <xdr:row>38</xdr:row>
      <xdr:rowOff>73079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570207"/>
          <a:ext cx="8382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19717</xdr:rowOff>
    </xdr:from>
    <xdr:to>
      <xdr:col>50</xdr:col>
      <xdr:colOff>114300</xdr:colOff>
      <xdr:row>38</xdr:row>
      <xdr:rowOff>55107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534817"/>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164236</xdr:rowOff>
    </xdr:from>
    <xdr:to>
      <xdr:col>45</xdr:col>
      <xdr:colOff>177800</xdr:colOff>
      <xdr:row>38</xdr:row>
      <xdr:rowOff>19717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07736"/>
          <a:ext cx="889000" cy="122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164236</xdr:rowOff>
    </xdr:from>
    <xdr:to>
      <xdr:col>41</xdr:col>
      <xdr:colOff>50800</xdr:colOff>
      <xdr:row>38</xdr:row>
      <xdr:rowOff>30811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07736"/>
          <a:ext cx="889000" cy="12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114274</xdr:rowOff>
    </xdr:from>
    <xdr:to>
      <xdr:col>41</xdr:col>
      <xdr:colOff>101600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35551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3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68468</xdr:rowOff>
    </xdr:from>
    <xdr:to>
      <xdr:col>36</xdr:col>
      <xdr:colOff>165100</xdr:colOff>
      <xdr:row>37</xdr:row>
      <xdr:rowOff>170067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22279</xdr:rowOff>
    </xdr:from>
    <xdr:to>
      <xdr:col>55</xdr:col>
      <xdr:colOff>50800</xdr:colOff>
      <xdr:row>38</xdr:row>
      <xdr:rowOff>123879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4307</xdr:rowOff>
    </xdr:from>
    <xdr:to>
      <xdr:col>50</xdr:col>
      <xdr:colOff>165100</xdr:colOff>
      <xdr:row>38</xdr:row>
      <xdr:rowOff>105907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1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97034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140368</xdr:rowOff>
    </xdr:from>
    <xdr:to>
      <xdr:col>46</xdr:col>
      <xdr:colOff>38100</xdr:colOff>
      <xdr:row>38</xdr:row>
      <xdr:rowOff>70518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61644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113436</xdr:rowOff>
    </xdr:from>
    <xdr:to>
      <xdr:col>41</xdr:col>
      <xdr:colOff>101600</xdr:colOff>
      <xdr:row>31</xdr:row>
      <xdr:rowOff>43586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25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60113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03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151460</xdr:rowOff>
    </xdr:from>
    <xdr:to>
      <xdr:col>36</xdr:col>
      <xdr:colOff>165100</xdr:colOff>
      <xdr:row>38</xdr:row>
      <xdr:rowOff>81611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95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72738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134084</xdr:rowOff>
    </xdr:from>
    <xdr:to>
      <xdr:col>55</xdr:col>
      <xdr:colOff>0</xdr:colOff>
      <xdr:row>57</xdr:row>
      <xdr:rowOff>15357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35284"/>
          <a:ext cx="838200" cy="5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146428</xdr:rowOff>
    </xdr:from>
    <xdr:to>
      <xdr:col>50</xdr:col>
      <xdr:colOff>114300</xdr:colOff>
      <xdr:row>57</xdr:row>
      <xdr:rowOff>15357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47628"/>
          <a:ext cx="889000" cy="4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31793</xdr:rowOff>
    </xdr:from>
    <xdr:to>
      <xdr:col>45</xdr:col>
      <xdr:colOff>177800</xdr:colOff>
      <xdr:row>56</xdr:row>
      <xdr:rowOff>146428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32993"/>
          <a:ext cx="889000" cy="1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31793</xdr:rowOff>
    </xdr:from>
    <xdr:to>
      <xdr:col>41</xdr:col>
      <xdr:colOff>50800</xdr:colOff>
      <xdr:row>56</xdr:row>
      <xdr:rowOff>156532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32993"/>
          <a:ext cx="889000" cy="1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97320</xdr:rowOff>
    </xdr:from>
    <xdr:to>
      <xdr:col>41</xdr:col>
      <xdr:colOff>101600</xdr:colOff>
      <xdr:row>57</xdr:row>
      <xdr:rowOff>27470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18597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57514</xdr:rowOff>
    </xdr:from>
    <xdr:to>
      <xdr:col>36</xdr:col>
      <xdr:colOff>165100</xdr:colOff>
      <xdr:row>56</xdr:row>
      <xdr:rowOff>159114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83284</xdr:rowOff>
    </xdr:from>
    <xdr:to>
      <xdr:col>55</xdr:col>
      <xdr:colOff>50800</xdr:colOff>
      <xdr:row>57</xdr:row>
      <xdr:rowOff>13434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106161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136007</xdr:rowOff>
    </xdr:from>
    <xdr:to>
      <xdr:col>50</xdr:col>
      <xdr:colOff>165100</xdr:colOff>
      <xdr:row>57</xdr:row>
      <xdr:rowOff>66157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82684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51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95628</xdr:rowOff>
    </xdr:from>
    <xdr:to>
      <xdr:col>46</xdr:col>
      <xdr:colOff>38100</xdr:colOff>
      <xdr:row>57</xdr:row>
      <xdr:rowOff>25778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42305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7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152443</xdr:rowOff>
    </xdr:from>
    <xdr:to>
      <xdr:col>41</xdr:col>
      <xdr:colOff>101600</xdr:colOff>
      <xdr:row>56</xdr:row>
      <xdr:rowOff>82593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99120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105732</xdr:rowOff>
    </xdr:from>
    <xdr:to>
      <xdr:col>36</xdr:col>
      <xdr:colOff>165100</xdr:colOff>
      <xdr:row>57</xdr:row>
      <xdr:rowOff>35882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27009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9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16599</xdr:rowOff>
    </xdr:from>
    <xdr:to>
      <xdr:col>55</xdr:col>
      <xdr:colOff>0</xdr:colOff>
      <xdr:row>77</xdr:row>
      <xdr:rowOff>154121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18249"/>
          <a:ext cx="838200" cy="1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15094</xdr:rowOff>
    </xdr:from>
    <xdr:to>
      <xdr:col>50</xdr:col>
      <xdr:colOff>114300</xdr:colOff>
      <xdr:row>77</xdr:row>
      <xdr:rowOff>16599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16744"/>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15094</xdr:rowOff>
    </xdr:from>
    <xdr:to>
      <xdr:col>45</xdr:col>
      <xdr:colOff>177800</xdr:colOff>
      <xdr:row>77</xdr:row>
      <xdr:rowOff>156408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216744"/>
          <a:ext cx="889000" cy="14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156408</xdr:rowOff>
    </xdr:from>
    <xdr:to>
      <xdr:col>41</xdr:col>
      <xdr:colOff>50800</xdr:colOff>
      <xdr:row>78</xdr:row>
      <xdr:rowOff>93199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58058"/>
          <a:ext cx="889000" cy="10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86919</xdr:rowOff>
    </xdr:from>
    <xdr:to>
      <xdr:col>41</xdr:col>
      <xdr:colOff>101600</xdr:colOff>
      <xdr:row>78</xdr:row>
      <xdr:rowOff>17069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33596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32322</xdr:rowOff>
    </xdr:from>
    <xdr:to>
      <xdr:col>36</xdr:col>
      <xdr:colOff>165100</xdr:colOff>
      <xdr:row>77</xdr:row>
      <xdr:rowOff>133922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150449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103321</xdr:rowOff>
    </xdr:from>
    <xdr:to>
      <xdr:col>55</xdr:col>
      <xdr:colOff>50800</xdr:colOff>
      <xdr:row>78</xdr:row>
      <xdr:rowOff>33471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126198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137249</xdr:rowOff>
    </xdr:from>
    <xdr:to>
      <xdr:col>50</xdr:col>
      <xdr:colOff>165100</xdr:colOff>
      <xdr:row>77</xdr:row>
      <xdr:rowOff>67399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83926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135744</xdr:rowOff>
    </xdr:from>
    <xdr:to>
      <xdr:col>46</xdr:col>
      <xdr:colOff>38100</xdr:colOff>
      <xdr:row>77</xdr:row>
      <xdr:rowOff>65894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82421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105608</xdr:rowOff>
    </xdr:from>
    <xdr:to>
      <xdr:col>41</xdr:col>
      <xdr:colOff>101600</xdr:colOff>
      <xdr:row>78</xdr:row>
      <xdr:rowOff>35758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26885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42399</xdr:rowOff>
    </xdr:from>
    <xdr:to>
      <xdr:col>36</xdr:col>
      <xdr:colOff>165100</xdr:colOff>
      <xdr:row>78</xdr:row>
      <xdr:rowOff>143999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135126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0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71000</xdr:rowOff>
    </xdr:from>
    <xdr:to>
      <xdr:col>55</xdr:col>
      <xdr:colOff>0</xdr:colOff>
      <xdr:row>97</xdr:row>
      <xdr:rowOff>165314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01650"/>
          <a:ext cx="838200" cy="9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165314</xdr:rowOff>
    </xdr:from>
    <xdr:to>
      <xdr:col>50</xdr:col>
      <xdr:colOff>114300</xdr:colOff>
      <xdr:row>98</xdr:row>
      <xdr:rowOff>29612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795964"/>
          <a:ext cx="889000" cy="3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7657</xdr:rowOff>
    </xdr:from>
    <xdr:to>
      <xdr:col>45</xdr:col>
      <xdr:colOff>177800</xdr:colOff>
      <xdr:row>98</xdr:row>
      <xdr:rowOff>29612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638307"/>
          <a:ext cx="889000" cy="19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7657</xdr:rowOff>
    </xdr:from>
    <xdr:to>
      <xdr:col>41</xdr:col>
      <xdr:colOff>50800</xdr:colOff>
      <xdr:row>97</xdr:row>
      <xdr:rowOff>55293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38307"/>
          <a:ext cx="889000" cy="4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129844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20200</xdr:rowOff>
    </xdr:from>
    <xdr:to>
      <xdr:col>55</xdr:col>
      <xdr:colOff>50800</xdr:colOff>
      <xdr:row>97</xdr:row>
      <xdr:rowOff>121800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43077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0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114514</xdr:rowOff>
    </xdr:from>
    <xdr:to>
      <xdr:col>50</xdr:col>
      <xdr:colOff>165100</xdr:colOff>
      <xdr:row>98</xdr:row>
      <xdr:rowOff>44664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35791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3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150262</xdr:rowOff>
    </xdr:from>
    <xdr:to>
      <xdr:col>46</xdr:col>
      <xdr:colOff>38100</xdr:colOff>
      <xdr:row>98</xdr:row>
      <xdr:rowOff>80412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71539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128307</xdr:rowOff>
    </xdr:from>
    <xdr:to>
      <xdr:col>41</xdr:col>
      <xdr:colOff>101600</xdr:colOff>
      <xdr:row>97</xdr:row>
      <xdr:rowOff>58457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74984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6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4493</xdr:rowOff>
    </xdr:from>
    <xdr:to>
      <xdr:col>36</xdr:col>
      <xdr:colOff>165100</xdr:colOff>
      <xdr:row>97</xdr:row>
      <xdr:rowOff>106093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122620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4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37581</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24131"/>
          <a:ext cx="838200" cy="6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126572</xdr:rowOff>
    </xdr:from>
    <xdr:to>
      <xdr:col>81</xdr:col>
      <xdr:colOff>50800</xdr:colOff>
      <xdr:row>39</xdr:row>
      <xdr:rowOff>37581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41672"/>
          <a:ext cx="889000" cy="8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83786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126572</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41672"/>
          <a:ext cx="889000" cy="14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68437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7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94745</xdr:rowOff>
    </xdr:from>
    <xdr:to>
      <xdr:col>72</xdr:col>
      <xdr:colOff>38100</xdr:colOff>
      <xdr:row>39</xdr:row>
      <xdr:rowOff>24895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41423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8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101505</xdr:rowOff>
    </xdr:from>
    <xdr:to>
      <xdr:col>67</xdr:col>
      <xdr:colOff>101600</xdr:colOff>
      <xdr:row>39</xdr:row>
      <xdr:rowOff>31655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1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48183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9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158231</xdr:rowOff>
    </xdr:from>
    <xdr:to>
      <xdr:col>81</xdr:col>
      <xdr:colOff>101600</xdr:colOff>
      <xdr:row>39</xdr:row>
      <xdr:rowOff>88381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104908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4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75772</xdr:rowOff>
    </xdr:from>
    <xdr:to>
      <xdr:col>76</xdr:col>
      <xdr:colOff>165100</xdr:colOff>
      <xdr:row>39</xdr:row>
      <xdr:rowOff>5922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9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22449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3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132973</xdr:rowOff>
    </xdr:from>
    <xdr:to>
      <xdr:col>85</xdr:col>
      <xdr:colOff>127000</xdr:colOff>
      <xdr:row>78</xdr:row>
      <xdr:rowOff>133773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506073"/>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132973</xdr:rowOff>
    </xdr:from>
    <xdr:to>
      <xdr:col>81</xdr:col>
      <xdr:colOff>50800</xdr:colOff>
      <xdr:row>78</xdr:row>
      <xdr:rowOff>136663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506073"/>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136663</xdr:rowOff>
    </xdr:from>
    <xdr:to>
      <xdr:col>76</xdr:col>
      <xdr:colOff>114300</xdr:colOff>
      <xdr:row>78</xdr:row>
      <xdr:rowOff>141774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509763"/>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134931</xdr:rowOff>
    </xdr:from>
    <xdr:to>
      <xdr:col>71</xdr:col>
      <xdr:colOff>177800</xdr:colOff>
      <xdr:row>78</xdr:row>
      <xdr:rowOff>141774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508031"/>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52651</xdr:rowOff>
    </xdr:from>
    <xdr:to>
      <xdr:col>72</xdr:col>
      <xdr:colOff>38100</xdr:colOff>
      <xdr:row>76</xdr:row>
      <xdr:rowOff>154251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170777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162934</xdr:rowOff>
    </xdr:from>
    <xdr:to>
      <xdr:col>67</xdr:col>
      <xdr:colOff>101600</xdr:colOff>
      <xdr:row>76</xdr:row>
      <xdr:rowOff>93084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109610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82973</xdr:rowOff>
    </xdr:from>
    <xdr:to>
      <xdr:col>85</xdr:col>
      <xdr:colOff>177800</xdr:colOff>
      <xdr:row>79</xdr:row>
      <xdr:rowOff>13123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45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169350</xdr:rowOff>
    </xdr:from>
    <xdr:ext cx="469744"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7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82173</xdr:rowOff>
    </xdr:from>
    <xdr:to>
      <xdr:col>81</xdr:col>
      <xdr:colOff>101600</xdr:colOff>
      <xdr:row>79</xdr:row>
      <xdr:rowOff>12323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4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3450</xdr:rowOff>
    </xdr:from>
    <xdr:ext cx="469744"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46428" y="1354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85863</xdr:rowOff>
    </xdr:from>
    <xdr:to>
      <xdr:col>76</xdr:col>
      <xdr:colOff>165100</xdr:colOff>
      <xdr:row>79</xdr:row>
      <xdr:rowOff>16013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4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7140</xdr:rowOff>
    </xdr:from>
    <xdr:ext cx="469744"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57428" y="1355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90974</xdr:rowOff>
    </xdr:from>
    <xdr:to>
      <xdr:col>72</xdr:col>
      <xdr:colOff>38100</xdr:colOff>
      <xdr:row>79</xdr:row>
      <xdr:rowOff>21124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4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12251</xdr:rowOff>
    </xdr:from>
    <xdr:ext cx="469744"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68428" y="13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84131</xdr:rowOff>
    </xdr:from>
    <xdr:to>
      <xdr:col>67</xdr:col>
      <xdr:colOff>101600</xdr:colOff>
      <xdr:row>79</xdr:row>
      <xdr:rowOff>14281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4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5408</xdr:rowOff>
    </xdr:from>
    <xdr:ext cx="469744"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79428" y="135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111153</xdr:rowOff>
    </xdr:from>
    <xdr:to>
      <xdr:col>85</xdr:col>
      <xdr:colOff>127000</xdr:colOff>
      <xdr:row>98</xdr:row>
      <xdr:rowOff>129449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913253"/>
          <a:ext cx="838200" cy="1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107161</xdr:rowOff>
    </xdr:from>
    <xdr:to>
      <xdr:col>81</xdr:col>
      <xdr:colOff>50800</xdr:colOff>
      <xdr:row>98</xdr:row>
      <xdr:rowOff>111153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909261"/>
          <a:ext cx="889000" cy="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83610</xdr:rowOff>
    </xdr:from>
    <xdr:to>
      <xdr:col>76</xdr:col>
      <xdr:colOff>114300</xdr:colOff>
      <xdr:row>98</xdr:row>
      <xdr:rowOff>107161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85710"/>
          <a:ext cx="889000" cy="2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83610</xdr:rowOff>
    </xdr:from>
    <xdr:to>
      <xdr:col>71</xdr:col>
      <xdr:colOff>177800</xdr:colOff>
      <xdr:row>98</xdr:row>
      <xdr:rowOff>112748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85710"/>
          <a:ext cx="889000" cy="2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12159</xdr:rowOff>
    </xdr:from>
    <xdr:to>
      <xdr:col>72</xdr:col>
      <xdr:colOff>38100</xdr:colOff>
      <xdr:row>98</xdr:row>
      <xdr:rowOff>113759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130286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22862</xdr:rowOff>
    </xdr:from>
    <xdr:to>
      <xdr:col>67</xdr:col>
      <xdr:colOff>101600</xdr:colOff>
      <xdr:row>98</xdr:row>
      <xdr:rowOff>124462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140989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78649</xdr:rowOff>
    </xdr:from>
    <xdr:to>
      <xdr:col>85</xdr:col>
      <xdr:colOff>177800</xdr:colOff>
      <xdr:row>99</xdr:row>
      <xdr:rowOff>8799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165026</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9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60353</xdr:rowOff>
    </xdr:from>
    <xdr:to>
      <xdr:col>81</xdr:col>
      <xdr:colOff>101600</xdr:colOff>
      <xdr:row>98</xdr:row>
      <xdr:rowOff>161953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153080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5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56361</xdr:rowOff>
    </xdr:from>
    <xdr:to>
      <xdr:col>76</xdr:col>
      <xdr:colOff>165100</xdr:colOff>
      <xdr:row>98</xdr:row>
      <xdr:rowOff>157961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149088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32810</xdr:rowOff>
    </xdr:from>
    <xdr:to>
      <xdr:col>72</xdr:col>
      <xdr:colOff>38100</xdr:colOff>
      <xdr:row>98</xdr:row>
      <xdr:rowOff>134410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125537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61948</xdr:rowOff>
    </xdr:from>
    <xdr:to>
      <xdr:col>67</xdr:col>
      <xdr:colOff>101600</xdr:colOff>
      <xdr:row>98</xdr:row>
      <xdr:rowOff>163548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154675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118120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290320"/>
          <a:ext cx="889000" cy="36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118120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290320"/>
          <a:ext cx="889000" cy="36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51776</xdr:rowOff>
    </xdr:from>
    <xdr:to>
      <xdr:col>102</xdr:col>
      <xdr:colOff>165100</xdr:colOff>
      <xdr:row>37</xdr:row>
      <xdr:rowOff>153376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144502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4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141112</xdr:rowOff>
    </xdr:from>
    <xdr:to>
      <xdr:col>98</xdr:col>
      <xdr:colOff>38100</xdr:colOff>
      <xdr:row>38</xdr:row>
      <xdr:rowOff>71262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8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87789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5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67320</xdr:rowOff>
    </xdr:from>
    <xdr:to>
      <xdr:col>102</xdr:col>
      <xdr:colOff>165100</xdr:colOff>
      <xdr:row>36</xdr:row>
      <xdr:rowOff>168920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2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13997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0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15931</xdr:rowOff>
    </xdr:from>
    <xdr:to>
      <xdr:col>102</xdr:col>
      <xdr:colOff>165100</xdr:colOff>
      <xdr:row>57</xdr:row>
      <xdr:rowOff>117531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134058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6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64760</xdr:rowOff>
    </xdr:from>
    <xdr:to>
      <xdr:col>98</xdr:col>
      <xdr:colOff>38100</xdr:colOff>
      <xdr:row>57</xdr:row>
      <xdr:rowOff>166360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3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11437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1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51118</xdr:rowOff>
    </xdr:from>
    <xdr:to>
      <xdr:col>116</xdr:col>
      <xdr:colOff>63500</xdr:colOff>
      <xdr:row>78</xdr:row>
      <xdr:rowOff>69538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424218"/>
          <a:ext cx="838200" cy="1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69538</xdr:rowOff>
    </xdr:from>
    <xdr:to>
      <xdr:col>111</xdr:col>
      <xdr:colOff>177800</xdr:colOff>
      <xdr:row>78</xdr:row>
      <xdr:rowOff>79178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42638"/>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79178</xdr:rowOff>
    </xdr:from>
    <xdr:to>
      <xdr:col>107</xdr:col>
      <xdr:colOff>50800</xdr:colOff>
      <xdr:row>78</xdr:row>
      <xdr:rowOff>98267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452278"/>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98267</xdr:rowOff>
    </xdr:from>
    <xdr:to>
      <xdr:col>102</xdr:col>
      <xdr:colOff>114300</xdr:colOff>
      <xdr:row>78</xdr:row>
      <xdr:rowOff>117639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471367"/>
          <a:ext cx="8890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153823</xdr:rowOff>
    </xdr:from>
    <xdr:to>
      <xdr:col>102</xdr:col>
      <xdr:colOff>165100</xdr:colOff>
      <xdr:row>77</xdr:row>
      <xdr:rowOff>83973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100499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54400</xdr:rowOff>
    </xdr:from>
    <xdr:to>
      <xdr:col>98</xdr:col>
      <xdr:colOff>38100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1078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318</xdr:rowOff>
    </xdr:from>
    <xdr:to>
      <xdr:col>116</xdr:col>
      <xdr:colOff>114300</xdr:colOff>
      <xdr:row>78</xdr:row>
      <xdr:rowOff>101918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86695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18738</xdr:rowOff>
    </xdr:from>
    <xdr:to>
      <xdr:col>112</xdr:col>
      <xdr:colOff>38100</xdr:colOff>
      <xdr:row>78</xdr:row>
      <xdr:rowOff>120338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9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111465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8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28378</xdr:rowOff>
    </xdr:from>
    <xdr:to>
      <xdr:col>107</xdr:col>
      <xdr:colOff>101600</xdr:colOff>
      <xdr:row>78</xdr:row>
      <xdr:rowOff>129978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40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121105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47467</xdr:rowOff>
    </xdr:from>
    <xdr:to>
      <xdr:col>102</xdr:col>
      <xdr:colOff>165100</xdr:colOff>
      <xdr:row>78</xdr:row>
      <xdr:rowOff>149067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4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140194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5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66839</xdr:rowOff>
    </xdr:from>
    <xdr:to>
      <xdr:col>98</xdr:col>
      <xdr:colOff>38100</xdr:colOff>
      <xdr:row>78</xdr:row>
      <xdr:rowOff>168439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4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159566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5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令和２年度に会計年度任用職員制度の導入に伴い大幅に増加しており、令和３年度にも町立幼稚園こども園化により会計年度任用職員が増加したことから増加してい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物件費は、近年、こども交流センターや放課後児童会、防災センターなど新たな施設の整備が行われ、その運営管理に係る経費の発生などにより増加傾向にあり、類似団体平均と比較して高い状況となっている。令和５年度についても、物価高騰等による指定管理料の増などにより増加しており、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・公債費は、平成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年度より起債額を元金償還額以下に抑制する予算編成を行うことで地方債残高を減少させてきたため、類似団体平均に比べ低い水準を保っている。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・普通建設事業費（うち新規整備）は、パークゴルフ場整備事業の完了や鮎壺公園などに係る事業費の減などにより減少しているものの、依然として類似団体平均を上回っている。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43,528
43,007
26.63
17,554,972
17,183,473
299,776
10,431,529
2,606,364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151892</xdr:rowOff>
    </xdr:from>
    <xdr:to>
      <xdr:col>24</xdr:col>
      <xdr:colOff>63500</xdr:colOff>
      <xdr:row>36</xdr:row>
      <xdr:rowOff>166751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4092"/>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166751</xdr:rowOff>
    </xdr:from>
    <xdr:to>
      <xdr:col>19</xdr:col>
      <xdr:colOff>177800</xdr:colOff>
      <xdr:row>37</xdr:row>
      <xdr:rowOff>92456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38951"/>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162179</xdr:rowOff>
    </xdr:from>
    <xdr:to>
      <xdr:col>15</xdr:col>
      <xdr:colOff>50800</xdr:colOff>
      <xdr:row>37</xdr:row>
      <xdr:rowOff>92456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1479"/>
          <a:ext cx="889000" cy="44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162179</xdr:rowOff>
    </xdr:from>
    <xdr:to>
      <xdr:col>10</xdr:col>
      <xdr:colOff>114300</xdr:colOff>
      <xdr:row>37</xdr:row>
      <xdr:rowOff>39116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1479"/>
          <a:ext cx="889000" cy="39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101092</xdr:rowOff>
    </xdr:from>
    <xdr:to>
      <xdr:col>24</xdr:col>
      <xdr:colOff>114300</xdr:colOff>
      <xdr:row>37</xdr:row>
      <xdr:rowOff>31242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79519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115951</xdr:rowOff>
    </xdr:from>
    <xdr:to>
      <xdr:col>20</xdr:col>
      <xdr:colOff>38100</xdr:colOff>
      <xdr:row>37</xdr:row>
      <xdr:rowOff>46101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37228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41656</xdr:rowOff>
    </xdr:from>
    <xdr:to>
      <xdr:col>15</xdr:col>
      <xdr:colOff>101600</xdr:colOff>
      <xdr:row>37</xdr:row>
      <xdr:rowOff>143256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134383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111379</xdr:rowOff>
    </xdr:from>
    <xdr:to>
      <xdr:col>10</xdr:col>
      <xdr:colOff>165100</xdr:colOff>
      <xdr:row>35</xdr:row>
      <xdr:rowOff>41529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58056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159766</xdr:rowOff>
    </xdr:from>
    <xdr:to>
      <xdr:col>6</xdr:col>
      <xdr:colOff>38100</xdr:colOff>
      <xdr:row>37</xdr:row>
      <xdr:rowOff>89916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81043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128113</xdr:rowOff>
    </xdr:from>
    <xdr:to>
      <xdr:col>24</xdr:col>
      <xdr:colOff>63500</xdr:colOff>
      <xdr:row>58</xdr:row>
      <xdr:rowOff>145585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72213"/>
          <a:ext cx="8382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136333</xdr:rowOff>
    </xdr:from>
    <xdr:to>
      <xdr:col>19</xdr:col>
      <xdr:colOff>177800</xdr:colOff>
      <xdr:row>58</xdr:row>
      <xdr:rowOff>145585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80433"/>
          <a:ext cx="889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144256</xdr:rowOff>
    </xdr:from>
    <xdr:to>
      <xdr:col>15</xdr:col>
      <xdr:colOff>50800</xdr:colOff>
      <xdr:row>58</xdr:row>
      <xdr:rowOff>136333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5456"/>
          <a:ext cx="889000" cy="3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144256</xdr:rowOff>
    </xdr:from>
    <xdr:to>
      <xdr:col>10</xdr:col>
      <xdr:colOff>114300</xdr:colOff>
      <xdr:row>58</xdr:row>
      <xdr:rowOff>151042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5456"/>
          <a:ext cx="889000" cy="34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16855</xdr:rowOff>
    </xdr:from>
    <xdr:to>
      <xdr:col>10</xdr:col>
      <xdr:colOff>165100</xdr:colOff>
      <xdr:row>56</xdr:row>
      <xdr:rowOff>118455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134982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xdr:rowOff>
    </xdr:from>
    <xdr:to>
      <xdr:col>6</xdr:col>
      <xdr:colOff>38100</xdr:colOff>
      <xdr:row>58</xdr:row>
      <xdr:rowOff>107966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124493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77313</xdr:rowOff>
    </xdr:from>
    <xdr:to>
      <xdr:col>24</xdr:col>
      <xdr:colOff>114300</xdr:colOff>
      <xdr:row>59</xdr:row>
      <xdr:rowOff>7463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163690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94785</xdr:rowOff>
    </xdr:from>
    <xdr:to>
      <xdr:col>20</xdr:col>
      <xdr:colOff>38100</xdr:colOff>
      <xdr:row>59</xdr:row>
      <xdr:rowOff>24935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16062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85533</xdr:rowOff>
    </xdr:from>
    <xdr:to>
      <xdr:col>15</xdr:col>
      <xdr:colOff>101600</xdr:colOff>
      <xdr:row>59</xdr:row>
      <xdr:rowOff>15683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93456</xdr:rowOff>
    </xdr:from>
    <xdr:to>
      <xdr:col>10</xdr:col>
      <xdr:colOff>165100</xdr:colOff>
      <xdr:row>57</xdr:row>
      <xdr:rowOff>23606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14733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100242</xdr:rowOff>
    </xdr:from>
    <xdr:to>
      <xdr:col>6</xdr:col>
      <xdr:colOff>38100</xdr:colOff>
      <xdr:row>59</xdr:row>
      <xdr:rowOff>30392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21519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152502</xdr:rowOff>
    </xdr:from>
    <xdr:to>
      <xdr:col>24</xdr:col>
      <xdr:colOff>63500</xdr:colOff>
      <xdr:row>77</xdr:row>
      <xdr:rowOff>17490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82702"/>
          <a:ext cx="838200" cy="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108854</xdr:rowOff>
    </xdr:from>
    <xdr:to>
      <xdr:col>19</xdr:col>
      <xdr:colOff>177800</xdr:colOff>
      <xdr:row>77</xdr:row>
      <xdr:rowOff>17490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39054"/>
          <a:ext cx="8890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108854</xdr:rowOff>
    </xdr:from>
    <xdr:to>
      <xdr:col>15</xdr:col>
      <xdr:colOff>50800</xdr:colOff>
      <xdr:row>77</xdr:row>
      <xdr:rowOff>141179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39054"/>
          <a:ext cx="889000" cy="20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141179</xdr:rowOff>
    </xdr:from>
    <xdr:to>
      <xdr:col>10</xdr:col>
      <xdr:colOff>114300</xdr:colOff>
      <xdr:row>78</xdr:row>
      <xdr:rowOff>43368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42829"/>
          <a:ext cx="889000" cy="7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84130</xdr:rowOff>
    </xdr:from>
    <xdr:to>
      <xdr:col>10</xdr:col>
      <xdr:colOff>165100</xdr:colOff>
      <xdr:row>78</xdr:row>
      <xdr:rowOff>14280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30807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6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109231</xdr:rowOff>
    </xdr:from>
    <xdr:to>
      <xdr:col>6</xdr:col>
      <xdr:colOff>38100</xdr:colOff>
      <xdr:row>78</xdr:row>
      <xdr:rowOff>39381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55908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101702</xdr:rowOff>
    </xdr:from>
    <xdr:to>
      <xdr:col>24</xdr:col>
      <xdr:colOff>114300</xdr:colOff>
      <xdr:row>77</xdr:row>
      <xdr:rowOff>31852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80129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1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138140</xdr:rowOff>
    </xdr:from>
    <xdr:to>
      <xdr:col>20</xdr:col>
      <xdr:colOff>38100</xdr:colOff>
      <xdr:row>77</xdr:row>
      <xdr:rowOff>68290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59417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58054</xdr:rowOff>
    </xdr:from>
    <xdr:to>
      <xdr:col>15</xdr:col>
      <xdr:colOff>101600</xdr:colOff>
      <xdr:row>76</xdr:row>
      <xdr:rowOff>159654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150781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8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90379</xdr:rowOff>
    </xdr:from>
    <xdr:to>
      <xdr:col>10</xdr:col>
      <xdr:colOff>165100</xdr:colOff>
      <xdr:row>78</xdr:row>
      <xdr:rowOff>20529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11656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164018</xdr:rowOff>
    </xdr:from>
    <xdr:to>
      <xdr:col>6</xdr:col>
      <xdr:colOff>38100</xdr:colOff>
      <xdr:row>78</xdr:row>
      <xdr:rowOff>94168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85295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5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19718</xdr:rowOff>
    </xdr:from>
    <xdr:to>
      <xdr:col>24</xdr:col>
      <xdr:colOff>63500</xdr:colOff>
      <xdr:row>96</xdr:row>
      <xdr:rowOff>154249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478918"/>
          <a:ext cx="838200" cy="1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4319</xdr:rowOff>
    </xdr:from>
    <xdr:to>
      <xdr:col>19</xdr:col>
      <xdr:colOff>177800</xdr:colOff>
      <xdr:row>96</xdr:row>
      <xdr:rowOff>19718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463519"/>
          <a:ext cx="889000" cy="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58727</xdr:rowOff>
    </xdr:from>
    <xdr:to>
      <xdr:col>15</xdr:col>
      <xdr:colOff>50800</xdr:colOff>
      <xdr:row>96</xdr:row>
      <xdr:rowOff>4319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346477"/>
          <a:ext cx="889000" cy="11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58727</xdr:rowOff>
    </xdr:from>
    <xdr:to>
      <xdr:col>10</xdr:col>
      <xdr:colOff>114300</xdr:colOff>
      <xdr:row>96</xdr:row>
      <xdr:rowOff>89229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346477"/>
          <a:ext cx="889000" cy="20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108167</xdr:rowOff>
    </xdr:from>
    <xdr:to>
      <xdr:col>10</xdr:col>
      <xdr:colOff>165100</xdr:colOff>
      <xdr:row>98</xdr:row>
      <xdr:rowOff>38317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29444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110927</xdr:rowOff>
    </xdr:from>
    <xdr:to>
      <xdr:col>6</xdr:col>
      <xdr:colOff>38100</xdr:colOff>
      <xdr:row>98</xdr:row>
      <xdr:rowOff>41077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32204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103449</xdr:rowOff>
    </xdr:from>
    <xdr:to>
      <xdr:col>24</xdr:col>
      <xdr:colOff>114300</xdr:colOff>
      <xdr:row>97</xdr:row>
      <xdr:rowOff>33599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126326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1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140368</xdr:rowOff>
    </xdr:from>
    <xdr:to>
      <xdr:col>20</xdr:col>
      <xdr:colOff>38100</xdr:colOff>
      <xdr:row>96</xdr:row>
      <xdr:rowOff>70518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87045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0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124969</xdr:rowOff>
    </xdr:from>
    <xdr:to>
      <xdr:col>15</xdr:col>
      <xdr:colOff>101600</xdr:colOff>
      <xdr:row>96</xdr:row>
      <xdr:rowOff>55119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71646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1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7927</xdr:rowOff>
    </xdr:from>
    <xdr:to>
      <xdr:col>10</xdr:col>
      <xdr:colOff>165100</xdr:colOff>
      <xdr:row>95</xdr:row>
      <xdr:rowOff>109527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2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126054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0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38429</xdr:rowOff>
    </xdr:from>
    <xdr:to>
      <xdr:col>6</xdr:col>
      <xdr:colOff>38100</xdr:colOff>
      <xdr:row>96</xdr:row>
      <xdr:rowOff>140029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4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156556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2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19494</xdr:rowOff>
    </xdr:from>
    <xdr:to>
      <xdr:col>55</xdr:col>
      <xdr:colOff>0</xdr:colOff>
      <xdr:row>38</xdr:row>
      <xdr:rowOff>32068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34594"/>
          <a:ext cx="8382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32068</xdr:rowOff>
    </xdr:from>
    <xdr:to>
      <xdr:col>50</xdr:col>
      <xdr:colOff>114300</xdr:colOff>
      <xdr:row>38</xdr:row>
      <xdr:rowOff>42164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47168"/>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42164</xdr:rowOff>
    </xdr:from>
    <xdr:to>
      <xdr:col>45</xdr:col>
      <xdr:colOff>177800</xdr:colOff>
      <xdr:row>38</xdr:row>
      <xdr:rowOff>53022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5726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53022</xdr:rowOff>
    </xdr:from>
    <xdr:to>
      <xdr:col>41</xdr:col>
      <xdr:colOff>50800</xdr:colOff>
      <xdr:row>38</xdr:row>
      <xdr:rowOff>58928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68122"/>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30988</xdr:rowOff>
    </xdr:from>
    <xdr:to>
      <xdr:col>41</xdr:col>
      <xdr:colOff>101600</xdr:colOff>
      <xdr:row>38</xdr:row>
      <xdr:rowOff>132588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123715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13653</xdr:rowOff>
    </xdr:from>
    <xdr:to>
      <xdr:col>36</xdr:col>
      <xdr:colOff>165100</xdr:colOff>
      <xdr:row>38</xdr:row>
      <xdr:rowOff>115253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106380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2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140145</xdr:rowOff>
    </xdr:from>
    <xdr:to>
      <xdr:col>55</xdr:col>
      <xdr:colOff>50800</xdr:colOff>
      <xdr:row>38</xdr:row>
      <xdr:rowOff>70295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163022</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3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152717</xdr:rowOff>
    </xdr:from>
    <xdr:to>
      <xdr:col>50</xdr:col>
      <xdr:colOff>165100</xdr:colOff>
      <xdr:row>38</xdr:row>
      <xdr:rowOff>82868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963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99394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7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162814</xdr:rowOff>
    </xdr:from>
    <xdr:to>
      <xdr:col>46</xdr:col>
      <xdr:colOff>38100</xdr:colOff>
      <xdr:row>38</xdr:row>
      <xdr:rowOff>92964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109491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281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2222</xdr:rowOff>
    </xdr:from>
    <xdr:to>
      <xdr:col>41</xdr:col>
      <xdr:colOff>101600</xdr:colOff>
      <xdr:row>38</xdr:row>
      <xdr:rowOff>103822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120349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92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xdr:rowOff>
    </xdr:from>
    <xdr:to>
      <xdr:col>36</xdr:col>
      <xdr:colOff>165100</xdr:colOff>
      <xdr:row>38</xdr:row>
      <xdr:rowOff>109728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126255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98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8484</xdr:rowOff>
    </xdr:from>
    <xdr:to>
      <xdr:col>55</xdr:col>
      <xdr:colOff>0</xdr:colOff>
      <xdr:row>59</xdr:row>
      <xdr:rowOff>13144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24034"/>
          <a:ext cx="8382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8484</xdr:rowOff>
    </xdr:from>
    <xdr:to>
      <xdr:col>50</xdr:col>
      <xdr:colOff>114300</xdr:colOff>
      <xdr:row>59</xdr:row>
      <xdr:rowOff>10744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24034"/>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10744</xdr:rowOff>
    </xdr:from>
    <xdr:to>
      <xdr:col>45</xdr:col>
      <xdr:colOff>177800</xdr:colOff>
      <xdr:row>59</xdr:row>
      <xdr:rowOff>12306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26294"/>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7645</xdr:rowOff>
    </xdr:from>
    <xdr:to>
      <xdr:col>41</xdr:col>
      <xdr:colOff>50800</xdr:colOff>
      <xdr:row>59</xdr:row>
      <xdr:rowOff>12306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23195"/>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128384</xdr:rowOff>
    </xdr:from>
    <xdr:to>
      <xdr:col>41</xdr:col>
      <xdr:colOff>101600</xdr:colOff>
      <xdr:row>58</xdr:row>
      <xdr:rowOff>58534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75061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6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84010</xdr:rowOff>
    </xdr:from>
    <xdr:to>
      <xdr:col>36</xdr:col>
      <xdr:colOff>165100</xdr:colOff>
      <xdr:row>58</xdr:row>
      <xdr:rowOff>14160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30687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133794</xdr:rowOff>
    </xdr:from>
    <xdr:to>
      <xdr:col>55</xdr:col>
      <xdr:colOff>50800</xdr:colOff>
      <xdr:row>59</xdr:row>
      <xdr:rowOff>63944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48721</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9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129134</xdr:rowOff>
    </xdr:from>
    <xdr:to>
      <xdr:col>50</xdr:col>
      <xdr:colOff>165100</xdr:colOff>
      <xdr:row>59</xdr:row>
      <xdr:rowOff>59284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50411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6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131394</xdr:rowOff>
    </xdr:from>
    <xdr:to>
      <xdr:col>46</xdr:col>
      <xdr:colOff>38100</xdr:colOff>
      <xdr:row>59</xdr:row>
      <xdr:rowOff>61544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52671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132956</xdr:rowOff>
    </xdr:from>
    <xdr:to>
      <xdr:col>41</xdr:col>
      <xdr:colOff>101600</xdr:colOff>
      <xdr:row>59</xdr:row>
      <xdr:rowOff>63106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54233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6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128295</xdr:rowOff>
    </xdr:from>
    <xdr:to>
      <xdr:col>36</xdr:col>
      <xdr:colOff>165100</xdr:colOff>
      <xdr:row>59</xdr:row>
      <xdr:rowOff>58445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49572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6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122517</xdr:rowOff>
    </xdr:from>
    <xdr:to>
      <xdr:col>55</xdr:col>
      <xdr:colOff>0</xdr:colOff>
      <xdr:row>78</xdr:row>
      <xdr:rowOff>15990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24167"/>
          <a:ext cx="8382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122517</xdr:rowOff>
    </xdr:from>
    <xdr:to>
      <xdr:col>50</xdr:col>
      <xdr:colOff>114300</xdr:colOff>
      <xdr:row>78</xdr:row>
      <xdr:rowOff>99200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24167"/>
          <a:ext cx="8890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96838</xdr:rowOff>
    </xdr:from>
    <xdr:to>
      <xdr:col>45</xdr:col>
      <xdr:colOff>177800</xdr:colOff>
      <xdr:row>78</xdr:row>
      <xdr:rowOff>99200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27038"/>
          <a:ext cx="889000" cy="3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96838</xdr:rowOff>
    </xdr:from>
    <xdr:to>
      <xdr:col>41</xdr:col>
      <xdr:colOff>50800</xdr:colOff>
      <xdr:row>78</xdr:row>
      <xdr:rowOff>95886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27038"/>
          <a:ext cx="889000" cy="3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169024</xdr:rowOff>
    </xdr:from>
    <xdr:to>
      <xdr:col>41</xdr:col>
      <xdr:colOff>101600</xdr:colOff>
      <xdr:row>76</xdr:row>
      <xdr:rowOff>99174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115702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136640</xdr:rowOff>
    </xdr:from>
    <xdr:to>
      <xdr:col>55</xdr:col>
      <xdr:colOff>50800</xdr:colOff>
      <xdr:row>78</xdr:row>
      <xdr:rowOff>66790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115067</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71717</xdr:rowOff>
    </xdr:from>
    <xdr:to>
      <xdr:col>50</xdr:col>
      <xdr:colOff>165100</xdr:colOff>
      <xdr:row>78</xdr:row>
      <xdr:rowOff>1867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164444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6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48400</xdr:rowOff>
    </xdr:from>
    <xdr:to>
      <xdr:col>46</xdr:col>
      <xdr:colOff>38100</xdr:colOff>
      <xdr:row>78</xdr:row>
      <xdr:rowOff>150000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141127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46038</xdr:rowOff>
    </xdr:from>
    <xdr:to>
      <xdr:col>41</xdr:col>
      <xdr:colOff>101600</xdr:colOff>
      <xdr:row>76</xdr:row>
      <xdr:rowOff>147638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138765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16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45086</xdr:rowOff>
    </xdr:from>
    <xdr:to>
      <xdr:col>36</xdr:col>
      <xdr:colOff>165100</xdr:colOff>
      <xdr:row>78</xdr:row>
      <xdr:rowOff>146686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137813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1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11506</xdr:rowOff>
    </xdr:from>
    <xdr:to>
      <xdr:col>55</xdr:col>
      <xdr:colOff>0</xdr:colOff>
      <xdr:row>95</xdr:row>
      <xdr:rowOff>95492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299256"/>
          <a:ext cx="838200" cy="8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118669</xdr:rowOff>
    </xdr:from>
    <xdr:to>
      <xdr:col>50</xdr:col>
      <xdr:colOff>114300</xdr:colOff>
      <xdr:row>95</xdr:row>
      <xdr:rowOff>95492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234969"/>
          <a:ext cx="889000" cy="1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104915</xdr:rowOff>
    </xdr:from>
    <xdr:to>
      <xdr:col>45</xdr:col>
      <xdr:colOff>177800</xdr:colOff>
      <xdr:row>94</xdr:row>
      <xdr:rowOff>118669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221215"/>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104915</xdr:rowOff>
    </xdr:from>
    <xdr:to>
      <xdr:col>41</xdr:col>
      <xdr:colOff>50800</xdr:colOff>
      <xdr:row>95</xdr:row>
      <xdr:rowOff>86334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221215"/>
          <a:ext cx="889000" cy="15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150089</xdr:rowOff>
    </xdr:from>
    <xdr:to>
      <xdr:col>41</xdr:col>
      <xdr:colOff>101600</xdr:colOff>
      <xdr:row>96</xdr:row>
      <xdr:rowOff>80239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3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71366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3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141008</xdr:rowOff>
    </xdr:from>
    <xdr:to>
      <xdr:col>36</xdr:col>
      <xdr:colOff>165100</xdr:colOff>
      <xdr:row>96</xdr:row>
      <xdr:rowOff>71158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62285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132156</xdr:rowOff>
    </xdr:from>
    <xdr:to>
      <xdr:col>55</xdr:col>
      <xdr:colOff>50800</xdr:colOff>
      <xdr:row>95</xdr:row>
      <xdr:rowOff>62306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155033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09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44692</xdr:rowOff>
    </xdr:from>
    <xdr:to>
      <xdr:col>50</xdr:col>
      <xdr:colOff>165100</xdr:colOff>
      <xdr:row>95</xdr:row>
      <xdr:rowOff>146292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162819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1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67869</xdr:rowOff>
    </xdr:from>
    <xdr:to>
      <xdr:col>46</xdr:col>
      <xdr:colOff>38100</xdr:colOff>
      <xdr:row>94</xdr:row>
      <xdr:rowOff>169469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1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14546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95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54115</xdr:rowOff>
    </xdr:from>
    <xdr:to>
      <xdr:col>41</xdr:col>
      <xdr:colOff>101600</xdr:colOff>
      <xdr:row>94</xdr:row>
      <xdr:rowOff>155715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1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792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94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35534</xdr:rowOff>
    </xdr:from>
    <xdr:to>
      <xdr:col>36</xdr:col>
      <xdr:colOff>165100</xdr:colOff>
      <xdr:row>95</xdr:row>
      <xdr:rowOff>137134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2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153661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0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142329</xdr:rowOff>
    </xdr:from>
    <xdr:to>
      <xdr:col>85</xdr:col>
      <xdr:colOff>127000</xdr:colOff>
      <xdr:row>37</xdr:row>
      <xdr:rowOff>143091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8597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143091</xdr:rowOff>
    </xdr:from>
    <xdr:to>
      <xdr:col>81</xdr:col>
      <xdr:colOff>50800</xdr:colOff>
      <xdr:row>38</xdr:row>
      <xdr:rowOff>19609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86741"/>
          <a:ext cx="8890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159703</xdr:rowOff>
    </xdr:from>
    <xdr:to>
      <xdr:col>76</xdr:col>
      <xdr:colOff>114300</xdr:colOff>
      <xdr:row>38</xdr:row>
      <xdr:rowOff>19609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03353"/>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108648</xdr:rowOff>
    </xdr:from>
    <xdr:to>
      <xdr:col>71</xdr:col>
      <xdr:colOff>177800</xdr:colOff>
      <xdr:row>37</xdr:row>
      <xdr:rowOff>159703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452298"/>
          <a:ext cx="8890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113970</xdr:rowOff>
    </xdr:from>
    <xdr:to>
      <xdr:col>72</xdr:col>
      <xdr:colOff>38100</xdr:colOff>
      <xdr:row>37</xdr:row>
      <xdr:rowOff>44120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60647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06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162357</xdr:rowOff>
    </xdr:from>
    <xdr:to>
      <xdr:col>67</xdr:col>
      <xdr:colOff>101600</xdr:colOff>
      <xdr:row>37</xdr:row>
      <xdr:rowOff>92507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109034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69956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1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92291</xdr:rowOff>
    </xdr:from>
    <xdr:to>
      <xdr:col>81</xdr:col>
      <xdr:colOff>101600</xdr:colOff>
      <xdr:row>38</xdr:row>
      <xdr:rowOff>22440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359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13568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2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140259</xdr:rowOff>
    </xdr:from>
    <xdr:to>
      <xdr:col>76</xdr:col>
      <xdr:colOff>165100</xdr:colOff>
      <xdr:row>38</xdr:row>
      <xdr:rowOff>70409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61536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7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108903</xdr:rowOff>
    </xdr:from>
    <xdr:to>
      <xdr:col>72</xdr:col>
      <xdr:colOff>38100</xdr:colOff>
      <xdr:row>38</xdr:row>
      <xdr:rowOff>39053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30180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57848</xdr:rowOff>
    </xdr:from>
    <xdr:to>
      <xdr:col>67</xdr:col>
      <xdr:colOff>101600</xdr:colOff>
      <xdr:row>37</xdr:row>
      <xdr:rowOff>159448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150575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127561</xdr:rowOff>
    </xdr:from>
    <xdr:to>
      <xdr:col>85</xdr:col>
      <xdr:colOff>127000</xdr:colOff>
      <xdr:row>57</xdr:row>
      <xdr:rowOff>33302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28761"/>
          <a:ext cx="838200" cy="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33302</xdr:rowOff>
    </xdr:from>
    <xdr:to>
      <xdr:col>81</xdr:col>
      <xdr:colOff>50800</xdr:colOff>
      <xdr:row>57</xdr:row>
      <xdr:rowOff>61717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05952"/>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24851</xdr:rowOff>
    </xdr:from>
    <xdr:to>
      <xdr:col>76</xdr:col>
      <xdr:colOff>114300</xdr:colOff>
      <xdr:row>57</xdr:row>
      <xdr:rowOff>61717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97501"/>
          <a:ext cx="889000" cy="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24851</xdr:rowOff>
    </xdr:from>
    <xdr:to>
      <xdr:col>71</xdr:col>
      <xdr:colOff>177800</xdr:colOff>
      <xdr:row>57</xdr:row>
      <xdr:rowOff>38804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97501"/>
          <a:ext cx="889000" cy="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78277</xdr:rowOff>
    </xdr:from>
    <xdr:to>
      <xdr:col>72</xdr:col>
      <xdr:colOff>38100</xdr:colOff>
      <xdr:row>57</xdr:row>
      <xdr:rowOff>8427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24954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103751</xdr:rowOff>
    </xdr:from>
    <xdr:to>
      <xdr:col>67</xdr:col>
      <xdr:colOff>101600</xdr:colOff>
      <xdr:row>57</xdr:row>
      <xdr:rowOff>33901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0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50428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76761</xdr:rowOff>
    </xdr:from>
    <xdr:to>
      <xdr:col>85</xdr:col>
      <xdr:colOff>177800</xdr:colOff>
      <xdr:row>57</xdr:row>
      <xdr:rowOff>6911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7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99638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153952</xdr:rowOff>
    </xdr:from>
    <xdr:to>
      <xdr:col>81</xdr:col>
      <xdr:colOff>101600</xdr:colOff>
      <xdr:row>57</xdr:row>
      <xdr:rowOff>84102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75229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4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10917</xdr:rowOff>
    </xdr:from>
    <xdr:to>
      <xdr:col>76</xdr:col>
      <xdr:colOff>165100</xdr:colOff>
      <xdr:row>57</xdr:row>
      <xdr:rowOff>112517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103644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7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145501</xdr:rowOff>
    </xdr:from>
    <xdr:to>
      <xdr:col>72</xdr:col>
      <xdr:colOff>38100</xdr:colOff>
      <xdr:row>57</xdr:row>
      <xdr:rowOff>75651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4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66778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3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159454</xdr:rowOff>
    </xdr:from>
    <xdr:to>
      <xdr:col>67</xdr:col>
      <xdr:colOff>101600</xdr:colOff>
      <xdr:row>57</xdr:row>
      <xdr:rowOff>89604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80731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5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37581</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2131"/>
          <a:ext cx="838200" cy="6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126572</xdr:rowOff>
    </xdr:from>
    <xdr:to>
      <xdr:col>81</xdr:col>
      <xdr:colOff>50800</xdr:colOff>
      <xdr:row>79</xdr:row>
      <xdr:rowOff>37581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499672"/>
          <a:ext cx="889000" cy="8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83786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126572</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499672"/>
          <a:ext cx="889000" cy="1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68274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94746</xdr:rowOff>
    </xdr:from>
    <xdr:to>
      <xdr:col>72</xdr:col>
      <xdr:colOff>38100</xdr:colOff>
      <xdr:row>79</xdr:row>
      <xdr:rowOff>24896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41423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4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101505</xdr:rowOff>
    </xdr:from>
    <xdr:to>
      <xdr:col>67</xdr:col>
      <xdr:colOff>101600</xdr:colOff>
      <xdr:row>79</xdr:row>
      <xdr:rowOff>31655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48182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4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158231</xdr:rowOff>
    </xdr:from>
    <xdr:to>
      <xdr:col>81</xdr:col>
      <xdr:colOff>101600</xdr:colOff>
      <xdr:row>79</xdr:row>
      <xdr:rowOff>88381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104908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3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75772</xdr:rowOff>
    </xdr:from>
    <xdr:to>
      <xdr:col>76</xdr:col>
      <xdr:colOff>165100</xdr:colOff>
      <xdr:row>79</xdr:row>
      <xdr:rowOff>5922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22449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22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132973</xdr:rowOff>
    </xdr:from>
    <xdr:to>
      <xdr:col>85</xdr:col>
      <xdr:colOff>127000</xdr:colOff>
      <xdr:row>98</xdr:row>
      <xdr:rowOff>133773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935073"/>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132973</xdr:rowOff>
    </xdr:from>
    <xdr:to>
      <xdr:col>81</xdr:col>
      <xdr:colOff>50800</xdr:colOff>
      <xdr:row>98</xdr:row>
      <xdr:rowOff>136663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935073"/>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136663</xdr:rowOff>
    </xdr:from>
    <xdr:to>
      <xdr:col>76</xdr:col>
      <xdr:colOff>114300</xdr:colOff>
      <xdr:row>98</xdr:row>
      <xdr:rowOff>141774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938763"/>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134931</xdr:rowOff>
    </xdr:from>
    <xdr:to>
      <xdr:col>71</xdr:col>
      <xdr:colOff>177800</xdr:colOff>
      <xdr:row>98</xdr:row>
      <xdr:rowOff>141774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937031"/>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52651</xdr:rowOff>
    </xdr:from>
    <xdr:to>
      <xdr:col>72</xdr:col>
      <xdr:colOff>38100</xdr:colOff>
      <xdr:row>96</xdr:row>
      <xdr:rowOff>154251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170778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162917</xdr:rowOff>
    </xdr:from>
    <xdr:to>
      <xdr:col>67</xdr:col>
      <xdr:colOff>101600</xdr:colOff>
      <xdr:row>96</xdr:row>
      <xdr:rowOff>93067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109594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82973</xdr:rowOff>
    </xdr:from>
    <xdr:to>
      <xdr:col>85</xdr:col>
      <xdr:colOff>177800</xdr:colOff>
      <xdr:row>99</xdr:row>
      <xdr:rowOff>13123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88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169350</xdr:rowOff>
    </xdr:from>
    <xdr:ext cx="469744"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80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82173</xdr:rowOff>
    </xdr:from>
    <xdr:to>
      <xdr:col>81</xdr:col>
      <xdr:colOff>101600</xdr:colOff>
      <xdr:row>99</xdr:row>
      <xdr:rowOff>12323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8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3450</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46428" y="1697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85863</xdr:rowOff>
    </xdr:from>
    <xdr:to>
      <xdr:col>76</xdr:col>
      <xdr:colOff>165100</xdr:colOff>
      <xdr:row>99</xdr:row>
      <xdr:rowOff>16013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88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7140</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57428" y="1698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90974</xdr:rowOff>
    </xdr:from>
    <xdr:to>
      <xdr:col>72</xdr:col>
      <xdr:colOff>38100</xdr:colOff>
      <xdr:row>99</xdr:row>
      <xdr:rowOff>21124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89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12251</xdr:rowOff>
    </xdr:from>
    <xdr:ext cx="469744"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68428" y="1698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84131</xdr:rowOff>
    </xdr:from>
    <xdr:to>
      <xdr:col>67</xdr:col>
      <xdr:colOff>101600</xdr:colOff>
      <xdr:row>99</xdr:row>
      <xdr:rowOff>14281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8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5408</xdr:rowOff>
    </xdr:from>
    <xdr:ext cx="469744"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79428" y="1697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48078</xdr:rowOff>
    </xdr:from>
    <xdr:to>
      <xdr:col>102</xdr:col>
      <xdr:colOff>165100</xdr:colOff>
      <xdr:row>39</xdr:row>
      <xdr:rowOff>149678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155847</xdr:rowOff>
    </xdr:from>
    <xdr:to>
      <xdr:col>98</xdr:col>
      <xdr:colOff>38100</xdr:colOff>
      <xdr:row>39</xdr:row>
      <xdr:rowOff>85997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102524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446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166205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近年、障害児通所給付事業費や自立支援介護給付事業費の扶助費の増、民間保育所のこども園化及び小規模保育所の増による民間保育所運営費扶助費の増などにより増加傾向にあるものの、依然とし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衛生費は、令和元年度から令和３年度にかけて実施した新火葬施設の整備に伴う裾野市長泉町衛生施設組合負担金の増などにより増加していたが、パークゴルフ場整備事業の完了及び新型コロナウイルスワクチン接種に係る事業費の減などにより減少している。</a:t>
          </a:r>
        </a:p>
        <a:p>
          <a:r>
            <a:rPr kumimoji="1" lang="ja-JP" altLang="en-US" sz="1300">
              <a:latin typeface="ＭＳ Ｐゴシック" panose="020B0600070205080204" pitchFamily="50" charset="-128"/>
              <a:ea typeface="ＭＳ Ｐゴシック" panose="020B0600070205080204" pitchFamily="50" charset="-128"/>
            </a:rPr>
            <a:t>・土木費は、下土狩駅前広場整備事業や北部地域幹線道路整備事業の実施などにより増となっており、類似団体平均を上回っている。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・教育費は、竹原グラウンド駐車場用地の取得や小学校のバリアフリー化工事の実施などにより増加しており、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財政調整基金残高は減少傾向にあるものの、依然として高い水準を維持しており、人口増加に対応したサービスの安定的供給やスピード感のある対応が可能な体制、財政基盤を構築している。</a:t>
          </a:r>
        </a:p>
        <a:p>
          <a:r>
            <a:rPr kumimoji="1" lang="ja-JP" altLang="en-US" sz="1100">
              <a:latin typeface="ＭＳ ゴシック" pitchFamily="49" charset="-128"/>
              <a:ea typeface="ＭＳ ゴシック" pitchFamily="49" charset="-128"/>
            </a:rPr>
            <a:t>　　令和５年度については、個人町民税や固定資産税が増となったものの、公共用地の取得や鮎壺公園や下土狩駅駅前広場の整備などの臨時的支出が増加したことにより実質収支額が前年度に比べ減少しており、財政調整基金の取崩額が積立額を上回っていることから、実質単年度収支は</a:t>
          </a:r>
          <a:r>
            <a:rPr kumimoji="1" lang="en-US" altLang="ja-JP" sz="1100">
              <a:latin typeface="ＭＳ ゴシック" pitchFamily="49" charset="-128"/>
              <a:ea typeface="ＭＳ ゴシック" pitchFamily="49" charset="-128"/>
            </a:rPr>
            <a:t>8.78</a:t>
          </a:r>
          <a:r>
            <a:rPr kumimoji="1" lang="ja-JP" altLang="en-US" sz="1100">
              <a:latin typeface="ＭＳ ゴシック" pitchFamily="49" charset="-128"/>
              <a:ea typeface="ＭＳ ゴシック" pitchFamily="49" charset="-128"/>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が最も多いのは水道事業会計であるが、人口増や宅地分譲に伴い給水戸数が増加していることから料金収入が安定していることや、近年新たな起債を行っていないことから公債費が減少傾向にあることが要因となっている。</a:t>
          </a:r>
        </a:p>
        <a:p>
          <a:r>
            <a:rPr kumimoji="1" lang="ja-JP" altLang="en-US" sz="1400">
              <a:latin typeface="ＭＳ ゴシック" pitchFamily="49" charset="-128"/>
              <a:ea typeface="ＭＳ ゴシック" pitchFamily="49" charset="-128"/>
            </a:rPr>
            <a:t>　下水道事業会計については、平成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法適化したところであるが、水道事業に関連し、人口増や宅地分譲に伴う給水戸数の増加や下水道普及率の増加により、下水道使用料収入が安定していることに加え、近年起債額を抑えながら公債費も減少傾向にあることが黒字の要因となっている。</a:t>
          </a:r>
        </a:p>
        <a:p>
          <a:r>
            <a:rPr kumimoji="1" lang="ja-JP" altLang="en-US" sz="1400">
              <a:latin typeface="ＭＳ ゴシック" pitchFamily="49" charset="-128"/>
              <a:ea typeface="ＭＳ ゴシック" pitchFamily="49" charset="-128"/>
            </a:rPr>
            <a:t>　国民健康保険事業特別会計については、被保険者の減少により保険料が減少する一方、医療費は増加していることなどから、標準財政規模比は減少傾向にある。また、一般会計繰入金のうちその他法定外繰入金の減により減少傾向にありながら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年度の税率改正による保険税額の値上げや基金繰入などにより、安定した財政運営を維持している。</a:t>
          </a:r>
        </a:p>
        <a:p>
          <a:r>
            <a:rPr kumimoji="1" lang="ja-JP" altLang="en-US" sz="1400">
              <a:latin typeface="ＭＳ ゴシック" pitchFamily="49" charset="-128"/>
              <a:ea typeface="ＭＳ ゴシック" pitchFamily="49" charset="-128"/>
            </a:rPr>
            <a:t>　いずれの会計でも赤字は生じていないため、今後も引き続き、各会計の健全な財政運営に努める。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額は、鮎壺公園整備事業に係る土地開発公社への償還が一部終了したことなどにより、令和４年度は、大幅に減少しているが、令和５年度は一部事務組合負担金に占める公債費の額が増加したことなどにより増加している。</a:t>
          </a:r>
        </a:p>
        <a:p>
          <a:r>
            <a:rPr kumimoji="1" lang="ja-JP" altLang="en-US" sz="1400">
              <a:latin typeface="ＭＳ ゴシック" pitchFamily="49" charset="-128"/>
              <a:ea typeface="ＭＳ ゴシック" pitchFamily="49" charset="-128"/>
            </a:rPr>
            <a:t>　また、令和５年度の実質公債費比率の分子は、債務負担行為に基づく支出額が増加したことなどから増加している。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町債の償還に関して、平成</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年度以降、起債額を元金償還額以下に抑制することにより地方債残高が減少傾向にあり、満期一括償還地方債の借入もしていないことから、現時点で積立て等の計画はない。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将来負担額を見ると、大部分を占める一般会計等に係る地方債の現在高は、平成</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年度以降、起債額を元金償還額以下に抑えることにより残高の減少に努めてきたが、近年は新型コロナウイルス対応などにより、財政調整基金の取崩額が大きくなっていることに加え新規事業や大型事業にも引き続き取り組んでいくことから、起債額を増加する予算編成としており、令和５年度については、前年度に比べ増加している。</a:t>
          </a:r>
        </a:p>
        <a:p>
          <a:r>
            <a:rPr kumimoji="1" lang="ja-JP" altLang="en-US" sz="1200">
              <a:latin typeface="ＭＳ ゴシック" pitchFamily="49" charset="-128"/>
              <a:ea typeface="ＭＳ ゴシック" pitchFamily="49" charset="-128"/>
            </a:rPr>
            <a:t>　なお、消防業務が２市１町で構成する富士山南東消防組合へ移管されたことに伴い消防職員が退職したことにより退職手当負担見込額が大幅に減少する一方、組合の起債により組合等負担等見込額は増加傾向にある。</a:t>
          </a:r>
        </a:p>
        <a:p>
          <a:r>
            <a:rPr kumimoji="1" lang="ja-JP" altLang="en-US" sz="1200">
              <a:latin typeface="ＭＳ ゴシック" pitchFamily="49" charset="-128"/>
              <a:ea typeface="ＭＳ ゴシック" pitchFamily="49" charset="-128"/>
            </a:rPr>
            <a:t>　地方債現在高は増加したが、充当可能基金を確保していることにより、将来負担額が充当可能財源等を下回っていることから、将来負担比率の分子は依然として低い水準を保っている。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静岡県長泉町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公共施設等総合管理計画に基づく将来の公共施設の大規模修繕や建替費用に充てるための「公共施設長寿命化基金」に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万円を積み立てた一方、障害者福祉に係る給付費などの財源確保に加え、公共用地の取得費用などの臨時的財政需要により「財政調整基金」を６億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万円を取り崩し、基金全体としては５億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単に「財政調整基金」に積み立てるのではなく、短期的に整備計画のある施設や公共施設等総合管理計画に基づき中長期的に必要となる公共施設の大規模修繕や建替計画等を考慮し、特定目的基金への積み立てを計画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公共施設長寿命化基金：公共施設の機能を保全し、長寿命化を図るための整備、改修等に要する経費に充てるもの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：町民による福祉活動の推進と地域福祉の充実を図るもの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　　　　：町民が広く国際交流を促進するための事業に要する経費に充てるもの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町営住宅修繕基金　　：町営住宅の修繕、維持及び管理に要する経費に充てるもの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育英資金給付基金　　：育英資金の給付事務を円滑かつ能率的に行うもの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公共施設長寿命化基金については、公共施設等総合管理計画に基づき中長期的に必要な公共施設の大規模修繕、建替等の費用に充てるため、定期預金、債券による運用も活用しながら、令和３年度は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万円、令和４年度は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万円、令和５年度は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万円と継続的に積み立てていることから、基金残高が増加している。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基金については、公共施設等総合管理計画に基づき中長期的に必要となる公共施設の大規模修繕や、多額の経費が必要となる学校施設の建替計画等を考慮し、計画的な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放課後児童会の増設など新たな施設の整備に係る経費や、引き続き増加する自立支援介護給付や障害者通所給付などの財源として取り崩しを行っており、令和５年度については、公園等の整備や物価高騰対策等の臨時的財政需要に対応するなど、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万円の取崩しを行ったため、令和４年度末に比べ減少した。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発生しうる不測の事態にも迅速に対応できることに加え、新たな施策の実施や新たな施設の整備等に要する経費の財源として、一定の基金残高を確保しておくことが必要である一方、短期的に整備計画のある施設の特定目的基金への積立てを優先するなど、状況に応じて柔軟に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町債の償還に関しては、平成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年度以降、起債額を元金償還額以下に抑制することにより地方債残高が減少傾向にあることから、現時点では取り崩しや積立ての計画はない。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17554972</v>
      </c>
      <c r="BO4" s="436"/>
      <c r="BP4" s="436"/>
      <c r="BQ4" s="436"/>
      <c r="BR4" s="436"/>
      <c r="BS4" s="436"/>
      <c r="BT4" s="436"/>
      <c r="BU4" s="437"/>
      <c r="BV4" s="435">
        <v>17154002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2.9</v>
      </c>
      <c r="CU4" s="576"/>
      <c r="CV4" s="576"/>
      <c r="CW4" s="576"/>
      <c r="CX4" s="576"/>
      <c r="CY4" s="576"/>
      <c r="CZ4" s="576"/>
      <c r="DA4" s="577"/>
      <c r="DB4" s="575">
        <v>5.5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17183473</v>
      </c>
      <c r="BO5" s="407"/>
      <c r="BP5" s="407"/>
      <c r="BQ5" s="407"/>
      <c r="BR5" s="407"/>
      <c r="BS5" s="407"/>
      <c r="BT5" s="407"/>
      <c r="BU5" s="408"/>
      <c r="BV5" s="406">
        <v>16550405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83.5</v>
      </c>
      <c r="CU5" s="404"/>
      <c r="CV5" s="404"/>
      <c r="CW5" s="404"/>
      <c r="CX5" s="404"/>
      <c r="CY5" s="404"/>
      <c r="CZ5" s="404"/>
      <c r="DA5" s="405"/>
      <c r="DB5" s="403">
        <v>80.599999999999994</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110</v>
      </c>
      <c r="AV6" s="465"/>
      <c r="AW6" s="465"/>
      <c r="AX6" s="465"/>
      <c r="AY6" s="420" t="s">
        <v>98</v>
      </c>
      <c r="AZ6" s="421"/>
      <c r="BA6" s="421"/>
      <c r="BB6" s="421"/>
      <c r="BC6" s="421"/>
      <c r="BD6" s="421"/>
      <c r="BE6" s="421"/>
      <c r="BF6" s="421"/>
      <c r="BG6" s="421"/>
      <c r="BH6" s="421"/>
      <c r="BI6" s="421"/>
      <c r="BJ6" s="421"/>
      <c r="BK6" s="421"/>
      <c r="BL6" s="421"/>
      <c r="BM6" s="422"/>
      <c r="BN6" s="406">
        <v>371499</v>
      </c>
      <c r="BO6" s="407"/>
      <c r="BP6" s="407"/>
      <c r="BQ6" s="407"/>
      <c r="BR6" s="407"/>
      <c r="BS6" s="407"/>
      <c r="BT6" s="407"/>
      <c r="BU6" s="408"/>
      <c r="BV6" s="406">
        <v>603597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83.5</v>
      </c>
      <c r="CU6" s="550"/>
      <c r="CV6" s="550"/>
      <c r="CW6" s="550"/>
      <c r="CX6" s="550"/>
      <c r="CY6" s="550"/>
      <c r="CZ6" s="550"/>
      <c r="DA6" s="551"/>
      <c r="DB6" s="549">
        <v>80.599999999999994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71723</v>
      </c>
      <c r="BO7" s="407"/>
      <c r="BP7" s="407"/>
      <c r="BQ7" s="407"/>
      <c r="BR7" s="407"/>
      <c r="BS7" s="407"/>
      <c r="BT7" s="407"/>
      <c r="BU7" s="408"/>
      <c r="BV7" s="406">
        <v>51021</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10431529</v>
      </c>
      <c r="CU7" s="407"/>
      <c r="CV7" s="407"/>
      <c r="CW7" s="407"/>
      <c r="CX7" s="407"/>
      <c r="CY7" s="407"/>
      <c r="CZ7" s="407"/>
      <c r="DA7" s="408"/>
      <c r="DB7" s="406">
        <v>10045957</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299776</v>
      </c>
      <c r="BO8" s="407"/>
      <c r="BP8" s="407"/>
      <c r="BQ8" s="407"/>
      <c r="BR8" s="407"/>
      <c r="BS8" s="407"/>
      <c r="BT8" s="407"/>
      <c r="BU8" s="408"/>
      <c r="BV8" s="406">
        <v>552576</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1.1399999999999999</v>
      </c>
      <c r="CU8" s="510"/>
      <c r="CV8" s="510"/>
      <c r="CW8" s="510"/>
      <c r="CX8" s="510"/>
      <c r="CY8" s="510"/>
      <c r="CZ8" s="510"/>
      <c r="DA8" s="511"/>
      <c r="DB8" s="509">
        <v>1.18</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43336</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110</v>
      </c>
      <c r="AV9" s="465"/>
      <c r="AW9" s="465"/>
      <c r="AX9" s="465"/>
      <c r="AY9" s="420" t="s">
        <v>111</v>
      </c>
      <c r="AZ9" s="421"/>
      <c r="BA9" s="421"/>
      <c r="BB9" s="421"/>
      <c r="BC9" s="421"/>
      <c r="BD9" s="421"/>
      <c r="BE9" s="421"/>
      <c r="BF9" s="421"/>
      <c r="BG9" s="421"/>
      <c r="BH9" s="421"/>
      <c r="BI9" s="421"/>
      <c r="BJ9" s="421"/>
      <c r="BK9" s="421"/>
      <c r="BL9" s="421"/>
      <c r="BM9" s="422"/>
      <c r="BN9" s="406">
        <v>-252800</v>
      </c>
      <c r="BO9" s="407"/>
      <c r="BP9" s="407"/>
      <c r="BQ9" s="407"/>
      <c r="BR9" s="407"/>
      <c r="BS9" s="407"/>
      <c r="BT9" s="407"/>
      <c r="BU9" s="408"/>
      <c r="BV9" s="406">
        <v>70458</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2.8</v>
      </c>
      <c r="CU9" s="404"/>
      <c r="CV9" s="404"/>
      <c r="CW9" s="404"/>
      <c r="CX9" s="404"/>
      <c r="CY9" s="404"/>
      <c r="CZ9" s="404"/>
      <c r="DA9" s="405"/>
      <c r="DB9" s="403">
        <v>2.9</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42331</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32658</v>
      </c>
      <c r="BO10" s="407"/>
      <c r="BP10" s="407"/>
      <c r="BQ10" s="407"/>
      <c r="BR10" s="407"/>
      <c r="BS10" s="407"/>
      <c r="BT10" s="407"/>
      <c r="BU10" s="408"/>
      <c r="BV10" s="406">
        <v>202846</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43528</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620000</v>
      </c>
      <c r="BO12" s="407"/>
      <c r="BP12" s="407"/>
      <c r="BQ12" s="407"/>
      <c r="BR12" s="407"/>
      <c r="BS12" s="407"/>
      <c r="BT12" s="407"/>
      <c r="BU12" s="408"/>
      <c r="BV12" s="406">
        <v>200000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43007</v>
      </c>
      <c r="S13" s="494"/>
      <c r="T13" s="494"/>
      <c r="U13" s="494"/>
      <c r="V13" s="495"/>
      <c r="W13" s="496" t="s">
        <v>131</v>
      </c>
      <c r="X13" s="392"/>
      <c r="Y13" s="392"/>
      <c r="Z13" s="392"/>
      <c r="AA13" s="392"/>
      <c r="AB13" s="393"/>
      <c r="AC13" s="359">
        <v>375</v>
      </c>
      <c r="AD13" s="360"/>
      <c r="AE13" s="360"/>
      <c r="AF13" s="360"/>
      <c r="AG13" s="361"/>
      <c r="AH13" s="359">
        <v>421</v>
      </c>
      <c r="AI13" s="360"/>
      <c r="AJ13" s="360"/>
      <c r="AK13" s="360"/>
      <c r="AL13" s="419"/>
      <c r="AM13" s="463" t="s">
        <v>132</v>
      </c>
      <c r="AN13" s="363"/>
      <c r="AO13" s="363"/>
      <c r="AP13" s="363"/>
      <c r="AQ13" s="363"/>
      <c r="AR13" s="363"/>
      <c r="AS13" s="363"/>
      <c r="AT13" s="364"/>
      <c r="AU13" s="464" t="s">
        <v>110</v>
      </c>
      <c r="AV13" s="465"/>
      <c r="AW13" s="465"/>
      <c r="AX13" s="465"/>
      <c r="AY13" s="420" t="s">
        <v>133</v>
      </c>
      <c r="AZ13" s="421"/>
      <c r="BA13" s="421"/>
      <c r="BB13" s="421"/>
      <c r="BC13" s="421"/>
      <c r="BD13" s="421"/>
      <c r="BE13" s="421"/>
      <c r="BF13" s="421"/>
      <c r="BG13" s="421"/>
      <c r="BH13" s="421"/>
      <c r="BI13" s="421"/>
      <c r="BJ13" s="421"/>
      <c r="BK13" s="421"/>
      <c r="BL13" s="421"/>
      <c r="BM13" s="422"/>
      <c r="BN13" s="406">
        <v>-840142</v>
      </c>
      <c r="BO13" s="407"/>
      <c r="BP13" s="407"/>
      <c r="BQ13" s="407"/>
      <c r="BR13" s="407"/>
      <c r="BS13" s="407"/>
      <c r="BT13" s="407"/>
      <c r="BU13" s="408"/>
      <c r="BV13" s="406">
        <v>73304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1.6</v>
      </c>
      <c r="CU13" s="404"/>
      <c r="CV13" s="404"/>
      <c r="CW13" s="404"/>
      <c r="CX13" s="404"/>
      <c r="CY13" s="404"/>
      <c r="CZ13" s="404"/>
      <c r="DA13" s="405"/>
      <c r="DB13" s="403">
        <v>2.5</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43553</v>
      </c>
      <c r="S14" s="494"/>
      <c r="T14" s="494"/>
      <c r="U14" s="494"/>
      <c r="V14" s="495"/>
      <c r="W14" s="497"/>
      <c r="X14" s="395"/>
      <c r="Y14" s="395"/>
      <c r="Z14" s="395"/>
      <c r="AA14" s="395"/>
      <c r="AB14" s="396"/>
      <c r="AC14" s="486">
        <v>1.8</v>
      </c>
      <c r="AD14" s="487"/>
      <c r="AE14" s="487"/>
      <c r="AF14" s="487"/>
      <c r="AG14" s="488"/>
      <c r="AH14" s="486">
        <v>2.1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43077</v>
      </c>
      <c r="S15" s="494"/>
      <c r="T15" s="494"/>
      <c r="U15" s="494"/>
      <c r="V15" s="495"/>
      <c r="W15" s="496" t="s">
        <v>137</v>
      </c>
      <c r="X15" s="392"/>
      <c r="Y15" s="392"/>
      <c r="Z15" s="392"/>
      <c r="AA15" s="392"/>
      <c r="AB15" s="393"/>
      <c r="AC15" s="359">
        <v>6892</v>
      </c>
      <c r="AD15" s="360"/>
      <c r="AE15" s="360"/>
      <c r="AF15" s="360"/>
      <c r="AG15" s="361"/>
      <c r="AH15" s="359">
        <v>7107</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8080997</v>
      </c>
      <c r="BO15" s="436"/>
      <c r="BP15" s="436"/>
      <c r="BQ15" s="436"/>
      <c r="BR15" s="436"/>
      <c r="BS15" s="436"/>
      <c r="BT15" s="436"/>
      <c r="BU15" s="437"/>
      <c r="BV15" s="435">
        <v>7780866</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32.9</v>
      </c>
      <c r="AD16" s="487"/>
      <c r="AE16" s="487"/>
      <c r="AF16" s="487"/>
      <c r="AG16" s="488"/>
      <c r="AH16" s="486">
        <v>35.299999999999997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6939410</v>
      </c>
      <c r="BO16" s="407"/>
      <c r="BP16" s="407"/>
      <c r="BQ16" s="407"/>
      <c r="BR16" s="407"/>
      <c r="BS16" s="407"/>
      <c r="BT16" s="407"/>
      <c r="BU16" s="408"/>
      <c r="BV16" s="406">
        <v>6786456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13685</v>
      </c>
      <c r="AD17" s="360"/>
      <c r="AE17" s="360"/>
      <c r="AF17" s="360"/>
      <c r="AG17" s="361"/>
      <c r="AH17" s="359">
        <v>12622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10431529</v>
      </c>
      <c r="BO17" s="407"/>
      <c r="BP17" s="407"/>
      <c r="BQ17" s="407"/>
      <c r="BR17" s="407"/>
      <c r="BS17" s="407"/>
      <c r="BT17" s="407"/>
      <c r="BU17" s="408"/>
      <c r="BV17" s="406">
        <v>10045957</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26.63</v>
      </c>
      <c r="M18" s="459"/>
      <c r="N18" s="459"/>
      <c r="O18" s="459"/>
      <c r="P18" s="459"/>
      <c r="Q18" s="459"/>
      <c r="R18" s="460"/>
      <c r="S18" s="460"/>
      <c r="T18" s="460"/>
      <c r="U18" s="460"/>
      <c r="V18" s="461"/>
      <c r="W18" s="477"/>
      <c r="X18" s="478"/>
      <c r="Y18" s="478"/>
      <c r="Z18" s="478"/>
      <c r="AA18" s="478"/>
      <c r="AB18" s="502"/>
      <c r="AC18" s="376">
        <v>65.3</v>
      </c>
      <c r="AD18" s="377"/>
      <c r="AE18" s="377"/>
      <c r="AF18" s="377"/>
      <c r="AG18" s="462"/>
      <c r="AH18" s="376">
        <v>62.6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8954176</v>
      </c>
      <c r="BO18" s="407"/>
      <c r="BP18" s="407"/>
      <c r="BQ18" s="407"/>
      <c r="BR18" s="407"/>
      <c r="BS18" s="407"/>
      <c r="BT18" s="407"/>
      <c r="BU18" s="408"/>
      <c r="BV18" s="406">
        <v>8562502</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1627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13006602</v>
      </c>
      <c r="BO19" s="407"/>
      <c r="BP19" s="407"/>
      <c r="BQ19" s="407"/>
      <c r="BR19" s="407"/>
      <c r="BS19" s="407"/>
      <c r="BT19" s="407"/>
      <c r="BU19" s="408"/>
      <c r="BV19" s="406">
        <v>12429911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17482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2606364</v>
      </c>
      <c r="BO22" s="436"/>
      <c r="BP22" s="436"/>
      <c r="BQ22" s="436"/>
      <c r="BR22" s="436"/>
      <c r="BS22" s="436"/>
      <c r="BT22" s="436"/>
      <c r="BU22" s="437"/>
      <c r="BV22" s="435">
        <v>2582892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1172931</v>
      </c>
      <c r="BO23" s="407"/>
      <c r="BP23" s="407"/>
      <c r="BQ23" s="407"/>
      <c r="BR23" s="407"/>
      <c r="BS23" s="407"/>
      <c r="BT23" s="407"/>
      <c r="BU23" s="408"/>
      <c r="BV23" s="406">
        <v>1272636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8000</v>
      </c>
      <c r="R24" s="360"/>
      <c r="S24" s="360"/>
      <c r="T24" s="360"/>
      <c r="U24" s="360"/>
      <c r="V24" s="361"/>
      <c r="W24" s="449"/>
      <c r="X24" s="386"/>
      <c r="Y24" s="387"/>
      <c r="Z24" s="362" t="s">
        <v>162</v>
      </c>
      <c r="AA24" s="363"/>
      <c r="AB24" s="363"/>
      <c r="AC24" s="363"/>
      <c r="AD24" s="363"/>
      <c r="AE24" s="363"/>
      <c r="AF24" s="363"/>
      <c r="AG24" s="364"/>
      <c r="AH24" s="359">
        <v>218</v>
      </c>
      <c r="AI24" s="360"/>
      <c r="AJ24" s="360"/>
      <c r="AK24" s="360"/>
      <c r="AL24" s="361"/>
      <c r="AM24" s="359">
        <v>649422</v>
      </c>
      <c r="AN24" s="360"/>
      <c r="AO24" s="360"/>
      <c r="AP24" s="360"/>
      <c r="AQ24" s="360"/>
      <c r="AR24" s="361"/>
      <c r="AS24" s="359">
        <v>2979</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1894891</v>
      </c>
      <c r="BO24" s="407"/>
      <c r="BP24" s="407"/>
      <c r="BQ24" s="407"/>
      <c r="BR24" s="407"/>
      <c r="BS24" s="407"/>
      <c r="BT24" s="407"/>
      <c r="BU24" s="408"/>
      <c r="BV24" s="406">
        <v>1670671</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6400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8558163</v>
      </c>
      <c r="BO25" s="436"/>
      <c r="BP25" s="436"/>
      <c r="BQ25" s="436"/>
      <c r="BR25" s="436"/>
      <c r="BS25" s="436"/>
      <c r="BT25" s="436"/>
      <c r="BU25" s="437"/>
      <c r="BV25" s="435">
        <v>7572755</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5900</v>
      </c>
      <c r="R26" s="360"/>
      <c r="S26" s="360"/>
      <c r="T26" s="360"/>
      <c r="U26" s="360"/>
      <c r="V26" s="361"/>
      <c r="W26" s="449"/>
      <c r="X26" s="386"/>
      <c r="Y26" s="387"/>
      <c r="Z26" s="362" t="s">
        <v>168</v>
      </c>
      <c r="AA26" s="417"/>
      <c r="AB26" s="417"/>
      <c r="AC26" s="417"/>
      <c r="AD26" s="417"/>
      <c r="AE26" s="417"/>
      <c r="AF26" s="417"/>
      <c r="AG26" s="418"/>
      <c r="AH26" s="359">
        <v>2</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171</v>
      </c>
      <c r="F27" s="363"/>
      <c r="G27" s="363"/>
      <c r="H27" s="363"/>
      <c r="I27" s="363"/>
      <c r="J27" s="363"/>
      <c r="K27" s="364"/>
      <c r="L27" s="359">
        <v>1</v>
      </c>
      <c r="M27" s="360"/>
      <c r="N27" s="360"/>
      <c r="O27" s="360"/>
      <c r="P27" s="361"/>
      <c r="Q27" s="359">
        <v>3300</v>
      </c>
      <c r="R27" s="360"/>
      <c r="S27" s="360"/>
      <c r="T27" s="360"/>
      <c r="U27" s="360"/>
      <c r="V27" s="361"/>
      <c r="W27" s="449"/>
      <c r="X27" s="386"/>
      <c r="Y27" s="387"/>
      <c r="Z27" s="362" t="s">
        <v>172</v>
      </c>
      <c r="AA27" s="363"/>
      <c r="AB27" s="363"/>
      <c r="AC27" s="363"/>
      <c r="AD27" s="363"/>
      <c r="AE27" s="363"/>
      <c r="AF27" s="363"/>
      <c r="AG27" s="364"/>
      <c r="AH27" s="359">
        <v>13</v>
      </c>
      <c r="AI27" s="360"/>
      <c r="AJ27" s="360"/>
      <c r="AK27" s="360"/>
      <c r="AL27" s="361"/>
      <c r="AM27" s="359">
        <v>39728</v>
      </c>
      <c r="AN27" s="360"/>
      <c r="AO27" s="360"/>
      <c r="AP27" s="360"/>
      <c r="AQ27" s="360"/>
      <c r="AR27" s="361"/>
      <c r="AS27" s="359">
        <v>3056</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589356</v>
      </c>
      <c r="BO27" s="441"/>
      <c r="BP27" s="441"/>
      <c r="BQ27" s="441"/>
      <c r="BR27" s="441"/>
      <c r="BS27" s="441"/>
      <c r="BT27" s="441"/>
      <c r="BU27" s="442"/>
      <c r="BV27" s="440">
        <v>589093</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2800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2957487</v>
      </c>
      <c r="BO28" s="436"/>
      <c r="BP28" s="436"/>
      <c r="BQ28" s="436"/>
      <c r="BR28" s="436"/>
      <c r="BS28" s="436"/>
      <c r="BT28" s="436"/>
      <c r="BU28" s="437"/>
      <c r="BV28" s="435">
        <v>3544829</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14</v>
      </c>
      <c r="M29" s="360"/>
      <c r="N29" s="360"/>
      <c r="O29" s="360"/>
      <c r="P29" s="361"/>
      <c r="Q29" s="359">
        <v>2600</v>
      </c>
      <c r="R29" s="360"/>
      <c r="S29" s="360"/>
      <c r="T29" s="360"/>
      <c r="U29" s="360"/>
      <c r="V29" s="361"/>
      <c r="W29" s="450"/>
      <c r="X29" s="451"/>
      <c r="Y29" s="452"/>
      <c r="Z29" s="362" t="s">
        <v>178</v>
      </c>
      <c r="AA29" s="363"/>
      <c r="AB29" s="363"/>
      <c r="AC29" s="363"/>
      <c r="AD29" s="363"/>
      <c r="AE29" s="363"/>
      <c r="AF29" s="363"/>
      <c r="AG29" s="364"/>
      <c r="AH29" s="359">
        <v>231</v>
      </c>
      <c r="AI29" s="360"/>
      <c r="AJ29" s="360"/>
      <c r="AK29" s="360"/>
      <c r="AL29" s="361"/>
      <c r="AM29" s="359">
        <v>689150</v>
      </c>
      <c r="AN29" s="360"/>
      <c r="AO29" s="360"/>
      <c r="AP29" s="360"/>
      <c r="AQ29" s="360"/>
      <c r="AR29" s="361"/>
      <c r="AS29" s="359">
        <v>2983</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51838</v>
      </c>
      <c r="BO29" s="407"/>
      <c r="BP29" s="407"/>
      <c r="BQ29" s="407"/>
      <c r="BR29" s="407"/>
      <c r="BS29" s="407"/>
      <c r="BT29" s="407"/>
      <c r="BU29" s="408"/>
      <c r="BV29" s="406">
        <v>51838</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96.6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2523792</v>
      </c>
      <c r="BO30" s="441"/>
      <c r="BP30" s="441"/>
      <c r="BQ30" s="441"/>
      <c r="BR30" s="441"/>
      <c r="BS30" s="441"/>
      <c r="BT30" s="441"/>
      <c r="BU30" s="442"/>
      <c r="BV30" s="440">
        <v>2469037</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静岡県市町総合事務組合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土地取得事業特別会計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裾野市長泉町衛生施設組合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静岡県芦湖水利組合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駿豆学園管理組合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静岡県後期高齢者医療広域連合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静岡地方税滞納整理機構</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富士山南東消防本部</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駿東地区交通災害共済組合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静岡県後期高齢者医療広域連合（事業会計分）</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wHgyyyWK4SuFkVck8MfCAC+nxRYll+wlL3o+1r+mLwVg132X/s3wnbt8DsOuve2CnUFsz8wToSYS/IBLdg1RKA==" saltValue="VIqL8DUiDePyeUeK1JrHQ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216</v>
      </c>
      <c r="C5" s="667"/>
      <c r="D5" s="667"/>
      <c r="E5" s="667"/>
      <c r="F5" s="667"/>
      <c r="G5" s="667"/>
      <c r="H5" s="667"/>
      <c r="I5" s="667"/>
      <c r="J5" s="667"/>
      <c r="K5" s="667"/>
      <c r="L5" s="667"/>
      <c r="M5" s="667"/>
      <c r="N5" s="667"/>
      <c r="O5" s="667"/>
      <c r="P5" s="667"/>
      <c r="Q5" s="668"/>
      <c r="R5" s="663">
        <v>9628156</v>
      </c>
      <c r="S5" s="664"/>
      <c r="T5" s="664"/>
      <c r="U5" s="664"/>
      <c r="V5" s="664"/>
      <c r="W5" s="664"/>
      <c r="X5" s="664"/>
      <c r="Y5" s="689"/>
      <c r="Z5" s="702">
        <v>54.8</v>
      </c>
      <c r="AA5" s="702"/>
      <c r="AB5" s="702"/>
      <c r="AC5" s="702"/>
      <c r="AD5" s="703">
        <v>9078069</v>
      </c>
      <c r="AE5" s="703"/>
      <c r="AF5" s="703"/>
      <c r="AG5" s="703"/>
      <c r="AH5" s="703"/>
      <c r="AI5" s="703"/>
      <c r="AJ5" s="703"/>
      <c r="AK5" s="703"/>
      <c r="AL5" s="690">
        <v>84.6</v>
      </c>
      <c r="AM5" s="672"/>
      <c r="AN5" s="672"/>
      <c r="AO5" s="691"/>
      <c r="AP5" s="666" t="s">
        <v>217</v>
      </c>
      <c r="AQ5" s="667"/>
      <c r="AR5" s="667"/>
      <c r="AS5" s="667"/>
      <c r="AT5" s="667"/>
      <c r="AU5" s="667"/>
      <c r="AV5" s="667"/>
      <c r="AW5" s="667"/>
      <c r="AX5" s="667"/>
      <c r="AY5" s="667"/>
      <c r="AZ5" s="667"/>
      <c r="BA5" s="667"/>
      <c r="BB5" s="667"/>
      <c r="BC5" s="667"/>
      <c r="BD5" s="667"/>
      <c r="BE5" s="667"/>
      <c r="BF5" s="668"/>
      <c r="BG5" s="608">
        <v>9077526</v>
      </c>
      <c r="BH5" s="609"/>
      <c r="BI5" s="609"/>
      <c r="BJ5" s="609"/>
      <c r="BK5" s="609"/>
      <c r="BL5" s="609"/>
      <c r="BM5" s="609"/>
      <c r="BN5" s="610"/>
      <c r="BO5" s="646">
        <v>94.3</v>
      </c>
      <c r="BP5" s="646"/>
      <c r="BQ5" s="646"/>
      <c r="BR5" s="646"/>
      <c r="BS5" s="647" t="s">
        <v>122</v>
      </c>
      <c r="BT5" s="647"/>
      <c r="BU5" s="647"/>
      <c r="BV5" s="647"/>
      <c r="BW5" s="647"/>
      <c r="BX5" s="647"/>
      <c r="BY5" s="647"/>
      <c r="BZ5" s="647"/>
      <c r="CA5" s="647"/>
      <c r="CB5" s="685"/>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2">
      <c r="B6" s="605" t="s">
        <v>221</v>
      </c>
      <c r="C6" s="606"/>
      <c r="D6" s="606"/>
      <c r="E6" s="606"/>
      <c r="F6" s="606"/>
      <c r="G6" s="606"/>
      <c r="H6" s="606"/>
      <c r="I6" s="606"/>
      <c r="J6" s="606"/>
      <c r="K6" s="606"/>
      <c r="L6" s="606"/>
      <c r="M6" s="606"/>
      <c r="N6" s="606"/>
      <c r="O6" s="606"/>
      <c r="P6" s="606"/>
      <c r="Q6" s="607"/>
      <c r="R6" s="608">
        <v>119747</v>
      </c>
      <c r="S6" s="609"/>
      <c r="T6" s="609"/>
      <c r="U6" s="609"/>
      <c r="V6" s="609"/>
      <c r="W6" s="609"/>
      <c r="X6" s="609"/>
      <c r="Y6" s="610"/>
      <c r="Z6" s="646">
        <v>0.7</v>
      </c>
      <c r="AA6" s="646"/>
      <c r="AB6" s="646"/>
      <c r="AC6" s="646"/>
      <c r="AD6" s="647">
        <v>119747</v>
      </c>
      <c r="AE6" s="647"/>
      <c r="AF6" s="647"/>
      <c r="AG6" s="647"/>
      <c r="AH6" s="647"/>
      <c r="AI6" s="647"/>
      <c r="AJ6" s="647"/>
      <c r="AK6" s="647"/>
      <c r="AL6" s="611">
        <v>1.1000000000000001</v>
      </c>
      <c r="AM6" s="612"/>
      <c r="AN6" s="612"/>
      <c r="AO6" s="648"/>
      <c r="AP6" s="605" t="s">
        <v>222</v>
      </c>
      <c r="AQ6" s="606"/>
      <c r="AR6" s="606"/>
      <c r="AS6" s="606"/>
      <c r="AT6" s="606"/>
      <c r="AU6" s="606"/>
      <c r="AV6" s="606"/>
      <c r="AW6" s="606"/>
      <c r="AX6" s="606"/>
      <c r="AY6" s="606"/>
      <c r="AZ6" s="606"/>
      <c r="BA6" s="606"/>
      <c r="BB6" s="606"/>
      <c r="BC6" s="606"/>
      <c r="BD6" s="606"/>
      <c r="BE6" s="606"/>
      <c r="BF6" s="607"/>
      <c r="BG6" s="608">
        <v>9077526</v>
      </c>
      <c r="BH6" s="609"/>
      <c r="BI6" s="609"/>
      <c r="BJ6" s="609"/>
      <c r="BK6" s="609"/>
      <c r="BL6" s="609"/>
      <c r="BM6" s="609"/>
      <c r="BN6" s="610"/>
      <c r="BO6" s="646">
        <v>94.3</v>
      </c>
      <c r="BP6" s="646"/>
      <c r="BQ6" s="646"/>
      <c r="BR6" s="646"/>
      <c r="BS6" s="647" t="s">
        <v>122</v>
      </c>
      <c r="BT6" s="647"/>
      <c r="BU6" s="647"/>
      <c r="BV6" s="647"/>
      <c r="BW6" s="647"/>
      <c r="BX6" s="647"/>
      <c r="BY6" s="647"/>
      <c r="BZ6" s="647"/>
      <c r="CA6" s="647"/>
      <c r="CB6" s="685"/>
      <c r="CD6" s="666" t="s">
        <v>223</v>
      </c>
      <c r="CE6" s="667"/>
      <c r="CF6" s="667"/>
      <c r="CG6" s="667"/>
      <c r="CH6" s="667"/>
      <c r="CI6" s="667"/>
      <c r="CJ6" s="667"/>
      <c r="CK6" s="667"/>
      <c r="CL6" s="667"/>
      <c r="CM6" s="667"/>
      <c r="CN6" s="667"/>
      <c r="CO6" s="667"/>
      <c r="CP6" s="667"/>
      <c r="CQ6" s="668"/>
      <c r="CR6" s="608">
        <v>133530</v>
      </c>
      <c r="CS6" s="609"/>
      <c r="CT6" s="609"/>
      <c r="CU6" s="609"/>
      <c r="CV6" s="609"/>
      <c r="CW6" s="609"/>
      <c r="CX6" s="609"/>
      <c r="CY6" s="610"/>
      <c r="CZ6" s="690">
        <v>0.8</v>
      </c>
      <c r="DA6" s="672"/>
      <c r="DB6" s="672"/>
      <c r="DC6" s="692"/>
      <c r="DD6" s="614" t="s">
        <v>122</v>
      </c>
      <c r="DE6" s="609"/>
      <c r="DF6" s="609"/>
      <c r="DG6" s="609"/>
      <c r="DH6" s="609"/>
      <c r="DI6" s="609"/>
      <c r="DJ6" s="609"/>
      <c r="DK6" s="609"/>
      <c r="DL6" s="609"/>
      <c r="DM6" s="609"/>
      <c r="DN6" s="609"/>
      <c r="DO6" s="609"/>
      <c r="DP6" s="610"/>
      <c r="DQ6" s="614">
        <v>133302</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3517</v>
      </c>
      <c r="S7" s="609"/>
      <c r="T7" s="609"/>
      <c r="U7" s="609"/>
      <c r="V7" s="609"/>
      <c r="W7" s="609"/>
      <c r="X7" s="609"/>
      <c r="Y7" s="610"/>
      <c r="Z7" s="646">
        <v>0</v>
      </c>
      <c r="AA7" s="646"/>
      <c r="AB7" s="646"/>
      <c r="AC7" s="646"/>
      <c r="AD7" s="647">
        <v>3517</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3933377</v>
      </c>
      <c r="BH7" s="609"/>
      <c r="BI7" s="609"/>
      <c r="BJ7" s="609"/>
      <c r="BK7" s="609"/>
      <c r="BL7" s="609"/>
      <c r="BM7" s="609"/>
      <c r="BN7" s="610"/>
      <c r="BO7" s="646">
        <v>40.9</v>
      </c>
      <c r="BP7" s="646"/>
      <c r="BQ7" s="646"/>
      <c r="BR7" s="646"/>
      <c r="BS7" s="647" t="s">
        <v>122</v>
      </c>
      <c r="BT7" s="647"/>
      <c r="BU7" s="647"/>
      <c r="BV7" s="647"/>
      <c r="BW7" s="647"/>
      <c r="BX7" s="647"/>
      <c r="BY7" s="647"/>
      <c r="BZ7" s="647"/>
      <c r="CA7" s="647"/>
      <c r="CB7" s="685"/>
      <c r="CD7" s="605" t="s">
        <v>226</v>
      </c>
      <c r="CE7" s="606"/>
      <c r="CF7" s="606"/>
      <c r="CG7" s="606"/>
      <c r="CH7" s="606"/>
      <c r="CI7" s="606"/>
      <c r="CJ7" s="606"/>
      <c r="CK7" s="606"/>
      <c r="CL7" s="606"/>
      <c r="CM7" s="606"/>
      <c r="CN7" s="606"/>
      <c r="CO7" s="606"/>
      <c r="CP7" s="606"/>
      <c r="CQ7" s="607"/>
      <c r="CR7" s="608">
        <v>1895555</v>
      </c>
      <c r="CS7" s="609"/>
      <c r="CT7" s="609"/>
      <c r="CU7" s="609"/>
      <c r="CV7" s="609"/>
      <c r="CW7" s="609"/>
      <c r="CX7" s="609"/>
      <c r="CY7" s="610"/>
      <c r="CZ7" s="646">
        <v>11</v>
      </c>
      <c r="DA7" s="646"/>
      <c r="DB7" s="646"/>
      <c r="DC7" s="646"/>
      <c r="DD7" s="614">
        <v>17135</v>
      </c>
      <c r="DE7" s="609"/>
      <c r="DF7" s="609"/>
      <c r="DG7" s="609"/>
      <c r="DH7" s="609"/>
      <c r="DI7" s="609"/>
      <c r="DJ7" s="609"/>
      <c r="DK7" s="609"/>
      <c r="DL7" s="609"/>
      <c r="DM7" s="609"/>
      <c r="DN7" s="609"/>
      <c r="DO7" s="609"/>
      <c r="DP7" s="610"/>
      <c r="DQ7" s="614">
        <v>1705536</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54619</v>
      </c>
      <c r="S8" s="609"/>
      <c r="T8" s="609"/>
      <c r="U8" s="609"/>
      <c r="V8" s="609"/>
      <c r="W8" s="609"/>
      <c r="X8" s="609"/>
      <c r="Y8" s="610"/>
      <c r="Z8" s="646">
        <v>0.3</v>
      </c>
      <c r="AA8" s="646"/>
      <c r="AB8" s="646"/>
      <c r="AC8" s="646"/>
      <c r="AD8" s="647">
        <v>54619</v>
      </c>
      <c r="AE8" s="647"/>
      <c r="AF8" s="647"/>
      <c r="AG8" s="647"/>
      <c r="AH8" s="647"/>
      <c r="AI8" s="647"/>
      <c r="AJ8" s="647"/>
      <c r="AK8" s="647"/>
      <c r="AL8" s="611">
        <v>0.5</v>
      </c>
      <c r="AM8" s="612"/>
      <c r="AN8" s="612"/>
      <c r="AO8" s="648"/>
      <c r="AP8" s="605" t="s">
        <v>228</v>
      </c>
      <c r="AQ8" s="606"/>
      <c r="AR8" s="606"/>
      <c r="AS8" s="606"/>
      <c r="AT8" s="606"/>
      <c r="AU8" s="606"/>
      <c r="AV8" s="606"/>
      <c r="AW8" s="606"/>
      <c r="AX8" s="606"/>
      <c r="AY8" s="606"/>
      <c r="AZ8" s="606"/>
      <c r="BA8" s="606"/>
      <c r="BB8" s="606"/>
      <c r="BC8" s="606"/>
      <c r="BD8" s="606"/>
      <c r="BE8" s="606"/>
      <c r="BF8" s="607"/>
      <c r="BG8" s="608">
        <v>82915</v>
      </c>
      <c r="BH8" s="609"/>
      <c r="BI8" s="609"/>
      <c r="BJ8" s="609"/>
      <c r="BK8" s="609"/>
      <c r="BL8" s="609"/>
      <c r="BM8" s="609"/>
      <c r="BN8" s="610"/>
      <c r="BO8" s="646">
        <v>0.9</v>
      </c>
      <c r="BP8" s="646"/>
      <c r="BQ8" s="646"/>
      <c r="BR8" s="646"/>
      <c r="BS8" s="647" t="s">
        <v>122</v>
      </c>
      <c r="BT8" s="647"/>
      <c r="BU8" s="647"/>
      <c r="BV8" s="647"/>
      <c r="BW8" s="647"/>
      <c r="BX8" s="647"/>
      <c r="BY8" s="647"/>
      <c r="BZ8" s="647"/>
      <c r="CA8" s="647"/>
      <c r="CB8" s="685"/>
      <c r="CD8" s="605" t="s">
        <v>229</v>
      </c>
      <c r="CE8" s="606"/>
      <c r="CF8" s="606"/>
      <c r="CG8" s="606"/>
      <c r="CH8" s="606"/>
      <c r="CI8" s="606"/>
      <c r="CJ8" s="606"/>
      <c r="CK8" s="606"/>
      <c r="CL8" s="606"/>
      <c r="CM8" s="606"/>
      <c r="CN8" s="606"/>
      <c r="CO8" s="606"/>
      <c r="CP8" s="606"/>
      <c r="CQ8" s="607"/>
      <c r="CR8" s="608">
        <v>6673696</v>
      </c>
      <c r="CS8" s="609"/>
      <c r="CT8" s="609"/>
      <c r="CU8" s="609"/>
      <c r="CV8" s="609"/>
      <c r="CW8" s="609"/>
      <c r="CX8" s="609"/>
      <c r="CY8" s="610"/>
      <c r="CZ8" s="646">
        <v>38.799999999999997</v>
      </c>
      <c r="DA8" s="646"/>
      <c r="DB8" s="646"/>
      <c r="DC8" s="646"/>
      <c r="DD8" s="614">
        <v>35343</v>
      </c>
      <c r="DE8" s="609"/>
      <c r="DF8" s="609"/>
      <c r="DG8" s="609"/>
      <c r="DH8" s="609"/>
      <c r="DI8" s="609"/>
      <c r="DJ8" s="609"/>
      <c r="DK8" s="609"/>
      <c r="DL8" s="609"/>
      <c r="DM8" s="609"/>
      <c r="DN8" s="609"/>
      <c r="DO8" s="609"/>
      <c r="DP8" s="610"/>
      <c r="DQ8" s="614">
        <v>3916624</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88605</v>
      </c>
      <c r="S9" s="609"/>
      <c r="T9" s="609"/>
      <c r="U9" s="609"/>
      <c r="V9" s="609"/>
      <c r="W9" s="609"/>
      <c r="X9" s="609"/>
      <c r="Y9" s="610"/>
      <c r="Z9" s="646">
        <v>0.5</v>
      </c>
      <c r="AA9" s="646"/>
      <c r="AB9" s="646"/>
      <c r="AC9" s="646"/>
      <c r="AD9" s="647">
        <v>88605</v>
      </c>
      <c r="AE9" s="647"/>
      <c r="AF9" s="647"/>
      <c r="AG9" s="647"/>
      <c r="AH9" s="647"/>
      <c r="AI9" s="647"/>
      <c r="AJ9" s="647"/>
      <c r="AK9" s="647"/>
      <c r="AL9" s="611">
        <v>0.8</v>
      </c>
      <c r="AM9" s="612"/>
      <c r="AN9" s="612"/>
      <c r="AO9" s="648"/>
      <c r="AP9" s="605" t="s">
        <v>231</v>
      </c>
      <c r="AQ9" s="606"/>
      <c r="AR9" s="606"/>
      <c r="AS9" s="606"/>
      <c r="AT9" s="606"/>
      <c r="AU9" s="606"/>
      <c r="AV9" s="606"/>
      <c r="AW9" s="606"/>
      <c r="AX9" s="606"/>
      <c r="AY9" s="606"/>
      <c r="AZ9" s="606"/>
      <c r="BA9" s="606"/>
      <c r="BB9" s="606"/>
      <c r="BC9" s="606"/>
      <c r="BD9" s="606"/>
      <c r="BE9" s="606"/>
      <c r="BF9" s="607"/>
      <c r="BG9" s="608">
        <v>3285826</v>
      </c>
      <c r="BH9" s="609"/>
      <c r="BI9" s="609"/>
      <c r="BJ9" s="609"/>
      <c r="BK9" s="609"/>
      <c r="BL9" s="609"/>
      <c r="BM9" s="609"/>
      <c r="BN9" s="610"/>
      <c r="BO9" s="646">
        <v>34.1</v>
      </c>
      <c r="BP9" s="646"/>
      <c r="BQ9" s="646"/>
      <c r="BR9" s="646"/>
      <c r="BS9" s="647" t="s">
        <v>122</v>
      </c>
      <c r="BT9" s="647"/>
      <c r="BU9" s="647"/>
      <c r="BV9" s="647"/>
      <c r="BW9" s="647"/>
      <c r="BX9" s="647"/>
      <c r="BY9" s="647"/>
      <c r="BZ9" s="647"/>
      <c r="CA9" s="647"/>
      <c r="CB9" s="685"/>
      <c r="CD9" s="605" t="s">
        <v>232</v>
      </c>
      <c r="CE9" s="606"/>
      <c r="CF9" s="606"/>
      <c r="CG9" s="606"/>
      <c r="CH9" s="606"/>
      <c r="CI9" s="606"/>
      <c r="CJ9" s="606"/>
      <c r="CK9" s="606"/>
      <c r="CL9" s="606"/>
      <c r="CM9" s="606"/>
      <c r="CN9" s="606"/>
      <c r="CO9" s="606"/>
      <c r="CP9" s="606"/>
      <c r="CQ9" s="607"/>
      <c r="CR9" s="608">
        <v>2094101</v>
      </c>
      <c r="CS9" s="609"/>
      <c r="CT9" s="609"/>
      <c r="CU9" s="609"/>
      <c r="CV9" s="609"/>
      <c r="CW9" s="609"/>
      <c r="CX9" s="609"/>
      <c r="CY9" s="610"/>
      <c r="CZ9" s="646">
        <v>12.2</v>
      </c>
      <c r="DA9" s="646"/>
      <c r="DB9" s="646"/>
      <c r="DC9" s="646"/>
      <c r="DD9" s="614">
        <v>201226</v>
      </c>
      <c r="DE9" s="609"/>
      <c r="DF9" s="609"/>
      <c r="DG9" s="609"/>
      <c r="DH9" s="609"/>
      <c r="DI9" s="609"/>
      <c r="DJ9" s="609"/>
      <c r="DK9" s="609"/>
      <c r="DL9" s="609"/>
      <c r="DM9" s="609"/>
      <c r="DN9" s="609"/>
      <c r="DO9" s="609"/>
      <c r="DP9" s="610"/>
      <c r="DQ9" s="614">
        <v>1809436</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163678</v>
      </c>
      <c r="BH10" s="609"/>
      <c r="BI10" s="609"/>
      <c r="BJ10" s="609"/>
      <c r="BK10" s="609"/>
      <c r="BL10" s="609"/>
      <c r="BM10" s="609"/>
      <c r="BN10" s="610"/>
      <c r="BO10" s="646">
        <v>1.7</v>
      </c>
      <c r="BP10" s="646"/>
      <c r="BQ10" s="646"/>
      <c r="BR10" s="646"/>
      <c r="BS10" s="647" t="s">
        <v>122</v>
      </c>
      <c r="BT10" s="647"/>
      <c r="BU10" s="647"/>
      <c r="BV10" s="647"/>
      <c r="BW10" s="647"/>
      <c r="BX10" s="647"/>
      <c r="BY10" s="647"/>
      <c r="BZ10" s="647"/>
      <c r="CA10" s="647"/>
      <c r="CB10" s="685"/>
      <c r="CD10" s="605" t="s">
        <v>235</v>
      </c>
      <c r="CE10" s="606"/>
      <c r="CF10" s="606"/>
      <c r="CG10" s="606"/>
      <c r="CH10" s="606"/>
      <c r="CI10" s="606"/>
      <c r="CJ10" s="606"/>
      <c r="CK10" s="606"/>
      <c r="CL10" s="606"/>
      <c r="CM10" s="606"/>
      <c r="CN10" s="606"/>
      <c r="CO10" s="606"/>
      <c r="CP10" s="606"/>
      <c r="CQ10" s="607"/>
      <c r="CR10" s="608">
        <v>44889</v>
      </c>
      <c r="CS10" s="609"/>
      <c r="CT10" s="609"/>
      <c r="CU10" s="609"/>
      <c r="CV10" s="609"/>
      <c r="CW10" s="609"/>
      <c r="CX10" s="609"/>
      <c r="CY10" s="610"/>
      <c r="CZ10" s="646">
        <v>0.3</v>
      </c>
      <c r="DA10" s="646"/>
      <c r="DB10" s="646"/>
      <c r="DC10" s="646"/>
      <c r="DD10" s="614" t="s">
        <v>122</v>
      </c>
      <c r="DE10" s="609"/>
      <c r="DF10" s="609"/>
      <c r="DG10" s="609"/>
      <c r="DH10" s="609"/>
      <c r="DI10" s="609"/>
      <c r="DJ10" s="609"/>
      <c r="DK10" s="609"/>
      <c r="DL10" s="609"/>
      <c r="DM10" s="609"/>
      <c r="DN10" s="609"/>
      <c r="DO10" s="609"/>
      <c r="DP10" s="610"/>
      <c r="DQ10" s="614">
        <v>44889</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1118646</v>
      </c>
      <c r="S11" s="609"/>
      <c r="T11" s="609"/>
      <c r="U11" s="609"/>
      <c r="V11" s="609"/>
      <c r="W11" s="609"/>
      <c r="X11" s="609"/>
      <c r="Y11" s="610"/>
      <c r="Z11" s="611">
        <v>6.4</v>
      </c>
      <c r="AA11" s="612"/>
      <c r="AB11" s="612"/>
      <c r="AC11" s="613"/>
      <c r="AD11" s="614">
        <v>1118646</v>
      </c>
      <c r="AE11" s="609"/>
      <c r="AF11" s="609"/>
      <c r="AG11" s="609"/>
      <c r="AH11" s="609"/>
      <c r="AI11" s="609"/>
      <c r="AJ11" s="609"/>
      <c r="AK11" s="610"/>
      <c r="AL11" s="611">
        <v>10.4</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400958</v>
      </c>
      <c r="BH11" s="609"/>
      <c r="BI11" s="609"/>
      <c r="BJ11" s="609"/>
      <c r="BK11" s="609"/>
      <c r="BL11" s="609"/>
      <c r="BM11" s="609"/>
      <c r="BN11" s="610"/>
      <c r="BO11" s="646">
        <v>4.2</v>
      </c>
      <c r="BP11" s="646"/>
      <c r="BQ11" s="646"/>
      <c r="BR11" s="646"/>
      <c r="BS11" s="647" t="s">
        <v>122</v>
      </c>
      <c r="BT11" s="647"/>
      <c r="BU11" s="647"/>
      <c r="BV11" s="647"/>
      <c r="BW11" s="647"/>
      <c r="BX11" s="647"/>
      <c r="BY11" s="647"/>
      <c r="BZ11" s="647"/>
      <c r="CA11" s="647"/>
      <c r="CB11" s="685"/>
      <c r="CD11" s="605" t="s">
        <v>238</v>
      </c>
      <c r="CE11" s="606"/>
      <c r="CF11" s="606"/>
      <c r="CG11" s="606"/>
      <c r="CH11" s="606"/>
      <c r="CI11" s="606"/>
      <c r="CJ11" s="606"/>
      <c r="CK11" s="606"/>
      <c r="CL11" s="606"/>
      <c r="CM11" s="606"/>
      <c r="CN11" s="606"/>
      <c r="CO11" s="606"/>
      <c r="CP11" s="606"/>
      <c r="CQ11" s="607"/>
      <c r="CR11" s="608">
        <v>107308</v>
      </c>
      <c r="CS11" s="609"/>
      <c r="CT11" s="609"/>
      <c r="CU11" s="609"/>
      <c r="CV11" s="609"/>
      <c r="CW11" s="609"/>
      <c r="CX11" s="609"/>
      <c r="CY11" s="610"/>
      <c r="CZ11" s="646">
        <v>0.6</v>
      </c>
      <c r="DA11" s="646"/>
      <c r="DB11" s="646"/>
      <c r="DC11" s="646"/>
      <c r="DD11" s="614">
        <v>11976</v>
      </c>
      <c r="DE11" s="609"/>
      <c r="DF11" s="609"/>
      <c r="DG11" s="609"/>
      <c r="DH11" s="609"/>
      <c r="DI11" s="609"/>
      <c r="DJ11" s="609"/>
      <c r="DK11" s="609"/>
      <c r="DL11" s="609"/>
      <c r="DM11" s="609"/>
      <c r="DN11" s="609"/>
      <c r="DO11" s="609"/>
      <c r="DP11" s="610"/>
      <c r="DQ11" s="614">
        <v>98592</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v>41708</v>
      </c>
      <c r="S12" s="609"/>
      <c r="T12" s="609"/>
      <c r="U12" s="609"/>
      <c r="V12" s="609"/>
      <c r="W12" s="609"/>
      <c r="X12" s="609"/>
      <c r="Y12" s="610"/>
      <c r="Z12" s="646">
        <v>0.2</v>
      </c>
      <c r="AA12" s="646"/>
      <c r="AB12" s="646"/>
      <c r="AC12" s="646"/>
      <c r="AD12" s="647">
        <v>41708</v>
      </c>
      <c r="AE12" s="647"/>
      <c r="AF12" s="647"/>
      <c r="AG12" s="647"/>
      <c r="AH12" s="647"/>
      <c r="AI12" s="647"/>
      <c r="AJ12" s="647"/>
      <c r="AK12" s="647"/>
      <c r="AL12" s="611">
        <v>0.4</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4727326</v>
      </c>
      <c r="BH12" s="609"/>
      <c r="BI12" s="609"/>
      <c r="BJ12" s="609"/>
      <c r="BK12" s="609"/>
      <c r="BL12" s="609"/>
      <c r="BM12" s="609"/>
      <c r="BN12" s="610"/>
      <c r="BO12" s="646">
        <v>49.1</v>
      </c>
      <c r="BP12" s="646"/>
      <c r="BQ12" s="646"/>
      <c r="BR12" s="646"/>
      <c r="BS12" s="647" t="s">
        <v>122</v>
      </c>
      <c r="BT12" s="647"/>
      <c r="BU12" s="647"/>
      <c r="BV12" s="647"/>
      <c r="BW12" s="647"/>
      <c r="BX12" s="647"/>
      <c r="BY12" s="647"/>
      <c r="BZ12" s="647"/>
      <c r="CA12" s="647"/>
      <c r="CB12" s="685"/>
      <c r="CD12" s="605" t="s">
        <v>241</v>
      </c>
      <c r="CE12" s="606"/>
      <c r="CF12" s="606"/>
      <c r="CG12" s="606"/>
      <c r="CH12" s="606"/>
      <c r="CI12" s="606"/>
      <c r="CJ12" s="606"/>
      <c r="CK12" s="606"/>
      <c r="CL12" s="606"/>
      <c r="CM12" s="606"/>
      <c r="CN12" s="606"/>
      <c r="CO12" s="606"/>
      <c r="CP12" s="606"/>
      <c r="CQ12" s="607"/>
      <c r="CR12" s="608">
        <v>228397</v>
      </c>
      <c r="CS12" s="609"/>
      <c r="CT12" s="609"/>
      <c r="CU12" s="609"/>
      <c r="CV12" s="609"/>
      <c r="CW12" s="609"/>
      <c r="CX12" s="609"/>
      <c r="CY12" s="610"/>
      <c r="CZ12" s="646">
        <v>1.3</v>
      </c>
      <c r="DA12" s="646"/>
      <c r="DB12" s="646"/>
      <c r="DC12" s="646"/>
      <c r="DD12" s="614">
        <v>70796</v>
      </c>
      <c r="DE12" s="609"/>
      <c r="DF12" s="609"/>
      <c r="DG12" s="609"/>
      <c r="DH12" s="609"/>
      <c r="DI12" s="609"/>
      <c r="DJ12" s="609"/>
      <c r="DK12" s="609"/>
      <c r="DL12" s="609"/>
      <c r="DM12" s="609"/>
      <c r="DN12" s="609"/>
      <c r="DO12" s="609"/>
      <c r="DP12" s="610"/>
      <c r="DQ12" s="614">
        <v>130572</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4717519</v>
      </c>
      <c r="BH13" s="609"/>
      <c r="BI13" s="609"/>
      <c r="BJ13" s="609"/>
      <c r="BK13" s="609"/>
      <c r="BL13" s="609"/>
      <c r="BM13" s="609"/>
      <c r="BN13" s="610"/>
      <c r="BO13" s="646">
        <v>49</v>
      </c>
      <c r="BP13" s="646"/>
      <c r="BQ13" s="646"/>
      <c r="BR13" s="646"/>
      <c r="BS13" s="647" t="s">
        <v>122</v>
      </c>
      <c r="BT13" s="647"/>
      <c r="BU13" s="647"/>
      <c r="BV13" s="647"/>
      <c r="BW13" s="647"/>
      <c r="BX13" s="647"/>
      <c r="BY13" s="647"/>
      <c r="BZ13" s="647"/>
      <c r="CA13" s="647"/>
      <c r="CB13" s="685"/>
      <c r="CD13" s="605" t="s">
        <v>244</v>
      </c>
      <c r="CE13" s="606"/>
      <c r="CF13" s="606"/>
      <c r="CG13" s="606"/>
      <c r="CH13" s="606"/>
      <c r="CI13" s="606"/>
      <c r="CJ13" s="606"/>
      <c r="CK13" s="606"/>
      <c r="CL13" s="606"/>
      <c r="CM13" s="606"/>
      <c r="CN13" s="606"/>
      <c r="CO13" s="606"/>
      <c r="CP13" s="606"/>
      <c r="CQ13" s="607"/>
      <c r="CR13" s="608">
        <v>2463407</v>
      </c>
      <c r="CS13" s="609"/>
      <c r="CT13" s="609"/>
      <c r="CU13" s="609"/>
      <c r="CV13" s="609"/>
      <c r="CW13" s="609"/>
      <c r="CX13" s="609"/>
      <c r="CY13" s="610"/>
      <c r="CZ13" s="646">
        <v>14.3</v>
      </c>
      <c r="DA13" s="646"/>
      <c r="DB13" s="646"/>
      <c r="DC13" s="646"/>
      <c r="DD13" s="614">
        <v>1505428</v>
      </c>
      <c r="DE13" s="609"/>
      <c r="DF13" s="609"/>
      <c r="DG13" s="609"/>
      <c r="DH13" s="609"/>
      <c r="DI13" s="609"/>
      <c r="DJ13" s="609"/>
      <c r="DK13" s="609"/>
      <c r="DL13" s="609"/>
      <c r="DM13" s="609"/>
      <c r="DN13" s="609"/>
      <c r="DO13" s="609"/>
      <c r="DP13" s="610"/>
      <c r="DQ13" s="614">
        <v>1629489</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1549</v>
      </c>
      <c r="S14" s="609"/>
      <c r="T14" s="609"/>
      <c r="U14" s="609"/>
      <c r="V14" s="609"/>
      <c r="W14" s="609"/>
      <c r="X14" s="609"/>
      <c r="Y14" s="610"/>
      <c r="Z14" s="646">
        <v>0</v>
      </c>
      <c r="AA14" s="646"/>
      <c r="AB14" s="646"/>
      <c r="AC14" s="646"/>
      <c r="AD14" s="647">
        <v>1549</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117581</v>
      </c>
      <c r="BH14" s="609"/>
      <c r="BI14" s="609"/>
      <c r="BJ14" s="609"/>
      <c r="BK14" s="609"/>
      <c r="BL14" s="609"/>
      <c r="BM14" s="609"/>
      <c r="BN14" s="610"/>
      <c r="BO14" s="646">
        <v>1.2</v>
      </c>
      <c r="BP14" s="646"/>
      <c r="BQ14" s="646"/>
      <c r="BR14" s="646"/>
      <c r="BS14" s="647" t="s">
        <v>122</v>
      </c>
      <c r="BT14" s="647"/>
      <c r="BU14" s="647"/>
      <c r="BV14" s="647"/>
      <c r="BW14" s="647"/>
      <c r="BX14" s="647"/>
      <c r="BY14" s="647"/>
      <c r="BZ14" s="647"/>
      <c r="CA14" s="647"/>
      <c r="CB14" s="685"/>
      <c r="CD14" s="605" t="s">
        <v>247</v>
      </c>
      <c r="CE14" s="606"/>
      <c r="CF14" s="606"/>
      <c r="CG14" s="606"/>
      <c r="CH14" s="606"/>
      <c r="CI14" s="606"/>
      <c r="CJ14" s="606"/>
      <c r="CK14" s="606"/>
      <c r="CL14" s="606"/>
      <c r="CM14" s="606"/>
      <c r="CN14" s="606"/>
      <c r="CO14" s="606"/>
      <c r="CP14" s="606"/>
      <c r="CQ14" s="607"/>
      <c r="CR14" s="608">
        <v>715199</v>
      </c>
      <c r="CS14" s="609"/>
      <c r="CT14" s="609"/>
      <c r="CU14" s="609"/>
      <c r="CV14" s="609"/>
      <c r="CW14" s="609"/>
      <c r="CX14" s="609"/>
      <c r="CY14" s="610"/>
      <c r="CZ14" s="646">
        <v>4.2</v>
      </c>
      <c r="DA14" s="646"/>
      <c r="DB14" s="646"/>
      <c r="DC14" s="646"/>
      <c r="DD14" s="614">
        <v>14201</v>
      </c>
      <c r="DE14" s="609"/>
      <c r="DF14" s="609"/>
      <c r="DG14" s="609"/>
      <c r="DH14" s="609"/>
      <c r="DI14" s="609"/>
      <c r="DJ14" s="609"/>
      <c r="DK14" s="609"/>
      <c r="DL14" s="609"/>
      <c r="DM14" s="609"/>
      <c r="DN14" s="609"/>
      <c r="DO14" s="609"/>
      <c r="DP14" s="610"/>
      <c r="DQ14" s="614">
        <v>699112</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299242</v>
      </c>
      <c r="BH15" s="609"/>
      <c r="BI15" s="609"/>
      <c r="BJ15" s="609"/>
      <c r="BK15" s="609"/>
      <c r="BL15" s="609"/>
      <c r="BM15" s="609"/>
      <c r="BN15" s="610"/>
      <c r="BO15" s="646">
        <v>3.1</v>
      </c>
      <c r="BP15" s="646"/>
      <c r="BQ15" s="646"/>
      <c r="BR15" s="646"/>
      <c r="BS15" s="647" t="s">
        <v>122</v>
      </c>
      <c r="BT15" s="647"/>
      <c r="BU15" s="647"/>
      <c r="BV15" s="647"/>
      <c r="BW15" s="647"/>
      <c r="BX15" s="647"/>
      <c r="BY15" s="647"/>
      <c r="BZ15" s="647"/>
      <c r="CA15" s="647"/>
      <c r="CB15" s="685"/>
      <c r="CD15" s="605" t="s">
        <v>250</v>
      </c>
      <c r="CE15" s="606"/>
      <c r="CF15" s="606"/>
      <c r="CG15" s="606"/>
      <c r="CH15" s="606"/>
      <c r="CI15" s="606"/>
      <c r="CJ15" s="606"/>
      <c r="CK15" s="606"/>
      <c r="CL15" s="606"/>
      <c r="CM15" s="606"/>
      <c r="CN15" s="606"/>
      <c r="CO15" s="606"/>
      <c r="CP15" s="606"/>
      <c r="CQ15" s="607"/>
      <c r="CR15" s="608">
        <v>2463369</v>
      </c>
      <c r="CS15" s="609"/>
      <c r="CT15" s="609"/>
      <c r="CU15" s="609"/>
      <c r="CV15" s="609"/>
      <c r="CW15" s="609"/>
      <c r="CX15" s="609"/>
      <c r="CY15" s="610"/>
      <c r="CZ15" s="646">
        <v>14.3</v>
      </c>
      <c r="DA15" s="646"/>
      <c r="DB15" s="646"/>
      <c r="DC15" s="646"/>
      <c r="DD15" s="614">
        <v>570010</v>
      </c>
      <c r="DE15" s="609"/>
      <c r="DF15" s="609"/>
      <c r="DG15" s="609"/>
      <c r="DH15" s="609"/>
      <c r="DI15" s="609"/>
      <c r="DJ15" s="609"/>
      <c r="DK15" s="609"/>
      <c r="DL15" s="609"/>
      <c r="DM15" s="609"/>
      <c r="DN15" s="609"/>
      <c r="DO15" s="609"/>
      <c r="DP15" s="610"/>
      <c r="DQ15" s="614">
        <v>2103529</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17864</v>
      </c>
      <c r="S16" s="609"/>
      <c r="T16" s="609"/>
      <c r="U16" s="609"/>
      <c r="V16" s="609"/>
      <c r="W16" s="609"/>
      <c r="X16" s="609"/>
      <c r="Y16" s="610"/>
      <c r="Z16" s="646">
        <v>0.1</v>
      </c>
      <c r="AA16" s="646"/>
      <c r="AB16" s="646"/>
      <c r="AC16" s="646"/>
      <c r="AD16" s="647">
        <v>17864</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253</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118682</v>
      </c>
      <c r="S17" s="609"/>
      <c r="T17" s="609"/>
      <c r="U17" s="609"/>
      <c r="V17" s="609"/>
      <c r="W17" s="609"/>
      <c r="X17" s="609"/>
      <c r="Y17" s="610"/>
      <c r="Z17" s="646">
        <v>0.7</v>
      </c>
      <c r="AA17" s="646"/>
      <c r="AB17" s="646"/>
      <c r="AC17" s="646"/>
      <c r="AD17" s="647">
        <v>118682</v>
      </c>
      <c r="AE17" s="647"/>
      <c r="AF17" s="647"/>
      <c r="AG17" s="647"/>
      <c r="AH17" s="647"/>
      <c r="AI17" s="647"/>
      <c r="AJ17" s="647"/>
      <c r="AK17" s="647"/>
      <c r="AL17" s="611">
        <v>1.1000000000000001</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256</v>
      </c>
      <c r="CE17" s="606"/>
      <c r="CF17" s="606"/>
      <c r="CG17" s="606"/>
      <c r="CH17" s="606"/>
      <c r="CI17" s="606"/>
      <c r="CJ17" s="606"/>
      <c r="CK17" s="606"/>
      <c r="CL17" s="606"/>
      <c r="CM17" s="606"/>
      <c r="CN17" s="606"/>
      <c r="CO17" s="606"/>
      <c r="CP17" s="606"/>
      <c r="CQ17" s="607"/>
      <c r="CR17" s="608">
        <v>364022</v>
      </c>
      <c r="CS17" s="609"/>
      <c r="CT17" s="609"/>
      <c r="CU17" s="609"/>
      <c r="CV17" s="609"/>
      <c r="CW17" s="609"/>
      <c r="CX17" s="609"/>
      <c r="CY17" s="610"/>
      <c r="CZ17" s="646">
        <v>2.1</v>
      </c>
      <c r="DA17" s="646"/>
      <c r="DB17" s="646"/>
      <c r="DC17" s="646"/>
      <c r="DD17" s="614" t="s">
        <v>122</v>
      </c>
      <c r="DE17" s="609"/>
      <c r="DF17" s="609"/>
      <c r="DG17" s="609"/>
      <c r="DH17" s="609"/>
      <c r="DI17" s="609"/>
      <c r="DJ17" s="609"/>
      <c r="DK17" s="609"/>
      <c r="DL17" s="609"/>
      <c r="DM17" s="609"/>
      <c r="DN17" s="609"/>
      <c r="DO17" s="609"/>
      <c r="DP17" s="610"/>
      <c r="DQ17" s="614">
        <v>364022</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56313</v>
      </c>
      <c r="S18" s="609"/>
      <c r="T18" s="609"/>
      <c r="U18" s="609"/>
      <c r="V18" s="609"/>
      <c r="W18" s="609"/>
      <c r="X18" s="609"/>
      <c r="Y18" s="610"/>
      <c r="Z18" s="646">
        <v>0.3</v>
      </c>
      <c r="AA18" s="646"/>
      <c r="AB18" s="646"/>
      <c r="AC18" s="646"/>
      <c r="AD18" s="647">
        <v>56313</v>
      </c>
      <c r="AE18" s="647"/>
      <c r="AF18" s="647"/>
      <c r="AG18" s="647"/>
      <c r="AH18" s="647"/>
      <c r="AI18" s="647"/>
      <c r="AJ18" s="647"/>
      <c r="AK18" s="647"/>
      <c r="AL18" s="611">
        <v>0.5</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52261</v>
      </c>
      <c r="S19" s="609"/>
      <c r="T19" s="609"/>
      <c r="U19" s="609"/>
      <c r="V19" s="609"/>
      <c r="W19" s="609"/>
      <c r="X19" s="609"/>
      <c r="Y19" s="610"/>
      <c r="Z19" s="646">
        <v>0.3</v>
      </c>
      <c r="AA19" s="646"/>
      <c r="AB19" s="646"/>
      <c r="AC19" s="646"/>
      <c r="AD19" s="647">
        <v>52261</v>
      </c>
      <c r="AE19" s="647"/>
      <c r="AF19" s="647"/>
      <c r="AG19" s="647"/>
      <c r="AH19" s="647"/>
      <c r="AI19" s="647"/>
      <c r="AJ19" s="647"/>
      <c r="AK19" s="647"/>
      <c r="AL19" s="611">
        <v>0.5</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550630</v>
      </c>
      <c r="BH19" s="609"/>
      <c r="BI19" s="609"/>
      <c r="BJ19" s="609"/>
      <c r="BK19" s="609"/>
      <c r="BL19" s="609"/>
      <c r="BM19" s="609"/>
      <c r="BN19" s="610"/>
      <c r="BO19" s="646">
        <v>5.7</v>
      </c>
      <c r="BP19" s="646"/>
      <c r="BQ19" s="646"/>
      <c r="BR19" s="646"/>
      <c r="BS19" s="647" t="s">
        <v>122</v>
      </c>
      <c r="BT19" s="647"/>
      <c r="BU19" s="647"/>
      <c r="BV19" s="647"/>
      <c r="BW19" s="647"/>
      <c r="BX19" s="647"/>
      <c r="BY19" s="647"/>
      <c r="BZ19" s="647"/>
      <c r="CA19" s="647"/>
      <c r="CB19" s="685"/>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263</v>
      </c>
      <c r="C20" s="676"/>
      <c r="D20" s="676"/>
      <c r="E20" s="676"/>
      <c r="F20" s="676"/>
      <c r="G20" s="676"/>
      <c r="H20" s="676"/>
      <c r="I20" s="676"/>
      <c r="J20" s="676"/>
      <c r="K20" s="676"/>
      <c r="L20" s="676"/>
      <c r="M20" s="676"/>
      <c r="N20" s="676"/>
      <c r="O20" s="676"/>
      <c r="P20" s="676"/>
      <c r="Q20" s="677"/>
      <c r="R20" s="608">
        <v>4052</v>
      </c>
      <c r="S20" s="609"/>
      <c r="T20" s="609"/>
      <c r="U20" s="609"/>
      <c r="V20" s="609"/>
      <c r="W20" s="609"/>
      <c r="X20" s="609"/>
      <c r="Y20" s="610"/>
      <c r="Z20" s="646">
        <v>0</v>
      </c>
      <c r="AA20" s="646"/>
      <c r="AB20" s="646"/>
      <c r="AC20" s="646"/>
      <c r="AD20" s="647">
        <v>4052</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550630</v>
      </c>
      <c r="BH20" s="609"/>
      <c r="BI20" s="609"/>
      <c r="BJ20" s="609"/>
      <c r="BK20" s="609"/>
      <c r="BL20" s="609"/>
      <c r="BM20" s="609"/>
      <c r="BN20" s="610"/>
      <c r="BO20" s="646">
        <v>5.7</v>
      </c>
      <c r="BP20" s="646"/>
      <c r="BQ20" s="646"/>
      <c r="BR20" s="646"/>
      <c r="BS20" s="647" t="s">
        <v>122</v>
      </c>
      <c r="BT20" s="647"/>
      <c r="BU20" s="647"/>
      <c r="BV20" s="647"/>
      <c r="BW20" s="647"/>
      <c r="BX20" s="647"/>
      <c r="BY20" s="647"/>
      <c r="BZ20" s="647"/>
      <c r="CA20" s="647"/>
      <c r="CB20" s="685"/>
      <c r="CD20" s="605" t="s">
        <v>265</v>
      </c>
      <c r="CE20" s="606"/>
      <c r="CF20" s="606"/>
      <c r="CG20" s="606"/>
      <c r="CH20" s="606"/>
      <c r="CI20" s="606"/>
      <c r="CJ20" s="606"/>
      <c r="CK20" s="606"/>
      <c r="CL20" s="606"/>
      <c r="CM20" s="606"/>
      <c r="CN20" s="606"/>
      <c r="CO20" s="606"/>
      <c r="CP20" s="606"/>
      <c r="CQ20" s="607"/>
      <c r="CR20" s="608">
        <v>17183473</v>
      </c>
      <c r="CS20" s="609"/>
      <c r="CT20" s="609"/>
      <c r="CU20" s="609"/>
      <c r="CV20" s="609"/>
      <c r="CW20" s="609"/>
      <c r="CX20" s="609"/>
      <c r="CY20" s="610"/>
      <c r="CZ20" s="646">
        <v>100</v>
      </c>
      <c r="DA20" s="646"/>
      <c r="DB20" s="646"/>
      <c r="DC20" s="646"/>
      <c r="DD20" s="614">
        <v>2426115</v>
      </c>
      <c r="DE20" s="609"/>
      <c r="DF20" s="609"/>
      <c r="DG20" s="609"/>
      <c r="DH20" s="609"/>
      <c r="DI20" s="609"/>
      <c r="DJ20" s="609"/>
      <c r="DK20" s="609"/>
      <c r="DL20" s="609"/>
      <c r="DM20" s="609"/>
      <c r="DN20" s="609"/>
      <c r="DO20" s="609"/>
      <c r="DP20" s="610"/>
      <c r="DQ20" s="614">
        <v>12635103</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29488</v>
      </c>
      <c r="S21" s="609"/>
      <c r="T21" s="609"/>
      <c r="U21" s="609"/>
      <c r="V21" s="609"/>
      <c r="W21" s="609"/>
      <c r="X21" s="609"/>
      <c r="Y21" s="610"/>
      <c r="Z21" s="646">
        <v>0.2</v>
      </c>
      <c r="AA21" s="646"/>
      <c r="AB21" s="646"/>
      <c r="AC21" s="646"/>
      <c r="AD21" s="647" t="s">
        <v>122</v>
      </c>
      <c r="AE21" s="647"/>
      <c r="AF21" s="647"/>
      <c r="AG21" s="647"/>
      <c r="AH21" s="647"/>
      <c r="AI21" s="647"/>
      <c r="AJ21" s="647"/>
      <c r="AK21" s="647"/>
      <c r="AL21" s="611" t="s">
        <v>122</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v>543</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271</v>
      </c>
      <c r="C23" s="606"/>
      <c r="D23" s="606"/>
      <c r="E23" s="606"/>
      <c r="F23" s="606"/>
      <c r="G23" s="606"/>
      <c r="H23" s="606"/>
      <c r="I23" s="606"/>
      <c r="J23" s="606"/>
      <c r="K23" s="606"/>
      <c r="L23" s="606"/>
      <c r="M23" s="606"/>
      <c r="N23" s="606"/>
      <c r="O23" s="606"/>
      <c r="P23" s="606"/>
      <c r="Q23" s="607"/>
      <c r="R23" s="608">
        <v>29488</v>
      </c>
      <c r="S23" s="609"/>
      <c r="T23" s="609"/>
      <c r="U23" s="609"/>
      <c r="V23" s="609"/>
      <c r="W23" s="609"/>
      <c r="X23" s="609"/>
      <c r="Y23" s="610"/>
      <c r="Z23" s="646">
        <v>0.2</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v>550087</v>
      </c>
      <c r="BH23" s="609"/>
      <c r="BI23" s="609"/>
      <c r="BJ23" s="609"/>
      <c r="BK23" s="609"/>
      <c r="BL23" s="609"/>
      <c r="BM23" s="609"/>
      <c r="BN23" s="610"/>
      <c r="BO23" s="646">
        <v>5.7</v>
      </c>
      <c r="BP23" s="646"/>
      <c r="BQ23" s="646"/>
      <c r="BR23" s="646"/>
      <c r="BS23" s="647" t="s">
        <v>122</v>
      </c>
      <c r="BT23" s="647"/>
      <c r="BU23" s="647"/>
      <c r="BV23" s="647"/>
      <c r="BW23" s="647"/>
      <c r="BX23" s="647"/>
      <c r="BY23" s="647"/>
      <c r="BZ23" s="647"/>
      <c r="CA23" s="647"/>
      <c r="CB23" s="685"/>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280</v>
      </c>
      <c r="CE24" s="667"/>
      <c r="CF24" s="667"/>
      <c r="CG24" s="667"/>
      <c r="CH24" s="667"/>
      <c r="CI24" s="667"/>
      <c r="CJ24" s="667"/>
      <c r="CK24" s="667"/>
      <c r="CL24" s="667"/>
      <c r="CM24" s="667"/>
      <c r="CN24" s="667"/>
      <c r="CO24" s="667"/>
      <c r="CP24" s="667"/>
      <c r="CQ24" s="668"/>
      <c r="CR24" s="663">
        <v>6783915</v>
      </c>
      <c r="CS24" s="664"/>
      <c r="CT24" s="664"/>
      <c r="CU24" s="664"/>
      <c r="CV24" s="664"/>
      <c r="CW24" s="664"/>
      <c r="CX24" s="664"/>
      <c r="CY24" s="689"/>
      <c r="CZ24" s="690">
        <v>39.5</v>
      </c>
      <c r="DA24" s="672"/>
      <c r="DB24" s="672"/>
      <c r="DC24" s="692"/>
      <c r="DD24" s="688">
        <v>4114469</v>
      </c>
      <c r="DE24" s="664"/>
      <c r="DF24" s="664"/>
      <c r="DG24" s="664"/>
      <c r="DH24" s="664"/>
      <c r="DI24" s="664"/>
      <c r="DJ24" s="664"/>
      <c r="DK24" s="689"/>
      <c r="DL24" s="688">
        <v>3763871</v>
      </c>
      <c r="DM24" s="664"/>
      <c r="DN24" s="664"/>
      <c r="DO24" s="664"/>
      <c r="DP24" s="664"/>
      <c r="DQ24" s="664"/>
      <c r="DR24" s="664"/>
      <c r="DS24" s="664"/>
      <c r="DT24" s="664"/>
      <c r="DU24" s="664"/>
      <c r="DV24" s="689"/>
      <c r="DW24" s="690">
        <v>35.1</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11278894</v>
      </c>
      <c r="S25" s="609"/>
      <c r="T25" s="609"/>
      <c r="U25" s="609"/>
      <c r="V25" s="609"/>
      <c r="W25" s="609"/>
      <c r="X25" s="609"/>
      <c r="Y25" s="610"/>
      <c r="Z25" s="646">
        <v>64.2</v>
      </c>
      <c r="AA25" s="646"/>
      <c r="AB25" s="646"/>
      <c r="AC25" s="646"/>
      <c r="AD25" s="647">
        <v>10699319</v>
      </c>
      <c r="AE25" s="647"/>
      <c r="AF25" s="647"/>
      <c r="AG25" s="647"/>
      <c r="AH25" s="647"/>
      <c r="AI25" s="647"/>
      <c r="AJ25" s="647"/>
      <c r="AK25" s="647"/>
      <c r="AL25" s="611">
        <v>99.7</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283</v>
      </c>
      <c r="CE25" s="606"/>
      <c r="CF25" s="606"/>
      <c r="CG25" s="606"/>
      <c r="CH25" s="606"/>
      <c r="CI25" s="606"/>
      <c r="CJ25" s="606"/>
      <c r="CK25" s="606"/>
      <c r="CL25" s="606"/>
      <c r="CM25" s="606"/>
      <c r="CN25" s="606"/>
      <c r="CO25" s="606"/>
      <c r="CP25" s="606"/>
      <c r="CQ25" s="607"/>
      <c r="CR25" s="608">
        <v>2505089</v>
      </c>
      <c r="CS25" s="621"/>
      <c r="CT25" s="621"/>
      <c r="CU25" s="621"/>
      <c r="CV25" s="621"/>
      <c r="CW25" s="621"/>
      <c r="CX25" s="621"/>
      <c r="CY25" s="622"/>
      <c r="CZ25" s="611">
        <v>14.6</v>
      </c>
      <c r="DA25" s="623"/>
      <c r="DB25" s="623"/>
      <c r="DC25" s="624"/>
      <c r="DD25" s="614">
        <v>2311551</v>
      </c>
      <c r="DE25" s="621"/>
      <c r="DF25" s="621"/>
      <c r="DG25" s="621"/>
      <c r="DH25" s="621"/>
      <c r="DI25" s="621"/>
      <c r="DJ25" s="621"/>
      <c r="DK25" s="622"/>
      <c r="DL25" s="614">
        <v>2309753</v>
      </c>
      <c r="DM25" s="621"/>
      <c r="DN25" s="621"/>
      <c r="DO25" s="621"/>
      <c r="DP25" s="621"/>
      <c r="DQ25" s="621"/>
      <c r="DR25" s="621"/>
      <c r="DS25" s="621"/>
      <c r="DT25" s="621"/>
      <c r="DU25" s="621"/>
      <c r="DV25" s="622"/>
      <c r="DW25" s="611">
        <v>21.5</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7774</v>
      </c>
      <c r="S26" s="609"/>
      <c r="T26" s="609"/>
      <c r="U26" s="609"/>
      <c r="V26" s="609"/>
      <c r="W26" s="609"/>
      <c r="X26" s="609"/>
      <c r="Y26" s="610"/>
      <c r="Z26" s="646">
        <v>0</v>
      </c>
      <c r="AA26" s="646"/>
      <c r="AB26" s="646"/>
      <c r="AC26" s="646"/>
      <c r="AD26" s="647">
        <v>7774</v>
      </c>
      <c r="AE26" s="647"/>
      <c r="AF26" s="647"/>
      <c r="AG26" s="647"/>
      <c r="AH26" s="647"/>
      <c r="AI26" s="647"/>
      <c r="AJ26" s="647"/>
      <c r="AK26" s="647"/>
      <c r="AL26" s="611">
        <v>0.1</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286</v>
      </c>
      <c r="CE26" s="606"/>
      <c r="CF26" s="606"/>
      <c r="CG26" s="606"/>
      <c r="CH26" s="606"/>
      <c r="CI26" s="606"/>
      <c r="CJ26" s="606"/>
      <c r="CK26" s="606"/>
      <c r="CL26" s="606"/>
      <c r="CM26" s="606"/>
      <c r="CN26" s="606"/>
      <c r="CO26" s="606"/>
      <c r="CP26" s="606"/>
      <c r="CQ26" s="607"/>
      <c r="CR26" s="608">
        <v>1456367</v>
      </c>
      <c r="CS26" s="609"/>
      <c r="CT26" s="609"/>
      <c r="CU26" s="609"/>
      <c r="CV26" s="609"/>
      <c r="CW26" s="609"/>
      <c r="CX26" s="609"/>
      <c r="CY26" s="610"/>
      <c r="CZ26" s="611">
        <v>8.5</v>
      </c>
      <c r="DA26" s="623"/>
      <c r="DB26" s="623"/>
      <c r="DC26" s="624"/>
      <c r="DD26" s="614">
        <v>1262829</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73692</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9628156</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5"/>
      <c r="CD27" s="605" t="s">
        <v>289</v>
      </c>
      <c r="CE27" s="606"/>
      <c r="CF27" s="606"/>
      <c r="CG27" s="606"/>
      <c r="CH27" s="606"/>
      <c r="CI27" s="606"/>
      <c r="CJ27" s="606"/>
      <c r="CK27" s="606"/>
      <c r="CL27" s="606"/>
      <c r="CM27" s="606"/>
      <c r="CN27" s="606"/>
      <c r="CO27" s="606"/>
      <c r="CP27" s="606"/>
      <c r="CQ27" s="607"/>
      <c r="CR27" s="608">
        <v>3914804</v>
      </c>
      <c r="CS27" s="621"/>
      <c r="CT27" s="621"/>
      <c r="CU27" s="621"/>
      <c r="CV27" s="621"/>
      <c r="CW27" s="621"/>
      <c r="CX27" s="621"/>
      <c r="CY27" s="622"/>
      <c r="CZ27" s="611">
        <v>22.8</v>
      </c>
      <c r="DA27" s="623"/>
      <c r="DB27" s="623"/>
      <c r="DC27" s="624"/>
      <c r="DD27" s="614">
        <v>1438896</v>
      </c>
      <c r="DE27" s="621"/>
      <c r="DF27" s="621"/>
      <c r="DG27" s="621"/>
      <c r="DH27" s="621"/>
      <c r="DI27" s="621"/>
      <c r="DJ27" s="621"/>
      <c r="DK27" s="622"/>
      <c r="DL27" s="614">
        <v>1090096</v>
      </c>
      <c r="DM27" s="621"/>
      <c r="DN27" s="621"/>
      <c r="DO27" s="621"/>
      <c r="DP27" s="621"/>
      <c r="DQ27" s="621"/>
      <c r="DR27" s="621"/>
      <c r="DS27" s="621"/>
      <c r="DT27" s="621"/>
      <c r="DU27" s="621"/>
      <c r="DV27" s="622"/>
      <c r="DW27" s="611">
        <v>10.199999999999999</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94352</v>
      </c>
      <c r="S28" s="609"/>
      <c r="T28" s="609"/>
      <c r="U28" s="609"/>
      <c r="V28" s="609"/>
      <c r="W28" s="609"/>
      <c r="X28" s="609"/>
      <c r="Y28" s="610"/>
      <c r="Z28" s="646">
        <v>0.5</v>
      </c>
      <c r="AA28" s="646"/>
      <c r="AB28" s="646"/>
      <c r="AC28" s="646"/>
      <c r="AD28" s="647">
        <v>20205</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364022</v>
      </c>
      <c r="CS28" s="609"/>
      <c r="CT28" s="609"/>
      <c r="CU28" s="609"/>
      <c r="CV28" s="609"/>
      <c r="CW28" s="609"/>
      <c r="CX28" s="609"/>
      <c r="CY28" s="610"/>
      <c r="CZ28" s="611">
        <v>2.1</v>
      </c>
      <c r="DA28" s="623"/>
      <c r="DB28" s="623"/>
      <c r="DC28" s="624"/>
      <c r="DD28" s="614">
        <v>364022</v>
      </c>
      <c r="DE28" s="609"/>
      <c r="DF28" s="609"/>
      <c r="DG28" s="609"/>
      <c r="DH28" s="609"/>
      <c r="DI28" s="609"/>
      <c r="DJ28" s="609"/>
      <c r="DK28" s="610"/>
      <c r="DL28" s="614">
        <v>364022</v>
      </c>
      <c r="DM28" s="609"/>
      <c r="DN28" s="609"/>
      <c r="DO28" s="609"/>
      <c r="DP28" s="609"/>
      <c r="DQ28" s="609"/>
      <c r="DR28" s="609"/>
      <c r="DS28" s="609"/>
      <c r="DT28" s="609"/>
      <c r="DU28" s="609"/>
      <c r="DV28" s="610"/>
      <c r="DW28" s="611">
        <v>3.4</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31590</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293</v>
      </c>
      <c r="CE29" s="628"/>
      <c r="CF29" s="605" t="s">
        <v>66</v>
      </c>
      <c r="CG29" s="606"/>
      <c r="CH29" s="606"/>
      <c r="CI29" s="606"/>
      <c r="CJ29" s="606"/>
      <c r="CK29" s="606"/>
      <c r="CL29" s="606"/>
      <c r="CM29" s="606"/>
      <c r="CN29" s="606"/>
      <c r="CO29" s="606"/>
      <c r="CP29" s="606"/>
      <c r="CQ29" s="607"/>
      <c r="CR29" s="608">
        <v>364022</v>
      </c>
      <c r="CS29" s="621"/>
      <c r="CT29" s="621"/>
      <c r="CU29" s="621"/>
      <c r="CV29" s="621"/>
      <c r="CW29" s="621"/>
      <c r="CX29" s="621"/>
      <c r="CY29" s="622"/>
      <c r="CZ29" s="611">
        <v>2.1</v>
      </c>
      <c r="DA29" s="623"/>
      <c r="DB29" s="623"/>
      <c r="DC29" s="624"/>
      <c r="DD29" s="614">
        <v>364022</v>
      </c>
      <c r="DE29" s="621"/>
      <c r="DF29" s="621"/>
      <c r="DG29" s="621"/>
      <c r="DH29" s="621"/>
      <c r="DI29" s="621"/>
      <c r="DJ29" s="621"/>
      <c r="DK29" s="622"/>
      <c r="DL29" s="614">
        <v>364022</v>
      </c>
      <c r="DM29" s="621"/>
      <c r="DN29" s="621"/>
      <c r="DO29" s="621"/>
      <c r="DP29" s="621"/>
      <c r="DQ29" s="621"/>
      <c r="DR29" s="621"/>
      <c r="DS29" s="621"/>
      <c r="DT29" s="621"/>
      <c r="DU29" s="621"/>
      <c r="DV29" s="622"/>
      <c r="DW29" s="611">
        <v>3.4</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2745220</v>
      </c>
      <c r="S30" s="609"/>
      <c r="T30" s="609"/>
      <c r="U30" s="609"/>
      <c r="V30" s="609"/>
      <c r="W30" s="609"/>
      <c r="X30" s="609"/>
      <c r="Y30" s="610"/>
      <c r="Z30" s="646">
        <v>15.6</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3"/>
      <c r="BI30" s="683"/>
      <c r="BJ30" s="683"/>
      <c r="BK30" s="683"/>
      <c r="BL30" s="683"/>
      <c r="BM30" s="683"/>
      <c r="BN30" s="683"/>
      <c r="BO30" s="683"/>
      <c r="BP30" s="683"/>
      <c r="BQ30" s="684"/>
      <c r="BR30" s="660" t="s">
        <v>296</v>
      </c>
      <c r="BS30" s="683"/>
      <c r="BT30" s="683"/>
      <c r="BU30" s="683"/>
      <c r="BV30" s="683"/>
      <c r="BW30" s="683"/>
      <c r="BX30" s="683"/>
      <c r="BY30" s="683"/>
      <c r="BZ30" s="683"/>
      <c r="CA30" s="683"/>
      <c r="CB30" s="684"/>
      <c r="CD30" s="629"/>
      <c r="CE30" s="630"/>
      <c r="CF30" s="605" t="s">
        <v>297</v>
      </c>
      <c r="CG30" s="606"/>
      <c r="CH30" s="606"/>
      <c r="CI30" s="606"/>
      <c r="CJ30" s="606"/>
      <c r="CK30" s="606"/>
      <c r="CL30" s="606"/>
      <c r="CM30" s="606"/>
      <c r="CN30" s="606"/>
      <c r="CO30" s="606"/>
      <c r="CP30" s="606"/>
      <c r="CQ30" s="607"/>
      <c r="CR30" s="608">
        <v>359528</v>
      </c>
      <c r="CS30" s="609"/>
      <c r="CT30" s="609"/>
      <c r="CU30" s="609"/>
      <c r="CV30" s="609"/>
      <c r="CW30" s="609"/>
      <c r="CX30" s="609"/>
      <c r="CY30" s="610"/>
      <c r="CZ30" s="611">
        <v>2.1</v>
      </c>
      <c r="DA30" s="623"/>
      <c r="DB30" s="623"/>
      <c r="DC30" s="624"/>
      <c r="DD30" s="614">
        <v>359528</v>
      </c>
      <c r="DE30" s="609"/>
      <c r="DF30" s="609"/>
      <c r="DG30" s="609"/>
      <c r="DH30" s="609"/>
      <c r="DI30" s="609"/>
      <c r="DJ30" s="609"/>
      <c r="DK30" s="610"/>
      <c r="DL30" s="614">
        <v>359528</v>
      </c>
      <c r="DM30" s="609"/>
      <c r="DN30" s="609"/>
      <c r="DO30" s="609"/>
      <c r="DP30" s="609"/>
      <c r="DQ30" s="609"/>
      <c r="DR30" s="609"/>
      <c r="DS30" s="609"/>
      <c r="DT30" s="609"/>
      <c r="DU30" s="609"/>
      <c r="DV30" s="610"/>
      <c r="DW30" s="611">
        <v>3.4</v>
      </c>
      <c r="DX30" s="623"/>
      <c r="DY30" s="623"/>
      <c r="DZ30" s="623"/>
      <c r="EA30" s="623"/>
      <c r="EB30" s="623"/>
      <c r="EC30" s="635"/>
    </row>
    <row r="31" spans="2:133" ht="11.25" customHeight="1" x14ac:dyDescent="0.2">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299</v>
      </c>
      <c r="AQ31" s="679"/>
      <c r="AR31" s="679"/>
      <c r="AS31" s="679"/>
      <c r="AT31" s="680" t="s">
        <v>300</v>
      </c>
      <c r="AU31" s="212"/>
      <c r="AV31" s="212"/>
      <c r="AW31" s="212"/>
      <c r="AX31" s="666" t="s">
        <v>178</v>
      </c>
      <c r="AY31" s="667"/>
      <c r="AZ31" s="667"/>
      <c r="BA31" s="667"/>
      <c r="BB31" s="667"/>
      <c r="BC31" s="667"/>
      <c r="BD31" s="667"/>
      <c r="BE31" s="667"/>
      <c r="BF31" s="668"/>
      <c r="BG31" s="670">
        <v>99.2</v>
      </c>
      <c r="BH31" s="671"/>
      <c r="BI31" s="671"/>
      <c r="BJ31" s="671"/>
      <c r="BK31" s="671"/>
      <c r="BL31" s="671"/>
      <c r="BM31" s="672">
        <v>96.1</v>
      </c>
      <c r="BN31" s="671"/>
      <c r="BO31" s="671"/>
      <c r="BP31" s="671"/>
      <c r="BQ31" s="673"/>
      <c r="BR31" s="670">
        <v>99.2</v>
      </c>
      <c r="BS31" s="671"/>
      <c r="BT31" s="671"/>
      <c r="BU31" s="671"/>
      <c r="BV31" s="671"/>
      <c r="BW31" s="671"/>
      <c r="BX31" s="672">
        <v>96.3</v>
      </c>
      <c r="BY31" s="671"/>
      <c r="BZ31" s="671"/>
      <c r="CA31" s="671"/>
      <c r="CB31" s="673"/>
      <c r="CD31" s="629"/>
      <c r="CE31" s="630"/>
      <c r="CF31" s="605" t="s">
        <v>301</v>
      </c>
      <c r="CG31" s="606"/>
      <c r="CH31" s="606"/>
      <c r="CI31" s="606"/>
      <c r="CJ31" s="606"/>
      <c r="CK31" s="606"/>
      <c r="CL31" s="606"/>
      <c r="CM31" s="606"/>
      <c r="CN31" s="606"/>
      <c r="CO31" s="606"/>
      <c r="CP31" s="606"/>
      <c r="CQ31" s="607"/>
      <c r="CR31" s="608">
        <v>4494</v>
      </c>
      <c r="CS31" s="621"/>
      <c r="CT31" s="621"/>
      <c r="CU31" s="621"/>
      <c r="CV31" s="621"/>
      <c r="CW31" s="621"/>
      <c r="CX31" s="621"/>
      <c r="CY31" s="622"/>
      <c r="CZ31" s="611">
        <v>0</v>
      </c>
      <c r="DA31" s="623"/>
      <c r="DB31" s="623"/>
      <c r="DC31" s="624"/>
      <c r="DD31" s="614">
        <v>4494</v>
      </c>
      <c r="DE31" s="621"/>
      <c r="DF31" s="621"/>
      <c r="DG31" s="621"/>
      <c r="DH31" s="621"/>
      <c r="DI31" s="621"/>
      <c r="DJ31" s="621"/>
      <c r="DK31" s="622"/>
      <c r="DL31" s="614">
        <v>4494</v>
      </c>
      <c r="DM31" s="621"/>
      <c r="DN31" s="621"/>
      <c r="DO31" s="621"/>
      <c r="DP31" s="621"/>
      <c r="DQ31" s="621"/>
      <c r="DR31" s="621"/>
      <c r="DS31" s="621"/>
      <c r="DT31" s="621"/>
      <c r="DU31" s="621"/>
      <c r="DV31" s="622"/>
      <c r="DW31" s="611">
        <v>0</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1198934</v>
      </c>
      <c r="S32" s="609"/>
      <c r="T32" s="609"/>
      <c r="U32" s="609"/>
      <c r="V32" s="609"/>
      <c r="W32" s="609"/>
      <c r="X32" s="609"/>
      <c r="Y32" s="610"/>
      <c r="Z32" s="646">
        <v>6.8</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303</v>
      </c>
      <c r="AX32" s="605" t="s">
        <v>304</v>
      </c>
      <c r="AY32" s="606"/>
      <c r="AZ32" s="606"/>
      <c r="BA32" s="606"/>
      <c r="BB32" s="606"/>
      <c r="BC32" s="606"/>
      <c r="BD32" s="606"/>
      <c r="BE32" s="606"/>
      <c r="BF32" s="607"/>
      <c r="BG32" s="674">
        <v>99.3</v>
      </c>
      <c r="BH32" s="621"/>
      <c r="BI32" s="621"/>
      <c r="BJ32" s="621"/>
      <c r="BK32" s="621"/>
      <c r="BL32" s="621"/>
      <c r="BM32" s="612">
        <v>97.9</v>
      </c>
      <c r="BN32" s="621"/>
      <c r="BO32" s="621"/>
      <c r="BP32" s="621"/>
      <c r="BQ32" s="644"/>
      <c r="BR32" s="674">
        <v>99.3</v>
      </c>
      <c r="BS32" s="621"/>
      <c r="BT32" s="621"/>
      <c r="BU32" s="621"/>
      <c r="BV32" s="621"/>
      <c r="BW32" s="621"/>
      <c r="BX32" s="612">
        <v>97.8</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39126</v>
      </c>
      <c r="S33" s="609"/>
      <c r="T33" s="609"/>
      <c r="U33" s="609"/>
      <c r="V33" s="609"/>
      <c r="W33" s="609"/>
      <c r="X33" s="609"/>
      <c r="Y33" s="610"/>
      <c r="Z33" s="646">
        <v>0.2</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2"/>
      <c r="AU33" s="213"/>
      <c r="AV33" s="213"/>
      <c r="AW33" s="213"/>
      <c r="AX33" s="589" t="s">
        <v>307</v>
      </c>
      <c r="AY33" s="590"/>
      <c r="AZ33" s="590"/>
      <c r="BA33" s="590"/>
      <c r="BB33" s="590"/>
      <c r="BC33" s="590"/>
      <c r="BD33" s="590"/>
      <c r="BE33" s="590"/>
      <c r="BF33" s="591"/>
      <c r="BG33" s="669">
        <v>99</v>
      </c>
      <c r="BH33" s="593"/>
      <c r="BI33" s="593"/>
      <c r="BJ33" s="593"/>
      <c r="BK33" s="593"/>
      <c r="BL33" s="593"/>
      <c r="BM33" s="639">
        <v>94.1</v>
      </c>
      <c r="BN33" s="593"/>
      <c r="BO33" s="593"/>
      <c r="BP33" s="593"/>
      <c r="BQ33" s="656"/>
      <c r="BR33" s="669">
        <v>99.1</v>
      </c>
      <c r="BS33" s="593"/>
      <c r="BT33" s="593"/>
      <c r="BU33" s="593"/>
      <c r="BV33" s="593"/>
      <c r="BW33" s="593"/>
      <c r="BX33" s="639">
        <v>94.6</v>
      </c>
      <c r="BY33" s="593"/>
      <c r="BZ33" s="593"/>
      <c r="CA33" s="593"/>
      <c r="CB33" s="656"/>
      <c r="CD33" s="605" t="s">
        <v>308</v>
      </c>
      <c r="CE33" s="606"/>
      <c r="CF33" s="606"/>
      <c r="CG33" s="606"/>
      <c r="CH33" s="606"/>
      <c r="CI33" s="606"/>
      <c r="CJ33" s="606"/>
      <c r="CK33" s="606"/>
      <c r="CL33" s="606"/>
      <c r="CM33" s="606"/>
      <c r="CN33" s="606"/>
      <c r="CO33" s="606"/>
      <c r="CP33" s="606"/>
      <c r="CQ33" s="607"/>
      <c r="CR33" s="608">
        <v>7973443</v>
      </c>
      <c r="CS33" s="621"/>
      <c r="CT33" s="621"/>
      <c r="CU33" s="621"/>
      <c r="CV33" s="621"/>
      <c r="CW33" s="621"/>
      <c r="CX33" s="621"/>
      <c r="CY33" s="622"/>
      <c r="CZ33" s="611">
        <v>46.4</v>
      </c>
      <c r="DA33" s="623"/>
      <c r="DB33" s="623"/>
      <c r="DC33" s="624"/>
      <c r="DD33" s="614">
        <v>7036780</v>
      </c>
      <c r="DE33" s="621"/>
      <c r="DF33" s="621"/>
      <c r="DG33" s="621"/>
      <c r="DH33" s="621"/>
      <c r="DI33" s="621"/>
      <c r="DJ33" s="621"/>
      <c r="DK33" s="622"/>
      <c r="DL33" s="614">
        <v>5190305</v>
      </c>
      <c r="DM33" s="621"/>
      <c r="DN33" s="621"/>
      <c r="DO33" s="621"/>
      <c r="DP33" s="621"/>
      <c r="DQ33" s="621"/>
      <c r="DR33" s="621"/>
      <c r="DS33" s="621"/>
      <c r="DT33" s="621"/>
      <c r="DU33" s="621"/>
      <c r="DV33" s="622"/>
      <c r="DW33" s="611">
        <v>48.4</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22886</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4327079</v>
      </c>
      <c r="CS34" s="609"/>
      <c r="CT34" s="609"/>
      <c r="CU34" s="609"/>
      <c r="CV34" s="609"/>
      <c r="CW34" s="609"/>
      <c r="CX34" s="609"/>
      <c r="CY34" s="610"/>
      <c r="CZ34" s="611">
        <v>25.2</v>
      </c>
      <c r="DA34" s="623"/>
      <c r="DB34" s="623"/>
      <c r="DC34" s="624"/>
      <c r="DD34" s="614">
        <v>3744090</v>
      </c>
      <c r="DE34" s="609"/>
      <c r="DF34" s="609"/>
      <c r="DG34" s="609"/>
      <c r="DH34" s="609"/>
      <c r="DI34" s="609"/>
      <c r="DJ34" s="609"/>
      <c r="DK34" s="610"/>
      <c r="DL34" s="614">
        <v>2883100</v>
      </c>
      <c r="DM34" s="609"/>
      <c r="DN34" s="609"/>
      <c r="DO34" s="609"/>
      <c r="DP34" s="609"/>
      <c r="DQ34" s="609"/>
      <c r="DR34" s="609"/>
      <c r="DS34" s="609"/>
      <c r="DT34" s="609"/>
      <c r="DU34" s="609"/>
      <c r="DV34" s="610"/>
      <c r="DW34" s="611">
        <v>26.9</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678100</v>
      </c>
      <c r="S35" s="609"/>
      <c r="T35" s="609"/>
      <c r="U35" s="609"/>
      <c r="V35" s="609"/>
      <c r="W35" s="609"/>
      <c r="X35" s="609"/>
      <c r="Y35" s="610"/>
      <c r="Z35" s="646">
        <v>3.9</v>
      </c>
      <c r="AA35" s="646"/>
      <c r="AB35" s="646"/>
      <c r="AC35" s="646"/>
      <c r="AD35" s="647" t="s">
        <v>122</v>
      </c>
      <c r="AE35" s="647"/>
      <c r="AF35" s="647"/>
      <c r="AG35" s="647"/>
      <c r="AH35" s="647"/>
      <c r="AI35" s="647"/>
      <c r="AJ35" s="647"/>
      <c r="AK35" s="647"/>
      <c r="AL35" s="611" t="s">
        <v>122</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207146</v>
      </c>
      <c r="CS35" s="621"/>
      <c r="CT35" s="621"/>
      <c r="CU35" s="621"/>
      <c r="CV35" s="621"/>
      <c r="CW35" s="621"/>
      <c r="CX35" s="621"/>
      <c r="CY35" s="622"/>
      <c r="CZ35" s="611">
        <v>1.2</v>
      </c>
      <c r="DA35" s="623"/>
      <c r="DB35" s="623"/>
      <c r="DC35" s="624"/>
      <c r="DD35" s="614">
        <v>181910</v>
      </c>
      <c r="DE35" s="621"/>
      <c r="DF35" s="621"/>
      <c r="DG35" s="621"/>
      <c r="DH35" s="621"/>
      <c r="DI35" s="621"/>
      <c r="DJ35" s="621"/>
      <c r="DK35" s="622"/>
      <c r="DL35" s="614">
        <v>181850</v>
      </c>
      <c r="DM35" s="621"/>
      <c r="DN35" s="621"/>
      <c r="DO35" s="621"/>
      <c r="DP35" s="621"/>
      <c r="DQ35" s="621"/>
      <c r="DR35" s="621"/>
      <c r="DS35" s="621"/>
      <c r="DT35" s="621"/>
      <c r="DU35" s="621"/>
      <c r="DV35" s="622"/>
      <c r="DW35" s="611">
        <v>1.7</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603597</v>
      </c>
      <c r="S36" s="609"/>
      <c r="T36" s="609"/>
      <c r="U36" s="609"/>
      <c r="V36" s="609"/>
      <c r="W36" s="609"/>
      <c r="X36" s="609"/>
      <c r="Y36" s="610"/>
      <c r="Z36" s="646">
        <v>3.4</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3">
        <v>1797056</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35694</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2094579</v>
      </c>
      <c r="CS36" s="609"/>
      <c r="CT36" s="609"/>
      <c r="CU36" s="609"/>
      <c r="CV36" s="609"/>
      <c r="CW36" s="609"/>
      <c r="CX36" s="609"/>
      <c r="CY36" s="610"/>
      <c r="CZ36" s="611">
        <v>12.2</v>
      </c>
      <c r="DA36" s="623"/>
      <c r="DB36" s="623"/>
      <c r="DC36" s="624"/>
      <c r="DD36" s="614">
        <v>1972218</v>
      </c>
      <c r="DE36" s="609"/>
      <c r="DF36" s="609"/>
      <c r="DG36" s="609"/>
      <c r="DH36" s="609"/>
      <c r="DI36" s="609"/>
      <c r="DJ36" s="609"/>
      <c r="DK36" s="610"/>
      <c r="DL36" s="614">
        <v>1096083</v>
      </c>
      <c r="DM36" s="609"/>
      <c r="DN36" s="609"/>
      <c r="DO36" s="609"/>
      <c r="DP36" s="609"/>
      <c r="DQ36" s="609"/>
      <c r="DR36" s="609"/>
      <c r="DS36" s="609"/>
      <c r="DT36" s="609"/>
      <c r="DU36" s="609"/>
      <c r="DV36" s="610"/>
      <c r="DW36" s="611">
        <v>10.199999999999999</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397807</v>
      </c>
      <c r="S37" s="609"/>
      <c r="T37" s="609"/>
      <c r="U37" s="609"/>
      <c r="V37" s="609"/>
      <c r="W37" s="609"/>
      <c r="X37" s="609"/>
      <c r="Y37" s="610"/>
      <c r="Z37" s="646">
        <v>2.2999999999999998</v>
      </c>
      <c r="AA37" s="646"/>
      <c r="AB37" s="646"/>
      <c r="AC37" s="646"/>
      <c r="AD37" s="647" t="s">
        <v>122</v>
      </c>
      <c r="AE37" s="647"/>
      <c r="AF37" s="647"/>
      <c r="AG37" s="647"/>
      <c r="AH37" s="647"/>
      <c r="AI37" s="647"/>
      <c r="AJ37" s="647"/>
      <c r="AK37" s="647"/>
      <c r="AL37" s="611" t="s">
        <v>122</v>
      </c>
      <c r="AM37" s="612"/>
      <c r="AN37" s="612"/>
      <c r="AO37" s="648"/>
      <c r="AQ37" s="641" t="s">
        <v>320</v>
      </c>
      <c r="AR37" s="642"/>
      <c r="AS37" s="642"/>
      <c r="AT37" s="642"/>
      <c r="AU37" s="642"/>
      <c r="AV37" s="642"/>
      <c r="AW37" s="642"/>
      <c r="AX37" s="642"/>
      <c r="AY37" s="643"/>
      <c r="AZ37" s="608">
        <v>550000</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15940</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728209</v>
      </c>
      <c r="CS37" s="621"/>
      <c r="CT37" s="621"/>
      <c r="CU37" s="621"/>
      <c r="CV37" s="621"/>
      <c r="CW37" s="621"/>
      <c r="CX37" s="621"/>
      <c r="CY37" s="622"/>
      <c r="CZ37" s="611">
        <v>4.2</v>
      </c>
      <c r="DA37" s="623"/>
      <c r="DB37" s="623"/>
      <c r="DC37" s="624"/>
      <c r="DD37" s="614">
        <v>728209</v>
      </c>
      <c r="DE37" s="621"/>
      <c r="DF37" s="621"/>
      <c r="DG37" s="621"/>
      <c r="DH37" s="621"/>
      <c r="DI37" s="621"/>
      <c r="DJ37" s="621"/>
      <c r="DK37" s="622"/>
      <c r="DL37" s="614">
        <v>721385</v>
      </c>
      <c r="DM37" s="621"/>
      <c r="DN37" s="621"/>
      <c r="DO37" s="621"/>
      <c r="DP37" s="621"/>
      <c r="DQ37" s="621"/>
      <c r="DR37" s="621"/>
      <c r="DS37" s="621"/>
      <c r="DT37" s="621"/>
      <c r="DU37" s="621"/>
      <c r="DV37" s="622"/>
      <c r="DW37" s="611">
        <v>6.7</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383000</v>
      </c>
      <c r="S38" s="609"/>
      <c r="T38" s="609"/>
      <c r="U38" s="609"/>
      <c r="V38" s="609"/>
      <c r="W38" s="609"/>
      <c r="X38" s="609"/>
      <c r="Y38" s="610"/>
      <c r="Z38" s="646">
        <v>2.2000000000000002</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t="s">
        <v>122</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4216</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1247056</v>
      </c>
      <c r="CS38" s="609"/>
      <c r="CT38" s="609"/>
      <c r="CU38" s="609"/>
      <c r="CV38" s="609"/>
      <c r="CW38" s="609"/>
      <c r="CX38" s="609"/>
      <c r="CY38" s="610"/>
      <c r="CZ38" s="611">
        <v>7.3</v>
      </c>
      <c r="DA38" s="623"/>
      <c r="DB38" s="623"/>
      <c r="DC38" s="624"/>
      <c r="DD38" s="614">
        <v>1057026</v>
      </c>
      <c r="DE38" s="609"/>
      <c r="DF38" s="609"/>
      <c r="DG38" s="609"/>
      <c r="DH38" s="609"/>
      <c r="DI38" s="609"/>
      <c r="DJ38" s="609"/>
      <c r="DK38" s="610"/>
      <c r="DL38" s="614">
        <v>1029272</v>
      </c>
      <c r="DM38" s="609"/>
      <c r="DN38" s="609"/>
      <c r="DO38" s="609"/>
      <c r="DP38" s="609"/>
      <c r="DQ38" s="609"/>
      <c r="DR38" s="609"/>
      <c r="DS38" s="609"/>
      <c r="DT38" s="609"/>
      <c r="DU38" s="609"/>
      <c r="DV38" s="610"/>
      <c r="DW38" s="611">
        <v>9.6</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6264</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97583</v>
      </c>
      <c r="CS39" s="621"/>
      <c r="CT39" s="621"/>
      <c r="CU39" s="621"/>
      <c r="CV39" s="621"/>
      <c r="CW39" s="621"/>
      <c r="CX39" s="621"/>
      <c r="CY39" s="622"/>
      <c r="CZ39" s="611">
        <v>0.6</v>
      </c>
      <c r="DA39" s="623"/>
      <c r="DB39" s="623"/>
      <c r="DC39" s="624"/>
      <c r="DD39" s="614">
        <v>81536</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119</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17554972</v>
      </c>
      <c r="S41" s="633"/>
      <c r="T41" s="633"/>
      <c r="U41" s="633"/>
      <c r="V41" s="633"/>
      <c r="W41" s="633"/>
      <c r="X41" s="633"/>
      <c r="Y41" s="636"/>
      <c r="Z41" s="637">
        <v>100</v>
      </c>
      <c r="AA41" s="637"/>
      <c r="AB41" s="637"/>
      <c r="AC41" s="637"/>
      <c r="AD41" s="638">
        <v>10727298</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230479</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1016577</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348</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2426115</v>
      </c>
      <c r="CS42" s="621"/>
      <c r="CT42" s="621"/>
      <c r="CU42" s="621"/>
      <c r="CV42" s="621"/>
      <c r="CW42" s="621"/>
      <c r="CX42" s="621"/>
      <c r="CY42" s="622"/>
      <c r="CZ42" s="611">
        <v>14.1</v>
      </c>
      <c r="DA42" s="623"/>
      <c r="DB42" s="623"/>
      <c r="DC42" s="624"/>
      <c r="DD42" s="614">
        <v>1483854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64556</v>
      </c>
      <c r="CS43" s="621"/>
      <c r="CT43" s="621"/>
      <c r="CU43" s="621"/>
      <c r="CV43" s="621"/>
      <c r="CW43" s="621"/>
      <c r="CX43" s="621"/>
      <c r="CY43" s="622"/>
      <c r="CZ43" s="611">
        <v>0.4</v>
      </c>
      <c r="DA43" s="623"/>
      <c r="DB43" s="623"/>
      <c r="DC43" s="624"/>
      <c r="DD43" s="614">
        <v>64556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2426115</v>
      </c>
      <c r="CS44" s="609"/>
      <c r="CT44" s="609"/>
      <c r="CU44" s="609"/>
      <c r="CV44" s="609"/>
      <c r="CW44" s="609"/>
      <c r="CX44" s="609"/>
      <c r="CY44" s="610"/>
      <c r="CZ44" s="611">
        <v>14.1</v>
      </c>
      <c r="DA44" s="612"/>
      <c r="DB44" s="612"/>
      <c r="DC44" s="613"/>
      <c r="DD44" s="614">
        <v>1483854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887842</v>
      </c>
      <c r="CS45" s="621"/>
      <c r="CT45" s="621"/>
      <c r="CU45" s="621"/>
      <c r="CV45" s="621"/>
      <c r="CW45" s="621"/>
      <c r="CX45" s="621"/>
      <c r="CY45" s="622"/>
      <c r="CZ45" s="611">
        <v>5.2</v>
      </c>
      <c r="DA45" s="623"/>
      <c r="DB45" s="623"/>
      <c r="DC45" s="624"/>
      <c r="DD45" s="614">
        <v>269656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1536934</v>
      </c>
      <c r="CS46" s="609"/>
      <c r="CT46" s="609"/>
      <c r="CU46" s="609"/>
      <c r="CV46" s="609"/>
      <c r="CW46" s="609"/>
      <c r="CX46" s="609"/>
      <c r="CY46" s="610"/>
      <c r="CZ46" s="611">
        <v>8.9</v>
      </c>
      <c r="DA46" s="612"/>
      <c r="DB46" s="612"/>
      <c r="DC46" s="613"/>
      <c r="DD46" s="614">
        <v>1212859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17183473</v>
      </c>
      <c r="CS49" s="593"/>
      <c r="CT49" s="593"/>
      <c r="CU49" s="593"/>
      <c r="CV49" s="593"/>
      <c r="CW49" s="593"/>
      <c r="CX49" s="593"/>
      <c r="CY49" s="594"/>
      <c r="CZ49" s="595">
        <v>100</v>
      </c>
      <c r="DA49" s="596"/>
      <c r="DB49" s="596"/>
      <c r="DC49" s="597"/>
      <c r="DD49" s="598">
        <v>12635103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v1DA8pZDtoaRuCpmvyr9Z8D0TOlROTrfzpPK9RmzmFd6ZqPfKzosywqKI2r97PQe2Q3/D6mt5qys7r3DjViILQ==" saltValue="t0F8ymNslZFqjTNP6KuR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375</v>
      </c>
      <c r="C7" s="1035"/>
      <c r="D7" s="1035"/>
      <c r="E7" s="1035"/>
      <c r="F7" s="1035"/>
      <c r="G7" s="1035"/>
      <c r="H7" s="1035"/>
      <c r="I7" s="1035"/>
      <c r="J7" s="1035"/>
      <c r="K7" s="1035"/>
      <c r="L7" s="1035"/>
      <c r="M7" s="1035"/>
      <c r="N7" s="1035"/>
      <c r="O7" s="1035"/>
      <c r="P7" s="1036"/>
      <c r="Q7" s="1089">
        <v>17555</v>
      </c>
      <c r="R7" s="1090"/>
      <c r="S7" s="1090"/>
      <c r="T7" s="1090"/>
      <c r="U7" s="1090"/>
      <c r="V7" s="1090">
        <v>17183</v>
      </c>
      <c r="W7" s="1090"/>
      <c r="X7" s="1090"/>
      <c r="Y7" s="1090"/>
      <c r="Z7" s="1090"/>
      <c r="AA7" s="1090">
        <v>371</v>
      </c>
      <c r="AB7" s="1090"/>
      <c r="AC7" s="1090"/>
      <c r="AD7" s="1090"/>
      <c r="AE7" s="1091"/>
      <c r="AF7" s="1092">
        <v>300</v>
      </c>
      <c r="AG7" s="1093"/>
      <c r="AH7" s="1093"/>
      <c r="AI7" s="1093"/>
      <c r="AJ7" s="1094"/>
      <c r="AK7" s="1095">
        <v>678</v>
      </c>
      <c r="AL7" s="1096"/>
      <c r="AM7" s="1096"/>
      <c r="AN7" s="1096"/>
      <c r="AO7" s="1096"/>
      <c r="AP7" s="1096">
        <v>2606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2">
      <c r="A8" s="233">
        <v>2</v>
      </c>
      <c r="B8" s="1017" t="s">
        <v>376</v>
      </c>
      <c r="C8" s="1018"/>
      <c r="D8" s="1018"/>
      <c r="E8" s="1018"/>
      <c r="F8" s="1018"/>
      <c r="G8" s="1018"/>
      <c r="H8" s="1018"/>
      <c r="I8" s="1018"/>
      <c r="J8" s="1018"/>
      <c r="K8" s="1018"/>
      <c r="L8" s="1018"/>
      <c r="M8" s="1018"/>
      <c r="N8" s="1018"/>
      <c r="O8" s="1018"/>
      <c r="P8" s="1019"/>
      <c r="Q8" s="1025">
        <v>0</v>
      </c>
      <c r="R8" s="1026"/>
      <c r="S8" s="1026"/>
      <c r="T8" s="1026"/>
      <c r="U8" s="1026"/>
      <c r="V8" s="1026">
        <v>0</v>
      </c>
      <c r="W8" s="1026"/>
      <c r="X8" s="1026"/>
      <c r="Y8" s="1026"/>
      <c r="Z8" s="1026"/>
      <c r="AA8" s="1026" t="s">
        <v>548</v>
      </c>
      <c r="AB8" s="1026"/>
      <c r="AC8" s="1026"/>
      <c r="AD8" s="1026"/>
      <c r="AE8" s="1027"/>
      <c r="AF8" s="1022" t="s">
        <v>122</v>
      </c>
      <c r="AG8" s="1023"/>
      <c r="AH8" s="1023"/>
      <c r="AI8" s="1023"/>
      <c r="AJ8" s="1024"/>
      <c r="AK8" s="1067" t="s">
        <v>548</v>
      </c>
      <c r="AL8" s="1068"/>
      <c r="AM8" s="1068"/>
      <c r="AN8" s="1068"/>
      <c r="AO8" s="1068"/>
      <c r="AP8" s="1068" t="s">
        <v>548</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378</v>
      </c>
      <c r="B23" s="924" t="s">
        <v>379</v>
      </c>
      <c r="C23" s="925"/>
      <c r="D23" s="925"/>
      <c r="E23" s="925"/>
      <c r="F23" s="925"/>
      <c r="G23" s="925"/>
      <c r="H23" s="925"/>
      <c r="I23" s="925"/>
      <c r="J23" s="925"/>
      <c r="K23" s="925"/>
      <c r="L23" s="925"/>
      <c r="M23" s="925"/>
      <c r="N23" s="925"/>
      <c r="O23" s="925"/>
      <c r="P23" s="935"/>
      <c r="Q23" s="1054">
        <v>17555</v>
      </c>
      <c r="R23" s="1048"/>
      <c r="S23" s="1048"/>
      <c r="T23" s="1048"/>
      <c r="U23" s="1048"/>
      <c r="V23" s="1048">
        <v>17183</v>
      </c>
      <c r="W23" s="1048"/>
      <c r="X23" s="1048"/>
      <c r="Y23" s="1048"/>
      <c r="Z23" s="1048"/>
      <c r="AA23" s="1048">
        <v>371</v>
      </c>
      <c r="AB23" s="1048"/>
      <c r="AC23" s="1048"/>
      <c r="AD23" s="1048"/>
      <c r="AE23" s="1055"/>
      <c r="AF23" s="1056">
        <v>300</v>
      </c>
      <c r="AG23" s="1048"/>
      <c r="AH23" s="1048"/>
      <c r="AI23" s="1048"/>
      <c r="AJ23" s="1057"/>
      <c r="AK23" s="1058"/>
      <c r="AL23" s="1059"/>
      <c r="AM23" s="1059"/>
      <c r="AN23" s="1059"/>
      <c r="AO23" s="1059"/>
      <c r="AP23" s="1048">
        <v>2606</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390</v>
      </c>
      <c r="C28" s="1035"/>
      <c r="D28" s="1035"/>
      <c r="E28" s="1035"/>
      <c r="F28" s="1035"/>
      <c r="G28" s="1035"/>
      <c r="H28" s="1035"/>
      <c r="I28" s="1035"/>
      <c r="J28" s="1035"/>
      <c r="K28" s="1035"/>
      <c r="L28" s="1035"/>
      <c r="M28" s="1035"/>
      <c r="N28" s="1035"/>
      <c r="O28" s="1035"/>
      <c r="P28" s="1036"/>
      <c r="Q28" s="1037">
        <v>3314</v>
      </c>
      <c r="R28" s="1038"/>
      <c r="S28" s="1038"/>
      <c r="T28" s="1038"/>
      <c r="U28" s="1038"/>
      <c r="V28" s="1038">
        <v>3279</v>
      </c>
      <c r="W28" s="1038"/>
      <c r="X28" s="1038"/>
      <c r="Y28" s="1038"/>
      <c r="Z28" s="1038"/>
      <c r="AA28" s="1038">
        <v>36</v>
      </c>
      <c r="AB28" s="1038"/>
      <c r="AC28" s="1038"/>
      <c r="AD28" s="1038"/>
      <c r="AE28" s="1039"/>
      <c r="AF28" s="1040">
        <v>36</v>
      </c>
      <c r="AG28" s="1038"/>
      <c r="AH28" s="1038"/>
      <c r="AI28" s="1038"/>
      <c r="AJ28" s="1041"/>
      <c r="AK28" s="1029" t="s">
        <v>487</v>
      </c>
      <c r="AL28" s="1030"/>
      <c r="AM28" s="1030"/>
      <c r="AN28" s="1030"/>
      <c r="AO28" s="1030"/>
      <c r="AP28" s="1030" t="s">
        <v>487</v>
      </c>
      <c r="AQ28" s="1030"/>
      <c r="AR28" s="1030"/>
      <c r="AS28" s="1030"/>
      <c r="AT28" s="1030"/>
      <c r="AU28" s="1030" t="s">
        <v>487</v>
      </c>
      <c r="AV28" s="1030"/>
      <c r="AW28" s="1030"/>
      <c r="AX28" s="1030"/>
      <c r="AY28" s="1030"/>
      <c r="AZ28" s="1031" t="s">
        <v>487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391</v>
      </c>
      <c r="C29" s="1018"/>
      <c r="D29" s="1018"/>
      <c r="E29" s="1018"/>
      <c r="F29" s="1018"/>
      <c r="G29" s="1018"/>
      <c r="H29" s="1018"/>
      <c r="I29" s="1018"/>
      <c r="J29" s="1018"/>
      <c r="K29" s="1018"/>
      <c r="L29" s="1018"/>
      <c r="M29" s="1018"/>
      <c r="N29" s="1018"/>
      <c r="O29" s="1018"/>
      <c r="P29" s="1019"/>
      <c r="Q29" s="1025">
        <v>3196</v>
      </c>
      <c r="R29" s="1026"/>
      <c r="S29" s="1026"/>
      <c r="T29" s="1026"/>
      <c r="U29" s="1026"/>
      <c r="V29" s="1026">
        <v>3072</v>
      </c>
      <c r="W29" s="1026"/>
      <c r="X29" s="1026"/>
      <c r="Y29" s="1026"/>
      <c r="Z29" s="1026"/>
      <c r="AA29" s="1026">
        <v>124</v>
      </c>
      <c r="AB29" s="1026"/>
      <c r="AC29" s="1026"/>
      <c r="AD29" s="1026"/>
      <c r="AE29" s="1027"/>
      <c r="AF29" s="1022">
        <v>124</v>
      </c>
      <c r="AG29" s="1023"/>
      <c r="AH29" s="1023"/>
      <c r="AI29" s="1023"/>
      <c r="AJ29" s="1024"/>
      <c r="AK29" s="967" t="s">
        <v>487</v>
      </c>
      <c r="AL29" s="958"/>
      <c r="AM29" s="958"/>
      <c r="AN29" s="958"/>
      <c r="AO29" s="958"/>
      <c r="AP29" s="958" t="s">
        <v>487</v>
      </c>
      <c r="AQ29" s="958"/>
      <c r="AR29" s="958"/>
      <c r="AS29" s="958"/>
      <c r="AT29" s="958"/>
      <c r="AU29" s="958" t="s">
        <v>487</v>
      </c>
      <c r="AV29" s="958"/>
      <c r="AW29" s="958"/>
      <c r="AX29" s="958"/>
      <c r="AY29" s="958"/>
      <c r="AZ29" s="1028" t="s">
        <v>487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392</v>
      </c>
      <c r="C30" s="1018"/>
      <c r="D30" s="1018"/>
      <c r="E30" s="1018"/>
      <c r="F30" s="1018"/>
      <c r="G30" s="1018"/>
      <c r="H30" s="1018"/>
      <c r="I30" s="1018"/>
      <c r="J30" s="1018"/>
      <c r="K30" s="1018"/>
      <c r="L30" s="1018"/>
      <c r="M30" s="1018"/>
      <c r="N30" s="1018"/>
      <c r="O30" s="1018"/>
      <c r="P30" s="1019"/>
      <c r="Q30" s="1025">
        <v>906</v>
      </c>
      <c r="R30" s="1026"/>
      <c r="S30" s="1026"/>
      <c r="T30" s="1026"/>
      <c r="U30" s="1026"/>
      <c r="V30" s="1026">
        <v>899</v>
      </c>
      <c r="W30" s="1026"/>
      <c r="X30" s="1026"/>
      <c r="Y30" s="1026"/>
      <c r="Z30" s="1026"/>
      <c r="AA30" s="1026">
        <v>7</v>
      </c>
      <c r="AB30" s="1026"/>
      <c r="AC30" s="1026"/>
      <c r="AD30" s="1026"/>
      <c r="AE30" s="1027"/>
      <c r="AF30" s="1022">
        <v>7</v>
      </c>
      <c r="AG30" s="1023"/>
      <c r="AH30" s="1023"/>
      <c r="AI30" s="1023"/>
      <c r="AJ30" s="1024"/>
      <c r="AK30" s="967" t="s">
        <v>487</v>
      </c>
      <c r="AL30" s="958"/>
      <c r="AM30" s="958"/>
      <c r="AN30" s="958"/>
      <c r="AO30" s="958"/>
      <c r="AP30" s="958" t="s">
        <v>487</v>
      </c>
      <c r="AQ30" s="958"/>
      <c r="AR30" s="958"/>
      <c r="AS30" s="958"/>
      <c r="AT30" s="958"/>
      <c r="AU30" s="958" t="s">
        <v>487</v>
      </c>
      <c r="AV30" s="958"/>
      <c r="AW30" s="958"/>
      <c r="AX30" s="958"/>
      <c r="AY30" s="958"/>
      <c r="AZ30" s="1028" t="s">
        <v>487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393</v>
      </c>
      <c r="C31" s="1018"/>
      <c r="D31" s="1018"/>
      <c r="E31" s="1018"/>
      <c r="F31" s="1018"/>
      <c r="G31" s="1018"/>
      <c r="H31" s="1018"/>
      <c r="I31" s="1018"/>
      <c r="J31" s="1018"/>
      <c r="K31" s="1018"/>
      <c r="L31" s="1018"/>
      <c r="M31" s="1018"/>
      <c r="N31" s="1018"/>
      <c r="O31" s="1018"/>
      <c r="P31" s="1019"/>
      <c r="Q31" s="1025">
        <v>500</v>
      </c>
      <c r="R31" s="1026"/>
      <c r="S31" s="1026"/>
      <c r="T31" s="1026"/>
      <c r="U31" s="1026"/>
      <c r="V31" s="1026">
        <v>426</v>
      </c>
      <c r="W31" s="1026"/>
      <c r="X31" s="1026"/>
      <c r="Y31" s="1026"/>
      <c r="Z31" s="1026"/>
      <c r="AA31" s="1026">
        <v>74</v>
      </c>
      <c r="AB31" s="1026"/>
      <c r="AC31" s="1026"/>
      <c r="AD31" s="1026"/>
      <c r="AE31" s="1027"/>
      <c r="AF31" s="1022">
        <v>1293</v>
      </c>
      <c r="AG31" s="1023"/>
      <c r="AH31" s="1023"/>
      <c r="AI31" s="1023"/>
      <c r="AJ31" s="1024"/>
      <c r="AK31" s="967" t="s">
        <v>487</v>
      </c>
      <c r="AL31" s="958"/>
      <c r="AM31" s="958"/>
      <c r="AN31" s="958"/>
      <c r="AO31" s="958"/>
      <c r="AP31" s="958" t="s">
        <v>487</v>
      </c>
      <c r="AQ31" s="958"/>
      <c r="AR31" s="958"/>
      <c r="AS31" s="958"/>
      <c r="AT31" s="958"/>
      <c r="AU31" s="958" t="s">
        <v>487</v>
      </c>
      <c r="AV31" s="958"/>
      <c r="AW31" s="958"/>
      <c r="AX31" s="958"/>
      <c r="AY31" s="958"/>
      <c r="AZ31" s="1028" t="s">
        <v>487</v>
      </c>
      <c r="BA31" s="1028"/>
      <c r="BB31" s="1028"/>
      <c r="BC31" s="1028"/>
      <c r="BD31" s="1028"/>
      <c r="BE31" s="959" t="s">
        <v>394</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395</v>
      </c>
      <c r="C32" s="1018"/>
      <c r="D32" s="1018"/>
      <c r="E32" s="1018"/>
      <c r="F32" s="1018"/>
      <c r="G32" s="1018"/>
      <c r="H32" s="1018"/>
      <c r="I32" s="1018"/>
      <c r="J32" s="1018"/>
      <c r="K32" s="1018"/>
      <c r="L32" s="1018"/>
      <c r="M32" s="1018"/>
      <c r="N32" s="1018"/>
      <c r="O32" s="1018"/>
      <c r="P32" s="1019"/>
      <c r="Q32" s="1025">
        <v>824</v>
      </c>
      <c r="R32" s="1026"/>
      <c r="S32" s="1026"/>
      <c r="T32" s="1026"/>
      <c r="U32" s="1026"/>
      <c r="V32" s="1026">
        <v>765</v>
      </c>
      <c r="W32" s="1026"/>
      <c r="X32" s="1026"/>
      <c r="Y32" s="1026"/>
      <c r="Z32" s="1026"/>
      <c r="AA32" s="1026">
        <v>59</v>
      </c>
      <c r="AB32" s="1026"/>
      <c r="AC32" s="1026"/>
      <c r="AD32" s="1026"/>
      <c r="AE32" s="1027"/>
      <c r="AF32" s="1022">
        <v>651</v>
      </c>
      <c r="AG32" s="1023"/>
      <c r="AH32" s="1023"/>
      <c r="AI32" s="1023"/>
      <c r="AJ32" s="1024"/>
      <c r="AK32" s="967">
        <v>550</v>
      </c>
      <c r="AL32" s="958"/>
      <c r="AM32" s="958"/>
      <c r="AN32" s="958"/>
      <c r="AO32" s="958"/>
      <c r="AP32" s="958">
        <v>2259</v>
      </c>
      <c r="AQ32" s="958"/>
      <c r="AR32" s="958"/>
      <c r="AS32" s="958"/>
      <c r="AT32" s="958"/>
      <c r="AU32" s="958">
        <v>226</v>
      </c>
      <c r="AV32" s="958"/>
      <c r="AW32" s="958"/>
      <c r="AX32" s="958"/>
      <c r="AY32" s="958"/>
      <c r="AZ32" s="1028" t="s">
        <v>487</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378</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2110</v>
      </c>
      <c r="AG63" s="946"/>
      <c r="AH63" s="946"/>
      <c r="AI63" s="946"/>
      <c r="AJ63" s="1009"/>
      <c r="AK63" s="1010"/>
      <c r="AL63" s="950"/>
      <c r="AM63" s="950"/>
      <c r="AN63" s="950"/>
      <c r="AO63" s="950"/>
      <c r="AP63" s="946">
        <v>2259</v>
      </c>
      <c r="AQ63" s="946"/>
      <c r="AR63" s="946"/>
      <c r="AS63" s="946"/>
      <c r="AT63" s="946"/>
      <c r="AU63" s="946">
        <v>226</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399</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400</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549</v>
      </c>
      <c r="C68" s="973"/>
      <c r="D68" s="973"/>
      <c r="E68" s="973"/>
      <c r="F68" s="973"/>
      <c r="G68" s="973"/>
      <c r="H68" s="973"/>
      <c r="I68" s="973"/>
      <c r="J68" s="973"/>
      <c r="K68" s="973"/>
      <c r="L68" s="973"/>
      <c r="M68" s="973"/>
      <c r="N68" s="973"/>
      <c r="O68" s="973"/>
      <c r="P68" s="974"/>
      <c r="Q68" s="975">
        <v>4696</v>
      </c>
      <c r="R68" s="969"/>
      <c r="S68" s="969"/>
      <c r="T68" s="969"/>
      <c r="U68" s="969"/>
      <c r="V68" s="969">
        <v>4203</v>
      </c>
      <c r="W68" s="969"/>
      <c r="X68" s="969"/>
      <c r="Y68" s="969"/>
      <c r="Z68" s="969"/>
      <c r="AA68" s="969">
        <v>494</v>
      </c>
      <c r="AB68" s="969"/>
      <c r="AC68" s="969"/>
      <c r="AD68" s="969"/>
      <c r="AE68" s="969"/>
      <c r="AF68" s="969">
        <v>494</v>
      </c>
      <c r="AG68" s="969"/>
      <c r="AH68" s="969"/>
      <c r="AI68" s="969"/>
      <c r="AJ68" s="969"/>
      <c r="AK68" s="969" t="s">
        <v>548</v>
      </c>
      <c r="AL68" s="969"/>
      <c r="AM68" s="969"/>
      <c r="AN68" s="969"/>
      <c r="AO68" s="969"/>
      <c r="AP68" s="969" t="s">
        <v>548</v>
      </c>
      <c r="AQ68" s="969"/>
      <c r="AR68" s="969"/>
      <c r="AS68" s="969"/>
      <c r="AT68" s="969"/>
      <c r="AU68" s="969" t="s">
        <v>548</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550</v>
      </c>
      <c r="C69" s="962"/>
      <c r="D69" s="962"/>
      <c r="E69" s="962"/>
      <c r="F69" s="962"/>
      <c r="G69" s="962"/>
      <c r="H69" s="962"/>
      <c r="I69" s="962"/>
      <c r="J69" s="962"/>
      <c r="K69" s="962"/>
      <c r="L69" s="962"/>
      <c r="M69" s="962"/>
      <c r="N69" s="962"/>
      <c r="O69" s="962"/>
      <c r="P69" s="963"/>
      <c r="Q69" s="964">
        <v>387</v>
      </c>
      <c r="R69" s="958"/>
      <c r="S69" s="958"/>
      <c r="T69" s="958"/>
      <c r="U69" s="958"/>
      <c r="V69" s="958">
        <v>301</v>
      </c>
      <c r="W69" s="958"/>
      <c r="X69" s="958"/>
      <c r="Y69" s="958"/>
      <c r="Z69" s="958"/>
      <c r="AA69" s="958">
        <v>86</v>
      </c>
      <c r="AB69" s="958"/>
      <c r="AC69" s="958"/>
      <c r="AD69" s="958"/>
      <c r="AE69" s="958"/>
      <c r="AF69" s="958">
        <v>86</v>
      </c>
      <c r="AG69" s="958"/>
      <c r="AH69" s="958"/>
      <c r="AI69" s="958"/>
      <c r="AJ69" s="958"/>
      <c r="AK69" s="958" t="s">
        <v>548</v>
      </c>
      <c r="AL69" s="958"/>
      <c r="AM69" s="958"/>
      <c r="AN69" s="958"/>
      <c r="AO69" s="958"/>
      <c r="AP69" s="958" t="s">
        <v>548</v>
      </c>
      <c r="AQ69" s="958"/>
      <c r="AR69" s="958"/>
      <c r="AS69" s="958"/>
      <c r="AT69" s="958"/>
      <c r="AU69" s="958" t="s">
        <v>548</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551</v>
      </c>
      <c r="C70" s="962"/>
      <c r="D70" s="962"/>
      <c r="E70" s="962"/>
      <c r="F70" s="962"/>
      <c r="G70" s="962"/>
      <c r="H70" s="962"/>
      <c r="I70" s="962"/>
      <c r="J70" s="962"/>
      <c r="K70" s="962"/>
      <c r="L70" s="962"/>
      <c r="M70" s="962"/>
      <c r="N70" s="962"/>
      <c r="O70" s="962"/>
      <c r="P70" s="963"/>
      <c r="Q70" s="964">
        <v>9</v>
      </c>
      <c r="R70" s="958"/>
      <c r="S70" s="958"/>
      <c r="T70" s="958"/>
      <c r="U70" s="958"/>
      <c r="V70" s="958">
        <v>4</v>
      </c>
      <c r="W70" s="958"/>
      <c r="X70" s="958"/>
      <c r="Y70" s="958"/>
      <c r="Z70" s="958"/>
      <c r="AA70" s="958">
        <v>5</v>
      </c>
      <c r="AB70" s="958"/>
      <c r="AC70" s="958"/>
      <c r="AD70" s="958"/>
      <c r="AE70" s="958"/>
      <c r="AF70" s="958">
        <v>5</v>
      </c>
      <c r="AG70" s="958"/>
      <c r="AH70" s="958"/>
      <c r="AI70" s="958"/>
      <c r="AJ70" s="958"/>
      <c r="AK70" s="958" t="s">
        <v>548</v>
      </c>
      <c r="AL70" s="958"/>
      <c r="AM70" s="958"/>
      <c r="AN70" s="958"/>
      <c r="AO70" s="958"/>
      <c r="AP70" s="958" t="s">
        <v>548</v>
      </c>
      <c r="AQ70" s="958"/>
      <c r="AR70" s="958"/>
      <c r="AS70" s="958"/>
      <c r="AT70" s="958"/>
      <c r="AU70" s="958" t="s">
        <v>548</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552</v>
      </c>
      <c r="C71" s="962"/>
      <c r="D71" s="962"/>
      <c r="E71" s="962"/>
      <c r="F71" s="962"/>
      <c r="G71" s="962"/>
      <c r="H71" s="962"/>
      <c r="I71" s="962"/>
      <c r="J71" s="962"/>
      <c r="K71" s="962"/>
      <c r="L71" s="962"/>
      <c r="M71" s="962"/>
      <c r="N71" s="962"/>
      <c r="O71" s="962"/>
      <c r="P71" s="963"/>
      <c r="Q71" s="964">
        <v>327</v>
      </c>
      <c r="R71" s="958"/>
      <c r="S71" s="958"/>
      <c r="T71" s="958"/>
      <c r="U71" s="958"/>
      <c r="V71" s="958">
        <v>293</v>
      </c>
      <c r="W71" s="958"/>
      <c r="X71" s="958"/>
      <c r="Y71" s="958"/>
      <c r="Z71" s="958"/>
      <c r="AA71" s="958">
        <v>34</v>
      </c>
      <c r="AB71" s="958"/>
      <c r="AC71" s="958"/>
      <c r="AD71" s="958"/>
      <c r="AE71" s="958"/>
      <c r="AF71" s="958">
        <v>28</v>
      </c>
      <c r="AG71" s="958"/>
      <c r="AH71" s="958"/>
      <c r="AI71" s="958"/>
      <c r="AJ71" s="958"/>
      <c r="AK71" s="958">
        <v>28</v>
      </c>
      <c r="AL71" s="958"/>
      <c r="AM71" s="958"/>
      <c r="AN71" s="958"/>
      <c r="AO71" s="958"/>
      <c r="AP71" s="958" t="s">
        <v>548</v>
      </c>
      <c r="AQ71" s="958"/>
      <c r="AR71" s="958"/>
      <c r="AS71" s="958"/>
      <c r="AT71" s="958"/>
      <c r="AU71" s="958" t="s">
        <v>548</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553</v>
      </c>
      <c r="C72" s="962"/>
      <c r="D72" s="962"/>
      <c r="E72" s="962"/>
      <c r="F72" s="962"/>
      <c r="G72" s="962"/>
      <c r="H72" s="962"/>
      <c r="I72" s="962"/>
      <c r="J72" s="962"/>
      <c r="K72" s="962"/>
      <c r="L72" s="962"/>
      <c r="M72" s="962"/>
      <c r="N72" s="962"/>
      <c r="O72" s="962"/>
      <c r="P72" s="963"/>
      <c r="Q72" s="964">
        <v>150</v>
      </c>
      <c r="R72" s="958"/>
      <c r="S72" s="958"/>
      <c r="T72" s="958"/>
      <c r="U72" s="958"/>
      <c r="V72" s="958">
        <v>143</v>
      </c>
      <c r="W72" s="958"/>
      <c r="X72" s="958"/>
      <c r="Y72" s="958"/>
      <c r="Z72" s="958"/>
      <c r="AA72" s="958">
        <v>7</v>
      </c>
      <c r="AB72" s="958"/>
      <c r="AC72" s="958"/>
      <c r="AD72" s="958"/>
      <c r="AE72" s="958"/>
      <c r="AF72" s="958">
        <v>7</v>
      </c>
      <c r="AG72" s="958"/>
      <c r="AH72" s="958"/>
      <c r="AI72" s="958"/>
      <c r="AJ72" s="958"/>
      <c r="AK72" s="958" t="s">
        <v>487</v>
      </c>
      <c r="AL72" s="958"/>
      <c r="AM72" s="958"/>
      <c r="AN72" s="958"/>
      <c r="AO72" s="958"/>
      <c r="AP72" s="958" t="s">
        <v>548</v>
      </c>
      <c r="AQ72" s="958"/>
      <c r="AR72" s="958"/>
      <c r="AS72" s="958"/>
      <c r="AT72" s="958"/>
      <c r="AU72" s="958" t="s">
        <v>548</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554</v>
      </c>
      <c r="C73" s="962"/>
      <c r="D73" s="962"/>
      <c r="E73" s="962"/>
      <c r="F73" s="962"/>
      <c r="G73" s="962"/>
      <c r="H73" s="962"/>
      <c r="I73" s="962"/>
      <c r="J73" s="962"/>
      <c r="K73" s="962"/>
      <c r="L73" s="962"/>
      <c r="M73" s="962"/>
      <c r="N73" s="962"/>
      <c r="O73" s="962"/>
      <c r="P73" s="963"/>
      <c r="Q73" s="964">
        <v>308</v>
      </c>
      <c r="R73" s="958"/>
      <c r="S73" s="958"/>
      <c r="T73" s="958"/>
      <c r="U73" s="958"/>
      <c r="V73" s="958">
        <v>297</v>
      </c>
      <c r="W73" s="958"/>
      <c r="X73" s="958"/>
      <c r="Y73" s="958"/>
      <c r="Z73" s="958"/>
      <c r="AA73" s="958">
        <v>11</v>
      </c>
      <c r="AB73" s="958"/>
      <c r="AC73" s="958"/>
      <c r="AD73" s="958"/>
      <c r="AE73" s="958"/>
      <c r="AF73" s="958">
        <v>11</v>
      </c>
      <c r="AG73" s="958"/>
      <c r="AH73" s="958"/>
      <c r="AI73" s="958"/>
      <c r="AJ73" s="958"/>
      <c r="AK73" s="958">
        <v>27</v>
      </c>
      <c r="AL73" s="958"/>
      <c r="AM73" s="958"/>
      <c r="AN73" s="958"/>
      <c r="AO73" s="958"/>
      <c r="AP73" s="958" t="s">
        <v>548</v>
      </c>
      <c r="AQ73" s="958"/>
      <c r="AR73" s="958"/>
      <c r="AS73" s="958"/>
      <c r="AT73" s="958"/>
      <c r="AU73" s="958" t="s">
        <v>548</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555</v>
      </c>
      <c r="C74" s="962"/>
      <c r="D74" s="962"/>
      <c r="E74" s="962"/>
      <c r="F74" s="962"/>
      <c r="G74" s="962"/>
      <c r="H74" s="962"/>
      <c r="I74" s="962"/>
      <c r="J74" s="962"/>
      <c r="K74" s="962"/>
      <c r="L74" s="962"/>
      <c r="M74" s="962"/>
      <c r="N74" s="962"/>
      <c r="O74" s="962"/>
      <c r="P74" s="963"/>
      <c r="Q74" s="964">
        <v>3007</v>
      </c>
      <c r="R74" s="958"/>
      <c r="S74" s="958"/>
      <c r="T74" s="958"/>
      <c r="U74" s="958"/>
      <c r="V74" s="958">
        <v>2946</v>
      </c>
      <c r="W74" s="958"/>
      <c r="X74" s="958"/>
      <c r="Y74" s="958"/>
      <c r="Z74" s="958"/>
      <c r="AA74" s="958">
        <v>61</v>
      </c>
      <c r="AB74" s="958"/>
      <c r="AC74" s="958"/>
      <c r="AD74" s="958"/>
      <c r="AE74" s="958"/>
      <c r="AF74" s="958">
        <v>61</v>
      </c>
      <c r="AG74" s="958"/>
      <c r="AH74" s="958"/>
      <c r="AI74" s="958"/>
      <c r="AJ74" s="958"/>
      <c r="AK74" s="958" t="s">
        <v>548</v>
      </c>
      <c r="AL74" s="958"/>
      <c r="AM74" s="958"/>
      <c r="AN74" s="958"/>
      <c r="AO74" s="958"/>
      <c r="AP74" s="958">
        <v>1489</v>
      </c>
      <c r="AQ74" s="958"/>
      <c r="AR74" s="958"/>
      <c r="AS74" s="958"/>
      <c r="AT74" s="958"/>
      <c r="AU74" s="958" t="s">
        <v>548</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556</v>
      </c>
      <c r="C75" s="962"/>
      <c r="D75" s="962"/>
      <c r="E75" s="962"/>
      <c r="F75" s="962"/>
      <c r="G75" s="962"/>
      <c r="H75" s="962"/>
      <c r="I75" s="962"/>
      <c r="J75" s="962"/>
      <c r="K75" s="962"/>
      <c r="L75" s="962"/>
      <c r="M75" s="962"/>
      <c r="N75" s="962"/>
      <c r="O75" s="962"/>
      <c r="P75" s="963"/>
      <c r="Q75" s="965">
        <v>26</v>
      </c>
      <c r="R75" s="966"/>
      <c r="S75" s="966"/>
      <c r="T75" s="966"/>
      <c r="U75" s="967"/>
      <c r="V75" s="968">
        <v>25</v>
      </c>
      <c r="W75" s="966"/>
      <c r="X75" s="966"/>
      <c r="Y75" s="966"/>
      <c r="Z75" s="967"/>
      <c r="AA75" s="968">
        <v>1</v>
      </c>
      <c r="AB75" s="966"/>
      <c r="AC75" s="966"/>
      <c r="AD75" s="966"/>
      <c r="AE75" s="967"/>
      <c r="AF75" s="968" t="s">
        <v>548</v>
      </c>
      <c r="AG75" s="966"/>
      <c r="AH75" s="966"/>
      <c r="AI75" s="966"/>
      <c r="AJ75" s="967"/>
      <c r="AK75" s="968" t="s">
        <v>548</v>
      </c>
      <c r="AL75" s="966"/>
      <c r="AM75" s="966"/>
      <c r="AN75" s="966"/>
      <c r="AO75" s="967"/>
      <c r="AP75" s="968" t="s">
        <v>548</v>
      </c>
      <c r="AQ75" s="966"/>
      <c r="AR75" s="966"/>
      <c r="AS75" s="966"/>
      <c r="AT75" s="967"/>
      <c r="AU75" s="968" t="s">
        <v>548</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557</v>
      </c>
      <c r="C76" s="962"/>
      <c r="D76" s="962"/>
      <c r="E76" s="962"/>
      <c r="F76" s="962"/>
      <c r="G76" s="962"/>
      <c r="H76" s="962"/>
      <c r="I76" s="962"/>
      <c r="J76" s="962"/>
      <c r="K76" s="962"/>
      <c r="L76" s="962"/>
      <c r="M76" s="962"/>
      <c r="N76" s="962"/>
      <c r="O76" s="962"/>
      <c r="P76" s="963"/>
      <c r="Q76" s="965">
        <v>487502</v>
      </c>
      <c r="R76" s="966"/>
      <c r="S76" s="966"/>
      <c r="T76" s="966"/>
      <c r="U76" s="967"/>
      <c r="V76" s="968">
        <v>478943</v>
      </c>
      <c r="W76" s="966"/>
      <c r="X76" s="966"/>
      <c r="Y76" s="966"/>
      <c r="Z76" s="967"/>
      <c r="AA76" s="968">
        <v>8559</v>
      </c>
      <c r="AB76" s="966"/>
      <c r="AC76" s="966"/>
      <c r="AD76" s="966"/>
      <c r="AE76" s="967"/>
      <c r="AF76" s="968">
        <v>8559</v>
      </c>
      <c r="AG76" s="966"/>
      <c r="AH76" s="966"/>
      <c r="AI76" s="966"/>
      <c r="AJ76" s="967"/>
      <c r="AK76" s="968" t="s">
        <v>548</v>
      </c>
      <c r="AL76" s="966"/>
      <c r="AM76" s="966"/>
      <c r="AN76" s="966"/>
      <c r="AO76" s="967"/>
      <c r="AP76" s="968" t="s">
        <v>548</v>
      </c>
      <c r="AQ76" s="966"/>
      <c r="AR76" s="966"/>
      <c r="AS76" s="966"/>
      <c r="AT76" s="967"/>
      <c r="AU76" s="968" t="s">
        <v>548</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378</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9251</v>
      </c>
      <c r="AG88" s="946"/>
      <c r="AH88" s="946"/>
      <c r="AI88" s="946"/>
      <c r="AJ88" s="946"/>
      <c r="AK88" s="950"/>
      <c r="AL88" s="950"/>
      <c r="AM88" s="950"/>
      <c r="AN88" s="950"/>
      <c r="AO88" s="950"/>
      <c r="AP88" s="946">
        <v>1489</v>
      </c>
      <c r="AQ88" s="946"/>
      <c r="AR88" s="946"/>
      <c r="AS88" s="946"/>
      <c r="AT88" s="946"/>
      <c r="AU88" s="946" t="s">
        <v>487</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295</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295</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295</v>
      </c>
      <c r="DR109" s="883"/>
      <c r="DS109" s="883"/>
      <c r="DT109" s="883"/>
      <c r="DU109" s="884"/>
      <c r="DV109" s="885" t="s">
        <v>412</v>
      </c>
      <c r="DW109" s="883"/>
      <c r="DX109" s="883"/>
      <c r="DY109" s="883"/>
      <c r="DZ109" s="916"/>
    </row>
    <row r="110" spans="1:131" s="224" customFormat="1" ht="26.25" customHeight="1" x14ac:dyDescent="0.2">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355791</v>
      </c>
      <c r="AB110" s="876"/>
      <c r="AC110" s="876"/>
      <c r="AD110" s="876"/>
      <c r="AE110" s="877"/>
      <c r="AF110" s="878">
        <v>366383</v>
      </c>
      <c r="AG110" s="876"/>
      <c r="AH110" s="876"/>
      <c r="AI110" s="876"/>
      <c r="AJ110" s="877"/>
      <c r="AK110" s="878">
        <v>364022</v>
      </c>
      <c r="AL110" s="876"/>
      <c r="AM110" s="876"/>
      <c r="AN110" s="876"/>
      <c r="AO110" s="877"/>
      <c r="AP110" s="879">
        <v>3.6</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2530888</v>
      </c>
      <c r="BR110" s="829"/>
      <c r="BS110" s="829"/>
      <c r="BT110" s="829"/>
      <c r="BU110" s="829"/>
      <c r="BV110" s="829">
        <v>2582892</v>
      </c>
      <c r="BW110" s="829"/>
      <c r="BX110" s="829"/>
      <c r="BY110" s="829"/>
      <c r="BZ110" s="829"/>
      <c r="CA110" s="829">
        <v>2606364</v>
      </c>
      <c r="CB110" s="829"/>
      <c r="CC110" s="829"/>
      <c r="CD110" s="829"/>
      <c r="CE110" s="829"/>
      <c r="CF110" s="853">
        <v>25.9</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v>324924</v>
      </c>
      <c r="BR111" s="804"/>
      <c r="BS111" s="804"/>
      <c r="BT111" s="804"/>
      <c r="BU111" s="804"/>
      <c r="BV111" s="804">
        <v>201392</v>
      </c>
      <c r="BW111" s="804"/>
      <c r="BX111" s="804"/>
      <c r="BY111" s="804"/>
      <c r="BZ111" s="804"/>
      <c r="CA111" s="804">
        <v>1291129</v>
      </c>
      <c r="CB111" s="804"/>
      <c r="CC111" s="804"/>
      <c r="CD111" s="804"/>
      <c r="CE111" s="804"/>
      <c r="CF111" s="862">
        <v>12.8</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2373175</v>
      </c>
      <c r="BR112" s="804"/>
      <c r="BS112" s="804"/>
      <c r="BT112" s="804"/>
      <c r="BU112" s="804"/>
      <c r="BV112" s="804">
        <v>2285077</v>
      </c>
      <c r="BW112" s="804"/>
      <c r="BX112" s="804"/>
      <c r="BY112" s="804"/>
      <c r="BZ112" s="804"/>
      <c r="CA112" s="804">
        <v>2215973</v>
      </c>
      <c r="CB112" s="804"/>
      <c r="CC112" s="804"/>
      <c r="CD112" s="804"/>
      <c r="CE112" s="804"/>
      <c r="CF112" s="862">
        <v>22.1</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273812</v>
      </c>
      <c r="AB113" s="906"/>
      <c r="AC113" s="906"/>
      <c r="AD113" s="906"/>
      <c r="AE113" s="907"/>
      <c r="AF113" s="908">
        <v>268395</v>
      </c>
      <c r="AG113" s="906"/>
      <c r="AH113" s="906"/>
      <c r="AI113" s="906"/>
      <c r="AJ113" s="907"/>
      <c r="AK113" s="908">
        <v>243330</v>
      </c>
      <c r="AL113" s="906"/>
      <c r="AM113" s="906"/>
      <c r="AN113" s="906"/>
      <c r="AO113" s="907"/>
      <c r="AP113" s="909">
        <v>2.4</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225663</v>
      </c>
      <c r="BR113" s="804"/>
      <c r="BS113" s="804"/>
      <c r="BT113" s="804"/>
      <c r="BU113" s="804"/>
      <c r="BV113" s="804">
        <v>306351</v>
      </c>
      <c r="BW113" s="804"/>
      <c r="BX113" s="804"/>
      <c r="BY113" s="804"/>
      <c r="BZ113" s="804"/>
      <c r="CA113" s="804">
        <v>350005</v>
      </c>
      <c r="CB113" s="804"/>
      <c r="CC113" s="804"/>
      <c r="CD113" s="804"/>
      <c r="CE113" s="804"/>
      <c r="CF113" s="862">
        <v>3.5</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10147</v>
      </c>
      <c r="AB114" s="767"/>
      <c r="AC114" s="767"/>
      <c r="AD114" s="767"/>
      <c r="AE114" s="768"/>
      <c r="AF114" s="769">
        <v>10769</v>
      </c>
      <c r="AG114" s="767"/>
      <c r="AH114" s="767"/>
      <c r="AI114" s="767"/>
      <c r="AJ114" s="768"/>
      <c r="AK114" s="769">
        <v>17891</v>
      </c>
      <c r="AL114" s="767"/>
      <c r="AM114" s="767"/>
      <c r="AN114" s="767"/>
      <c r="AO114" s="768"/>
      <c r="AP114" s="811">
        <v>0.2</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932580</v>
      </c>
      <c r="BR114" s="804"/>
      <c r="BS114" s="804"/>
      <c r="BT114" s="804"/>
      <c r="BU114" s="804"/>
      <c r="BV114" s="804">
        <v>841847</v>
      </c>
      <c r="BW114" s="804"/>
      <c r="BX114" s="804"/>
      <c r="BY114" s="804"/>
      <c r="BZ114" s="804"/>
      <c r="CA114" s="804">
        <v>788229</v>
      </c>
      <c r="CB114" s="804"/>
      <c r="CC114" s="804"/>
      <c r="CD114" s="804"/>
      <c r="CE114" s="804"/>
      <c r="CF114" s="862">
        <v>7.8</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284372</v>
      </c>
      <c r="AB115" s="906"/>
      <c r="AC115" s="906"/>
      <c r="AD115" s="906"/>
      <c r="AE115" s="907"/>
      <c r="AF115" s="908">
        <v>31766</v>
      </c>
      <c r="AG115" s="906"/>
      <c r="AH115" s="906"/>
      <c r="AI115" s="906"/>
      <c r="AJ115" s="907"/>
      <c r="AK115" s="908">
        <v>46740</v>
      </c>
      <c r="AL115" s="906"/>
      <c r="AM115" s="906"/>
      <c r="AN115" s="906"/>
      <c r="AO115" s="907"/>
      <c r="AP115" s="909">
        <v>0.5</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323940</v>
      </c>
      <c r="DH115" s="767"/>
      <c r="DI115" s="767"/>
      <c r="DJ115" s="767"/>
      <c r="DK115" s="768"/>
      <c r="DL115" s="769">
        <v>201150</v>
      </c>
      <c r="DM115" s="767"/>
      <c r="DN115" s="767"/>
      <c r="DO115" s="767"/>
      <c r="DP115" s="768"/>
      <c r="DQ115" s="769">
        <v>1291129</v>
      </c>
      <c r="DR115" s="767"/>
      <c r="DS115" s="767"/>
      <c r="DT115" s="767"/>
      <c r="DU115" s="768"/>
      <c r="DV115" s="811">
        <v>12.8</v>
      </c>
      <c r="DW115" s="812"/>
      <c r="DX115" s="812"/>
      <c r="DY115" s="812"/>
      <c r="DZ115" s="813"/>
    </row>
    <row r="116" spans="1:130" s="224" customFormat="1" ht="26.25" customHeight="1" x14ac:dyDescent="0.2">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984</v>
      </c>
      <c r="DH116" s="767"/>
      <c r="DI116" s="767"/>
      <c r="DJ116" s="767"/>
      <c r="DK116" s="768"/>
      <c r="DL116" s="769">
        <v>242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924122</v>
      </c>
      <c r="AB117" s="890"/>
      <c r="AC117" s="890"/>
      <c r="AD117" s="890"/>
      <c r="AE117" s="891"/>
      <c r="AF117" s="892">
        <v>677313</v>
      </c>
      <c r="AG117" s="890"/>
      <c r="AH117" s="890"/>
      <c r="AI117" s="890"/>
      <c r="AJ117" s="891"/>
      <c r="AK117" s="892">
        <v>671983</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295</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442</v>
      </c>
      <c r="BP119" s="865"/>
      <c r="BQ119" s="866">
        <v>6387230</v>
      </c>
      <c r="BR119" s="832"/>
      <c r="BS119" s="832"/>
      <c r="BT119" s="832"/>
      <c r="BU119" s="832"/>
      <c r="BV119" s="832">
        <v>6217559</v>
      </c>
      <c r="BW119" s="832"/>
      <c r="BX119" s="832"/>
      <c r="BY119" s="832"/>
      <c r="BZ119" s="832"/>
      <c r="CA119" s="832">
        <v>7251700</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6594762</v>
      </c>
      <c r="BR120" s="829"/>
      <c r="BS120" s="829"/>
      <c r="BT120" s="829"/>
      <c r="BU120" s="829"/>
      <c r="BV120" s="829">
        <v>6065704</v>
      </c>
      <c r="BW120" s="829"/>
      <c r="BX120" s="829"/>
      <c r="BY120" s="829"/>
      <c r="BZ120" s="829"/>
      <c r="CA120" s="829">
        <v>6122473</v>
      </c>
      <c r="CB120" s="829"/>
      <c r="CC120" s="829"/>
      <c r="CD120" s="829"/>
      <c r="CE120" s="829"/>
      <c r="CF120" s="853">
        <v>60.9</v>
      </c>
      <c r="CG120" s="854"/>
      <c r="CH120" s="854"/>
      <c r="CI120" s="854"/>
      <c r="CJ120" s="854"/>
      <c r="CK120" s="855" t="s">
        <v>446</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2373175</v>
      </c>
      <c r="DH120" s="829"/>
      <c r="DI120" s="829"/>
      <c r="DJ120" s="829"/>
      <c r="DK120" s="829"/>
      <c r="DL120" s="829">
        <v>2285077</v>
      </c>
      <c r="DM120" s="829"/>
      <c r="DN120" s="829"/>
      <c r="DO120" s="829"/>
      <c r="DP120" s="829"/>
      <c r="DQ120" s="829">
        <v>2215973</v>
      </c>
      <c r="DR120" s="829"/>
      <c r="DS120" s="829"/>
      <c r="DT120" s="829"/>
      <c r="DU120" s="829"/>
      <c r="DV120" s="830">
        <v>22.1</v>
      </c>
      <c r="DW120" s="830"/>
      <c r="DX120" s="830"/>
      <c r="DY120" s="830"/>
      <c r="DZ120" s="831"/>
    </row>
    <row r="121" spans="1:130" s="224" customFormat="1" ht="26.25" customHeight="1" x14ac:dyDescent="0.2">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1651650</v>
      </c>
      <c r="BR121" s="804"/>
      <c r="BS121" s="804"/>
      <c r="BT121" s="804"/>
      <c r="BU121" s="804"/>
      <c r="BV121" s="804">
        <v>1713483</v>
      </c>
      <c r="BW121" s="804"/>
      <c r="BX121" s="804"/>
      <c r="BY121" s="804"/>
      <c r="BZ121" s="804"/>
      <c r="CA121" s="804">
        <v>1868864</v>
      </c>
      <c r="CB121" s="804"/>
      <c r="CC121" s="804"/>
      <c r="CD121" s="804"/>
      <c r="CE121" s="804"/>
      <c r="CF121" s="862">
        <v>18.600000000000001</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3110373</v>
      </c>
      <c r="BR122" s="832"/>
      <c r="BS122" s="832"/>
      <c r="BT122" s="832"/>
      <c r="BU122" s="832"/>
      <c r="BV122" s="832">
        <v>2826937</v>
      </c>
      <c r="BW122" s="832"/>
      <c r="BX122" s="832"/>
      <c r="BY122" s="832"/>
      <c r="BZ122" s="832"/>
      <c r="CA122" s="832">
        <v>2606967</v>
      </c>
      <c r="CB122" s="832"/>
      <c r="CC122" s="832"/>
      <c r="CD122" s="832"/>
      <c r="CE122" s="832"/>
      <c r="CF122" s="833">
        <v>25.9</v>
      </c>
      <c r="CG122" s="834"/>
      <c r="CH122" s="834"/>
      <c r="CI122" s="834"/>
      <c r="CJ122" s="834"/>
      <c r="CK122" s="856"/>
      <c r="CL122" s="842"/>
      <c r="CM122" s="842"/>
      <c r="CN122" s="842"/>
      <c r="CO122" s="843"/>
      <c r="CP122" s="822"/>
      <c r="CQ122" s="823"/>
      <c r="CR122" s="823"/>
      <c r="CS122" s="823"/>
      <c r="CT122" s="823"/>
      <c r="CU122" s="823"/>
      <c r="CV122" s="823"/>
      <c r="CW122" s="823"/>
      <c r="CX122" s="823"/>
      <c r="CY122" s="823"/>
      <c r="CZ122" s="823"/>
      <c r="DA122" s="823"/>
      <c r="DB122" s="823"/>
      <c r="DC122" s="823"/>
      <c r="DD122" s="823"/>
      <c r="DE122" s="823"/>
      <c r="DF122" s="824"/>
      <c r="DG122" s="803"/>
      <c r="DH122" s="804"/>
      <c r="DI122" s="804"/>
      <c r="DJ122" s="804"/>
      <c r="DK122" s="804"/>
      <c r="DL122" s="804"/>
      <c r="DM122" s="804"/>
      <c r="DN122" s="804"/>
      <c r="DO122" s="804"/>
      <c r="DP122" s="804"/>
      <c r="DQ122" s="804"/>
      <c r="DR122" s="804"/>
      <c r="DS122" s="804"/>
      <c r="DT122" s="804"/>
      <c r="DU122" s="804"/>
      <c r="DV122" s="781"/>
      <c r="DW122" s="781"/>
      <c r="DX122" s="781"/>
      <c r="DY122" s="781"/>
      <c r="DZ122" s="782"/>
    </row>
    <row r="123" spans="1:130" s="224" customFormat="1" ht="26.25" customHeight="1" x14ac:dyDescent="0.2">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983</v>
      </c>
      <c r="AB123" s="767"/>
      <c r="AC123" s="767"/>
      <c r="AD123" s="767"/>
      <c r="AE123" s="768"/>
      <c r="AF123" s="769">
        <v>604</v>
      </c>
      <c r="AG123" s="767"/>
      <c r="AH123" s="767"/>
      <c r="AI123" s="767"/>
      <c r="AJ123" s="768"/>
      <c r="AK123" s="769">
        <v>190</v>
      </c>
      <c r="AL123" s="767"/>
      <c r="AM123" s="767"/>
      <c r="AN123" s="767"/>
      <c r="AO123" s="768"/>
      <c r="AP123" s="811">
        <v>0</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450</v>
      </c>
      <c r="BP123" s="865"/>
      <c r="BQ123" s="819">
        <v>11356785</v>
      </c>
      <c r="BR123" s="820"/>
      <c r="BS123" s="820"/>
      <c r="BT123" s="820"/>
      <c r="BU123" s="820"/>
      <c r="BV123" s="820">
        <v>10606124</v>
      </c>
      <c r="BW123" s="820"/>
      <c r="BX123" s="820"/>
      <c r="BY123" s="820"/>
      <c r="BZ123" s="820"/>
      <c r="CA123" s="820">
        <v>10598304</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5">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283389</v>
      </c>
      <c r="AB126" s="767"/>
      <c r="AC126" s="767"/>
      <c r="AD126" s="767"/>
      <c r="AE126" s="768"/>
      <c r="AF126" s="769">
        <v>31162</v>
      </c>
      <c r="AG126" s="767"/>
      <c r="AH126" s="767"/>
      <c r="AI126" s="767"/>
      <c r="AJ126" s="768"/>
      <c r="AK126" s="769">
        <v>46550</v>
      </c>
      <c r="AL126" s="767"/>
      <c r="AM126" s="767"/>
      <c r="AN126" s="767"/>
      <c r="AO126" s="768"/>
      <c r="AP126" s="811">
        <v>0.5</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175553</v>
      </c>
      <c r="AB128" s="788"/>
      <c r="AC128" s="788"/>
      <c r="AD128" s="788"/>
      <c r="AE128" s="789"/>
      <c r="AF128" s="790">
        <v>235063</v>
      </c>
      <c r="AG128" s="788"/>
      <c r="AH128" s="788"/>
      <c r="AI128" s="788"/>
      <c r="AJ128" s="789"/>
      <c r="AK128" s="790">
        <v>189331</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13.26</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9793106</v>
      </c>
      <c r="AB129" s="767"/>
      <c r="AC129" s="767"/>
      <c r="AD129" s="767"/>
      <c r="AE129" s="768"/>
      <c r="AF129" s="769">
        <v>10045957</v>
      </c>
      <c r="AG129" s="767"/>
      <c r="AH129" s="767"/>
      <c r="AI129" s="767"/>
      <c r="AJ129" s="768"/>
      <c r="AK129" s="769">
        <v>10431529</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18.260000000000002</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427400</v>
      </c>
      <c r="AB130" s="767"/>
      <c r="AC130" s="767"/>
      <c r="AD130" s="767"/>
      <c r="AE130" s="768"/>
      <c r="AF130" s="769">
        <v>400599</v>
      </c>
      <c r="AG130" s="767"/>
      <c r="AH130" s="767"/>
      <c r="AI130" s="767"/>
      <c r="AJ130" s="768"/>
      <c r="AK130" s="769">
        <v>382790</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1.6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9365706</v>
      </c>
      <c r="AB131" s="751"/>
      <c r="AC131" s="751"/>
      <c r="AD131" s="751"/>
      <c r="AE131" s="752"/>
      <c r="AF131" s="753">
        <v>9645358</v>
      </c>
      <c r="AG131" s="751"/>
      <c r="AH131" s="751"/>
      <c r="AI131" s="751"/>
      <c r="AJ131" s="752"/>
      <c r="AK131" s="753">
        <v>10048739</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3.429202241</v>
      </c>
      <c r="AB132" s="732"/>
      <c r="AC132" s="732"/>
      <c r="AD132" s="732"/>
      <c r="AE132" s="733"/>
      <c r="AF132" s="734">
        <v>0.43182430300000002</v>
      </c>
      <c r="AG132" s="732"/>
      <c r="AH132" s="732"/>
      <c r="AI132" s="732"/>
      <c r="AJ132" s="733"/>
      <c r="AK132" s="734">
        <v>0.99377643299999996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3.1</v>
      </c>
      <c r="AB133" s="711"/>
      <c r="AC133" s="711"/>
      <c r="AD133" s="711"/>
      <c r="AE133" s="712"/>
      <c r="AF133" s="710">
        <v>2.5</v>
      </c>
      <c r="AG133" s="711"/>
      <c r="AH133" s="711"/>
      <c r="AI133" s="711"/>
      <c r="AJ133" s="712"/>
      <c r="AK133" s="710">
        <v>1.6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xfvPyajqkZcSLxp5soD4gf5EWO2UU5pQRNrfE4xUmsTQQ3NZNLi+M04xX0v4qnMjuLAJYe5XKnG7h+CW6Re5w==" saltValue="z/U6ns+ChsKtkEFtl/Fo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476</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sj/qVJaXUbj4IcCD8ug8zqGrZ2Wh2LrEKiHQts3GuAI/LTFFwTdlR8b2tMI3cxXcOJO5Xb4JiKlW9ja8dxDX6w==" saltValue="9fr6NYMSlM7x7HjfINEP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wp7kjH3UtEn6rRH/BdYYUAaqQ+zPpfdJ6tdYnWND86UcUqxLLF8YCiLesjBt2xkuTFr41CjwYRIkgpLaKj/Bg==" saltValue="a2p3l9Uf/TTJeOCvk/8oE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478</v>
      </c>
      <c r="AL6" s="260"/>
      <c r="AM6" s="260"/>
      <c r="AN6" s="260"/>
    </row>
    <row r="7" spans="1:46" ht="13.5" customHeight="1" x14ac:dyDescent="0.2">
      <c r="A7" s="259"/>
      <c r="AK7" s="262"/>
      <c r="AL7" s="263"/>
      <c r="AM7" s="263"/>
      <c r="AN7" s="264"/>
      <c r="AO7" s="1105" t="s">
        <v>479</v>
      </c>
      <c r="AP7" s="265"/>
      <c r="AQ7" s="266" t="s">
        <v>480</v>
      </c>
      <c r="AR7" s="267"/>
    </row>
    <row r="8" spans="1:46" ht="13" x14ac:dyDescent="0.2">
      <c r="A8" s="259"/>
      <c r="AK8" s="268"/>
      <c r="AL8" s="269"/>
      <c r="AM8" s="269"/>
      <c r="AN8" s="270"/>
      <c r="AO8" s="1106"/>
      <c r="AP8" s="271" t="s">
        <v>481</v>
      </c>
      <c r="AQ8" s="272" t="s">
        <v>482</v>
      </c>
      <c r="AR8" s="273" t="s">
        <v>483</v>
      </c>
    </row>
    <row r="9" spans="1:46" ht="13" x14ac:dyDescent="0.2">
      <c r="A9" s="259"/>
      <c r="AK9" s="1117" t="s">
        <v>484</v>
      </c>
      <c r="AL9" s="1118"/>
      <c r="AM9" s="1118"/>
      <c r="AN9" s="1119"/>
      <c r="AO9" s="274">
        <v>2505089</v>
      </c>
      <c r="AP9" s="274">
        <v>57551</v>
      </c>
      <c r="AQ9" s="275">
        <v>67248</v>
      </c>
      <c r="AR9" s="276">
        <v>-14.4</v>
      </c>
    </row>
    <row r="10" spans="1:46" ht="13.5" customHeight="1" x14ac:dyDescent="0.2">
      <c r="A10" s="259"/>
      <c r="AK10" s="1117" t="s">
        <v>485</v>
      </c>
      <c r="AL10" s="1118"/>
      <c r="AM10" s="1118"/>
      <c r="AN10" s="1119"/>
      <c r="AO10" s="277">
        <v>521988</v>
      </c>
      <c r="AP10" s="277">
        <v>11992</v>
      </c>
      <c r="AQ10" s="278">
        <v>9038</v>
      </c>
      <c r="AR10" s="279">
        <v>32.700000000000003</v>
      </c>
    </row>
    <row r="11" spans="1:46" ht="13.5" customHeight="1" x14ac:dyDescent="0.2">
      <c r="A11" s="259"/>
      <c r="AK11" s="1117" t="s">
        <v>486</v>
      </c>
      <c r="AL11" s="1118"/>
      <c r="AM11" s="1118"/>
      <c r="AN11" s="1119"/>
      <c r="AO11" s="277" t="s">
        <v>487</v>
      </c>
      <c r="AP11" s="277" t="s">
        <v>487</v>
      </c>
      <c r="AQ11" s="278">
        <v>320</v>
      </c>
      <c r="AR11" s="279" t="s">
        <v>487</v>
      </c>
    </row>
    <row r="12" spans="1:46" ht="13.5" customHeight="1" x14ac:dyDescent="0.2">
      <c r="A12" s="259"/>
      <c r="AK12" s="1117" t="s">
        <v>488</v>
      </c>
      <c r="AL12" s="1118"/>
      <c r="AM12" s="1118"/>
      <c r="AN12" s="1119"/>
      <c r="AO12" s="277" t="s">
        <v>487</v>
      </c>
      <c r="AP12" s="277" t="s">
        <v>487</v>
      </c>
      <c r="AQ12" s="278">
        <v>22</v>
      </c>
      <c r="AR12" s="279" t="s">
        <v>487</v>
      </c>
    </row>
    <row r="13" spans="1:46" ht="13.5" customHeight="1" x14ac:dyDescent="0.2">
      <c r="A13" s="259"/>
      <c r="AK13" s="1117" t="s">
        <v>489</v>
      </c>
      <c r="AL13" s="1118"/>
      <c r="AM13" s="1118"/>
      <c r="AN13" s="1119"/>
      <c r="AO13" s="277">
        <v>108770</v>
      </c>
      <c r="AP13" s="277">
        <v>2499</v>
      </c>
      <c r="AQ13" s="278">
        <v>2764</v>
      </c>
      <c r="AR13" s="279">
        <v>-9.6</v>
      </c>
    </row>
    <row r="14" spans="1:46" ht="13.5" customHeight="1" x14ac:dyDescent="0.2">
      <c r="A14" s="259"/>
      <c r="AK14" s="1117" t="s">
        <v>490</v>
      </c>
      <c r="AL14" s="1118"/>
      <c r="AM14" s="1118"/>
      <c r="AN14" s="1119"/>
      <c r="AO14" s="277">
        <v>64556</v>
      </c>
      <c r="AP14" s="277">
        <v>1483</v>
      </c>
      <c r="AQ14" s="278">
        <v>1165</v>
      </c>
      <c r="AR14" s="279">
        <v>27.3</v>
      </c>
    </row>
    <row r="15" spans="1:46" ht="13.5" customHeight="1" x14ac:dyDescent="0.2">
      <c r="A15" s="259"/>
      <c r="AK15" s="1120" t="s">
        <v>491</v>
      </c>
      <c r="AL15" s="1121"/>
      <c r="AM15" s="1121"/>
      <c r="AN15" s="1122"/>
      <c r="AO15" s="277">
        <v>-139516</v>
      </c>
      <c r="AP15" s="277">
        <v>-3205</v>
      </c>
      <c r="AQ15" s="278">
        <v>-3941</v>
      </c>
      <c r="AR15" s="279">
        <v>-18.7</v>
      </c>
    </row>
    <row r="16" spans="1:46" ht="13" x14ac:dyDescent="0.2">
      <c r="A16" s="259"/>
      <c r="AK16" s="1120" t="s">
        <v>178</v>
      </c>
      <c r="AL16" s="1121"/>
      <c r="AM16" s="1121"/>
      <c r="AN16" s="1122"/>
      <c r="AO16" s="277">
        <v>3060887</v>
      </c>
      <c r="AP16" s="277">
        <v>70320</v>
      </c>
      <c r="AQ16" s="278">
        <v>76616</v>
      </c>
      <c r="AR16" s="279">
        <v>-8.1999999999999993</v>
      </c>
    </row>
    <row r="17" spans="1:46" ht="13" x14ac:dyDescent="0.2">
      <c r="A17" s="259"/>
    </row>
    <row r="18" spans="1:46" ht="13" x14ac:dyDescent="0.2">
      <c r="A18" s="259"/>
      <c r="AQ18" s="280"/>
      <c r="AR18" s="280"/>
    </row>
    <row r="19" spans="1:46" ht="13" x14ac:dyDescent="0.2">
      <c r="A19" s="259"/>
      <c r="AK19" s="255" t="s">
        <v>492</v>
      </c>
    </row>
    <row r="20" spans="1:46" ht="13" x14ac:dyDescent="0.2">
      <c r="A20" s="259"/>
      <c r="AK20" s="281"/>
      <c r="AL20" s="282"/>
      <c r="AM20" s="282"/>
      <c r="AN20" s="283"/>
      <c r="AO20" s="284" t="s">
        <v>493</v>
      </c>
      <c r="AP20" s="285" t="s">
        <v>494</v>
      </c>
      <c r="AQ20" s="286" t="s">
        <v>495</v>
      </c>
      <c r="AR20" s="287"/>
    </row>
    <row r="21" spans="1:46" s="260" customFormat="1" ht="13" x14ac:dyDescent="0.2">
      <c r="A21" s="288"/>
      <c r="AK21" s="1123" t="s">
        <v>496</v>
      </c>
      <c r="AL21" s="1124"/>
      <c r="AM21" s="1124"/>
      <c r="AN21" s="1125"/>
      <c r="AO21" s="289">
        <v>5.31</v>
      </c>
      <c r="AP21" s="290">
        <v>6.73</v>
      </c>
      <c r="AQ21" s="291">
        <v>-1.42</v>
      </c>
      <c r="AS21" s="292"/>
      <c r="AT21" s="288"/>
    </row>
    <row r="22" spans="1:46" s="260" customFormat="1" ht="13" x14ac:dyDescent="0.2">
      <c r="A22" s="288"/>
      <c r="AK22" s="1123" t="s">
        <v>497</v>
      </c>
      <c r="AL22" s="1124"/>
      <c r="AM22" s="1124"/>
      <c r="AN22" s="1125"/>
      <c r="AO22" s="293">
        <v>96.6</v>
      </c>
      <c r="AP22" s="294">
        <v>96.9</v>
      </c>
      <c r="AQ22" s="295">
        <v>-0.3</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500</v>
      </c>
      <c r="AL29" s="260"/>
      <c r="AM29" s="260"/>
      <c r="AN29" s="260"/>
      <c r="AS29" s="302"/>
    </row>
    <row r="30" spans="1:46" ht="13.5" customHeight="1" x14ac:dyDescent="0.2">
      <c r="A30" s="259"/>
      <c r="AK30" s="262"/>
      <c r="AL30" s="263"/>
      <c r="AM30" s="263"/>
      <c r="AN30" s="264"/>
      <c r="AO30" s="1105" t="s">
        <v>479</v>
      </c>
      <c r="AP30" s="265"/>
      <c r="AQ30" s="266" t="s">
        <v>480</v>
      </c>
      <c r="AR30" s="267"/>
    </row>
    <row r="31" spans="1:46" ht="13" x14ac:dyDescent="0.2">
      <c r="A31" s="259"/>
      <c r="AK31" s="268"/>
      <c r="AL31" s="269"/>
      <c r="AM31" s="269"/>
      <c r="AN31" s="270"/>
      <c r="AO31" s="1106"/>
      <c r="AP31" s="271" t="s">
        <v>481</v>
      </c>
      <c r="AQ31" s="272" t="s">
        <v>482</v>
      </c>
      <c r="AR31" s="273" t="s">
        <v>483</v>
      </c>
    </row>
    <row r="32" spans="1:46" ht="27" customHeight="1" x14ac:dyDescent="0.2">
      <c r="A32" s="259"/>
      <c r="AK32" s="1107" t="s">
        <v>501</v>
      </c>
      <c r="AL32" s="1108"/>
      <c r="AM32" s="1108"/>
      <c r="AN32" s="1109"/>
      <c r="AO32" s="303">
        <v>364022</v>
      </c>
      <c r="AP32" s="303">
        <v>8363</v>
      </c>
      <c r="AQ32" s="304">
        <v>33390</v>
      </c>
      <c r="AR32" s="305">
        <v>-75</v>
      </c>
    </row>
    <row r="33" spans="1:46" ht="13.5" customHeight="1" x14ac:dyDescent="0.2">
      <c r="A33" s="259"/>
      <c r="AK33" s="1107" t="s">
        <v>502</v>
      </c>
      <c r="AL33" s="1108"/>
      <c r="AM33" s="1108"/>
      <c r="AN33" s="1109"/>
      <c r="AO33" s="303" t="s">
        <v>487</v>
      </c>
      <c r="AP33" s="303" t="s">
        <v>487</v>
      </c>
      <c r="AQ33" s="304" t="s">
        <v>487</v>
      </c>
      <c r="AR33" s="305" t="s">
        <v>487</v>
      </c>
    </row>
    <row r="34" spans="1:46" ht="27" customHeight="1" x14ac:dyDescent="0.2">
      <c r="A34" s="259"/>
      <c r="AK34" s="1107" t="s">
        <v>503</v>
      </c>
      <c r="AL34" s="1108"/>
      <c r="AM34" s="1108"/>
      <c r="AN34" s="1109"/>
      <c r="AO34" s="303" t="s">
        <v>487</v>
      </c>
      <c r="AP34" s="303" t="s">
        <v>487</v>
      </c>
      <c r="AQ34" s="304" t="s">
        <v>487</v>
      </c>
      <c r="AR34" s="305" t="s">
        <v>487</v>
      </c>
    </row>
    <row r="35" spans="1:46" ht="27" customHeight="1" x14ac:dyDescent="0.2">
      <c r="A35" s="259"/>
      <c r="AK35" s="1107" t="s">
        <v>504</v>
      </c>
      <c r="AL35" s="1108"/>
      <c r="AM35" s="1108"/>
      <c r="AN35" s="1109"/>
      <c r="AO35" s="303">
        <v>243330</v>
      </c>
      <c r="AP35" s="303">
        <v>5590</v>
      </c>
      <c r="AQ35" s="304">
        <v>8851</v>
      </c>
      <c r="AR35" s="305">
        <v>-36.799999999999997</v>
      </c>
    </row>
    <row r="36" spans="1:46" ht="27" customHeight="1" x14ac:dyDescent="0.2">
      <c r="A36" s="259"/>
      <c r="AK36" s="1107" t="s">
        <v>505</v>
      </c>
      <c r="AL36" s="1108"/>
      <c r="AM36" s="1108"/>
      <c r="AN36" s="1109"/>
      <c r="AO36" s="303">
        <v>17891</v>
      </c>
      <c r="AP36" s="303">
        <v>411</v>
      </c>
      <c r="AQ36" s="304">
        <v>2033</v>
      </c>
      <c r="AR36" s="305">
        <v>-79.8</v>
      </c>
    </row>
    <row r="37" spans="1:46" ht="13.5" customHeight="1" x14ac:dyDescent="0.2">
      <c r="A37" s="259"/>
      <c r="AK37" s="1107" t="s">
        <v>506</v>
      </c>
      <c r="AL37" s="1108"/>
      <c r="AM37" s="1108"/>
      <c r="AN37" s="1109"/>
      <c r="AO37" s="303">
        <v>46740</v>
      </c>
      <c r="AP37" s="303">
        <v>1074</v>
      </c>
      <c r="AQ37" s="304">
        <v>640</v>
      </c>
      <c r="AR37" s="305">
        <v>67.8</v>
      </c>
    </row>
    <row r="38" spans="1:46" ht="27" customHeight="1" x14ac:dyDescent="0.2">
      <c r="A38" s="259"/>
      <c r="AK38" s="1110" t="s">
        <v>507</v>
      </c>
      <c r="AL38" s="1111"/>
      <c r="AM38" s="1111"/>
      <c r="AN38" s="1112"/>
      <c r="AO38" s="306" t="s">
        <v>487</v>
      </c>
      <c r="AP38" s="306" t="s">
        <v>487</v>
      </c>
      <c r="AQ38" s="307">
        <v>1</v>
      </c>
      <c r="AR38" s="295" t="s">
        <v>487</v>
      </c>
      <c r="AS38" s="302"/>
    </row>
    <row r="39" spans="1:46" ht="13" x14ac:dyDescent="0.2">
      <c r="A39" s="259"/>
      <c r="AK39" s="1110" t="s">
        <v>508</v>
      </c>
      <c r="AL39" s="1111"/>
      <c r="AM39" s="1111"/>
      <c r="AN39" s="1112"/>
      <c r="AO39" s="303">
        <v>-189331</v>
      </c>
      <c r="AP39" s="303">
        <v>-4350</v>
      </c>
      <c r="AQ39" s="304">
        <v>-3025</v>
      </c>
      <c r="AR39" s="305">
        <v>43.8</v>
      </c>
      <c r="AS39" s="302"/>
    </row>
    <row r="40" spans="1:46" ht="27" customHeight="1" x14ac:dyDescent="0.2">
      <c r="A40" s="259"/>
      <c r="AK40" s="1107" t="s">
        <v>509</v>
      </c>
      <c r="AL40" s="1108"/>
      <c r="AM40" s="1108"/>
      <c r="AN40" s="1109"/>
      <c r="AO40" s="303">
        <v>-382790</v>
      </c>
      <c r="AP40" s="303">
        <v>-8794</v>
      </c>
      <c r="AQ40" s="304">
        <v>-26876</v>
      </c>
      <c r="AR40" s="305">
        <v>-67.3</v>
      </c>
      <c r="AS40" s="302"/>
    </row>
    <row r="41" spans="1:46" ht="13" x14ac:dyDescent="0.2">
      <c r="A41" s="259"/>
      <c r="AK41" s="1113" t="s">
        <v>288</v>
      </c>
      <c r="AL41" s="1114"/>
      <c r="AM41" s="1114"/>
      <c r="AN41" s="1115"/>
      <c r="AO41" s="303">
        <v>99862</v>
      </c>
      <c r="AP41" s="303">
        <v>2294</v>
      </c>
      <c r="AQ41" s="304">
        <v>15015</v>
      </c>
      <c r="AR41" s="305">
        <v>-84.7</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 x14ac:dyDescent="0.2">
      <c r="A48" s="259"/>
      <c r="AK48" s="313" t="s">
        <v>511</v>
      </c>
      <c r="AL48" s="313"/>
      <c r="AM48" s="313"/>
      <c r="AN48" s="313"/>
      <c r="AO48" s="313"/>
      <c r="AP48" s="313"/>
      <c r="AQ48" s="314"/>
      <c r="AR48" s="313"/>
    </row>
    <row r="49" spans="1:44" ht="13.5" customHeight="1" x14ac:dyDescent="0.2">
      <c r="A49" s="259"/>
      <c r="AK49" s="315"/>
      <c r="AL49" s="316"/>
      <c r="AM49" s="1100" t="s">
        <v>479</v>
      </c>
      <c r="AN49" s="1102" t="s">
        <v>512</v>
      </c>
      <c r="AO49" s="1103"/>
      <c r="AP49" s="1103"/>
      <c r="AQ49" s="1103"/>
      <c r="AR49" s="1104"/>
    </row>
    <row r="50" spans="1:44" ht="13" x14ac:dyDescent="0.2">
      <c r="A50" s="259"/>
      <c r="AK50" s="317"/>
      <c r="AL50" s="318"/>
      <c r="AM50" s="1101"/>
      <c r="AN50" s="319" t="s">
        <v>513</v>
      </c>
      <c r="AO50" s="320" t="s">
        <v>514</v>
      </c>
      <c r="AP50" s="321" t="s">
        <v>515</v>
      </c>
      <c r="AQ50" s="322" t="s">
        <v>516</v>
      </c>
      <c r="AR50" s="323" t="s">
        <v>517</v>
      </c>
    </row>
    <row r="51" spans="1:44" ht="13" x14ac:dyDescent="0.2">
      <c r="A51" s="259"/>
      <c r="AK51" s="315" t="s">
        <v>518</v>
      </c>
      <c r="AL51" s="316"/>
      <c r="AM51" s="324">
        <v>2301730</v>
      </c>
      <c r="AN51" s="325">
        <v>52791</v>
      </c>
      <c r="AO51" s="326">
        <v>-9.6</v>
      </c>
      <c r="AP51" s="327">
        <v>59119</v>
      </c>
      <c r="AQ51" s="328">
        <v>9.6999999999999993</v>
      </c>
      <c r="AR51" s="329">
        <v>-19.3</v>
      </c>
    </row>
    <row r="52" spans="1:44" ht="13" x14ac:dyDescent="0.2">
      <c r="A52" s="259"/>
      <c r="AK52" s="330"/>
      <c r="AL52" s="331" t="s">
        <v>519</v>
      </c>
      <c r="AM52" s="332">
        <v>1951719</v>
      </c>
      <c r="AN52" s="333">
        <v>44763</v>
      </c>
      <c r="AO52" s="334">
        <v>-12.7</v>
      </c>
      <c r="AP52" s="335">
        <v>29900</v>
      </c>
      <c r="AQ52" s="336">
        <v>-14.7</v>
      </c>
      <c r="AR52" s="337">
        <v>2</v>
      </c>
    </row>
    <row r="53" spans="1:44" ht="13" x14ac:dyDescent="0.2">
      <c r="A53" s="259"/>
      <c r="AK53" s="315" t="s">
        <v>520</v>
      </c>
      <c r="AL53" s="316"/>
      <c r="AM53" s="324">
        <v>3015467</v>
      </c>
      <c r="AN53" s="325">
        <v>69161</v>
      </c>
      <c r="AO53" s="326">
        <v>31</v>
      </c>
      <c r="AP53" s="327">
        <v>53895</v>
      </c>
      <c r="AQ53" s="328">
        <v>-8.8000000000000007</v>
      </c>
      <c r="AR53" s="329">
        <v>39.799999999999997</v>
      </c>
    </row>
    <row r="54" spans="1:44" ht="13" x14ac:dyDescent="0.2">
      <c r="A54" s="259"/>
      <c r="AK54" s="330"/>
      <c r="AL54" s="331" t="s">
        <v>519</v>
      </c>
      <c r="AM54" s="332">
        <v>1935097</v>
      </c>
      <c r="AN54" s="333">
        <v>44382</v>
      </c>
      <c r="AO54" s="334">
        <v>-0.9</v>
      </c>
      <c r="AP54" s="335">
        <v>31224</v>
      </c>
      <c r="AQ54" s="336">
        <v>4.4000000000000004</v>
      </c>
      <c r="AR54" s="337">
        <v>-5.3</v>
      </c>
    </row>
    <row r="55" spans="1:44" ht="13" x14ac:dyDescent="0.2">
      <c r="A55" s="259"/>
      <c r="AK55" s="315" t="s">
        <v>521</v>
      </c>
      <c r="AL55" s="316"/>
      <c r="AM55" s="324">
        <v>2352095</v>
      </c>
      <c r="AN55" s="325">
        <v>54117</v>
      </c>
      <c r="AO55" s="326">
        <v>-21.8</v>
      </c>
      <c r="AP55" s="327">
        <v>47161</v>
      </c>
      <c r="AQ55" s="328">
        <v>-12.5</v>
      </c>
      <c r="AR55" s="329">
        <v>-9.3000000000000007</v>
      </c>
    </row>
    <row r="56" spans="1:44" ht="13" x14ac:dyDescent="0.2">
      <c r="A56" s="259"/>
      <c r="AK56" s="330"/>
      <c r="AL56" s="331" t="s">
        <v>519</v>
      </c>
      <c r="AM56" s="332">
        <v>1329678</v>
      </c>
      <c r="AN56" s="333">
        <v>30593</v>
      </c>
      <c r="AO56" s="334">
        <v>-31.1</v>
      </c>
      <c r="AP56" s="335">
        <v>24595</v>
      </c>
      <c r="AQ56" s="336">
        <v>-21.2</v>
      </c>
      <c r="AR56" s="337">
        <v>-9.9</v>
      </c>
    </row>
    <row r="57" spans="1:44" ht="13" x14ac:dyDescent="0.2">
      <c r="A57" s="259"/>
      <c r="AK57" s="315" t="s">
        <v>522</v>
      </c>
      <c r="AL57" s="316"/>
      <c r="AM57" s="324">
        <v>2126176</v>
      </c>
      <c r="AN57" s="325">
        <v>48818</v>
      </c>
      <c r="AO57" s="326">
        <v>-9.8000000000000007</v>
      </c>
      <c r="AP57" s="327">
        <v>43423</v>
      </c>
      <c r="AQ57" s="328">
        <v>-7.9</v>
      </c>
      <c r="AR57" s="329">
        <v>-1.9</v>
      </c>
    </row>
    <row r="58" spans="1:44" ht="13" x14ac:dyDescent="0.2">
      <c r="A58" s="259"/>
      <c r="AK58" s="330"/>
      <c r="AL58" s="331" t="s">
        <v>519</v>
      </c>
      <c r="AM58" s="332">
        <v>1584741</v>
      </c>
      <c r="AN58" s="333">
        <v>36386</v>
      </c>
      <c r="AO58" s="334">
        <v>18.899999999999999</v>
      </c>
      <c r="AP58" s="335">
        <v>22207</v>
      </c>
      <c r="AQ58" s="336">
        <v>-9.6999999999999993</v>
      </c>
      <c r="AR58" s="337">
        <v>28.6</v>
      </c>
    </row>
    <row r="59" spans="1:44" ht="13" x14ac:dyDescent="0.2">
      <c r="A59" s="259"/>
      <c r="AK59" s="315" t="s">
        <v>523</v>
      </c>
      <c r="AL59" s="316"/>
      <c r="AM59" s="324">
        <v>2426115</v>
      </c>
      <c r="AN59" s="325">
        <v>55737</v>
      </c>
      <c r="AO59" s="326">
        <v>14.2</v>
      </c>
      <c r="AP59" s="327">
        <v>45265</v>
      </c>
      <c r="AQ59" s="328">
        <v>4.2</v>
      </c>
      <c r="AR59" s="329">
        <v>10</v>
      </c>
    </row>
    <row r="60" spans="1:44" ht="13" x14ac:dyDescent="0.2">
      <c r="A60" s="259"/>
      <c r="AK60" s="330"/>
      <c r="AL60" s="331" t="s">
        <v>519</v>
      </c>
      <c r="AM60" s="332">
        <v>1536934</v>
      </c>
      <c r="AN60" s="333">
        <v>35309</v>
      </c>
      <c r="AO60" s="334">
        <v>-3</v>
      </c>
      <c r="AP60" s="335">
        <v>22600</v>
      </c>
      <c r="AQ60" s="336">
        <v>1.8</v>
      </c>
      <c r="AR60" s="337">
        <v>-4.8</v>
      </c>
    </row>
    <row r="61" spans="1:44" ht="13" x14ac:dyDescent="0.2">
      <c r="A61" s="259"/>
      <c r="AK61" s="315" t="s">
        <v>524</v>
      </c>
      <c r="AL61" s="338"/>
      <c r="AM61" s="324">
        <v>2444317</v>
      </c>
      <c r="AN61" s="325">
        <v>56125</v>
      </c>
      <c r="AO61" s="326">
        <v>0.8</v>
      </c>
      <c r="AP61" s="327">
        <v>49773</v>
      </c>
      <c r="AQ61" s="339">
        <v>-3.1</v>
      </c>
      <c r="AR61" s="329">
        <v>3.9</v>
      </c>
    </row>
    <row r="62" spans="1:44" ht="13" x14ac:dyDescent="0.2">
      <c r="A62" s="259"/>
      <c r="AK62" s="330"/>
      <c r="AL62" s="331" t="s">
        <v>519</v>
      </c>
      <c r="AM62" s="332">
        <v>1667634</v>
      </c>
      <c r="AN62" s="333">
        <v>38287</v>
      </c>
      <c r="AO62" s="334">
        <v>-5.8</v>
      </c>
      <c r="AP62" s="335">
        <v>26105</v>
      </c>
      <c r="AQ62" s="336">
        <v>-7.9</v>
      </c>
      <c r="AR62" s="337">
        <v>2.1</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0RMbc+zCPmiCLOgMlANoLLvGThtVxc3O2H2a3kAbLTq4ihHCWjtR1r0etnt56EA+LFcPKSwehCu2YI/L9kf/IQ==" saltValue="YI3GBst0m+9WorwdOVgmG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BY8bG618XEQH/HyFaS7zk3BdXSuu5BitrPuZmnX8kSZYgNb+fwWhVAq/FcsS+/Il7VQ56vxuKmdNTk6z5j0FFQ==" saltValue="QpeKQVnAVXd4ic45kpuJ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gPD/NG3WKfRYGKc+53fT3Xnx1Yugbu8uv2bHQGvDMsM0BYPLytESMk22w+dCeqMXIlZkk8D4r8TWrB2273JGHg==" saltValue="jl9YKmZBT1sWHlICtokZ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41.34</v>
      </c>
      <c r="G47" s="12">
        <v>37.21</v>
      </c>
      <c r="H47" s="12">
        <v>36.17</v>
      </c>
      <c r="I47" s="12">
        <v>35.29</v>
      </c>
      <c r="J47" s="13">
        <v>28.35</v>
      </c>
    </row>
    <row r="48" spans="2:10" ht="57.75" customHeight="1" x14ac:dyDescent="0.2">
      <c r="B48" s="14"/>
      <c r="C48" s="1128" t="s">
        <v>4</v>
      </c>
      <c r="D48" s="1128"/>
      <c r="E48" s="1129"/>
      <c r="F48" s="15">
        <v>5.0999999999999996</v>
      </c>
      <c r="G48" s="16">
        <v>0.99</v>
      </c>
      <c r="H48" s="16">
        <v>4.92</v>
      </c>
      <c r="I48" s="16">
        <v>5.5</v>
      </c>
      <c r="J48" s="17">
        <v>2.87</v>
      </c>
    </row>
    <row r="49" spans="2:10" ht="57.75" customHeight="1" thickBot="1" x14ac:dyDescent="0.25">
      <c r="B49" s="18"/>
      <c r="C49" s="1130" t="s">
        <v>5</v>
      </c>
      <c r="D49" s="1130"/>
      <c r="E49" s="1131"/>
      <c r="F49" s="19">
        <v>0.82</v>
      </c>
      <c r="G49" s="20" t="s">
        <v>531</v>
      </c>
      <c r="H49" s="20" t="s">
        <v>532</v>
      </c>
      <c r="I49" s="20">
        <v>0.73</v>
      </c>
      <c r="J49" s="21" t="s">
        <v>533</v>
      </c>
    </row>
    <row r="50" spans="2:10" ht="13" x14ac:dyDescent="0.2"/>
  </sheetData>
  <sheetProtection algorithmName="SHA-512" hashValue="e9xM3fREmQNuqM6+iWpxNCHc1tjLPGbwSuO7OlKrOIUIZv0GXiYAfmw3rO+S9cYJ8TSjvMhwVlzKLR8V4S9DbQ==" saltValue="K/K5n0SJPLuSWTosJUx5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534</v>
      </c>
      <c r="D34" s="1136"/>
      <c r="E34" s="1137"/>
      <c r="F34" s="32">
        <v>12.91</v>
      </c>
      <c r="G34" s="33">
        <v>13.98</v>
      </c>
      <c r="H34" s="33">
        <v>15.72</v>
      </c>
      <c r="I34" s="33">
        <v>14.42</v>
      </c>
      <c r="J34" s="34">
        <v>12.39</v>
      </c>
      <c r="K34" s="22"/>
      <c r="L34" s="22"/>
      <c r="M34" s="22"/>
      <c r="N34" s="22"/>
      <c r="O34" s="22"/>
      <c r="P34" s="22"/>
    </row>
    <row r="35" spans="1:16" ht="39" customHeight="1" x14ac:dyDescent="0.2">
      <c r="A35" s="22"/>
      <c r="B35" s="35"/>
      <c r="C35" s="1132" t="s">
        <v>535</v>
      </c>
      <c r="D35" s="1132"/>
      <c r="E35" s="1133"/>
      <c r="F35" s="36">
        <v>2.5299999999999998</v>
      </c>
      <c r="G35" s="37">
        <v>3.2</v>
      </c>
      <c r="H35" s="37">
        <v>4.1100000000000003</v>
      </c>
      <c r="I35" s="37">
        <v>5.22</v>
      </c>
      <c r="J35" s="38">
        <v>6.23</v>
      </c>
      <c r="K35" s="22"/>
      <c r="L35" s="22"/>
      <c r="M35" s="22"/>
      <c r="N35" s="22"/>
      <c r="O35" s="22"/>
      <c r="P35" s="22"/>
    </row>
    <row r="36" spans="1:16" ht="39" customHeight="1" x14ac:dyDescent="0.2">
      <c r="A36" s="22"/>
      <c r="B36" s="35"/>
      <c r="C36" s="1132" t="s">
        <v>536</v>
      </c>
      <c r="D36" s="1132"/>
      <c r="E36" s="1133"/>
      <c r="F36" s="36">
        <v>5.0999999999999996</v>
      </c>
      <c r="G36" s="37">
        <v>0.98</v>
      </c>
      <c r="H36" s="37">
        <v>4.92</v>
      </c>
      <c r="I36" s="37">
        <v>5.5</v>
      </c>
      <c r="J36" s="38">
        <v>2.87</v>
      </c>
      <c r="K36" s="22"/>
      <c r="L36" s="22"/>
      <c r="M36" s="22"/>
      <c r="N36" s="22"/>
      <c r="O36" s="22"/>
      <c r="P36" s="22"/>
    </row>
    <row r="37" spans="1:16" ht="39" customHeight="1" x14ac:dyDescent="0.2">
      <c r="A37" s="22"/>
      <c r="B37" s="35"/>
      <c r="C37" s="1132" t="s">
        <v>537</v>
      </c>
      <c r="D37" s="1132"/>
      <c r="E37" s="1133"/>
      <c r="F37" s="36">
        <v>0.55000000000000004</v>
      </c>
      <c r="G37" s="37">
        <v>0.34</v>
      </c>
      <c r="H37" s="37">
        <v>0.4</v>
      </c>
      <c r="I37" s="37">
        <v>0.7</v>
      </c>
      <c r="J37" s="38">
        <v>1.18</v>
      </c>
      <c r="K37" s="22"/>
      <c r="L37" s="22"/>
      <c r="M37" s="22"/>
      <c r="N37" s="22"/>
      <c r="O37" s="22"/>
      <c r="P37" s="22"/>
    </row>
    <row r="38" spans="1:16" ht="39" customHeight="1" x14ac:dyDescent="0.2">
      <c r="A38" s="22"/>
      <c r="B38" s="35"/>
      <c r="C38" s="1132" t="s">
        <v>538</v>
      </c>
      <c r="D38" s="1132"/>
      <c r="E38" s="1133"/>
      <c r="F38" s="36">
        <v>0.56000000000000005</v>
      </c>
      <c r="G38" s="37">
        <v>0.49</v>
      </c>
      <c r="H38" s="37">
        <v>0.88</v>
      </c>
      <c r="I38" s="37">
        <v>0.24</v>
      </c>
      <c r="J38" s="38">
        <v>0.34</v>
      </c>
      <c r="K38" s="22"/>
      <c r="L38" s="22"/>
      <c r="M38" s="22"/>
      <c r="N38" s="22"/>
      <c r="O38" s="22"/>
      <c r="P38" s="22"/>
    </row>
    <row r="39" spans="1:16" ht="39" customHeight="1" x14ac:dyDescent="0.2">
      <c r="A39" s="22"/>
      <c r="B39" s="35"/>
      <c r="C39" s="1132" t="s">
        <v>539</v>
      </c>
      <c r="D39" s="1132"/>
      <c r="E39" s="1133"/>
      <c r="F39" s="36">
        <v>0.04</v>
      </c>
      <c r="G39" s="37">
        <v>0.08</v>
      </c>
      <c r="H39" s="37">
        <v>0.06</v>
      </c>
      <c r="I39" s="37">
        <v>0.11</v>
      </c>
      <c r="J39" s="38">
        <v>0.06</v>
      </c>
      <c r="K39" s="22"/>
      <c r="L39" s="22"/>
      <c r="M39" s="22"/>
      <c r="N39" s="22"/>
      <c r="O39" s="22"/>
      <c r="P39" s="22"/>
    </row>
    <row r="40" spans="1:16" ht="39" customHeight="1" x14ac:dyDescent="0.2">
      <c r="A40" s="22"/>
      <c r="B40" s="35"/>
      <c r="C40" s="1132" t="s">
        <v>540</v>
      </c>
      <c r="D40" s="1132"/>
      <c r="E40" s="1133"/>
      <c r="F40" s="36">
        <v>0</v>
      </c>
      <c r="G40" s="37">
        <v>0</v>
      </c>
      <c r="H40" s="37">
        <v>0</v>
      </c>
      <c r="I40" s="37">
        <v>0</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541</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542</v>
      </c>
      <c r="D43" s="1134"/>
      <c r="E43" s="1135"/>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jQTfXMRy94HhcBkb39Y/svzFhE1rtjLKr6jnV+9WCynaA15+LGGVjHYlGtz7ynMnM7CV2QZdE+cN47y97DZYwA==" saltValue="LBfypxGFCY4I72u5Qfwj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362</v>
      </c>
      <c r="L45" s="58">
        <v>343</v>
      </c>
      <c r="M45" s="58">
        <v>356</v>
      </c>
      <c r="N45" s="58">
        <v>366</v>
      </c>
      <c r="O45" s="59">
        <v>364</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320</v>
      </c>
      <c r="L48" s="62">
        <v>312</v>
      </c>
      <c r="M48" s="62">
        <v>274</v>
      </c>
      <c r="N48" s="62">
        <v>268</v>
      </c>
      <c r="O48" s="63">
        <v>243</v>
      </c>
      <c r="P48" s="46"/>
      <c r="Q48" s="46"/>
      <c r="R48" s="46"/>
      <c r="S48" s="46"/>
      <c r="T48" s="46"/>
      <c r="U48" s="46"/>
    </row>
    <row r="49" spans="1:21" ht="30.75" customHeight="1" x14ac:dyDescent="0.2">
      <c r="A49" s="46"/>
      <c r="B49" s="1163"/>
      <c r="C49" s="1164"/>
      <c r="D49" s="60"/>
      <c r="E49" s="1140" t="s">
        <v>14</v>
      </c>
      <c r="F49" s="1140"/>
      <c r="G49" s="1140"/>
      <c r="H49" s="1140"/>
      <c r="I49" s="1140"/>
      <c r="J49" s="1141"/>
      <c r="K49" s="61">
        <v>3</v>
      </c>
      <c r="L49" s="62">
        <v>6</v>
      </c>
      <c r="M49" s="62">
        <v>10</v>
      </c>
      <c r="N49" s="62">
        <v>11</v>
      </c>
      <c r="O49" s="63">
        <v>18</v>
      </c>
      <c r="P49" s="46"/>
      <c r="Q49" s="46"/>
      <c r="R49" s="46"/>
      <c r="S49" s="46"/>
      <c r="T49" s="46"/>
      <c r="U49" s="46"/>
    </row>
    <row r="50" spans="1:21" ht="30.75" customHeight="1" x14ac:dyDescent="0.2">
      <c r="A50" s="46"/>
      <c r="B50" s="1163"/>
      <c r="C50" s="1164"/>
      <c r="D50" s="60"/>
      <c r="E50" s="1140" t="s">
        <v>15</v>
      </c>
      <c r="F50" s="1140"/>
      <c r="G50" s="1140"/>
      <c r="H50" s="1140"/>
      <c r="I50" s="1140"/>
      <c r="J50" s="1141"/>
      <c r="K50" s="61">
        <v>233</v>
      </c>
      <c r="L50" s="62">
        <v>367</v>
      </c>
      <c r="M50" s="62">
        <v>284</v>
      </c>
      <c r="N50" s="62">
        <v>32</v>
      </c>
      <c r="O50" s="63">
        <v>47</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705</v>
      </c>
      <c r="L52" s="62">
        <v>633</v>
      </c>
      <c r="M52" s="62">
        <v>603</v>
      </c>
      <c r="N52" s="62">
        <v>636</v>
      </c>
      <c r="O52" s="63">
        <v>571</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213</v>
      </c>
      <c r="L53" s="67">
        <v>395</v>
      </c>
      <c r="M53" s="67">
        <v>321</v>
      </c>
      <c r="N53" s="67">
        <v>41</v>
      </c>
      <c r="O53" s="68">
        <v>101</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4jXcFhmhrgyH8aK55aIrXpk8X/7QQGKnXOAZC7WPV9Zmgmba8KioT7Q+xR6aDQTMnCbfqu2PSu3R3UBtkii5Q==" saltValue="mKVoQrwq9pjPPVHC32US5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81" t="s">
        <v>30</v>
      </c>
      <c r="C41" s="1182"/>
      <c r="D41" s="103"/>
      <c r="E41" s="1183" t="s">
        <v>31</v>
      </c>
      <c r="F41" s="1183"/>
      <c r="G41" s="1183"/>
      <c r="H41" s="1184"/>
      <c r="I41" s="342">
        <v>2718</v>
      </c>
      <c r="J41" s="343">
        <v>2534</v>
      </c>
      <c r="K41" s="343">
        <v>2531</v>
      </c>
      <c r="L41" s="343">
        <v>2583</v>
      </c>
      <c r="M41" s="344">
        <v>2606</v>
      </c>
    </row>
    <row r="42" spans="2:13" ht="27.75" customHeight="1" x14ac:dyDescent="0.2">
      <c r="B42" s="1171"/>
      <c r="C42" s="1172"/>
      <c r="D42" s="104"/>
      <c r="E42" s="1175" t="s">
        <v>32</v>
      </c>
      <c r="F42" s="1175"/>
      <c r="G42" s="1175"/>
      <c r="H42" s="1176"/>
      <c r="I42" s="345">
        <v>1066</v>
      </c>
      <c r="J42" s="346">
        <v>781</v>
      </c>
      <c r="K42" s="346">
        <v>325</v>
      </c>
      <c r="L42" s="346">
        <v>201</v>
      </c>
      <c r="M42" s="347">
        <v>1291</v>
      </c>
    </row>
    <row r="43" spans="2:13" ht="27.75" customHeight="1" x14ac:dyDescent="0.2">
      <c r="B43" s="1171"/>
      <c r="C43" s="1172"/>
      <c r="D43" s="104"/>
      <c r="E43" s="1175" t="s">
        <v>33</v>
      </c>
      <c r="F43" s="1175"/>
      <c r="G43" s="1175"/>
      <c r="H43" s="1176"/>
      <c r="I43" s="345">
        <v>2652</v>
      </c>
      <c r="J43" s="346">
        <v>2509</v>
      </c>
      <c r="K43" s="346">
        <v>2373</v>
      </c>
      <c r="L43" s="346">
        <v>2285</v>
      </c>
      <c r="M43" s="347">
        <v>2216</v>
      </c>
    </row>
    <row r="44" spans="2:13" ht="27.75" customHeight="1" x14ac:dyDescent="0.2">
      <c r="B44" s="1171"/>
      <c r="C44" s="1172"/>
      <c r="D44" s="104"/>
      <c r="E44" s="1175" t="s">
        <v>34</v>
      </c>
      <c r="F44" s="1175"/>
      <c r="G44" s="1175"/>
      <c r="H44" s="1176"/>
      <c r="I44" s="345">
        <v>211</v>
      </c>
      <c r="J44" s="346">
        <v>211</v>
      </c>
      <c r="K44" s="346">
        <v>226</v>
      </c>
      <c r="L44" s="346">
        <v>306</v>
      </c>
      <c r="M44" s="347">
        <v>350</v>
      </c>
    </row>
    <row r="45" spans="2:13" ht="27.75" customHeight="1" x14ac:dyDescent="0.2">
      <c r="B45" s="1171"/>
      <c r="C45" s="1172"/>
      <c r="D45" s="104"/>
      <c r="E45" s="1175" t="s">
        <v>35</v>
      </c>
      <c r="F45" s="1175"/>
      <c r="G45" s="1175"/>
      <c r="H45" s="1176"/>
      <c r="I45" s="345">
        <v>965</v>
      </c>
      <c r="J45" s="346">
        <v>981</v>
      </c>
      <c r="K45" s="346">
        <v>933</v>
      </c>
      <c r="L45" s="346">
        <v>842</v>
      </c>
      <c r="M45" s="347">
        <v>788</v>
      </c>
    </row>
    <row r="46" spans="2:13" ht="27.75" customHeight="1" x14ac:dyDescent="0.2">
      <c r="B46" s="1171"/>
      <c r="C46" s="1172"/>
      <c r="D46" s="105"/>
      <c r="E46" s="1175" t="s">
        <v>36</v>
      </c>
      <c r="F46" s="1175"/>
      <c r="G46" s="1175"/>
      <c r="H46" s="1176"/>
      <c r="I46" s="345" t="s">
        <v>487</v>
      </c>
      <c r="J46" s="346" t="s">
        <v>487</v>
      </c>
      <c r="K46" s="346" t="s">
        <v>487</v>
      </c>
      <c r="L46" s="346" t="s">
        <v>487</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7892</v>
      </c>
      <c r="J50" s="346">
        <v>6994</v>
      </c>
      <c r="K50" s="346">
        <v>6595</v>
      </c>
      <c r="L50" s="346">
        <v>6066</v>
      </c>
      <c r="M50" s="347">
        <v>6122</v>
      </c>
    </row>
    <row r="51" spans="2:13" ht="27.75" customHeight="1" x14ac:dyDescent="0.2">
      <c r="B51" s="1171"/>
      <c r="C51" s="1172"/>
      <c r="D51" s="104"/>
      <c r="E51" s="1175" t="s">
        <v>42</v>
      </c>
      <c r="F51" s="1175"/>
      <c r="G51" s="1175"/>
      <c r="H51" s="1176"/>
      <c r="I51" s="345">
        <v>2012</v>
      </c>
      <c r="J51" s="346">
        <v>1773</v>
      </c>
      <c r="K51" s="346">
        <v>1652</v>
      </c>
      <c r="L51" s="346">
        <v>1713</v>
      </c>
      <c r="M51" s="347">
        <v>1869</v>
      </c>
    </row>
    <row r="52" spans="2:13" ht="27.75" customHeight="1" x14ac:dyDescent="0.2">
      <c r="B52" s="1173"/>
      <c r="C52" s="1174"/>
      <c r="D52" s="104"/>
      <c r="E52" s="1175" t="s">
        <v>43</v>
      </c>
      <c r="F52" s="1175"/>
      <c r="G52" s="1175"/>
      <c r="H52" s="1176"/>
      <c r="I52" s="345">
        <v>3821</v>
      </c>
      <c r="J52" s="346">
        <v>3451</v>
      </c>
      <c r="K52" s="346">
        <v>3110</v>
      </c>
      <c r="L52" s="346">
        <v>2827</v>
      </c>
      <c r="M52" s="347">
        <v>2607</v>
      </c>
    </row>
    <row r="53" spans="2:13" ht="27.75" customHeight="1" thickBot="1" x14ac:dyDescent="0.25">
      <c r="B53" s="1177" t="s">
        <v>19</v>
      </c>
      <c r="C53" s="1178"/>
      <c r="D53" s="108"/>
      <c r="E53" s="1179" t="s">
        <v>44</v>
      </c>
      <c r="F53" s="1179"/>
      <c r="G53" s="1179"/>
      <c r="H53" s="1180"/>
      <c r="I53" s="348">
        <v>-6113</v>
      </c>
      <c r="J53" s="349">
        <v>-5203</v>
      </c>
      <c r="K53" s="349">
        <v>-4970</v>
      </c>
      <c r="L53" s="349">
        <v>-4389</v>
      </c>
      <c r="M53" s="350">
        <v>-3347</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c2nRdTfHNOQGdT42luPYPrfgPtPWvQZdXgRnqV9g4Uiwq9wj3pAxuQjohe0bFjXX8aP1JvyTbMlGZTx5zX5lZQ==" saltValue="dSKYtpPc9Kk+/feT/bPK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528</v>
      </c>
      <c r="G54" s="117" t="s">
        <v>529</v>
      </c>
      <c r="H54" s="118" t="s">
        <v>530</v>
      </c>
    </row>
    <row r="55" spans="2:8" ht="52.5" customHeight="1" x14ac:dyDescent="0.2">
      <c r="B55" s="119"/>
      <c r="C55" s="1196" t="s">
        <v>46</v>
      </c>
      <c r="D55" s="1196"/>
      <c r="E55" s="1197"/>
      <c r="F55" s="120">
        <v>3542</v>
      </c>
      <c r="G55" s="120">
        <v>3545</v>
      </c>
      <c r="H55" s="121">
        <v>2957</v>
      </c>
    </row>
    <row r="56" spans="2:8" ht="52.5" customHeight="1" x14ac:dyDescent="0.2">
      <c r="B56" s="122"/>
      <c r="C56" s="1198" t="s">
        <v>47</v>
      </c>
      <c r="D56" s="1198"/>
      <c r="E56" s="1199"/>
      <c r="F56" s="123">
        <v>52</v>
      </c>
      <c r="G56" s="123">
        <v>52</v>
      </c>
      <c r="H56" s="124">
        <v>52</v>
      </c>
    </row>
    <row r="57" spans="2:8" ht="53.25" customHeight="1" x14ac:dyDescent="0.2">
      <c r="B57" s="122"/>
      <c r="C57" s="1200" t="s">
        <v>48</v>
      </c>
      <c r="D57" s="1200"/>
      <c r="E57" s="1201"/>
      <c r="F57" s="125">
        <v>2411</v>
      </c>
      <c r="G57" s="125">
        <v>2469</v>
      </c>
      <c r="H57" s="126">
        <v>2524</v>
      </c>
    </row>
    <row r="58" spans="2:8" ht="45.75" customHeight="1" x14ac:dyDescent="0.2">
      <c r="B58" s="127"/>
      <c r="C58" s="1188" t="s">
        <v>558</v>
      </c>
      <c r="D58" s="1189"/>
      <c r="E58" s="1190"/>
      <c r="F58" s="128">
        <v>2044</v>
      </c>
      <c r="G58" s="128">
        <v>2104</v>
      </c>
      <c r="H58" s="129">
        <v>2163</v>
      </c>
    </row>
    <row r="59" spans="2:8" ht="45.75" customHeight="1" x14ac:dyDescent="0.2">
      <c r="B59" s="127"/>
      <c r="C59" s="1188" t="s">
        <v>559</v>
      </c>
      <c r="D59" s="1189"/>
      <c r="E59" s="1190"/>
      <c r="F59" s="128">
        <v>127</v>
      </c>
      <c r="G59" s="128">
        <v>127</v>
      </c>
      <c r="H59" s="129">
        <v>127</v>
      </c>
    </row>
    <row r="60" spans="2:8" ht="45.75" customHeight="1" x14ac:dyDescent="0.2">
      <c r="B60" s="127"/>
      <c r="C60" s="1188" t="s">
        <v>560</v>
      </c>
      <c r="D60" s="1189"/>
      <c r="E60" s="1190"/>
      <c r="F60" s="128">
        <v>103</v>
      </c>
      <c r="G60" s="128">
        <v>98</v>
      </c>
      <c r="H60" s="129">
        <v>94</v>
      </c>
    </row>
    <row r="61" spans="2:8" ht="45.75" customHeight="1" x14ac:dyDescent="0.2">
      <c r="B61" s="127"/>
      <c r="C61" s="1188" t="s">
        <v>561</v>
      </c>
      <c r="D61" s="1189"/>
      <c r="E61" s="1190"/>
      <c r="F61" s="128">
        <v>85</v>
      </c>
      <c r="G61" s="128">
        <v>91</v>
      </c>
      <c r="H61" s="129">
        <v>91</v>
      </c>
    </row>
    <row r="62" spans="2:8" ht="45.75" customHeight="1" thickBot="1" x14ac:dyDescent="0.25">
      <c r="B62" s="130"/>
      <c r="C62" s="1191" t="s">
        <v>562</v>
      </c>
      <c r="D62" s="1192"/>
      <c r="E62" s="1193"/>
      <c r="F62" s="131">
        <v>30</v>
      </c>
      <c r="G62" s="131">
        <v>28</v>
      </c>
      <c r="H62" s="132">
        <v>26</v>
      </c>
    </row>
    <row r="63" spans="2:8" ht="52.5" customHeight="1" thickBot="1" x14ac:dyDescent="0.25">
      <c r="B63" s="133"/>
      <c r="C63" s="1194" t="s">
        <v>49</v>
      </c>
      <c r="D63" s="1194"/>
      <c r="E63" s="1195"/>
      <c r="F63" s="134">
        <v>6005</v>
      </c>
      <c r="G63" s="134">
        <v>6066</v>
      </c>
      <c r="H63" s="135">
        <v>5533</v>
      </c>
    </row>
    <row r="64" spans="2:8" ht="13" x14ac:dyDescent="0.2"/>
  </sheetData>
  <sheetProtection algorithmName="SHA-512" hashValue="9uNzKu1dba0QIgvOlg5eCfZnRp7d6UTQA635jdfSMpOoxogPhx3kjpCjf1SnhRkbaMQHOJZfm2ACI6GcZfR+6A==" saltValue="UXBQ717xgGgvUF7O9+R4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52791</v>
      </c>
      <c r="E3" s="154"/>
      <c r="F3" s="155">
        <v>59119</v>
      </c>
      <c r="G3" s="156"/>
      <c r="H3" s="157"/>
    </row>
    <row r="4" spans="1:8" x14ac:dyDescent="0.2">
      <c r="A4" s="158"/>
      <c r="B4" s="159"/>
      <c r="C4" s="160"/>
      <c r="D4" s="161">
        <v>44763</v>
      </c>
      <c r="E4" s="162"/>
      <c r="F4" s="163">
        <v>29900</v>
      </c>
      <c r="G4" s="164"/>
      <c r="H4" s="165"/>
    </row>
    <row r="5" spans="1:8" x14ac:dyDescent="0.2">
      <c r="A5" s="146" t="s">
        <v>520</v>
      </c>
      <c r="B5" s="151"/>
      <c r="C5" s="152"/>
      <c r="D5" s="153">
        <v>69161</v>
      </c>
      <c r="E5" s="154"/>
      <c r="F5" s="155">
        <v>53895</v>
      </c>
      <c r="G5" s="156"/>
      <c r="H5" s="157"/>
    </row>
    <row r="6" spans="1:8" x14ac:dyDescent="0.2">
      <c r="A6" s="158"/>
      <c r="B6" s="159"/>
      <c r="C6" s="160"/>
      <c r="D6" s="161">
        <v>44382</v>
      </c>
      <c r="E6" s="162"/>
      <c r="F6" s="163">
        <v>31224</v>
      </c>
      <c r="G6" s="164"/>
      <c r="H6" s="165"/>
    </row>
    <row r="7" spans="1:8" x14ac:dyDescent="0.2">
      <c r="A7" s="146" t="s">
        <v>521</v>
      </c>
      <c r="B7" s="151"/>
      <c r="C7" s="152"/>
      <c r="D7" s="153">
        <v>54117</v>
      </c>
      <c r="E7" s="154"/>
      <c r="F7" s="155">
        <v>47161</v>
      </c>
      <c r="G7" s="156"/>
      <c r="H7" s="157"/>
    </row>
    <row r="8" spans="1:8" x14ac:dyDescent="0.2">
      <c r="A8" s="158"/>
      <c r="B8" s="159"/>
      <c r="C8" s="160"/>
      <c r="D8" s="161">
        <v>30593</v>
      </c>
      <c r="E8" s="162"/>
      <c r="F8" s="163">
        <v>24595</v>
      </c>
      <c r="G8" s="164"/>
      <c r="H8" s="165"/>
    </row>
    <row r="9" spans="1:8" x14ac:dyDescent="0.2">
      <c r="A9" s="146" t="s">
        <v>522</v>
      </c>
      <c r="B9" s="151"/>
      <c r="C9" s="152"/>
      <c r="D9" s="153">
        <v>48818</v>
      </c>
      <c r="E9" s="154"/>
      <c r="F9" s="155">
        <v>43423</v>
      </c>
      <c r="G9" s="156"/>
      <c r="H9" s="157"/>
    </row>
    <row r="10" spans="1:8" x14ac:dyDescent="0.2">
      <c r="A10" s="158"/>
      <c r="B10" s="159"/>
      <c r="C10" s="160"/>
      <c r="D10" s="161">
        <v>36386</v>
      </c>
      <c r="E10" s="162"/>
      <c r="F10" s="163">
        <v>22207</v>
      </c>
      <c r="G10" s="164"/>
      <c r="H10" s="165"/>
    </row>
    <row r="11" spans="1:8" x14ac:dyDescent="0.2">
      <c r="A11" s="146" t="s">
        <v>523</v>
      </c>
      <c r="B11" s="151"/>
      <c r="C11" s="152"/>
      <c r="D11" s="153">
        <v>55737</v>
      </c>
      <c r="E11" s="154"/>
      <c r="F11" s="155">
        <v>45265</v>
      </c>
      <c r="G11" s="156"/>
      <c r="H11" s="157"/>
    </row>
    <row r="12" spans="1:8" x14ac:dyDescent="0.2">
      <c r="A12" s="158"/>
      <c r="B12" s="159"/>
      <c r="C12" s="166"/>
      <c r="D12" s="161">
        <v>35309</v>
      </c>
      <c r="E12" s="162"/>
      <c r="F12" s="163">
        <v>22600</v>
      </c>
      <c r="G12" s="164"/>
      <c r="H12" s="165"/>
    </row>
    <row r="13" spans="1:8" x14ac:dyDescent="0.2">
      <c r="A13" s="146"/>
      <c r="B13" s="151"/>
      <c r="C13" s="152"/>
      <c r="D13" s="153">
        <v>56125</v>
      </c>
      <c r="E13" s="154"/>
      <c r="F13" s="155">
        <v>49773</v>
      </c>
      <c r="G13" s="167"/>
      <c r="H13" s="157"/>
    </row>
    <row r="14" spans="1:8" x14ac:dyDescent="0.2">
      <c r="A14" s="158"/>
      <c r="B14" s="159"/>
      <c r="C14" s="160"/>
      <c r="D14" s="161">
        <v>38287</v>
      </c>
      <c r="E14" s="162"/>
      <c r="F14" s="163">
        <v>26105</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5.0999999999999996</v>
      </c>
      <c r="C19" s="168">
        <f>ROUND(VALUE(SUBSTITUTE(実質収支比率等に係る経年分析!G$48,"▲","-")),2)</f>
        <v>0.99</v>
      </c>
      <c r="D19" s="168">
        <f>ROUND(VALUE(SUBSTITUTE(実質収支比率等に係る経年分析!H$48,"▲","-")),2)</f>
        <v>4.92</v>
      </c>
      <c r="E19" s="168">
        <f>ROUND(VALUE(SUBSTITUTE(実質収支比率等に係る経年分析!I$48,"▲","-")),2)</f>
        <v>5.5</v>
      </c>
      <c r="F19" s="168">
        <f>ROUND(VALUE(SUBSTITUTE(実質収支比率等に係る経年分析!J$48,"▲","-")),2)</f>
        <v>2.87</v>
      </c>
    </row>
    <row r="20" spans="1:11" x14ac:dyDescent="0.2">
      <c r="A20" s="168" t="s">
        <v>53</v>
      </c>
      <c r="B20" s="168">
        <f>ROUND(VALUE(SUBSTITUTE(実質収支比率等に係る経年分析!F$47,"▲","-")),2)</f>
        <v>41.34</v>
      </c>
      <c r="C20" s="168">
        <f>ROUND(VALUE(SUBSTITUTE(実質収支比率等に係る経年分析!G$47,"▲","-")),2)</f>
        <v>37.21</v>
      </c>
      <c r="D20" s="168">
        <f>ROUND(VALUE(SUBSTITUTE(実質収支比率等に係る経年分析!H$47,"▲","-")),2)</f>
        <v>36.17</v>
      </c>
      <c r="E20" s="168">
        <f>ROUND(VALUE(SUBSTITUTE(実質収支比率等に係る経年分析!I$47,"▲","-")),2)</f>
        <v>35.29</v>
      </c>
      <c r="F20" s="168">
        <f>ROUND(VALUE(SUBSTITUTE(実質収支比率等に係る経年分析!J$47,"▲","-")),2)</f>
        <v>28.35</v>
      </c>
    </row>
    <row r="21" spans="1:11" x14ac:dyDescent="0.2">
      <c r="A21" s="168" t="s">
        <v>54</v>
      </c>
      <c r="B21" s="168">
        <f>IF(ISNUMBER(VALUE(SUBSTITUTE(実質収支比率等に係る経年分析!F$49,"▲","-"))),ROUND(VALUE(SUBSTITUTE(実質収支比率等に係る経年分析!F$49,"▲","-")),2),NA())</f>
        <v>0.82</v>
      </c>
      <c r="C21" s="168">
        <f>IF(ISNUMBER(VALUE(SUBSTITUTE(実質収支比率等に係る経年分析!G$49,"▲","-"))),ROUND(VALUE(SUBSTITUTE(実質収支比率等に係る経年分析!G$49,"▲","-")),2),NA())</f>
        <v>-9.41</v>
      </c>
      <c r="D21" s="168">
        <f>IF(ISNUMBER(VALUE(SUBSTITUTE(実質収支比率等に係る経年分析!H$49,"▲","-"))),ROUND(VALUE(SUBSTITUTE(実質収支比率等に係る経年分析!H$49,"▲","-")),2),NA())</f>
        <v>-0.48</v>
      </c>
      <c r="E21" s="168">
        <f>IF(ISNUMBER(VALUE(SUBSTITUTE(実質収支比率等に係る経年分析!I$49,"▲","-"))),ROUND(VALUE(SUBSTITUTE(実質収支比率等に係る経年分析!I$49,"▲","-")),2),NA())</f>
        <v>0.73</v>
      </c>
      <c r="F21" s="168">
        <f>IF(ISNUMBER(VALUE(SUBSTITUTE(実質収支比率等に係る経年分析!J$49,"▲","-"))),ROUND(VALUE(SUBSTITUTE(実質収支比率等に係る経年分析!J$49,"▲","-")),2),NA())</f>
        <v>-8.0500000000000007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土地取得事業特別会計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2">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0.56000000000000005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0.34</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0.55000000000000004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1.18</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5.0999999999999996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4.92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2.87</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2.5299999999999998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4.1100000000000003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5.22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6.23</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12.91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13.98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15.72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14.42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12.39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705</v>
      </c>
      <c r="E42" s="170"/>
      <c r="F42" s="170"/>
      <c r="G42" s="170">
        <f>'実質公債費比率（分子）の構造'!L$52</f>
        <v>633</v>
      </c>
      <c r="H42" s="170"/>
      <c r="I42" s="170"/>
      <c r="J42" s="170">
        <f>'実質公債費比率（分子）の構造'!M$52</f>
        <v>603</v>
      </c>
      <c r="K42" s="170"/>
      <c r="L42" s="170"/>
      <c r="M42" s="170">
        <f>'実質公債費比率（分子）の構造'!N$52</f>
        <v>636</v>
      </c>
      <c r="N42" s="170"/>
      <c r="O42" s="170"/>
      <c r="P42" s="170">
        <f>'実質公債費比率（分子）の構造'!O$52</f>
        <v>571</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233</v>
      </c>
      <c r="C44" s="170"/>
      <c r="D44" s="170"/>
      <c r="E44" s="170">
        <f>'実質公債費比率（分子）の構造'!L$50</f>
        <v>367</v>
      </c>
      <c r="F44" s="170"/>
      <c r="G44" s="170"/>
      <c r="H44" s="170">
        <f>'実質公債費比率（分子）の構造'!M$50</f>
        <v>284</v>
      </c>
      <c r="I44" s="170"/>
      <c r="J44" s="170"/>
      <c r="K44" s="170">
        <f>'実質公債費比率（分子）の構造'!N$50</f>
        <v>32</v>
      </c>
      <c r="L44" s="170"/>
      <c r="M44" s="170"/>
      <c r="N44" s="170">
        <f>'実質公債費比率（分子）の構造'!O$50</f>
        <v>47</v>
      </c>
      <c r="O44" s="170"/>
      <c r="P44" s="170"/>
    </row>
    <row r="45" spans="1:16" x14ac:dyDescent="0.2">
      <c r="A45" s="170" t="s">
        <v>63</v>
      </c>
      <c r="B45" s="170">
        <f>'実質公債費比率（分子）の構造'!K$49</f>
        <v>3</v>
      </c>
      <c r="C45" s="170"/>
      <c r="D45" s="170"/>
      <c r="E45" s="170">
        <f>'実質公債費比率（分子）の構造'!L$49</f>
        <v>6</v>
      </c>
      <c r="F45" s="170"/>
      <c r="G45" s="170"/>
      <c r="H45" s="170">
        <f>'実質公債費比率（分子）の構造'!M$49</f>
        <v>10</v>
      </c>
      <c r="I45" s="170"/>
      <c r="J45" s="170"/>
      <c r="K45" s="170">
        <f>'実質公債費比率（分子）の構造'!N$49</f>
        <v>11</v>
      </c>
      <c r="L45" s="170"/>
      <c r="M45" s="170"/>
      <c r="N45" s="170">
        <f>'実質公債費比率（分子）の構造'!O$49</f>
        <v>18</v>
      </c>
      <c r="O45" s="170"/>
      <c r="P45" s="170"/>
    </row>
    <row r="46" spans="1:16" x14ac:dyDescent="0.2">
      <c r="A46" s="170" t="s">
        <v>64</v>
      </c>
      <c r="B46" s="170">
        <f>'実質公債費比率（分子）の構造'!K$48</f>
        <v>320</v>
      </c>
      <c r="C46" s="170"/>
      <c r="D46" s="170"/>
      <c r="E46" s="170">
        <f>'実質公債費比率（分子）の構造'!L$48</f>
        <v>312</v>
      </c>
      <c r="F46" s="170"/>
      <c r="G46" s="170"/>
      <c r="H46" s="170">
        <f>'実質公債費比率（分子）の構造'!M$48</f>
        <v>274</v>
      </c>
      <c r="I46" s="170"/>
      <c r="J46" s="170"/>
      <c r="K46" s="170">
        <f>'実質公債費比率（分子）の構造'!N$48</f>
        <v>268</v>
      </c>
      <c r="L46" s="170"/>
      <c r="M46" s="170"/>
      <c r="N46" s="170">
        <f>'実質公債費比率（分子）の構造'!O$48</f>
        <v>243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362</v>
      </c>
      <c r="C49" s="170"/>
      <c r="D49" s="170"/>
      <c r="E49" s="170">
        <f>'実質公債費比率（分子）の構造'!L$45</f>
        <v>343</v>
      </c>
      <c r="F49" s="170"/>
      <c r="G49" s="170"/>
      <c r="H49" s="170">
        <f>'実質公債費比率（分子）の構造'!M$45</f>
        <v>356</v>
      </c>
      <c r="I49" s="170"/>
      <c r="J49" s="170"/>
      <c r="K49" s="170">
        <f>'実質公債費比率（分子）の構造'!N$45</f>
        <v>366</v>
      </c>
      <c r="L49" s="170"/>
      <c r="M49" s="170"/>
      <c r="N49" s="170">
        <f>'実質公債費比率（分子）の構造'!O$45</f>
        <v>364</v>
      </c>
      <c r="O49" s="170"/>
      <c r="P49" s="170"/>
    </row>
    <row r="50" spans="1:16" x14ac:dyDescent="0.2">
      <c r="A50" s="170" t="s">
        <v>67</v>
      </c>
      <c r="B50" s="170" t="e">
        <f>NA()</f>
        <v>#N/A</v>
      </c>
      <c r="C50" s="170">
        <f>IF(ISNUMBER('実質公債費比率（分子）の構造'!K$53),'実質公債費比率（分子）の構造'!K$53,NA())</f>
        <v>213</v>
      </c>
      <c r="D50" s="170" t="e">
        <f>NA()</f>
        <v>#N/A</v>
      </c>
      <c r="E50" s="170" t="e">
        <f>NA()</f>
        <v>#N/A</v>
      </c>
      <c r="F50" s="170">
        <f>IF(ISNUMBER('実質公債費比率（分子）の構造'!L$53),'実質公債費比率（分子）の構造'!L$53,NA())</f>
        <v>395</v>
      </c>
      <c r="G50" s="170" t="e">
        <f>NA()</f>
        <v>#N/A</v>
      </c>
      <c r="H50" s="170" t="e">
        <f>NA()</f>
        <v>#N/A</v>
      </c>
      <c r="I50" s="170">
        <f>IF(ISNUMBER('実質公債費比率（分子）の構造'!M$53),'実質公債費比率（分子）の構造'!M$53,NA())</f>
        <v>321</v>
      </c>
      <c r="J50" s="170" t="e">
        <f>NA()</f>
        <v>#N/A</v>
      </c>
      <c r="K50" s="170" t="e">
        <f>NA()</f>
        <v>#N/A</v>
      </c>
      <c r="L50" s="170">
        <f>IF(ISNUMBER('実質公債費比率（分子）の構造'!N$53),'実質公債費比率（分子）の構造'!N$53,NA())</f>
        <v>41</v>
      </c>
      <c r="M50" s="170" t="e">
        <f>NA()</f>
        <v>#N/A</v>
      </c>
      <c r="N50" s="170" t="e">
        <f>NA()</f>
        <v>#N/A</v>
      </c>
      <c r="O50" s="170">
        <f>IF(ISNUMBER('実質公債費比率（分子）の構造'!O$53),'実質公債費比率（分子）の構造'!O$53,NA())</f>
        <v>101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3821</v>
      </c>
      <c r="E56" s="169"/>
      <c r="F56" s="169"/>
      <c r="G56" s="169">
        <f>'将来負担比率（分子）の構造'!J$52</f>
        <v>3451</v>
      </c>
      <c r="H56" s="169"/>
      <c r="I56" s="169"/>
      <c r="J56" s="169">
        <f>'将来負担比率（分子）の構造'!K$52</f>
        <v>3110</v>
      </c>
      <c r="K56" s="169"/>
      <c r="L56" s="169"/>
      <c r="M56" s="169">
        <f>'将来負担比率（分子）の構造'!L$52</f>
        <v>2827</v>
      </c>
      <c r="N56" s="169"/>
      <c r="O56" s="169"/>
      <c r="P56" s="169">
        <f>'将来負担比率（分子）の構造'!M$52</f>
        <v>2607</v>
      </c>
    </row>
    <row r="57" spans="1:16" x14ac:dyDescent="0.2">
      <c r="A57" s="169" t="s">
        <v>42</v>
      </c>
      <c r="B57" s="169"/>
      <c r="C57" s="169"/>
      <c r="D57" s="169">
        <f>'将来負担比率（分子）の構造'!I$51</f>
        <v>2012</v>
      </c>
      <c r="E57" s="169"/>
      <c r="F57" s="169"/>
      <c r="G57" s="169">
        <f>'将来負担比率（分子）の構造'!J$51</f>
        <v>1773</v>
      </c>
      <c r="H57" s="169"/>
      <c r="I57" s="169"/>
      <c r="J57" s="169">
        <f>'将来負担比率（分子）の構造'!K$51</f>
        <v>1652</v>
      </c>
      <c r="K57" s="169"/>
      <c r="L57" s="169"/>
      <c r="M57" s="169">
        <f>'将来負担比率（分子）の構造'!L$51</f>
        <v>1713</v>
      </c>
      <c r="N57" s="169"/>
      <c r="O57" s="169"/>
      <c r="P57" s="169">
        <f>'将来負担比率（分子）の構造'!M$51</f>
        <v>1869</v>
      </c>
    </row>
    <row r="58" spans="1:16" x14ac:dyDescent="0.2">
      <c r="A58" s="169" t="s">
        <v>41</v>
      </c>
      <c r="B58" s="169"/>
      <c r="C58" s="169"/>
      <c r="D58" s="169">
        <f>'将来負担比率（分子）の構造'!I$50</f>
        <v>7892</v>
      </c>
      <c r="E58" s="169"/>
      <c r="F58" s="169"/>
      <c r="G58" s="169">
        <f>'将来負担比率（分子）の構造'!J$50</f>
        <v>6994</v>
      </c>
      <c r="H58" s="169"/>
      <c r="I58" s="169"/>
      <c r="J58" s="169">
        <f>'将来負担比率（分子）の構造'!K$50</f>
        <v>6595</v>
      </c>
      <c r="K58" s="169"/>
      <c r="L58" s="169"/>
      <c r="M58" s="169">
        <f>'将来負担比率（分子）の構造'!L$50</f>
        <v>6066</v>
      </c>
      <c r="N58" s="169"/>
      <c r="O58" s="169"/>
      <c r="P58" s="169">
        <f>'将来負担比率（分子）の構造'!M$50</f>
        <v>6122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965</v>
      </c>
      <c r="C62" s="169"/>
      <c r="D62" s="169"/>
      <c r="E62" s="169">
        <f>'将来負担比率（分子）の構造'!J$45</f>
        <v>981</v>
      </c>
      <c r="F62" s="169"/>
      <c r="G62" s="169"/>
      <c r="H62" s="169">
        <f>'将来負担比率（分子）の構造'!K$45</f>
        <v>933</v>
      </c>
      <c r="I62" s="169"/>
      <c r="J62" s="169"/>
      <c r="K62" s="169">
        <f>'将来負担比率（分子）の構造'!L$45</f>
        <v>842</v>
      </c>
      <c r="L62" s="169"/>
      <c r="M62" s="169"/>
      <c r="N62" s="169">
        <f>'将来負担比率（分子）の構造'!M$45</f>
        <v>788</v>
      </c>
      <c r="O62" s="169"/>
      <c r="P62" s="169"/>
    </row>
    <row r="63" spans="1:16" x14ac:dyDescent="0.2">
      <c r="A63" s="169" t="s">
        <v>34</v>
      </c>
      <c r="B63" s="169">
        <f>'将来負担比率（分子）の構造'!I$44</f>
        <v>211</v>
      </c>
      <c r="C63" s="169"/>
      <c r="D63" s="169"/>
      <c r="E63" s="169">
        <f>'将来負担比率（分子）の構造'!J$44</f>
        <v>211</v>
      </c>
      <c r="F63" s="169"/>
      <c r="G63" s="169"/>
      <c r="H63" s="169">
        <f>'将来負担比率（分子）の構造'!K$44</f>
        <v>226</v>
      </c>
      <c r="I63" s="169"/>
      <c r="J63" s="169"/>
      <c r="K63" s="169">
        <f>'将来負担比率（分子）の構造'!L$44</f>
        <v>306</v>
      </c>
      <c r="L63" s="169"/>
      <c r="M63" s="169"/>
      <c r="N63" s="169">
        <f>'将来負担比率（分子）の構造'!M$44</f>
        <v>350</v>
      </c>
      <c r="O63" s="169"/>
      <c r="P63" s="169"/>
    </row>
    <row r="64" spans="1:16" x14ac:dyDescent="0.2">
      <c r="A64" s="169" t="s">
        <v>33</v>
      </c>
      <c r="B64" s="169">
        <f>'将来負担比率（分子）の構造'!I$43</f>
        <v>2652</v>
      </c>
      <c r="C64" s="169"/>
      <c r="D64" s="169"/>
      <c r="E64" s="169">
        <f>'将来負担比率（分子）の構造'!J$43</f>
        <v>2509</v>
      </c>
      <c r="F64" s="169"/>
      <c r="G64" s="169"/>
      <c r="H64" s="169">
        <f>'将来負担比率（分子）の構造'!K$43</f>
        <v>2373</v>
      </c>
      <c r="I64" s="169"/>
      <c r="J64" s="169"/>
      <c r="K64" s="169">
        <f>'将来負担比率（分子）の構造'!L$43</f>
        <v>2285</v>
      </c>
      <c r="L64" s="169"/>
      <c r="M64" s="169"/>
      <c r="N64" s="169">
        <f>'将来負担比率（分子）の構造'!M$43</f>
        <v>2216</v>
      </c>
      <c r="O64" s="169"/>
      <c r="P64" s="169"/>
    </row>
    <row r="65" spans="1:16" x14ac:dyDescent="0.2">
      <c r="A65" s="169" t="s">
        <v>32</v>
      </c>
      <c r="B65" s="169">
        <f>'将来負担比率（分子）の構造'!I$42</f>
        <v>1066</v>
      </c>
      <c r="C65" s="169"/>
      <c r="D65" s="169"/>
      <c r="E65" s="169">
        <f>'将来負担比率（分子）の構造'!J$42</f>
        <v>781</v>
      </c>
      <c r="F65" s="169"/>
      <c r="G65" s="169"/>
      <c r="H65" s="169">
        <f>'将来負担比率（分子）の構造'!K$42</f>
        <v>325</v>
      </c>
      <c r="I65" s="169"/>
      <c r="J65" s="169"/>
      <c r="K65" s="169">
        <f>'将来負担比率（分子）の構造'!L$42</f>
        <v>201</v>
      </c>
      <c r="L65" s="169"/>
      <c r="M65" s="169"/>
      <c r="N65" s="169">
        <f>'将来負担比率（分子）の構造'!M$42</f>
        <v>1291</v>
      </c>
      <c r="O65" s="169"/>
      <c r="P65" s="169"/>
    </row>
    <row r="66" spans="1:16" x14ac:dyDescent="0.2">
      <c r="A66" s="169" t="s">
        <v>31</v>
      </c>
      <c r="B66" s="169">
        <f>'将来負担比率（分子）の構造'!I$41</f>
        <v>2718</v>
      </c>
      <c r="C66" s="169"/>
      <c r="D66" s="169"/>
      <c r="E66" s="169">
        <f>'将来負担比率（分子）の構造'!J$41</f>
        <v>2534</v>
      </c>
      <c r="F66" s="169"/>
      <c r="G66" s="169"/>
      <c r="H66" s="169">
        <f>'将来負担比率（分子）の構造'!K$41</f>
        <v>2531</v>
      </c>
      <c r="I66" s="169"/>
      <c r="J66" s="169"/>
      <c r="K66" s="169">
        <f>'将来負担比率（分子）の構造'!L$41</f>
        <v>2583</v>
      </c>
      <c r="L66" s="169"/>
      <c r="M66" s="169"/>
      <c r="N66" s="169">
        <f>'将来負担比率（分子）の構造'!M$41</f>
        <v>2606</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3542</v>
      </c>
      <c r="C72" s="173">
        <f>基金残高に係る経年分析!G55</f>
        <v>3545</v>
      </c>
      <c r="D72" s="173">
        <f>基金残高に係る経年分析!H55</f>
        <v>2957</v>
      </c>
    </row>
    <row r="73" spans="1:16" x14ac:dyDescent="0.2">
      <c r="A73" s="172" t="s">
        <v>74</v>
      </c>
      <c r="B73" s="173">
        <f>基金残高に係る経年分析!F56</f>
        <v>52</v>
      </c>
      <c r="C73" s="173">
        <f>基金残高に係る経年分析!G56</f>
        <v>52</v>
      </c>
      <c r="D73" s="173">
        <f>基金残高に係る経年分析!H56</f>
        <v>52</v>
      </c>
    </row>
    <row r="74" spans="1:16" x14ac:dyDescent="0.2">
      <c r="A74" s="172" t="s">
        <v>75</v>
      </c>
      <c r="B74" s="173">
        <f>基金残高に係る経年分析!F57</f>
        <v>2411</v>
      </c>
      <c r="C74" s="173">
        <f>基金残高に係る経年分析!G57</f>
        <v>2469</v>
      </c>
      <c r="D74" s="173">
        <f>基金残高に係る経年分析!H57</f>
        <v>2524</v>
      </c>
    </row>
  </sheetData>
  <sheetProtection algorithmName="SHA-512" hashValue="ePUH0VxuHtEZkbYfcPw9Ut3G4uxRe9iVjUToOzB+Dw4ck1gU89yG6p/NKdGxfzmkpYrSIXjP56ci/ozRaORkYw==" saltValue="y6Fq5K31UJAY+7LM76N0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2025-03-18T08:03:18Z</cp:lastPrinted>
  <dcterms:created xsi:type="dcterms:W3CDTF">2025-02-19T02:56:30Z</dcterms:created>
  <dcterms:modified xsi:type="dcterms:W3CDTF">2025-03-24T04:09:49Z</dcterms:modified>
  <cp:category/>
</cp:coreProperties>
</file>