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新しいフォルダー/"/>
    </mc:Choice>
  </mc:AlternateContent>
  <xr:revisionPtr revIDLastSave="3" documentId="11_0ACED26AC4A41211D02472D09417D59D21651DDB" xr6:coauthVersionLast="47" xr6:coauthVersionMax="47" xr10:uidLastSave="{0EB358D9-D602-4026-A1ED-797BD6A67453}"/>
  <bookViews>
    <workbookView xWindow="28680" yWindow="-120" windowWidth="16440" windowHeight="29040" tabRatio="8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s="1"/>
  <c r="CO34" i="10"/>
  <c r="BW34" i="10"/>
  <c r="BW35" i="10" s="1"/>
  <c r="BW36" i="10" s="1"/>
  <c r="BW37" i="10" s="1"/>
  <c r="BW38" i="10" s="1"/>
  <c r="BW39" i="10" s="1"/>
</calcChain>
</file>

<file path=xl/sharedStrings.xml><?xml version="1.0" encoding="utf-8"?>
<sst xmlns="http://schemas.openxmlformats.org/spreadsheetml/2006/main" count="1059" uniqueCount="563">
  <si>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</si>
  <si>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</si>
  <si>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</si>
  <si>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</si>
  <si>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</si>
  <si>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</si>
  <si>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</si>
  <si>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</si>
  <si>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</si>
  <si>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</si>
  <si>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</si>
  <si>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</si>
  <si>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</si>
  <si>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</si>
  <si>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</si>
  <si>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</si>
  <si>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</si>
  <si>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</si>
  <si>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</si>
  <si>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</si>
  <si>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</si>
  <si>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</si>
  <si>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</si>
  <si>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</si>
  <si>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</si>
  <si>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</si>
  <si>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</si>
  <si>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</si>
  <si>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</si>
  <si>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</si>
  <si>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</si>
  <si>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</si>
  <si>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</si>
  <si>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</si>
  <si>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</si>
  <si>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</si>
  <si>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</si>
  <si>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</si>
  <si>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</si>
  <si>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</si>
  <si>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</si>
  <si>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</si>
  <si>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</si>
  <si>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</si>
  <si>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</si>
  <si>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</si>
  <si>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</si>
  <si>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</si>
  <si>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</si>
  <si>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</si>
  <si>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</si>
  <si>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</si>
  <si>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</si>
  <si>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</si>
  <si>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</si>
  <si>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</si>
  <si>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</si>
  <si>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</si>
  <si>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</si>
  <si>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</si>
  <si>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</si>
  <si>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</si>
  <si>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</si>
  <si>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</si>
  <si>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</si>
  <si>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</si>
  <si>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</si>
  <si>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</si>
  <si>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</si>
  <si>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</si>
  <si>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</si>
  <si>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</si>
  <si>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</si>
  <si>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</si>
  <si>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</si>
  <si>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</si>
  <si>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</si>
  <si>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</si>
  <si>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</si>
  <si>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</si>
  <si>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</si>
  <si>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</si>
  <si>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</si>
  <si>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</si>
  <si>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</si>
  <si>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</si>
  <si>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</si>
  <si>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</si>
  <si>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</si>
  <si>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</si>
  <si>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</si>
  <si>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</si>
  <si>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</si>
  <si>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</si>
  <si>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</si>
  <si>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</si>
  <si>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</si>
  <si>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</si>
  <si>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</si>
  <si>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</si>
  <si>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</si>
  <si>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</si>
  <si>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</si>
  <si>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</si>
  <si>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</si>
  <si>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</si>
  <si>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</si>
  <si>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</si>
  <si>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</si>
  <si>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</si>
  <si>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</si>
  <si>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</si>
  <si>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</si>
  <si>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</si>
  <si>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</si>
  <si>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</si>
  <si>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</si>
  <si>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</si>
  <si>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</si>
  <si>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</si>
  <si>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</si>
  <si>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</si>
  <si>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</si>
  <si>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</si>
  <si>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</si>
  <si>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</si>
  <si>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</si>
  <si>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</si>
  <si>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</si>
  <si>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</si>
  <si>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</si>
  <si>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</si>
  <si>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</si>
  <si>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</si>
  <si>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</si>
  <si>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</si>
  <si>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</si>
  <si>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</si>
  <si>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</si>
  <si>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</si>
  <si>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</si>
  <si>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</si>
  <si>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</si>
  <si>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</si>
  <si>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</si>
  <si>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</si>
  <si>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</si>
  <si>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</si>
  <si>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</si>
  <si>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</si>
  <si>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</si>
  <si>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</si>
  <si>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</si>
  <si>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</si>
  <si>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</si>
  <si>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</si>
  <si>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</si>
  <si>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</si>
  <si>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</si>
  <si>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</si>
  <si>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</si>
  <si>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</si>
  <si>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</si>
  <si>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</si>
  <si>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</si>
  <si>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</si>
  <si>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</si>
  <si>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</si>
  <si>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</si>
  <si>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</si>
  <si>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</si>
  <si>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</si>
  <si>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</si>
  <si>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</si>
  <si>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</si>
  <si>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</si>
  <si>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</si>
  <si>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</si>
  <si>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</si>
  <si>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</si>
  <si>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</si>
  <si>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</si>
  <si>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</si>
  <si>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</si>
  <si>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</si>
  <si>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</si>
  <si>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</si>
  <si>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</si>
  <si>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</si>
  <si>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</si>
  <si>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</si>
  <si>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</si>
  <si>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</si>
  <si>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</si>
  <si>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</si>
  <si>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</si>
  <si>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</si>
  <si>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</si>
  <si>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</si>
  <si>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</si>
  <si>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</si>
  <si>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</si>
  <si>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</si>
  <si>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静岡県湖西市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</si>
  <si>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</si>
  <si>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</si>
  <si>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</si>
  <si>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</si>
  <si>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</si>
  <si>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</si>
  <si>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</si>
  <si>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</si>
  <si>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</si>
  <si>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</si>
  <si>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</si>
  <si>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</si>
  <si>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</si>
  <si>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</si>
  <si>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</si>
  <si>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</si>
  <si>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</si>
  <si>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</si>
  <si>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</si>
  <si>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</si>
  <si>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</si>
  <si>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</si>
  <si>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</si>
  <si>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</si>
  <si>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</si>
  <si>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</si>
  <si>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</si>
  <si>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</si>
  <si>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</si>
  <si>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</si>
  <si>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</si>
  <si>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</si>
  <si>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</si>
  <si>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</si>
  <si>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</si>
  <si>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</si>
  <si>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</si>
  <si>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</si>
  <si>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</si>
  <si>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</si>
  <si>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</si>
  <si>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</si>
  <si>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</si>
  <si>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</si>
  <si>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</si>
  <si>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</si>
  <si>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</si>
  <si>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</si>
  <si>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</si>
  <si>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</si>
  <si>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</si>
  <si>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</si>
  <si>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</si>
  <si>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</si>
  <si>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</si>
  <si>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</si>
  <si>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</si>
  <si>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</si>
  <si>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</si>
  <si>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</si>
  <si>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</si>
  <si>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</si>
  <si>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</si>
  <si>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</si>
  <si>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</si>
  <si>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</si>
  <si>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</si>
  <si>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</si>
  <si>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</si>
  <si>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</si>
  <si>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</si>
  <si>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</si>
  <si>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</si>
  <si>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</si>
  <si>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</si>
  <si>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</si>
  <si>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</si>
  <si>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</si>
  <si>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</si>
  <si>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</si>
  <si>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</si>
  <si>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</si>
  <si>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</si>
  <si>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</si>
  <si>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</si>
  <si>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</si>
  <si>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</si>
  <si>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</si>
  <si>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</si>
  <si>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</si>
  <si>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</si>
  <si>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</si>
  <si>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</si>
  <si>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</si>
  <si>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</si>
  <si>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</si>
  <si>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</si>
  <si>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</si>
  <si>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</si>
  <si>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</si>
  <si>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</si>
  <si>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</si>
  <si>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</si>
  <si>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</si>
  <si>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</si>
  <si>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</si>
  <si>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</si>
  <si>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</si>
  <si>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</si>
  <si>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</si>
  <si>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</si>
  <si>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</si>
  <si>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</si>
  <si>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</si>
  <si>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</si>
  <si>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</si>
  <si>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</si>
  <si>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</si>
  <si>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</si>
  <si>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</si>
  <si>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</si>
  <si>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</si>
  <si>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</si>
  <si>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</si>
  <si>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</si>
  <si>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</si>
  <si>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</si>
  <si>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</si>
  <si>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</si>
  <si>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</si>
  <si>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</si>
  <si>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</si>
  <si>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</si>
  <si>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</si>
  <si>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</si>
  <si>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</si>
  <si>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</si>
  <si>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</si>
  <si>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</si>
  <si>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</si>
  <si>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</si>
  <si>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</si>
  <si>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</si>
  <si>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</si>
  <si>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</si>
  <si>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</si>
  <si>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</si>
  <si>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</si>
  <si>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</si>
  <si>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</si>
  <si>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静岡県湖西市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</si>
  <si>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</si>
  <si>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</si>
  <si>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</si>
  <si>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</si>
  <si>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</si>
  <si>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</si>
  <si>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</si>
  <si>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</si>
  <si>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</si>
  <si>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</si>
  <si>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</si>
  <si>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</si>
  <si>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</si>
  <si>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</si>
  <si>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</si>
  <si>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</si>
  <si>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</si>
  <si>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</si>
  <si>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</si>
  <si>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</si>
  <si>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</si>
  <si>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</si>
  <si>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</si>
  <si>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</si>
  <si>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</si>
  <si>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</si>
  <si>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</si>
  <si>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</si>
  <si>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</si>
  <si>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</si>
  <si>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</si>
  <si>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</si>
  <si>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</si>
  <si>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</si>
  <si>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</si>
  <si>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</si>
  <si>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</si>
  <si>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</si>
  <si>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</si>
  <si>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</si>
  <si>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</si>
  <si>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</si>
  <si>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</si>
  <si>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</si>
  <si>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</si>
  <si>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</si>
  <si>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</si>
  <si>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</si>
  <si>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</si>
  <si>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</si>
  <si>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</si>
  <si>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</si>
  <si>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</si>
  <si>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</si>
  <si>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</si>
  <si>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</si>
  <si>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</si>
  <si>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</si>
  <si>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</si>
  <si>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</si>
  <si>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</si>
  <si>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</si>
  <si>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</si>
  <si>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</si>
  <si>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</si>
  <si>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</si>
  <si>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</si>
  <si>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</si>
  <si>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</si>
  <si>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</si>
  <si>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</si>
  <si>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</si>
  <si>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</si>
  <si>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</si>
  <si>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</si>
  <si>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</si>
  <si>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</si>
  <si>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</si>
  <si>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</si>
  <si>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</si>
  <si>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</si>
  <si>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</si>
  <si>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</si>
  <si>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</si>
  <si>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</si>
  <si>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</si>
  <si>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</si>
  <si>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</si>
  <si>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</si>
  <si>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</si>
  <si>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</si>
  <si>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</si>
  <si>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</si>
  <si>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</si>
  <si>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</si>
  <si>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</si>
  <si>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</si>
  <si>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</si>
  <si>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</si>
  <si>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</si>
  <si>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</si>
  <si>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</si>
  <si>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</si>
  <si>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</si>
  <si>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</si>
  <si>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</si>
  <si>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</si>
  <si>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</si>
  <si>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</si>
  <si>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</si>
  <si>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</si>
  <si>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</si>
  <si>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</si>
  <si>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</si>
  <si>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</si>
  <si>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</si>
  <si>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</si>
  <si>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</si>
  <si>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</si>
  <si>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</si>
  <si>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</si>
  <si>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</si>
  <si>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</si>
  <si>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</si>
  <si>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</si>
  <si>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</si>
  <si>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</si>
  <si>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</si>
  <si>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</si>
  <si>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</si>
  <si>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</si>
  <si>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</si>
  <si>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</si>
  <si>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</si>
  <si>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</si>
  <si>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</si>
  <si>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</si>
  <si>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</si>
  <si>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</si>
  <si>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</si>
  <si>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</si>
  <si>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</si>
  <si>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</si>
  <si>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</si>
  <si>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</si>
  <si>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</si>
  <si>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</si>
  <si>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</si>
  <si>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</si>
  <si>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</si>
  <si>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</si>
  <si>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</si>
  <si>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</si>
  <si>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</si>
  <si>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</si>
  <si>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</si>
  <si>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</si>
  <si>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</si>
  <si>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</si>
  <si>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</si>
  <si>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</si>
  <si>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</si>
  <si>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</si>
  <si>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</si>
  <si>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</si>
  <si>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</si>
  <si>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</si>
  <si>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</si>
  <si>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</si>
  <si>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</si>
  <si>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</si>
  <si>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</si>
  <si>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</si>
  <si>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</si>
  <si>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</si>
  <si>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2.27</t>
  </si>
  <si>
    <t>▲ 9.35</t>
  </si>
  <si>
    <t>▲ 6.41</t>
  </si>
  <si>
    <t>▲ 14.49</t>
  </si>
  <si>
    <t>水道事業会計</t>
  </si>
  <si>
    <t>病院事業会計</t>
  </si>
  <si>
    <t>一般会計</t>
  </si>
  <si>
    <t>介護保険事業特別会計</t>
  </si>
  <si>
    <t>公共下水道事業会計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</si>
  <si>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</si>
  <si>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</si>
  <si>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</si>
  <si>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</si>
  <si>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</si>
  <si>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</si>
  <si>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</si>
  <si>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</si>
  <si>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</si>
  <si>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</si>
  <si>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</si>
  <si>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</si>
  <si>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</si>
  <si>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</si>
  <si>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</si>
  <si>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</si>
  <si>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湖西市土地開発公社</t>
    <rPh sb="0" eb="3">
      <t>コサイシ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</si>
  <si>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</si>
  <si>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10"/>
  </si>
  <si>
    <t>豊田佐吉翁記念奨学基金</t>
    <rPh sb="0" eb="2">
      <t>トヨダ</t>
    </rPh>
    <rPh sb="2" eb="4">
      <t>サキチ</t>
    </rPh>
    <rPh sb="4" eb="5">
      <t>オウ</t>
    </rPh>
    <rPh sb="5" eb="7">
      <t>キネン</t>
    </rPh>
    <rPh sb="7" eb="9">
      <t>ショウガク</t>
    </rPh>
    <rPh sb="9" eb="11">
      <t>キキン</t>
    </rPh>
    <phoneticPr fontId="10"/>
  </si>
  <si>
    <t>村田光雄奨学基金</t>
    <rPh sb="0" eb="2">
      <t>ムラタ</t>
    </rPh>
    <rPh sb="2" eb="4">
      <t>ミツオ</t>
    </rPh>
    <rPh sb="4" eb="6">
      <t>ショウガク</t>
    </rPh>
    <rPh sb="6" eb="8">
      <t>キキン</t>
    </rPh>
    <phoneticPr fontId="10"/>
  </si>
  <si>
    <t>ふるさと応援基金</t>
  </si>
  <si>
    <t>▲0</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</si>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</sst>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2878-4BFF-9AE4-E8AD3368A8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62340</c:v>
                </c:pt>
                <c:pt idx="1">
                  <c:v>53864</c:v>
                </c:pt>
                <c:pt idx="2">
                  <c:v>59094</c:v>
                </c:pt>
                <c:pt idx="3">
                  <c:v>90370</c:v>
                </c:pt>
                <c:pt idx="4">
                  <c:v>102347</c:v>
                </c:pt>
              </c:numCache>
            </c:numRef>
          </c:val>
          <c:smooth val="0"/>
          <c:extLst>
            <c:ext xmlns:c16="http://schemas.microsoft.com/office/drawing/2014/chart" uri="{C3380CC4-5D6E-409C-BE32-E72D297353CC}">
              <c16:uniqueId val="{00000001-2878-4BFF-9AE4-E8AD3368A8D7}"/>
            </c:ext>
          </c:extLst>
        </c:ser>
        <c:dLbls>
          <c:showLegendKey val="0"/>
          <c:showVal val="0"/>
          <c:showCatName val="0"/>
          <c:showSerName val="0"/>
          <c:showPercent val="0"/>
          <c:showBubbleSize val="0"/>
        </c:dLbls>
        <c:marker val="1"/>
        <c:smooth val="0"/>
        <c:axId val="797785240"/>
        <c:axId val="797782496"/>
      </c:lineChart>
      <c:catAx>
        <c:axId val="797785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782496"/>
        <c:crosses val="autoZero"/>
        <c:auto val="1"/>
        <c:lblAlgn val="ctr"/>
        <c:lblOffset val="100"/>
        <c:tickLblSkip val="1"/>
        <c:tickMarkSkip val="1"/>
        <c:noMultiLvlLbl val="0"/>
      </c:catAx>
      <c:valAx>
        <c:axId val="7977824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785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11.56</c:v>
                </c:pt>
                <c:pt idx="1">
                  <c:v>14.06</c:v>
                </c:pt>
                <c:pt idx="2">
                  <c:v>12.3</c:v>
                </c:pt>
                <c:pt idx="3">
                  <c:v>14.78</c:v>
                </c:pt>
                <c:pt idx="4">
                  <c:v>6.17</c:v>
                </c:pt>
              </c:numCache>
            </c:numRef>
          </c:val>
          <c:extLst>
            <c:ext xmlns:c16="http://schemas.microsoft.com/office/drawing/2014/chart" uri="{C3380CC4-5D6E-409C-BE32-E72D297353CC}">
              <c16:uniqueId val="{00000000-8E4F-4AC0-A98C-C7F94628D2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23.48</c:v>
                </c:pt>
                <c:pt idx="1">
                  <c:v>26.13</c:v>
                </c:pt>
                <c:pt idx="2">
                  <c:v>26.99</c:v>
                </c:pt>
                <c:pt idx="3">
                  <c:v>26.37</c:v>
                </c:pt>
                <c:pt idx="4">
                  <c:v>24.79</c:v>
                </c:pt>
              </c:numCache>
            </c:numRef>
          </c:val>
          <c:extLst>
            <c:ext xmlns:c16="http://schemas.microsoft.com/office/drawing/2014/chart" uri="{C3380CC4-5D6E-409C-BE32-E72D297353CC}">
              <c16:uniqueId val="{00000001-8E4F-4AC0-A98C-C7F94628D22C}"/>
            </c:ext>
          </c:extLst>
        </c:ser>
        <c:dLbls>
          <c:showLegendKey val="0"/>
          <c:showVal val="0"/>
          <c:showCatName val="0"/>
          <c:showSerName val="0"/>
          <c:showPercent val="0"/>
          <c:showBubbleSize val="0"/>
        </c:dLbls>
        <c:gapWidth val="250"/>
        <c:overlap val="100"/>
        <c:axId val="797466456"/>
        <c:axId val="422945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c:v>
                </c:pt>
                <c:pt idx="1">
                  <c:v>0.14000000000000001</c:v>
                </c:pt>
                <c:pt idx="2">
                  <c:v>-9.35</c:v>
                </c:pt>
                <c:pt idx="3">
                  <c:v>-6.41</c:v>
                </c:pt>
                <c:pt idx="4">
                  <c:v>-14.49</c:v>
                </c:pt>
              </c:numCache>
            </c:numRef>
          </c:val>
          <c:smooth val="0"/>
          <c:extLst>
            <c:ext xmlns:c16="http://schemas.microsoft.com/office/drawing/2014/chart" uri="{C3380CC4-5D6E-409C-BE32-E72D297353CC}">
              <c16:uniqueId val="{00000002-8E4F-4AC0-A98C-C7F94628D22C}"/>
            </c:ext>
          </c:extLst>
        </c:ser>
        <c:dLbls>
          <c:showLegendKey val="0"/>
          <c:showVal val="0"/>
          <c:showCatName val="0"/>
          <c:showSerName val="0"/>
          <c:showPercent val="0"/>
          <c:showBubbleSize val="0"/>
        </c:dLbls>
        <c:marker val="1"/>
        <c:smooth val="0"/>
        <c:axId val="797466456"/>
        <c:axId val="422945544"/>
      </c:lineChart>
      <c:catAx>
        <c:axId val="79746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945544"/>
        <c:crosses val="autoZero"/>
        <c:auto val="1"/>
        <c:lblAlgn val="ctr"/>
        <c:lblOffset val="100"/>
        <c:tickLblSkip val="1"/>
        <c:tickMarkSkip val="1"/>
        <c:noMultiLvlLbl val="0"/>
      </c:catAx>
      <c:valAx>
        <c:axId val="42294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46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DB-4041-B371-107A760945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DB-4041-B371-107A760945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DB-4041-B371-107A760945E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3-B6DB-4041-B371-107A760945E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2.63</c:v>
                </c:pt>
                <c:pt idx="2">
                  <c:v>#N/A</c:v>
                </c:pt>
                <c:pt idx="3">
                  <c:v>2.37</c:v>
                </c:pt>
                <c:pt idx="4">
                  <c:v>#N/A</c:v>
                </c:pt>
                <c:pt idx="5">
                  <c:v>2.36</c:v>
                </c:pt>
                <c:pt idx="6">
                  <c:v>#N/A</c:v>
                </c:pt>
                <c:pt idx="7">
                  <c:v>2.41</c:v>
                </c:pt>
                <c:pt idx="8">
                  <c:v>#N/A</c:v>
                </c:pt>
                <c:pt idx="9">
                  <c:v>1.62</c:v>
                </c:pt>
              </c:numCache>
            </c:numRef>
          </c:val>
          <c:extLst>
            <c:ext xmlns:c16="http://schemas.microsoft.com/office/drawing/2014/chart" uri="{C3380CC4-5D6E-409C-BE32-E72D297353CC}">
              <c16:uniqueId val="{00000004-B6DB-4041-B371-107A760945EE}"/>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1.05</c:v>
                </c:pt>
                <c:pt idx="2">
                  <c:v>#N/A</c:v>
                </c:pt>
                <c:pt idx="3">
                  <c:v>2.1</c:v>
                </c:pt>
                <c:pt idx="4">
                  <c:v>#N/A</c:v>
                </c:pt>
                <c:pt idx="5">
                  <c:v>1.6</c:v>
                </c:pt>
                <c:pt idx="6">
                  <c:v>#N/A</c:v>
                </c:pt>
                <c:pt idx="7">
                  <c:v>1.8</c:v>
                </c:pt>
                <c:pt idx="8">
                  <c:v>#N/A</c:v>
                </c:pt>
                <c:pt idx="9">
                  <c:v>1.72</c:v>
                </c:pt>
              </c:numCache>
            </c:numRef>
          </c:val>
          <c:extLst>
            <c:ext xmlns:c16="http://schemas.microsoft.com/office/drawing/2014/chart" uri="{C3380CC4-5D6E-409C-BE32-E72D297353CC}">
              <c16:uniqueId val="{00000005-B6DB-4041-B371-107A760945E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1.97</c:v>
                </c:pt>
                <c:pt idx="2">
                  <c:v>#N/A</c:v>
                </c:pt>
                <c:pt idx="3">
                  <c:v>1.64</c:v>
                </c:pt>
                <c:pt idx="4">
                  <c:v>#N/A</c:v>
                </c:pt>
                <c:pt idx="5">
                  <c:v>1.76</c:v>
                </c:pt>
                <c:pt idx="6">
                  <c:v>#N/A</c:v>
                </c:pt>
                <c:pt idx="7">
                  <c:v>2.81</c:v>
                </c:pt>
                <c:pt idx="8">
                  <c:v>#N/A</c:v>
                </c:pt>
                <c:pt idx="9">
                  <c:v>2.11</c:v>
                </c:pt>
              </c:numCache>
            </c:numRef>
          </c:val>
          <c:extLst>
            <c:ext xmlns:c16="http://schemas.microsoft.com/office/drawing/2014/chart" uri="{C3380CC4-5D6E-409C-BE32-E72D297353CC}">
              <c16:uniqueId val="{00000006-B6DB-4041-B371-107A760945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11.55</c:v>
                </c:pt>
                <c:pt idx="2">
                  <c:v>#N/A</c:v>
                </c:pt>
                <c:pt idx="3">
                  <c:v>14.06</c:v>
                </c:pt>
                <c:pt idx="4">
                  <c:v>#N/A</c:v>
                </c:pt>
                <c:pt idx="5">
                  <c:v>12.29</c:v>
                </c:pt>
                <c:pt idx="6">
                  <c:v>#N/A</c:v>
                </c:pt>
                <c:pt idx="7">
                  <c:v>14.78</c:v>
                </c:pt>
                <c:pt idx="8">
                  <c:v>#N/A</c:v>
                </c:pt>
                <c:pt idx="9">
                  <c:v>6.16</c:v>
                </c:pt>
              </c:numCache>
            </c:numRef>
          </c:val>
          <c:extLst>
            <c:ext xmlns:c16="http://schemas.microsoft.com/office/drawing/2014/chart" uri="{C3380CC4-5D6E-409C-BE32-E72D297353CC}">
              <c16:uniqueId val="{00000007-B6DB-4041-B371-107A760945E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3.15</c:v>
                </c:pt>
                <c:pt idx="2">
                  <c:v>#N/A</c:v>
                </c:pt>
                <c:pt idx="3">
                  <c:v>3.49</c:v>
                </c:pt>
                <c:pt idx="4">
                  <c:v>#N/A</c:v>
                </c:pt>
                <c:pt idx="5">
                  <c:v>5.77</c:v>
                </c:pt>
                <c:pt idx="6">
                  <c:v>#N/A</c:v>
                </c:pt>
                <c:pt idx="7">
                  <c:v>7.55</c:v>
                </c:pt>
                <c:pt idx="8">
                  <c:v>#N/A</c:v>
                </c:pt>
                <c:pt idx="9">
                  <c:v>7.76</c:v>
                </c:pt>
              </c:numCache>
            </c:numRef>
          </c:val>
          <c:extLst>
            <c:ext xmlns:c16="http://schemas.microsoft.com/office/drawing/2014/chart" uri="{C3380CC4-5D6E-409C-BE32-E72D297353CC}">
              <c16:uniqueId val="{00000008-B6DB-4041-B371-107A760945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11.39</c:v>
                </c:pt>
                <c:pt idx="2">
                  <c:v>#N/A</c:v>
                </c:pt>
                <c:pt idx="3">
                  <c:v>12.13</c:v>
                </c:pt>
                <c:pt idx="4">
                  <c:v>#N/A</c:v>
                </c:pt>
                <c:pt idx="5">
                  <c:v>11.71</c:v>
                </c:pt>
                <c:pt idx="6">
                  <c:v>#N/A</c:v>
                </c:pt>
                <c:pt idx="7">
                  <c:v>11.66</c:v>
                </c:pt>
                <c:pt idx="8">
                  <c:v>#N/A</c:v>
                </c:pt>
                <c:pt idx="9">
                  <c:v>10.99</c:v>
                </c:pt>
              </c:numCache>
            </c:numRef>
          </c:val>
          <c:extLst>
            <c:ext xmlns:c16="http://schemas.microsoft.com/office/drawing/2014/chart" uri="{C3380CC4-5D6E-409C-BE32-E72D297353CC}">
              <c16:uniqueId val="{00000009-B6DB-4041-B371-107A760945EE}"/>
            </c:ext>
          </c:extLst>
        </c:ser>
        <c:dLbls>
          <c:showLegendKey val="0"/>
          <c:showVal val="0"/>
          <c:showCatName val="0"/>
          <c:showSerName val="0"/>
          <c:showPercent val="0"/>
          <c:showBubbleSize val="0"/>
        </c:dLbls>
        <c:gapWidth val="150"/>
        <c:overlap val="100"/>
        <c:axId val="422945936"/>
        <c:axId val="422946328"/>
      </c:barChart>
      <c:catAx>
        <c:axId val="42294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946328"/>
        <c:crosses val="autoZero"/>
        <c:auto val="1"/>
        <c:lblAlgn val="ctr"/>
        <c:lblOffset val="100"/>
        <c:tickLblSkip val="1"/>
        <c:tickMarkSkip val="1"/>
        <c:noMultiLvlLbl val="0"/>
      </c:catAx>
      <c:valAx>
        <c:axId val="42294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4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1638</c:v>
                </c:pt>
                <c:pt idx="5">
                  <c:v>1671</c:v>
                </c:pt>
                <c:pt idx="8">
                  <c:v>1673</c:v>
                </c:pt>
                <c:pt idx="11">
                  <c:v>1644</c:v>
                </c:pt>
                <c:pt idx="14">
                  <c:v>1559</c:v>
                </c:pt>
              </c:numCache>
            </c:numRef>
          </c:val>
          <c:extLst>
            <c:ext xmlns:c16="http://schemas.microsoft.com/office/drawing/2014/chart" uri="{C3380CC4-5D6E-409C-BE32-E72D297353CC}">
              <c16:uniqueId val="{00000000-99A2-4E72-900A-36635B0DE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A2-4E72-900A-36635B0DE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38</c:v>
                </c:pt>
                <c:pt idx="6">
                  <c:v>41</c:v>
                </c:pt>
                <c:pt idx="9">
                  <c:v>36</c:v>
                </c:pt>
                <c:pt idx="12">
                  <c:v>36</c:v>
                </c:pt>
              </c:numCache>
            </c:numRef>
          </c:val>
          <c:extLst>
            <c:ext xmlns:c16="http://schemas.microsoft.com/office/drawing/2014/chart" uri="{C3380CC4-5D6E-409C-BE32-E72D297353CC}">
              <c16:uniqueId val="{00000002-99A2-4E72-900A-36635B0DE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3-99A2-4E72-900A-36635B0DE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633</c:v>
                </c:pt>
                <c:pt idx="3">
                  <c:v>620</c:v>
                </c:pt>
                <c:pt idx="6">
                  <c:v>586</c:v>
                </c:pt>
                <c:pt idx="9">
                  <c:v>537</c:v>
                </c:pt>
                <c:pt idx="12">
                  <c:v>534</c:v>
                </c:pt>
              </c:numCache>
            </c:numRef>
          </c:val>
          <c:extLst>
            <c:ext xmlns:c16="http://schemas.microsoft.com/office/drawing/2014/chart" uri="{C3380CC4-5D6E-409C-BE32-E72D297353CC}">
              <c16:uniqueId val="{00000004-99A2-4E72-900A-36635B0DE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2-4E72-900A-36635B0DE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A2-4E72-900A-36635B0DE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1607</c:v>
                </c:pt>
                <c:pt idx="3">
                  <c:v>1658</c:v>
                </c:pt>
                <c:pt idx="6">
                  <c:v>1653</c:v>
                </c:pt>
                <c:pt idx="9">
                  <c:v>1652</c:v>
                </c:pt>
                <c:pt idx="12">
                  <c:v>1662</c:v>
                </c:pt>
              </c:numCache>
            </c:numRef>
          </c:val>
          <c:extLst>
            <c:ext xmlns:c16="http://schemas.microsoft.com/office/drawing/2014/chart" uri="{C3380CC4-5D6E-409C-BE32-E72D297353CC}">
              <c16:uniqueId val="{00000007-99A2-4E72-900A-36635B0DE549}"/>
            </c:ext>
          </c:extLst>
        </c:ser>
        <c:dLbls>
          <c:showLegendKey val="0"/>
          <c:showVal val="0"/>
          <c:showCatName val="0"/>
          <c:showSerName val="0"/>
          <c:showPercent val="0"/>
          <c:showBubbleSize val="0"/>
        </c:dLbls>
        <c:gapWidth val="100"/>
        <c:overlap val="100"/>
        <c:axId val="422949072"/>
        <c:axId val="42294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642</c:v>
                </c:pt>
                <c:pt idx="2">
                  <c:v>#N/A</c:v>
                </c:pt>
                <c:pt idx="3">
                  <c:v>#N/A</c:v>
                </c:pt>
                <c:pt idx="4">
                  <c:v>647</c:v>
                </c:pt>
                <c:pt idx="5">
                  <c:v>#N/A</c:v>
                </c:pt>
                <c:pt idx="6">
                  <c:v>#N/A</c:v>
                </c:pt>
                <c:pt idx="7">
                  <c:v>609</c:v>
                </c:pt>
                <c:pt idx="8">
                  <c:v>#N/A</c:v>
                </c:pt>
                <c:pt idx="9">
                  <c:v>#N/A</c:v>
                </c:pt>
                <c:pt idx="10">
                  <c:v>582</c:v>
                </c:pt>
                <c:pt idx="11">
                  <c:v>#N/A</c:v>
                </c:pt>
                <c:pt idx="12">
                  <c:v>#N/A</c:v>
                </c:pt>
                <c:pt idx="13">
                  <c:v>673</c:v>
                </c:pt>
                <c:pt idx="14">
                  <c:v>#N/A</c:v>
                </c:pt>
              </c:numCache>
            </c:numRef>
          </c:val>
          <c:smooth val="0"/>
          <c:extLst>
            <c:ext xmlns:c16="http://schemas.microsoft.com/office/drawing/2014/chart" uri="{C3380CC4-5D6E-409C-BE32-E72D297353CC}">
              <c16:uniqueId val="{00000008-99A2-4E72-900A-36635B0DE549}"/>
            </c:ext>
          </c:extLst>
        </c:ser>
        <c:dLbls>
          <c:showLegendKey val="0"/>
          <c:showVal val="0"/>
          <c:showCatName val="0"/>
          <c:showSerName val="0"/>
          <c:showPercent val="0"/>
          <c:showBubbleSize val="0"/>
        </c:dLbls>
        <c:marker val="1"/>
        <c:smooth val="0"/>
        <c:axId val="422949072"/>
        <c:axId val="422947504"/>
      </c:lineChart>
      <c:catAx>
        <c:axId val="42294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947504"/>
        <c:crosses val="autoZero"/>
        <c:auto val="1"/>
        <c:lblAlgn val="ctr"/>
        <c:lblOffset val="100"/>
        <c:tickLblSkip val="1"/>
        <c:tickMarkSkip val="1"/>
        <c:noMultiLvlLbl val="0"/>
      </c:catAx>
      <c:valAx>
        <c:axId val="42294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4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15021</c:v>
                </c:pt>
                <c:pt idx="5">
                  <c:v>14916</c:v>
                </c:pt>
                <c:pt idx="8">
                  <c:v>14676</c:v>
                </c:pt>
                <c:pt idx="11">
                  <c:v>14625</c:v>
                </c:pt>
                <c:pt idx="14">
                  <c:v>14455</c:v>
                </c:pt>
              </c:numCache>
            </c:numRef>
          </c:val>
          <c:extLst>
            <c:ext xmlns:c16="http://schemas.microsoft.com/office/drawing/2014/chart" uri="{C3380CC4-5D6E-409C-BE32-E72D297353CC}">
              <c16:uniqueId val="{00000000-1A81-4524-B1A4-B0685D73C5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4577</c:v>
                </c:pt>
                <c:pt idx="5">
                  <c:v>4377</c:v>
                </c:pt>
                <c:pt idx="8">
                  <c:v>4211</c:v>
                </c:pt>
                <c:pt idx="11">
                  <c:v>6076</c:v>
                </c:pt>
                <c:pt idx="14">
                  <c:v>6680</c:v>
                </c:pt>
              </c:numCache>
            </c:numRef>
          </c:val>
          <c:extLst>
            <c:ext xmlns:c16="http://schemas.microsoft.com/office/drawing/2014/chart" uri="{C3380CC4-5D6E-409C-BE32-E72D297353CC}">
              <c16:uniqueId val="{00000001-1A81-4524-B1A4-B0685D73C5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6138</c:v>
                </c:pt>
                <c:pt idx="5">
                  <c:v>7167</c:v>
                </c:pt>
                <c:pt idx="8">
                  <c:v>9107</c:v>
                </c:pt>
                <c:pt idx="11">
                  <c:v>9832</c:v>
                </c:pt>
                <c:pt idx="14">
                  <c:v>10023</c:v>
                </c:pt>
              </c:numCache>
            </c:numRef>
          </c:val>
          <c:extLst>
            <c:ext xmlns:c16="http://schemas.microsoft.com/office/drawing/2014/chart" uri="{C3380CC4-5D6E-409C-BE32-E72D297353CC}">
              <c16:uniqueId val="{00000002-1A81-4524-B1A4-B0685D73C5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81-4524-B1A4-B0685D73C5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81-4524-B1A4-B0685D73C5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25</c:v>
                </c:pt>
                <c:pt idx="6">
                  <c:v>0</c:v>
                </c:pt>
                <c:pt idx="9">
                  <c:v>0</c:v>
                </c:pt>
                <c:pt idx="12">
                  <c:v>0</c:v>
                </c:pt>
              </c:numCache>
            </c:numRef>
          </c:val>
          <c:extLst>
            <c:ext xmlns:c16="http://schemas.microsoft.com/office/drawing/2014/chart" uri="{C3380CC4-5D6E-409C-BE32-E72D297353CC}">
              <c16:uniqueId val="{00000005-1A81-4524-B1A4-B0685D73C5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3076</c:v>
                </c:pt>
                <c:pt idx="3">
                  <c:v>3067</c:v>
                </c:pt>
                <c:pt idx="6">
                  <c:v>3131</c:v>
                </c:pt>
                <c:pt idx="9">
                  <c:v>2964</c:v>
                </c:pt>
                <c:pt idx="12">
                  <c:v>2757</c:v>
                </c:pt>
              </c:numCache>
            </c:numRef>
          </c:val>
          <c:extLst>
            <c:ext xmlns:c16="http://schemas.microsoft.com/office/drawing/2014/chart" uri="{C3380CC4-5D6E-409C-BE32-E72D297353CC}">
              <c16:uniqueId val="{00000006-1A81-4524-B1A4-B0685D73C5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c:v>
                </c:pt>
                <c:pt idx="3">
                  <c:v>26</c:v>
                </c:pt>
                <c:pt idx="6">
                  <c:v>9</c:v>
                </c:pt>
                <c:pt idx="9">
                  <c:v>0</c:v>
                </c:pt>
                <c:pt idx="12">
                  <c:v>0</c:v>
                </c:pt>
              </c:numCache>
            </c:numRef>
          </c:val>
          <c:extLst>
            <c:ext xmlns:c16="http://schemas.microsoft.com/office/drawing/2014/chart" uri="{C3380CC4-5D6E-409C-BE32-E72D297353CC}">
              <c16:uniqueId val="{00000007-1A81-4524-B1A4-B0685D73C5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7724</c:v>
                </c:pt>
                <c:pt idx="3">
                  <c:v>7293</c:v>
                </c:pt>
                <c:pt idx="6">
                  <c:v>6798</c:v>
                </c:pt>
                <c:pt idx="9">
                  <c:v>9324</c:v>
                </c:pt>
                <c:pt idx="12">
                  <c:v>9538</c:v>
                </c:pt>
              </c:numCache>
            </c:numRef>
          </c:val>
          <c:extLst>
            <c:ext xmlns:c16="http://schemas.microsoft.com/office/drawing/2014/chart" uri="{C3380CC4-5D6E-409C-BE32-E72D297353CC}">
              <c16:uniqueId val="{00000008-1A81-4524-B1A4-B0685D73C5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395</c:v>
                </c:pt>
                <c:pt idx="3">
                  <c:v>502</c:v>
                </c:pt>
                <c:pt idx="6">
                  <c:v>869</c:v>
                </c:pt>
                <c:pt idx="9">
                  <c:v>701</c:v>
                </c:pt>
                <c:pt idx="12">
                  <c:v>540</c:v>
                </c:pt>
              </c:numCache>
            </c:numRef>
          </c:val>
          <c:extLst>
            <c:ext xmlns:c16="http://schemas.microsoft.com/office/drawing/2014/chart" uri="{C3380CC4-5D6E-409C-BE32-E72D297353CC}">
              <c16:uniqueId val="{00000009-1A81-4524-B1A4-B0685D73C5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16885</c:v>
                </c:pt>
                <c:pt idx="3">
                  <c:v>17281</c:v>
                </c:pt>
                <c:pt idx="6">
                  <c:v>17390</c:v>
                </c:pt>
                <c:pt idx="9">
                  <c:v>17956</c:v>
                </c:pt>
                <c:pt idx="12">
                  <c:v>18639</c:v>
                </c:pt>
              </c:numCache>
            </c:numRef>
          </c:val>
          <c:extLst>
            <c:ext xmlns:c16="http://schemas.microsoft.com/office/drawing/2014/chart" uri="{C3380CC4-5D6E-409C-BE32-E72D297353CC}">
              <c16:uniqueId val="{0000000A-1A81-4524-B1A4-B0685D73C574}"/>
            </c:ext>
          </c:extLst>
        </c:ser>
        <c:dLbls>
          <c:showLegendKey val="0"/>
          <c:showVal val="0"/>
          <c:showCatName val="0"/>
          <c:showSerName val="0"/>
          <c:showPercent val="0"/>
          <c:showBubbleSize val="0"/>
        </c:dLbls>
        <c:gapWidth val="100"/>
        <c:overlap val="100"/>
        <c:axId val="422948288"/>
        <c:axId val="422948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2402</c:v>
                </c:pt>
                <c:pt idx="2">
                  <c:v>#N/A</c:v>
                </c:pt>
                <c:pt idx="3">
                  <c:v>#N/A</c:v>
                </c:pt>
                <c:pt idx="4">
                  <c:v>1734</c:v>
                </c:pt>
                <c:pt idx="5">
                  <c:v>#N/A</c:v>
                </c:pt>
                <c:pt idx="6">
                  <c:v>#N/A</c:v>
                </c:pt>
                <c:pt idx="7">
                  <c:v>203</c:v>
                </c:pt>
                <c:pt idx="8">
                  <c:v>#N/A</c:v>
                </c:pt>
                <c:pt idx="9">
                  <c:v>#N/A</c:v>
                </c:pt>
                <c:pt idx="10">
                  <c:v>410</c:v>
                </c:pt>
                <c:pt idx="11">
                  <c:v>#N/A</c:v>
                </c:pt>
                <c:pt idx="12">
                  <c:v>#N/A</c:v>
                </c:pt>
                <c:pt idx="13">
                  <c:v>316</c:v>
                </c:pt>
                <c:pt idx="14">
                  <c:v>#N/A</c:v>
                </c:pt>
              </c:numCache>
            </c:numRef>
          </c:val>
          <c:smooth val="0"/>
          <c:extLst>
            <c:ext xmlns:c16="http://schemas.microsoft.com/office/drawing/2014/chart" uri="{C3380CC4-5D6E-409C-BE32-E72D297353CC}">
              <c16:uniqueId val="{0000000B-1A81-4524-B1A4-B0685D73C574}"/>
            </c:ext>
          </c:extLst>
        </c:ser>
        <c:dLbls>
          <c:showLegendKey val="0"/>
          <c:showVal val="0"/>
          <c:showCatName val="0"/>
          <c:showSerName val="0"/>
          <c:showPercent val="0"/>
          <c:showBubbleSize val="0"/>
        </c:dLbls>
        <c:marker val="1"/>
        <c:smooth val="0"/>
        <c:axId val="422948288"/>
        <c:axId val="422948680"/>
      </c:lineChart>
      <c:catAx>
        <c:axId val="42294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948680"/>
        <c:crosses val="autoZero"/>
        <c:auto val="1"/>
        <c:lblAlgn val="ctr"/>
        <c:lblOffset val="100"/>
        <c:tickLblSkip val="1"/>
        <c:tickMarkSkip val="1"/>
        <c:noMultiLvlLbl val="0"/>
      </c:catAx>
      <c:valAx>
        <c:axId val="422948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4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3650</c:v>
                </c:pt>
                <c:pt idx="1">
                  <c:v>3500</c:v>
                </c:pt>
                <c:pt idx="2">
                  <c:v>3518</c:v>
                </c:pt>
              </c:numCache>
            </c:numRef>
          </c:val>
          <c:extLst>
            <c:ext xmlns:c16="http://schemas.microsoft.com/office/drawing/2014/chart" uri="{C3380CC4-5D6E-409C-BE32-E72D297353CC}">
              <c16:uniqueId val="{00000000-E818-4FAD-BAF6-341365168C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E818-4FAD-BAF6-341365168C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3979</c:v>
                </c:pt>
                <c:pt idx="1">
                  <c:v>4785</c:v>
                </c:pt>
                <c:pt idx="2">
                  <c:v>4853</c:v>
                </c:pt>
              </c:numCache>
            </c:numRef>
          </c:val>
          <c:extLst>
            <c:ext xmlns:c16="http://schemas.microsoft.com/office/drawing/2014/chart" uri="{C3380CC4-5D6E-409C-BE32-E72D297353CC}">
              <c16:uniqueId val="{00000002-E818-4FAD-BAF6-341365168CF5}"/>
            </c:ext>
          </c:extLst>
        </c:ser>
        <c:dLbls>
          <c:showLegendKey val="0"/>
          <c:showVal val="0"/>
          <c:showCatName val="0"/>
          <c:showSerName val="0"/>
          <c:showPercent val="0"/>
          <c:showBubbleSize val="0"/>
        </c:dLbls>
        <c:gapWidth val="120"/>
        <c:overlap val="100"/>
        <c:axId val="594792944"/>
        <c:axId val="594793336"/>
      </c:barChart>
      <c:catAx>
        <c:axId val="59479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4793336"/>
        <c:crosses val="autoZero"/>
        <c:auto val="1"/>
        <c:lblAlgn val="ctr"/>
        <c:lblOffset val="100"/>
        <c:tickLblSkip val="1"/>
        <c:tickMarkSkip val="1"/>
        <c:noMultiLvlLbl val="0"/>
      </c:catAx>
      <c:valAx>
        <c:axId val="594793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479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をはじめとした法人税収入などにより、類似団体内平均値を上回っているが、今後も経済情勢の影響による法人市民税収減のリスクを抱えていることから、楽観できる状況ではないため、徴収業務の強化や経常経費の抑制など、一層の歳入確保と歳出削減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5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110772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扶助費や人件費などの増による経常経費の増に加え、地方税や地方交付税などの減による歳入の大幅減により、前年度から</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今後も経済情勢によって起こり得る歳入減に備え、歳入に見合った財政運営となるよう引き続き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49784</xdr:rowOff>
    </xdr:from>
    <xdr:to>
      <xdr:col>23</xdr:col>
      <xdr:colOff>133350</xdr:colOff>
      <xdr:row>63</xdr:row>
      <xdr:rowOff>3302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9993884"/>
          <a:ext cx="8382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49784</xdr:rowOff>
    </xdr:from>
    <xdr:to>
      <xdr:col>19</xdr:col>
      <xdr:colOff>133350</xdr:colOff>
      <xdr:row>59</xdr:row>
      <xdr:rowOff>3810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99938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32766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93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32766</xdr:rowOff>
    </xdr:from>
    <xdr:to>
      <xdr:col>11</xdr:col>
      <xdr:colOff>31750</xdr:colOff>
      <xdr:row>59</xdr:row>
      <xdr:rowOff>109982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1483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170434</xdr:rowOff>
    </xdr:from>
    <xdr:to>
      <xdr:col>19</xdr:col>
      <xdr:colOff>184150</xdr:colOff>
      <xdr:row>58</xdr:row>
      <xdr:rowOff>100584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110761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1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153416</xdr:rowOff>
    </xdr:from>
    <xdr:to>
      <xdr:col>11</xdr:col>
      <xdr:colOff>82550</xdr:colOff>
      <xdr:row>59</xdr:row>
      <xdr:rowOff>83566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93743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類似団体内平均値を下回っているが、自団体の前年度数値を上回っている。</a:t>
          </a:r>
          <a:endParaRPr lang="ja-JP" altLang="ja-JP">
            <a:effectLst/>
          </a:endParaRPr>
        </a:p>
        <a:p>
          <a:r>
            <a:rPr kumimoji="1" lang="ja-JP" altLang="ja-JP" sz="1100">
              <a:solidFill>
                <a:schemeClr val="dk1"/>
              </a:solidFill>
              <a:effectLst/>
              <a:latin typeface="+mn-lt"/>
              <a:ea typeface="+mn-ea"/>
              <a:cs typeface="+mn-cs"/>
            </a:rPr>
            <a:t>要因としては、前年度と比べ人口が</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人減となったこと、</a:t>
          </a:r>
          <a:r>
            <a:rPr kumimoji="1" lang="ja-JP" altLang="en-US" sz="1100">
              <a:solidFill>
                <a:schemeClr val="dk1"/>
              </a:solidFill>
              <a:effectLst/>
              <a:latin typeface="+mn-lt"/>
              <a:ea typeface="+mn-ea"/>
              <a:cs typeface="+mn-cs"/>
            </a:rPr>
            <a:t>人勧による職員給与等の増などにより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が増加したこと</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工業用地等開発可能性調査事業</a:t>
          </a:r>
          <a:r>
            <a:rPr kumimoji="1" lang="ja-JP" altLang="ja-JP" sz="1100">
              <a:solidFill>
                <a:schemeClr val="dk1"/>
              </a:solidFill>
              <a:effectLst/>
              <a:latin typeface="+mn-lt"/>
              <a:ea typeface="+mn-ea"/>
              <a:cs typeface="+mn-cs"/>
            </a:rPr>
            <a:t>などにより物件費が増加したことなどが挙げられる。</a:t>
          </a:r>
          <a:endParaRPr lang="ja-JP" altLang="ja-JP">
            <a:effectLst/>
          </a:endParaRPr>
        </a:p>
        <a:p>
          <a:r>
            <a:rPr kumimoji="1" lang="ja-JP" altLang="ja-JP" sz="1100">
              <a:solidFill>
                <a:schemeClr val="dk1"/>
              </a:solidFill>
              <a:effectLst/>
              <a:latin typeface="+mn-lt"/>
              <a:ea typeface="+mn-ea"/>
              <a:cs typeface="+mn-cs"/>
            </a:rPr>
            <a:t>今後も定員管理による人件費の抑制や、経常経費の削減に努める。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93590</xdr:rowOff>
    </xdr:from>
    <xdr:to>
      <xdr:col>23</xdr:col>
      <xdr:colOff>133350</xdr:colOff>
      <xdr:row>82</xdr:row>
      <xdr:rowOff>138086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2490"/>
          <a:ext cx="838200" cy="4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60508</xdr:rowOff>
    </xdr:from>
    <xdr:to>
      <xdr:col>19</xdr:col>
      <xdr:colOff>133350</xdr:colOff>
      <xdr:row>82</xdr:row>
      <xdr:rowOff>93590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9408"/>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20428</xdr:rowOff>
    </xdr:from>
    <xdr:to>
      <xdr:col>15</xdr:col>
      <xdr:colOff>82550</xdr:colOff>
      <xdr:row>82</xdr:row>
      <xdr:rowOff>60508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9328"/>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1863</xdr:rowOff>
    </xdr:from>
    <xdr:to>
      <xdr:col>11</xdr:col>
      <xdr:colOff>31750</xdr:colOff>
      <xdr:row>82</xdr:row>
      <xdr:rowOff>20428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0763"/>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87286</xdr:rowOff>
    </xdr:from>
    <xdr:to>
      <xdr:col>23</xdr:col>
      <xdr:colOff>184150</xdr:colOff>
      <xdr:row>83</xdr:row>
      <xdr:rowOff>17436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42790</xdr:rowOff>
    </xdr:from>
    <xdr:to>
      <xdr:col>19</xdr:col>
      <xdr:colOff>184150</xdr:colOff>
      <xdr:row>82</xdr:row>
      <xdr:rowOff>144390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9708</xdr:rowOff>
    </xdr:from>
    <xdr:to>
      <xdr:col>15</xdr:col>
      <xdr:colOff>133350</xdr:colOff>
      <xdr:row>82</xdr:row>
      <xdr:rowOff>111308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141078</xdr:rowOff>
    </xdr:from>
    <xdr:to>
      <xdr:col>11</xdr:col>
      <xdr:colOff>82550</xdr:colOff>
      <xdr:row>82</xdr:row>
      <xdr:rowOff>71228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122513</xdr:rowOff>
    </xdr:from>
    <xdr:to>
      <xdr:col>7</xdr:col>
      <xdr:colOff>31750</xdr:colOff>
      <xdr:row>82</xdr:row>
      <xdr:rowOff>52663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37440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本市は人事院勧告に準拠した給料表を使用しているが、勤続年数</a:t>
          </a:r>
          <a:r>
            <a:rPr lang="en-US" altLang="ja-JP" sz="1100" b="0" i="0" u="none" strike="noStrike" baseline="0">
              <a:solidFill>
                <a:schemeClr val="dk1"/>
              </a:solidFill>
              <a:latin typeface="+mn-lt"/>
              <a:ea typeface="+mn-ea"/>
              <a:cs typeface="+mn-cs"/>
            </a:rPr>
            <a:t>30</a:t>
          </a:r>
          <a:r>
            <a:rPr lang="ja-JP" altLang="en-US" sz="1100" b="0" i="0" u="none" strike="noStrike" baseline="0">
              <a:solidFill>
                <a:schemeClr val="dk1"/>
              </a:solidFill>
              <a:latin typeface="+mn-lt"/>
              <a:ea typeface="+mn-ea"/>
              <a:cs typeface="+mn-cs"/>
            </a:rPr>
            <a:t>年以上の高齢層のラスパイレス指数が高いため、類似団体内平均値を上回っている。今後も地域民間企業の給与水準等を注視しながら給与の適正化に努める。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90</xdr:row>
      <xdr:rowOff>1814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3978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1814</xdr:rowOff>
    </xdr:from>
    <xdr:to>
      <xdr:col>77</xdr:col>
      <xdr:colOff>44450</xdr:colOff>
      <xdr:row>90</xdr:row>
      <xdr:rowOff>1814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43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1814</xdr:rowOff>
    </xdr:from>
    <xdr:to>
      <xdr:col>72</xdr:col>
      <xdr:colOff>203200</xdr:colOff>
      <xdr:row>90</xdr:row>
      <xdr:rowOff>105229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4323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105229</xdr:rowOff>
    </xdr:from>
    <xdr:to>
      <xdr:col>68</xdr:col>
      <xdr:colOff>152400</xdr:colOff>
      <xdr:row>90</xdr:row>
      <xdr:rowOff>122464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54429</xdr:rowOff>
    </xdr:from>
    <xdr:to>
      <xdr:col>68</xdr:col>
      <xdr:colOff>203200</xdr:colOff>
      <xdr:row>90</xdr:row>
      <xdr:rowOff>156029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71664</xdr:rowOff>
    </xdr:from>
    <xdr:to>
      <xdr:col>64</xdr:col>
      <xdr:colOff>152400</xdr:colOff>
      <xdr:row>91</xdr:row>
      <xdr:rowOff>1814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主な要因は消防業務やこども園を直営で行っていることである。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今後も多様化する市民ニーズを踏まえながら、過去から継続して行っている事務事業の見直しや、職員の適正な配置を行うことで適切な定員管理に努める。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100224</xdr:rowOff>
    </xdr:from>
    <xdr:to>
      <xdr:col>81</xdr:col>
      <xdr:colOff>44450</xdr:colOff>
      <xdr:row>63</xdr:row>
      <xdr:rowOff>106256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0157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57996</xdr:rowOff>
    </xdr:from>
    <xdr:to>
      <xdr:col>77</xdr:col>
      <xdr:colOff>44450</xdr:colOff>
      <xdr:row>63</xdr:row>
      <xdr:rowOff>100224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5934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45931</xdr:rowOff>
    </xdr:from>
    <xdr:to>
      <xdr:col>72</xdr:col>
      <xdr:colOff>203200</xdr:colOff>
      <xdr:row>63</xdr:row>
      <xdr:rowOff>57996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47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45931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0103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27533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49424</xdr:rowOff>
    </xdr:from>
    <xdr:to>
      <xdr:col>77</xdr:col>
      <xdr:colOff>95250</xdr:colOff>
      <xdr:row>63</xdr:row>
      <xdr:rowOff>151024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135801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7196</xdr:rowOff>
    </xdr:from>
    <xdr:to>
      <xdr:col>73</xdr:col>
      <xdr:colOff>44450</xdr:colOff>
      <xdr:row>63</xdr:row>
      <xdr:rowOff>108796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93573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年度学校教育施設等整備事業債（小学校空調設備整備事業）など</a:t>
          </a:r>
          <a:r>
            <a:rPr kumimoji="1" lang="ja-JP" altLang="en-US" sz="1100">
              <a:solidFill>
                <a:schemeClr val="dk1"/>
              </a:solidFill>
              <a:effectLst/>
              <a:latin typeface="+mn-lt"/>
              <a:ea typeface="+mn-ea"/>
              <a:cs typeface="+mn-cs"/>
            </a:rPr>
            <a:t>の償還開始があるものの、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年度臨時財政対策債などの償還終了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法人税割の大幅増による標準財政規模の増により前年度</a:t>
          </a:r>
          <a:r>
            <a:rPr kumimoji="1" lang="ja-JP" altLang="en-US" sz="1100">
              <a:solidFill>
                <a:schemeClr val="dk1"/>
              </a:solidFill>
              <a:effectLst/>
              <a:latin typeface="+mn-lt"/>
              <a:ea typeface="+mn-ea"/>
              <a:cs typeface="+mn-cs"/>
            </a:rPr>
            <a:t>並み</a:t>
          </a:r>
          <a:r>
            <a:rPr kumimoji="1" lang="ja-JP" altLang="ja-JP" sz="1100">
              <a:solidFill>
                <a:schemeClr val="dk1"/>
              </a:solidFill>
              <a:effectLst/>
              <a:latin typeface="+mn-lt"/>
              <a:ea typeface="+mn-ea"/>
              <a:cs typeface="+mn-cs"/>
            </a:rPr>
            <a:t>となっている。今後は大型建設事業の償還が本格化していくため、数値が高くなると予想される。</a:t>
          </a:r>
          <a:endParaRPr lang="ja-JP" altLang="ja-JP">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47498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34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86106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類似団体内平均値及び早期健全化基準を下回っている。</a:t>
          </a:r>
          <a:endParaRPr lang="ja-JP" altLang="ja-JP" sz="1400">
            <a:effectLst/>
          </a:endParaRPr>
        </a:p>
        <a:p>
          <a:r>
            <a:rPr kumimoji="1" lang="ja-JP" altLang="ja-JP" sz="1100">
              <a:solidFill>
                <a:schemeClr val="dk1"/>
              </a:solidFill>
              <a:effectLst/>
              <a:latin typeface="+mn-lt"/>
              <a:ea typeface="+mn-ea"/>
              <a:cs typeface="+mn-cs"/>
            </a:rPr>
            <a:t>地方債現在高については、ごみ焼却施設再稼働に係る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事業関連業務などにより増加しているが、</a:t>
          </a:r>
          <a:r>
            <a:rPr kumimoji="1" lang="ja-JP" altLang="en-US" sz="1100">
              <a:solidFill>
                <a:schemeClr val="dk1"/>
              </a:solidFill>
              <a:effectLst/>
              <a:latin typeface="+mn-lt"/>
              <a:ea typeface="+mn-ea"/>
              <a:cs typeface="+mn-cs"/>
            </a:rPr>
            <a:t>財政調整基金などへの積み増しによる充当可能基金の増や法人税割の大幅増による標準財政規模の増</a:t>
          </a:r>
          <a:r>
            <a:rPr kumimoji="1" lang="ja-JP" altLang="ja-JP" sz="1100">
              <a:solidFill>
                <a:schemeClr val="dk1"/>
              </a:solidFill>
              <a:effectLst/>
              <a:latin typeface="+mn-lt"/>
              <a:ea typeface="+mn-ea"/>
              <a:cs typeface="+mn-cs"/>
            </a:rPr>
            <a:t>により前年度からは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今後も、将来世代への負担を少しでも軽減するよう、普通建設事業の計画的な実施により地方債残高を抑制しつつ基金を積極的に積み増しし、財政の健全化を図る。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13</xdr:row>
      <xdr:rowOff>123432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407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102749</xdr:rowOff>
    </xdr:from>
    <xdr:to>
      <xdr:col>77</xdr:col>
      <xdr:colOff>44450</xdr:colOff>
      <xdr:row>13</xdr:row>
      <xdr:rowOff>123432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3315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102749</xdr:rowOff>
    </xdr:from>
    <xdr:to>
      <xdr:col>72</xdr:col>
      <xdr:colOff>203200</xdr:colOff>
      <xdr:row>14</xdr:row>
      <xdr:rowOff>70334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33159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70334</xdr:rowOff>
    </xdr:from>
    <xdr:to>
      <xdr:col>68</xdr:col>
      <xdr:colOff>152400</xdr:colOff>
      <xdr:row>14</xdr:row>
      <xdr:rowOff>135829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470634"/>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153868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1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72632</xdr:rowOff>
    </xdr:from>
    <xdr:to>
      <xdr:col>77</xdr:col>
      <xdr:colOff>95250</xdr:colOff>
      <xdr:row>14</xdr:row>
      <xdr:rowOff>2782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51949</xdr:rowOff>
    </xdr:from>
    <xdr:to>
      <xdr:col>73</xdr:col>
      <xdr:colOff>44450</xdr:colOff>
      <xdr:row>13</xdr:row>
      <xdr:rowOff>153549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163726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0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85029</xdr:rowOff>
    </xdr:from>
    <xdr:to>
      <xdr:col>64</xdr:col>
      <xdr:colOff>152400</xdr:colOff>
      <xdr:row>15</xdr:row>
      <xdr:rowOff>15179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25356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類似団体内平均値より高い数値となっている。</a:t>
          </a:r>
          <a:endParaRPr lang="ja-JP" altLang="ja-JP">
            <a:effectLst/>
          </a:endParaRPr>
        </a:p>
        <a:p>
          <a:r>
            <a:rPr kumimoji="1" lang="ja-JP" altLang="en-US" sz="1100">
              <a:solidFill>
                <a:schemeClr val="dk1"/>
              </a:solidFill>
              <a:effectLst/>
              <a:latin typeface="+mn-lt"/>
              <a:ea typeface="+mn-ea"/>
              <a:cs typeface="+mn-cs"/>
            </a:rPr>
            <a:t>人勧による職員給与等の増や副市長</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名増による給与費の増</a:t>
          </a:r>
          <a:r>
            <a:rPr kumimoji="1" lang="ja-JP" altLang="ja-JP" sz="1100">
              <a:solidFill>
                <a:schemeClr val="dk1"/>
              </a:solidFill>
              <a:effectLst/>
              <a:latin typeface="+mn-lt"/>
              <a:ea typeface="+mn-ea"/>
              <a:cs typeface="+mn-cs"/>
            </a:rPr>
            <a:t>により前年度から増となった。本市は、消防業務やこども園を直営で行っていることから高い水準で推移している。</a:t>
          </a:r>
          <a:endParaRPr lang="ja-JP" altLang="ja-JP">
            <a:effectLst/>
          </a:endParaRPr>
        </a:p>
        <a:p>
          <a:r>
            <a:rPr kumimoji="1" lang="ja-JP" altLang="ja-JP" sz="1100">
              <a:solidFill>
                <a:schemeClr val="dk1"/>
              </a:solidFill>
              <a:effectLst/>
              <a:latin typeface="+mn-lt"/>
              <a:ea typeface="+mn-ea"/>
              <a:cs typeface="+mn-cs"/>
            </a:rPr>
            <a:t>今後も大幅な減を見込むことは難しいが、適正な定員管理に努める。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38</xdr:row>
      <xdr:rowOff>15966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808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50256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80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136616</xdr:rowOff>
    </xdr:from>
    <xdr:to>
      <xdr:col>24</xdr:col>
      <xdr:colOff>76200</xdr:colOff>
      <xdr:row>38</xdr:row>
      <xdr:rowOff>66766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108693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170906</xdr:rowOff>
    </xdr:from>
    <xdr:to>
      <xdr:col>6</xdr:col>
      <xdr:colOff>171450</xdr:colOff>
      <xdr:row>37</xdr:row>
      <xdr:rowOff>101056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85833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類似団体内平均値と比較すると高い数値で推移しており、自団体の前年度数値からは微増している。これは、</a:t>
          </a:r>
          <a:r>
            <a:rPr kumimoji="1" lang="ja-JP" altLang="en-US" sz="1100">
              <a:solidFill>
                <a:sysClr val="windowText" lastClr="000000"/>
              </a:solidFill>
              <a:effectLst/>
              <a:latin typeface="+mn-lt"/>
              <a:ea typeface="+mn-ea"/>
              <a:cs typeface="+mn-cs"/>
            </a:rPr>
            <a:t>工業用地等開発可能性調査事業やし尿処理施設管理事業</a:t>
          </a:r>
          <a:r>
            <a:rPr kumimoji="1" lang="ja-JP" altLang="ja-JP" sz="1100">
              <a:solidFill>
                <a:sysClr val="windowText" lastClr="000000"/>
              </a:solidFill>
              <a:effectLst/>
              <a:latin typeface="+mn-lt"/>
              <a:ea typeface="+mn-ea"/>
              <a:cs typeface="+mn-cs"/>
            </a:rPr>
            <a:t>などの委託業務が増加し</a:t>
          </a:r>
          <a:r>
            <a:rPr kumimoji="1" lang="ja-JP" altLang="ja-JP" sz="1100">
              <a:solidFill>
                <a:schemeClr val="dk1"/>
              </a:solidFill>
              <a:effectLst/>
              <a:latin typeface="+mn-lt"/>
              <a:ea typeface="+mn-ea"/>
              <a:cs typeface="+mn-cs"/>
            </a:rPr>
            <a:t>たことによる。</a:t>
          </a:r>
          <a:endParaRPr lang="ja-JP" altLang="ja-JP" sz="1400">
            <a:effectLst/>
          </a:endParaRPr>
        </a:p>
        <a:p>
          <a:r>
            <a:rPr kumimoji="1" lang="ja-JP" altLang="ja-JP" sz="110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6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a:t>
          </a:r>
          <a:r>
            <a:rPr kumimoji="1" lang="ja-JP" altLang="en-US" sz="1100">
              <a:solidFill>
                <a:schemeClr val="dk1"/>
              </a:solidFill>
              <a:effectLst/>
              <a:latin typeface="+mn-lt"/>
              <a:ea typeface="+mn-ea"/>
              <a:cs typeface="+mn-cs"/>
            </a:rPr>
            <a:t>受給者</a:t>
          </a:r>
          <a:r>
            <a:rPr kumimoji="1" lang="ja-JP" altLang="ja-JP" sz="1100">
              <a:solidFill>
                <a:schemeClr val="dk1"/>
              </a:solidFill>
              <a:effectLst/>
              <a:latin typeface="+mn-lt"/>
              <a:ea typeface="+mn-ea"/>
              <a:cs typeface="+mn-cs"/>
            </a:rPr>
            <a:t>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しかし、保育所等給付費や介護・訓練給付費などの社会保障関係経費は増加傾向にあり、経常収支比率を悪化させる一因となっている。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710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繰出金と維持補修費の合計であり、類似団体内平均値を下回っている</a:t>
          </a:r>
          <a:r>
            <a:rPr kumimoji="1" lang="ja-JP" altLang="en-US" sz="1100">
              <a:solidFill>
                <a:schemeClr val="dk1"/>
              </a:solidFill>
              <a:effectLst/>
              <a:latin typeface="+mn-lt"/>
              <a:ea typeface="+mn-ea"/>
              <a:cs typeface="+mn-cs"/>
            </a:rPr>
            <a:t>が、</a:t>
          </a:r>
          <a:r>
            <a:rPr kumimoji="1" lang="ja-JP" altLang="en-US" sz="1100">
              <a:solidFill>
                <a:sysClr val="windowText" lastClr="000000"/>
              </a:solidFill>
              <a:effectLst/>
              <a:latin typeface="+mn-lt"/>
              <a:ea typeface="+mn-ea"/>
              <a:cs typeface="+mn-cs"/>
            </a:rPr>
            <a:t>介護保険事業特別会計や後期高齢者医療事業特別会計などへの繰出金の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やごみ処理施設の</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の増などにより、</a:t>
          </a:r>
          <a:r>
            <a:rPr kumimoji="1" lang="ja-JP" altLang="ja-JP" sz="1100">
              <a:solidFill>
                <a:sysClr val="windowText" lastClr="000000"/>
              </a:solidFill>
              <a:effectLst/>
              <a:latin typeface="+mn-lt"/>
              <a:ea typeface="+mn-ea"/>
              <a:cs typeface="+mn-cs"/>
            </a:rPr>
            <a:t>前年度数値より</a:t>
          </a:r>
          <a:r>
            <a:rPr kumimoji="1" lang="ja-JP" altLang="en-US" sz="1100">
              <a:solidFill>
                <a:sysClr val="windowText" lastClr="000000"/>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今後も施設の老朽化が進み、維持経費が大きくかかることが予想されるため、公共施設の適正配置・整備を進め、コストの低減に努めていく。また、繰出金の抑制についても、引き続き努める。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158750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152400</xdr:rowOff>
    </xdr:from>
    <xdr:to>
      <xdr:col>73</xdr:col>
      <xdr:colOff>180975</xdr:colOff>
      <xdr:row>55</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10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を下回っているが、</a:t>
          </a:r>
          <a:r>
            <a:rPr kumimoji="1" lang="ja-JP" altLang="en-US" sz="1100">
              <a:solidFill>
                <a:sysClr val="windowText" lastClr="000000"/>
              </a:solidFill>
              <a:effectLst/>
              <a:latin typeface="+mn-lt"/>
              <a:ea typeface="+mn-ea"/>
              <a:cs typeface="+mn-cs"/>
            </a:rPr>
            <a:t>後期高齢者医療事業費（療養給付費）</a:t>
          </a:r>
          <a:r>
            <a:rPr kumimoji="1" lang="ja-JP" altLang="ja-JP" sz="1100">
              <a:solidFill>
                <a:sysClr val="windowText" lastClr="000000"/>
              </a:solidFill>
              <a:effectLst/>
              <a:latin typeface="+mn-lt"/>
              <a:ea typeface="+mn-ea"/>
              <a:cs typeface="+mn-cs"/>
            </a:rPr>
            <a:t>や病院事業繰出金</a:t>
          </a:r>
          <a:r>
            <a:rPr kumimoji="1" lang="ja-JP" altLang="en-US" sz="1100">
              <a:solidFill>
                <a:sysClr val="windowText" lastClr="000000"/>
              </a:solidFill>
              <a:effectLst/>
              <a:latin typeface="+mn-lt"/>
              <a:ea typeface="+mn-ea"/>
              <a:cs typeface="+mn-cs"/>
            </a:rPr>
            <a:t>（経常経費）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り自団体前年度数値からは増加している。</a:t>
          </a:r>
          <a:r>
            <a:rPr kumimoji="1" lang="ja-JP" altLang="ja-JP" sz="1100">
              <a:solidFill>
                <a:schemeClr val="dk1"/>
              </a:solidFill>
              <a:effectLst/>
              <a:latin typeface="+mn-lt"/>
              <a:ea typeface="+mn-ea"/>
              <a:cs typeface="+mn-cs"/>
            </a:rPr>
            <a:t>今後も経常的に補助している事業も含め補助対象事業を精査し「サンセット方式」の考えのもと、見直しや廃止を進める。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年度学校教育施設等整備事業債（小学校空調設備整備事業）などの償還開始があるものの、平成</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年度臨時財政対策債などの償還終了</a:t>
          </a:r>
          <a:r>
            <a:rPr kumimoji="1" lang="ja-JP" altLang="ja-JP" sz="1100">
              <a:solidFill>
                <a:schemeClr val="dk1"/>
              </a:solidFill>
              <a:effectLst/>
              <a:latin typeface="+mn-lt"/>
              <a:ea typeface="+mn-ea"/>
              <a:cs typeface="+mn-cs"/>
            </a:rPr>
            <a:t>などがあり前年度数値から微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その他の大型建設事業の償還も本格化していくため、今後は比率の上昇が予想される。事業の優先度・緊急度などを的確に把握・精査し、公債負担の軽減を図りながら計画的に事業の推進に努める。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94996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88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76708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自団体の前年度数値からは</a:t>
          </a:r>
          <a:r>
            <a:rPr kumimoji="1" lang="ja-JP" altLang="en-US" sz="1100">
              <a:solidFill>
                <a:sysClr val="windowText" lastClr="000000"/>
              </a:solidFill>
              <a:effectLst/>
              <a:latin typeface="+mn-lt"/>
              <a:ea typeface="+mn-ea"/>
              <a:cs typeface="+mn-cs"/>
            </a:rPr>
            <a:t>大幅に増加</a:t>
          </a:r>
          <a:r>
            <a:rPr kumimoji="1" lang="ja-JP" altLang="ja-JP" sz="1100">
              <a:solidFill>
                <a:sysClr val="windowText" lastClr="000000"/>
              </a:solidFill>
              <a:effectLst/>
              <a:latin typeface="+mn-lt"/>
              <a:ea typeface="+mn-ea"/>
              <a:cs typeface="+mn-cs"/>
            </a:rPr>
            <a:t>し、類似団体内平均値</a:t>
          </a:r>
          <a:r>
            <a:rPr kumimoji="1" lang="ja-JP" altLang="en-US" sz="1100">
              <a:solidFill>
                <a:sysClr val="windowText" lastClr="000000"/>
              </a:solidFill>
              <a:effectLst/>
              <a:latin typeface="+mn-lt"/>
              <a:ea typeface="+mn-ea"/>
              <a:cs typeface="+mn-cs"/>
            </a:rPr>
            <a:t>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これは、主に人件費や</a:t>
          </a:r>
          <a:r>
            <a:rPr kumimoji="1" lang="ja-JP" altLang="en-US" sz="1100">
              <a:solidFill>
                <a:sysClr val="windowText" lastClr="000000"/>
              </a:solidFill>
              <a:effectLst/>
              <a:latin typeface="+mn-lt"/>
              <a:ea typeface="+mn-ea"/>
              <a:cs typeface="+mn-cs"/>
            </a:rPr>
            <a:t>扶助</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の増加によるものである。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828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75565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82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75</xdr:row>
      <xdr:rowOff>92710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51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111141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33236</xdr:rowOff>
    </xdr:from>
    <xdr:to>
      <xdr:col>29</xdr:col>
      <xdr:colOff>127000</xdr:colOff>
      <xdr:row>16</xdr:row>
      <xdr:rowOff>75641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4061"/>
          <a:ext cx="647700" cy="4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75641</xdr:rowOff>
    </xdr:from>
    <xdr:to>
      <xdr:col>26</xdr:col>
      <xdr:colOff>50800</xdr:colOff>
      <xdr:row>16</xdr:row>
      <xdr:rowOff>103607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6466"/>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103607</xdr:rowOff>
    </xdr:from>
    <xdr:to>
      <xdr:col>22</xdr:col>
      <xdr:colOff>114300</xdr:colOff>
      <xdr:row>16</xdr:row>
      <xdr:rowOff>114979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4432"/>
          <a:ext cx="698500" cy="1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109931</xdr:rowOff>
    </xdr:from>
    <xdr:to>
      <xdr:col>18</xdr:col>
      <xdr:colOff>177800</xdr:colOff>
      <xdr:row>16</xdr:row>
      <xdr:rowOff>114979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075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153886</xdr:rowOff>
    </xdr:from>
    <xdr:to>
      <xdr:col>29</xdr:col>
      <xdr:colOff>177800</xdr:colOff>
      <xdr:row>16</xdr:row>
      <xdr:rowOff>84036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125963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24841</xdr:rowOff>
    </xdr:from>
    <xdr:to>
      <xdr:col>26</xdr:col>
      <xdr:colOff>101600</xdr:colOff>
      <xdr:row>16</xdr:row>
      <xdr:rowOff>126441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111218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02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52807</xdr:rowOff>
    </xdr:from>
    <xdr:to>
      <xdr:col>22</xdr:col>
      <xdr:colOff>165100</xdr:colOff>
      <xdr:row>16</xdr:row>
      <xdr:rowOff>154407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139184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64179</xdr:rowOff>
    </xdr:from>
    <xdr:to>
      <xdr:col>19</xdr:col>
      <xdr:colOff>38100</xdr:colOff>
      <xdr:row>16</xdr:row>
      <xdr:rowOff>165779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150556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59131</xdr:rowOff>
    </xdr:from>
    <xdr:to>
      <xdr:col>15</xdr:col>
      <xdr:colOff>101600</xdr:colOff>
      <xdr:row>16</xdr:row>
      <xdr:rowOff>160731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295739</xdr:rowOff>
    </xdr:from>
    <xdr:to>
      <xdr:col>29</xdr:col>
      <xdr:colOff>127000</xdr:colOff>
      <xdr:row>36</xdr:row>
      <xdr:rowOff>5221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6089"/>
          <a:ext cx="6477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335255</xdr:rowOff>
    </xdr:from>
    <xdr:to>
      <xdr:col>26</xdr:col>
      <xdr:colOff>50800</xdr:colOff>
      <xdr:row>36</xdr:row>
      <xdr:rowOff>5221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5605"/>
          <a:ext cx="6985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316673</xdr:rowOff>
    </xdr:from>
    <xdr:to>
      <xdr:col>22</xdr:col>
      <xdr:colOff>114300</xdr:colOff>
      <xdr:row>35</xdr:row>
      <xdr:rowOff>335255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27023"/>
          <a:ext cx="6985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316673</xdr:rowOff>
    </xdr:from>
    <xdr:to>
      <xdr:col>18</xdr:col>
      <xdr:colOff>177800</xdr:colOff>
      <xdr:row>35</xdr:row>
      <xdr:rowOff>322780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702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244939</xdr:rowOff>
    </xdr:from>
    <xdr:to>
      <xdr:col>29</xdr:col>
      <xdr:colOff>177800</xdr:colOff>
      <xdr:row>36</xdr:row>
      <xdr:rowOff>3639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217016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297321</xdr:rowOff>
    </xdr:from>
    <xdr:to>
      <xdr:col>26</xdr:col>
      <xdr:colOff>101600</xdr:colOff>
      <xdr:row>36</xdr:row>
      <xdr:rowOff>56021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40798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284455</xdr:rowOff>
    </xdr:from>
    <xdr:to>
      <xdr:col>22</xdr:col>
      <xdr:colOff>165100</xdr:colOff>
      <xdr:row>36</xdr:row>
      <xdr:rowOff>43155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27932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265873</xdr:rowOff>
    </xdr:from>
    <xdr:to>
      <xdr:col>19</xdr:col>
      <xdr:colOff>38100</xdr:colOff>
      <xdr:row>36</xdr:row>
      <xdr:rowOff>24573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271980</xdr:rowOff>
    </xdr:from>
    <xdr:to>
      <xdr:col>15</xdr:col>
      <xdr:colOff>101600</xdr:colOff>
      <xdr:row>36</xdr:row>
      <xdr:rowOff>30680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2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94037</xdr:rowOff>
    </xdr:from>
    <xdr:to>
      <xdr:col>24</xdr:col>
      <xdr:colOff>63500</xdr:colOff>
      <xdr:row>35</xdr:row>
      <xdr:rowOff>128746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4787"/>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128746</xdr:rowOff>
    </xdr:from>
    <xdr:to>
      <xdr:col>19</xdr:col>
      <xdr:colOff>177800</xdr:colOff>
      <xdr:row>35</xdr:row>
      <xdr:rowOff>165322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165322</xdr:rowOff>
    </xdr:from>
    <xdr:to>
      <xdr:col>15</xdr:col>
      <xdr:colOff>50800</xdr:colOff>
      <xdr:row>35</xdr:row>
      <xdr:rowOff>170599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6072"/>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170599</xdr:rowOff>
    </xdr:from>
    <xdr:to>
      <xdr:col>10</xdr:col>
      <xdr:colOff>114300</xdr:colOff>
      <xdr:row>36</xdr:row>
      <xdr:rowOff>12389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1349"/>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43237</xdr:rowOff>
    </xdr:from>
    <xdr:to>
      <xdr:col>24</xdr:col>
      <xdr:colOff>114300</xdr:colOff>
      <xdr:row>35</xdr:row>
      <xdr:rowOff>144837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21664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77946</xdr:rowOff>
    </xdr:from>
    <xdr:to>
      <xdr:col>20</xdr:col>
      <xdr:colOff>38100</xdr:colOff>
      <xdr:row>36</xdr:row>
      <xdr:rowOff>8096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170673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114522</xdr:rowOff>
    </xdr:from>
    <xdr:to>
      <xdr:col>15</xdr:col>
      <xdr:colOff>101600</xdr:colOff>
      <xdr:row>36</xdr:row>
      <xdr:rowOff>44672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119799</xdr:rowOff>
    </xdr:from>
    <xdr:to>
      <xdr:col>10</xdr:col>
      <xdr:colOff>165100</xdr:colOff>
      <xdr:row>36</xdr:row>
      <xdr:rowOff>49949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41076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133039</xdr:rowOff>
    </xdr:from>
    <xdr:to>
      <xdr:col>6</xdr:col>
      <xdr:colOff>38100</xdr:colOff>
      <xdr:row>36</xdr:row>
      <xdr:rowOff>63189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79716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60811</xdr:rowOff>
    </xdr:from>
    <xdr:to>
      <xdr:col>24</xdr:col>
      <xdr:colOff>63500</xdr:colOff>
      <xdr:row>57</xdr:row>
      <xdr:rowOff>81701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3461"/>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81701</xdr:rowOff>
    </xdr:from>
    <xdr:to>
      <xdr:col>19</xdr:col>
      <xdr:colOff>177800</xdr:colOff>
      <xdr:row>57</xdr:row>
      <xdr:rowOff>109438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435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96038</xdr:rowOff>
    </xdr:from>
    <xdr:to>
      <xdr:col>15</xdr:col>
      <xdr:colOff>50800</xdr:colOff>
      <xdr:row>57</xdr:row>
      <xdr:rowOff>109438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68688"/>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96038</xdr:rowOff>
    </xdr:from>
    <xdr:to>
      <xdr:col>10</xdr:col>
      <xdr:colOff>114300</xdr:colOff>
      <xdr:row>57</xdr:row>
      <xdr:rowOff>115033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8688"/>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10011</xdr:rowOff>
    </xdr:from>
    <xdr:to>
      <xdr:col>24</xdr:col>
      <xdr:colOff>114300</xdr:colOff>
      <xdr:row>57</xdr:row>
      <xdr:rowOff>111611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30901</xdr:rowOff>
    </xdr:from>
    <xdr:to>
      <xdr:col>20</xdr:col>
      <xdr:colOff>38100</xdr:colOff>
      <xdr:row>57</xdr:row>
      <xdr:rowOff>132501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123628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58638</xdr:rowOff>
    </xdr:from>
    <xdr:to>
      <xdr:col>15</xdr:col>
      <xdr:colOff>101600</xdr:colOff>
      <xdr:row>57</xdr:row>
      <xdr:rowOff>160238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151365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45238</xdr:rowOff>
    </xdr:from>
    <xdr:to>
      <xdr:col>10</xdr:col>
      <xdr:colOff>165100</xdr:colOff>
      <xdr:row>57</xdr:row>
      <xdr:rowOff>146838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137965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64233</xdr:rowOff>
    </xdr:from>
    <xdr:to>
      <xdr:col>6</xdr:col>
      <xdr:colOff>38100</xdr:colOff>
      <xdr:row>57</xdr:row>
      <xdr:rowOff>165833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156960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33767</xdr:rowOff>
    </xdr:from>
    <xdr:to>
      <xdr:col>24</xdr:col>
      <xdr:colOff>63500</xdr:colOff>
      <xdr:row>75</xdr:row>
      <xdr:rowOff>110713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92517"/>
          <a:ext cx="8382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110713</xdr:rowOff>
    </xdr:from>
    <xdr:to>
      <xdr:col>19</xdr:col>
      <xdr:colOff>177800</xdr:colOff>
      <xdr:row>75</xdr:row>
      <xdr:rowOff>113319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6946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113319</xdr:rowOff>
    </xdr:from>
    <xdr:to>
      <xdr:col>15</xdr:col>
      <xdr:colOff>50800</xdr:colOff>
      <xdr:row>77</xdr:row>
      <xdr:rowOff>18588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72069"/>
          <a:ext cx="889000" cy="2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18588</xdr:rowOff>
    </xdr:from>
    <xdr:to>
      <xdr:col>10</xdr:col>
      <xdr:colOff>114300</xdr:colOff>
      <xdr:row>77</xdr:row>
      <xdr:rowOff>28738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023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154417</xdr:rowOff>
    </xdr:from>
    <xdr:to>
      <xdr:col>24</xdr:col>
      <xdr:colOff>114300</xdr:colOff>
      <xdr:row>75</xdr:row>
      <xdr:rowOff>84567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59913</xdr:rowOff>
    </xdr:from>
    <xdr:to>
      <xdr:col>20</xdr:col>
      <xdr:colOff>38100</xdr:colOff>
      <xdr:row>75</xdr:row>
      <xdr:rowOff>161513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6590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62519</xdr:rowOff>
    </xdr:from>
    <xdr:to>
      <xdr:col>15</xdr:col>
      <xdr:colOff>101600</xdr:colOff>
      <xdr:row>75</xdr:row>
      <xdr:rowOff>164120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1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9196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139238</xdr:rowOff>
    </xdr:from>
    <xdr:to>
      <xdr:col>10</xdr:col>
      <xdr:colOff>165100</xdr:colOff>
      <xdr:row>77</xdr:row>
      <xdr:rowOff>69388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85915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4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149388</xdr:rowOff>
    </xdr:from>
    <xdr:to>
      <xdr:col>6</xdr:col>
      <xdr:colOff>38100</xdr:colOff>
      <xdr:row>77</xdr:row>
      <xdr:rowOff>79538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96065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5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8268</xdr:rowOff>
    </xdr:from>
    <xdr:to>
      <xdr:col>24</xdr:col>
      <xdr:colOff>63500</xdr:colOff>
      <xdr:row>98</xdr:row>
      <xdr:rowOff>56159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10368"/>
          <a:ext cx="8382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105029</xdr:rowOff>
    </xdr:from>
    <xdr:to>
      <xdr:col>19</xdr:col>
      <xdr:colOff>177800</xdr:colOff>
      <xdr:row>98</xdr:row>
      <xdr:rowOff>56159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35679"/>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105029</xdr:rowOff>
    </xdr:from>
    <xdr:to>
      <xdr:col>15</xdr:col>
      <xdr:colOff>50800</xdr:colOff>
      <xdr:row>99</xdr:row>
      <xdr:rowOff>22834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5679"/>
          <a:ext cx="8890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22834</xdr:rowOff>
    </xdr:from>
    <xdr:to>
      <xdr:col>10</xdr:col>
      <xdr:colOff>114300</xdr:colOff>
      <xdr:row>99</xdr:row>
      <xdr:rowOff>63336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6384"/>
          <a:ext cx="8890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128918</xdr:rowOff>
    </xdr:from>
    <xdr:to>
      <xdr:col>24</xdr:col>
      <xdr:colOff>114300</xdr:colOff>
      <xdr:row>98</xdr:row>
      <xdr:rowOff>59068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43845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5359</xdr:rowOff>
    </xdr:from>
    <xdr:to>
      <xdr:col>20</xdr:col>
      <xdr:colOff>38100</xdr:colOff>
      <xdr:row>98</xdr:row>
      <xdr:rowOff>106959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54229</xdr:rowOff>
    </xdr:from>
    <xdr:to>
      <xdr:col>15</xdr:col>
      <xdr:colOff>101600</xdr:colOff>
      <xdr:row>97</xdr:row>
      <xdr:rowOff>155829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146956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143484</xdr:rowOff>
    </xdr:from>
    <xdr:to>
      <xdr:col>10</xdr:col>
      <xdr:colOff>165100</xdr:colOff>
      <xdr:row>99</xdr:row>
      <xdr:rowOff>73634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64761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12536</xdr:rowOff>
    </xdr:from>
    <xdr:to>
      <xdr:col>6</xdr:col>
      <xdr:colOff>38100</xdr:colOff>
      <xdr:row>99</xdr:row>
      <xdr:rowOff>114136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98138</xdr:rowOff>
    </xdr:from>
    <xdr:to>
      <xdr:col>55</xdr:col>
      <xdr:colOff>0</xdr:colOff>
      <xdr:row>37</xdr:row>
      <xdr:rowOff>134029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41788"/>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98138</xdr:rowOff>
    </xdr:from>
    <xdr:to>
      <xdr:col>50</xdr:col>
      <xdr:colOff>114300</xdr:colOff>
      <xdr:row>37</xdr:row>
      <xdr:rowOff>103755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4178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94797</xdr:rowOff>
    </xdr:from>
    <xdr:to>
      <xdr:col>45</xdr:col>
      <xdr:colOff>177800</xdr:colOff>
      <xdr:row>37</xdr:row>
      <xdr:rowOff>103755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409747"/>
          <a:ext cx="889000" cy="10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94797</xdr:rowOff>
    </xdr:from>
    <xdr:to>
      <xdr:col>41</xdr:col>
      <xdr:colOff>50800</xdr:colOff>
      <xdr:row>37</xdr:row>
      <xdr:rowOff>149835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409747"/>
          <a:ext cx="889000" cy="10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83229</xdr:rowOff>
    </xdr:from>
    <xdr:to>
      <xdr:col>55</xdr:col>
      <xdr:colOff>50800</xdr:colOff>
      <xdr:row>38</xdr:row>
      <xdr:rowOff>13379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61656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47338</xdr:rowOff>
    </xdr:from>
    <xdr:to>
      <xdr:col>50</xdr:col>
      <xdr:colOff>165100</xdr:colOff>
      <xdr:row>37</xdr:row>
      <xdr:rowOff>148938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140065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52955</xdr:rowOff>
    </xdr:from>
    <xdr:to>
      <xdr:col>46</xdr:col>
      <xdr:colOff>38100</xdr:colOff>
      <xdr:row>37</xdr:row>
      <xdr:rowOff>154555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145683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43997</xdr:rowOff>
    </xdr:from>
    <xdr:to>
      <xdr:col>41</xdr:col>
      <xdr:colOff>101600</xdr:colOff>
      <xdr:row>31</xdr:row>
      <xdr:rowOff>145597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136724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5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99035</xdr:rowOff>
    </xdr:from>
    <xdr:to>
      <xdr:col>36</xdr:col>
      <xdr:colOff>165100</xdr:colOff>
      <xdr:row>38</xdr:row>
      <xdr:rowOff>29184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45712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13458</xdr:rowOff>
    </xdr:from>
    <xdr:to>
      <xdr:col>55</xdr:col>
      <xdr:colOff>0</xdr:colOff>
      <xdr:row>53</xdr:row>
      <xdr:rowOff>143837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00308"/>
          <a:ext cx="838200" cy="1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143837</xdr:rowOff>
    </xdr:from>
    <xdr:to>
      <xdr:col>50</xdr:col>
      <xdr:colOff>114300</xdr:colOff>
      <xdr:row>55</xdr:row>
      <xdr:rowOff>141398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30687"/>
          <a:ext cx="889000" cy="3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141398</xdr:rowOff>
    </xdr:from>
    <xdr:to>
      <xdr:col>45</xdr:col>
      <xdr:colOff>177800</xdr:colOff>
      <xdr:row>56</xdr:row>
      <xdr:rowOff>26881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71148"/>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106063</xdr:rowOff>
    </xdr:from>
    <xdr:to>
      <xdr:col>41</xdr:col>
      <xdr:colOff>50800</xdr:colOff>
      <xdr:row>56</xdr:row>
      <xdr:rowOff>26881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35813"/>
          <a:ext cx="889000" cy="9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134108</xdr:rowOff>
    </xdr:from>
    <xdr:to>
      <xdr:col>55</xdr:col>
      <xdr:colOff>50800</xdr:colOff>
      <xdr:row>53</xdr:row>
      <xdr:rowOff>64258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156985</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0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93037</xdr:rowOff>
    </xdr:from>
    <xdr:to>
      <xdr:col>50</xdr:col>
      <xdr:colOff>165100</xdr:colOff>
      <xdr:row>54</xdr:row>
      <xdr:rowOff>23187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39714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90598</xdr:rowOff>
    </xdr:from>
    <xdr:to>
      <xdr:col>46</xdr:col>
      <xdr:colOff>38100</xdr:colOff>
      <xdr:row>56</xdr:row>
      <xdr:rowOff>20748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37275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147531</xdr:rowOff>
    </xdr:from>
    <xdr:to>
      <xdr:col>41</xdr:col>
      <xdr:colOff>101600</xdr:colOff>
      <xdr:row>56</xdr:row>
      <xdr:rowOff>77681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55263</xdr:rowOff>
    </xdr:from>
    <xdr:to>
      <xdr:col>36</xdr:col>
      <xdr:colOff>165100</xdr:colOff>
      <xdr:row>55</xdr:row>
      <xdr:rowOff>156863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147990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78817</xdr:rowOff>
    </xdr:from>
    <xdr:to>
      <xdr:col>55</xdr:col>
      <xdr:colOff>0</xdr:colOff>
      <xdr:row>78</xdr:row>
      <xdr:rowOff>17227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80467"/>
          <a:ext cx="8382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54756</xdr:rowOff>
    </xdr:from>
    <xdr:to>
      <xdr:col>50</xdr:col>
      <xdr:colOff>114300</xdr:colOff>
      <xdr:row>77</xdr:row>
      <xdr:rowOff>78817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84956"/>
          <a:ext cx="889000" cy="1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32410</xdr:rowOff>
    </xdr:from>
    <xdr:to>
      <xdr:col>45</xdr:col>
      <xdr:colOff>177800</xdr:colOff>
      <xdr:row>76</xdr:row>
      <xdr:rowOff>54756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62610"/>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6655</xdr:rowOff>
    </xdr:from>
    <xdr:to>
      <xdr:col>41</xdr:col>
      <xdr:colOff>50800</xdr:colOff>
      <xdr:row>76</xdr:row>
      <xdr:rowOff>32410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03685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137877</xdr:rowOff>
    </xdr:from>
    <xdr:to>
      <xdr:col>55</xdr:col>
      <xdr:colOff>50800</xdr:colOff>
      <xdr:row>78</xdr:row>
      <xdr:rowOff>68027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160754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28017</xdr:rowOff>
    </xdr:from>
    <xdr:to>
      <xdr:col>50</xdr:col>
      <xdr:colOff>165100</xdr:colOff>
      <xdr:row>77</xdr:row>
      <xdr:rowOff>129617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146144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3956</xdr:rowOff>
    </xdr:from>
    <xdr:to>
      <xdr:col>46</xdr:col>
      <xdr:colOff>38100</xdr:colOff>
      <xdr:row>76</xdr:row>
      <xdr:rowOff>105556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153060</xdr:rowOff>
    </xdr:from>
    <xdr:to>
      <xdr:col>41</xdr:col>
      <xdr:colOff>101600</xdr:colOff>
      <xdr:row>76</xdr:row>
      <xdr:rowOff>83210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99737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127305</xdr:rowOff>
    </xdr:from>
    <xdr:to>
      <xdr:col>36</xdr:col>
      <xdr:colOff>165100</xdr:colOff>
      <xdr:row>76</xdr:row>
      <xdr:rowOff>57454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86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73982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81914</xdr:rowOff>
    </xdr:from>
    <xdr:to>
      <xdr:col>55</xdr:col>
      <xdr:colOff>0</xdr:colOff>
      <xdr:row>94</xdr:row>
      <xdr:rowOff>46343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26764"/>
          <a:ext cx="838200" cy="1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46343</xdr:rowOff>
    </xdr:from>
    <xdr:to>
      <xdr:col>50</xdr:col>
      <xdr:colOff>114300</xdr:colOff>
      <xdr:row>97</xdr:row>
      <xdr:rowOff>71692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62643"/>
          <a:ext cx="889000" cy="5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71692</xdr:rowOff>
    </xdr:from>
    <xdr:to>
      <xdr:col>45</xdr:col>
      <xdr:colOff>177800</xdr:colOff>
      <xdr:row>97</xdr:row>
      <xdr:rowOff>143053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02342"/>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143053</xdr:rowOff>
    </xdr:from>
    <xdr:to>
      <xdr:col>41</xdr:col>
      <xdr:colOff>50800</xdr:colOff>
      <xdr:row>98</xdr:row>
      <xdr:rowOff>1054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73703"/>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31114</xdr:rowOff>
    </xdr:from>
    <xdr:to>
      <xdr:col>55</xdr:col>
      <xdr:colOff>50800</xdr:colOff>
      <xdr:row>93</xdr:row>
      <xdr:rowOff>132714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53991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166993</xdr:rowOff>
    </xdr:from>
    <xdr:to>
      <xdr:col>50</xdr:col>
      <xdr:colOff>165100</xdr:colOff>
      <xdr:row>94</xdr:row>
      <xdr:rowOff>97143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113670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20892</xdr:rowOff>
    </xdr:from>
    <xdr:to>
      <xdr:col>46</xdr:col>
      <xdr:colOff>38100</xdr:colOff>
      <xdr:row>97</xdr:row>
      <xdr:rowOff>122492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113619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92253</xdr:rowOff>
    </xdr:from>
    <xdr:to>
      <xdr:col>41</xdr:col>
      <xdr:colOff>101600</xdr:colOff>
      <xdr:row>98</xdr:row>
      <xdr:rowOff>22403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13530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121704</xdr:rowOff>
    </xdr:from>
    <xdr:to>
      <xdr:col>36</xdr:col>
      <xdr:colOff>165100</xdr:colOff>
      <xdr:row>98</xdr:row>
      <xdr:rowOff>51854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126990</xdr:rowOff>
    </xdr:from>
    <xdr:to>
      <xdr:col>85</xdr:col>
      <xdr:colOff>127000</xdr:colOff>
      <xdr:row>38</xdr:row>
      <xdr:rowOff>127402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209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126990</xdr:rowOff>
    </xdr:from>
    <xdr:to>
      <xdr:col>81</xdr:col>
      <xdr:colOff>50800</xdr:colOff>
      <xdr:row>38</xdr:row>
      <xdr:rowOff>139197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42090"/>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139197</xdr:rowOff>
    </xdr:from>
    <xdr:to>
      <xdr:col>76</xdr:col>
      <xdr:colOff>114300</xdr:colOff>
      <xdr:row>38</xdr:row>
      <xdr:rowOff>139586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429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139105</xdr:rowOff>
    </xdr:from>
    <xdr:to>
      <xdr:col>71</xdr:col>
      <xdr:colOff>177800</xdr:colOff>
      <xdr:row>38</xdr:row>
      <xdr:rowOff>139586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20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76602</xdr:rowOff>
    </xdr:from>
    <xdr:to>
      <xdr:col>85</xdr:col>
      <xdr:colOff>177800</xdr:colOff>
      <xdr:row>39</xdr:row>
      <xdr:rowOff>6752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9378</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4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76190</xdr:rowOff>
    </xdr:from>
    <xdr:to>
      <xdr:col>81</xdr:col>
      <xdr:colOff>101600</xdr:colOff>
      <xdr:row>39</xdr:row>
      <xdr:rowOff>6340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168917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88397</xdr:rowOff>
    </xdr:from>
    <xdr:to>
      <xdr:col>76</xdr:col>
      <xdr:colOff>165100</xdr:colOff>
      <xdr:row>39</xdr:row>
      <xdr:rowOff>18547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9674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88786</xdr:rowOff>
    </xdr:from>
    <xdr:to>
      <xdr:col>72</xdr:col>
      <xdr:colOff>38100</xdr:colOff>
      <xdr:row>39</xdr:row>
      <xdr:rowOff>18936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10063</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88305</xdr:rowOff>
    </xdr:from>
    <xdr:to>
      <xdr:col>67</xdr:col>
      <xdr:colOff>101600</xdr:colOff>
      <xdr:row>39</xdr:row>
      <xdr:rowOff>18455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9582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145904</xdr:rowOff>
    </xdr:from>
    <xdr:to>
      <xdr:col>85</xdr:col>
      <xdr:colOff>127000</xdr:colOff>
      <xdr:row>76</xdr:row>
      <xdr:rowOff>151245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610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151245</xdr:rowOff>
    </xdr:from>
    <xdr:to>
      <xdr:col>81</xdr:col>
      <xdr:colOff>50800</xdr:colOff>
      <xdr:row>76</xdr:row>
      <xdr:rowOff>153025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144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153025</xdr:rowOff>
    </xdr:from>
    <xdr:to>
      <xdr:col>76</xdr:col>
      <xdr:colOff>114300</xdr:colOff>
      <xdr:row>76</xdr:row>
      <xdr:rowOff>154738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83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154738</xdr:rowOff>
    </xdr:from>
    <xdr:to>
      <xdr:col>71</xdr:col>
      <xdr:colOff>177800</xdr:colOff>
      <xdr:row>77</xdr:row>
      <xdr:rowOff>1805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84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95104</xdr:rowOff>
    </xdr:from>
    <xdr:to>
      <xdr:col>85</xdr:col>
      <xdr:colOff>177800</xdr:colOff>
      <xdr:row>77</xdr:row>
      <xdr:rowOff>25254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73531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100445</xdr:rowOff>
    </xdr:from>
    <xdr:to>
      <xdr:col>81</xdr:col>
      <xdr:colOff>101600</xdr:colOff>
      <xdr:row>77</xdr:row>
      <xdr:rowOff>30595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21722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102225</xdr:rowOff>
    </xdr:from>
    <xdr:to>
      <xdr:col>76</xdr:col>
      <xdr:colOff>165100</xdr:colOff>
      <xdr:row>77</xdr:row>
      <xdr:rowOff>32375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23502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103938</xdr:rowOff>
    </xdr:from>
    <xdr:to>
      <xdr:col>72</xdr:col>
      <xdr:colOff>38100</xdr:colOff>
      <xdr:row>77</xdr:row>
      <xdr:rowOff>34088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25215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122455</xdr:rowOff>
    </xdr:from>
    <xdr:to>
      <xdr:col>67</xdr:col>
      <xdr:colOff>101600</xdr:colOff>
      <xdr:row>77</xdr:row>
      <xdr:rowOff>52605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43732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145635</xdr:rowOff>
    </xdr:from>
    <xdr:to>
      <xdr:col>85</xdr:col>
      <xdr:colOff>127000</xdr:colOff>
      <xdr:row>98</xdr:row>
      <xdr:rowOff>80364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76285"/>
          <a:ext cx="838200" cy="1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5403</xdr:rowOff>
    </xdr:from>
    <xdr:to>
      <xdr:col>81</xdr:col>
      <xdr:colOff>50800</xdr:colOff>
      <xdr:row>97</xdr:row>
      <xdr:rowOff>145635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636053"/>
          <a:ext cx="889000" cy="14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5403</xdr:rowOff>
    </xdr:from>
    <xdr:to>
      <xdr:col>76</xdr:col>
      <xdr:colOff>114300</xdr:colOff>
      <xdr:row>98</xdr:row>
      <xdr:rowOff>41384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36053"/>
          <a:ext cx="889000" cy="20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41384</xdr:rowOff>
    </xdr:from>
    <xdr:to>
      <xdr:col>71</xdr:col>
      <xdr:colOff>177800</xdr:colOff>
      <xdr:row>98</xdr:row>
      <xdr:rowOff>97070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43484"/>
          <a:ext cx="889000" cy="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29564</xdr:rowOff>
    </xdr:from>
    <xdr:to>
      <xdr:col>85</xdr:col>
      <xdr:colOff>177800</xdr:colOff>
      <xdr:row>98</xdr:row>
      <xdr:rowOff>131164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115941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94835</xdr:rowOff>
    </xdr:from>
    <xdr:to>
      <xdr:col>81</xdr:col>
      <xdr:colOff>101600</xdr:colOff>
      <xdr:row>98</xdr:row>
      <xdr:rowOff>24985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1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126053</xdr:rowOff>
    </xdr:from>
    <xdr:to>
      <xdr:col>76</xdr:col>
      <xdr:colOff>165100</xdr:colOff>
      <xdr:row>97</xdr:row>
      <xdr:rowOff>56203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72730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162034</xdr:rowOff>
    </xdr:from>
    <xdr:to>
      <xdr:col>72</xdr:col>
      <xdr:colOff>38100</xdr:colOff>
      <xdr:row>98</xdr:row>
      <xdr:rowOff>92184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83311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46270</xdr:rowOff>
    </xdr:from>
    <xdr:to>
      <xdr:col>67</xdr:col>
      <xdr:colOff>101600</xdr:colOff>
      <xdr:row>98</xdr:row>
      <xdr:rowOff>147870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138997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4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80676</xdr:rowOff>
    </xdr:from>
    <xdr:to>
      <xdr:col>116</xdr:col>
      <xdr:colOff>63500</xdr:colOff>
      <xdr:row>38</xdr:row>
      <xdr:rowOff>98232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95776"/>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98232</xdr:rowOff>
    </xdr:from>
    <xdr:to>
      <xdr:col>111</xdr:col>
      <xdr:colOff>177800</xdr:colOff>
      <xdr:row>38</xdr:row>
      <xdr:rowOff>112588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1333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112588</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127950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305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29876</xdr:rowOff>
    </xdr:from>
    <xdr:to>
      <xdr:col>116</xdr:col>
      <xdr:colOff>114300</xdr:colOff>
      <xdr:row>38</xdr:row>
      <xdr:rowOff>131476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116252</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47432</xdr:rowOff>
    </xdr:from>
    <xdr:to>
      <xdr:col>112</xdr:col>
      <xdr:colOff>38100</xdr:colOff>
      <xdr:row>38</xdr:row>
      <xdr:rowOff>149032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140159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5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61788</xdr:rowOff>
    </xdr:from>
    <xdr:to>
      <xdr:col>107</xdr:col>
      <xdr:colOff>101600</xdr:colOff>
      <xdr:row>38</xdr:row>
      <xdr:rowOff>163388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154515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77150</xdr:rowOff>
    </xdr:from>
    <xdr:to>
      <xdr:col>98</xdr:col>
      <xdr:colOff>38100</xdr:colOff>
      <xdr:row>39</xdr:row>
      <xdr:rowOff>7300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169877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96814</xdr:rowOff>
    </xdr:from>
    <xdr:to>
      <xdr:col>116</xdr:col>
      <xdr:colOff>63500</xdr:colOff>
      <xdr:row>78</xdr:row>
      <xdr:rowOff>105798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69914"/>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105798</xdr:rowOff>
    </xdr:from>
    <xdr:to>
      <xdr:col>111</xdr:col>
      <xdr:colOff>177800</xdr:colOff>
      <xdr:row>78</xdr:row>
      <xdr:rowOff>131997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78898"/>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122372</xdr:rowOff>
    </xdr:from>
    <xdr:to>
      <xdr:col>107</xdr:col>
      <xdr:colOff>50800</xdr:colOff>
      <xdr:row>78</xdr:row>
      <xdr:rowOff>131997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95472"/>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122372</xdr:rowOff>
    </xdr:from>
    <xdr:to>
      <xdr:col>102</xdr:col>
      <xdr:colOff>114300</xdr:colOff>
      <xdr:row>78</xdr:row>
      <xdr:rowOff>146901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495472"/>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46014</xdr:rowOff>
    </xdr:from>
    <xdr:to>
      <xdr:col>116</xdr:col>
      <xdr:colOff>114300</xdr:colOff>
      <xdr:row>78</xdr:row>
      <xdr:rowOff>147614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24441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54998</xdr:rowOff>
    </xdr:from>
    <xdr:to>
      <xdr:col>112</xdr:col>
      <xdr:colOff>38100</xdr:colOff>
      <xdr:row>78</xdr:row>
      <xdr:rowOff>156598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147725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5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81197</xdr:rowOff>
    </xdr:from>
    <xdr:to>
      <xdr:col>107</xdr:col>
      <xdr:colOff>101600</xdr:colOff>
      <xdr:row>79</xdr:row>
      <xdr:rowOff>11347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71572</xdr:rowOff>
    </xdr:from>
    <xdr:to>
      <xdr:col>102</xdr:col>
      <xdr:colOff>165100</xdr:colOff>
      <xdr:row>79</xdr:row>
      <xdr:rowOff>1722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164299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96101</xdr:rowOff>
    </xdr:from>
    <xdr:to>
      <xdr:col>98</xdr:col>
      <xdr:colOff>38100</xdr:colOff>
      <xdr:row>79</xdr:row>
      <xdr:rowOff>26251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17378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類似団体内平均値と比べると、主に維持補修費、普通建設事業費（うち新規設備）及び普通建設事業費（うち更新整備）が上回っており、それ以外はほぼ同水準または下回っている。</a:t>
          </a:r>
          <a:endParaRPr lang="ja-JP" altLang="ja-JP" sz="1400">
            <a:effectLst/>
          </a:endParaRPr>
        </a:p>
        <a:p>
          <a:r>
            <a:rPr kumimoji="1" lang="ja-JP" altLang="ja-JP" sz="1100">
              <a:solidFill>
                <a:schemeClr val="dk1"/>
              </a:solidFill>
              <a:effectLst/>
              <a:latin typeface="+mn-lt"/>
              <a:ea typeface="+mn-ea"/>
              <a:cs typeface="+mn-cs"/>
            </a:rPr>
            <a:t>維持補修費においては老朽化した施設が多いこと、普通建設事業費（うち新規設備）においては</a:t>
          </a:r>
          <a:r>
            <a:rPr kumimoji="1" lang="ja-JP" altLang="en-US" sz="1100">
              <a:solidFill>
                <a:schemeClr val="dk1"/>
              </a:solidFill>
              <a:effectLst/>
              <a:latin typeface="+mn-lt"/>
              <a:ea typeface="+mn-ea"/>
              <a:cs typeface="+mn-cs"/>
            </a:rPr>
            <a:t>新居小学校放課後児童クラブ施設整備工事の</a:t>
          </a:r>
          <a:r>
            <a:rPr kumimoji="1" lang="ja-JP" altLang="ja-JP" sz="1100">
              <a:solidFill>
                <a:schemeClr val="dk1"/>
              </a:solidFill>
              <a:effectLst/>
              <a:latin typeface="+mn-lt"/>
              <a:ea typeface="+mn-ea"/>
              <a:cs typeface="+mn-cs"/>
            </a:rPr>
            <a:t>増などがあること、普通建設事業費（うち更新整備）においては</a:t>
          </a:r>
          <a:r>
            <a:rPr kumimoji="1" lang="ja-JP" altLang="en-US" sz="1100">
              <a:solidFill>
                <a:schemeClr val="dk1"/>
              </a:solidFill>
              <a:effectLst/>
              <a:latin typeface="+mn-lt"/>
              <a:ea typeface="+mn-ea"/>
              <a:cs typeface="+mn-cs"/>
            </a:rPr>
            <a:t>、ごみ処理施設の</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事業関連業務（建設一時支払金）に加えて、新所原笠子線整備事業、鷲津中学校の長寿命化工事や新居地域センター改修工事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などが類似団体内平均値を上回る要因となっている。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a:t>
          </a:r>
          <a:r>
            <a:rPr kumimoji="1" lang="ja-JP" altLang="en-US" sz="1100">
              <a:solidFill>
                <a:schemeClr val="dk1"/>
              </a:solidFill>
              <a:effectLst/>
              <a:latin typeface="+mn-lt"/>
              <a:ea typeface="+mn-ea"/>
              <a:cs typeface="+mn-cs"/>
            </a:rPr>
            <a:t>中小企業高圧電力利用事業者電気料金支援事業の増はあるものの、</a:t>
          </a:r>
          <a:r>
            <a:rPr kumimoji="1" lang="ja-JP" altLang="ja-JP" sz="1100">
              <a:solidFill>
                <a:schemeClr val="dk1"/>
              </a:solidFill>
              <a:effectLst/>
              <a:latin typeface="+mn-lt"/>
              <a:ea typeface="+mn-ea"/>
              <a:cs typeface="+mn-cs"/>
            </a:rPr>
            <a:t>畜産・酪農収益力強化整備等特別対策事業費補助金の</a:t>
          </a:r>
          <a:r>
            <a:rPr kumimoji="1" lang="ja-JP" altLang="en-US" sz="1100">
              <a:solidFill>
                <a:schemeClr val="dk1"/>
              </a:solidFill>
              <a:effectLst/>
              <a:latin typeface="+mn-lt"/>
              <a:ea typeface="+mn-ea"/>
              <a:cs typeface="+mn-cs"/>
            </a:rPr>
            <a:t>大幅減</a:t>
          </a:r>
          <a:r>
            <a:rPr kumimoji="1" lang="ja-JP" altLang="ja-JP" sz="1100">
              <a:solidFill>
                <a:schemeClr val="dk1"/>
              </a:solidFill>
              <a:effectLst/>
              <a:latin typeface="+mn-lt"/>
              <a:ea typeface="+mn-ea"/>
              <a:cs typeface="+mn-cs"/>
            </a:rPr>
            <a:t>により前年度からは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扶助費が類似団体内平均値を下回っている要因としては、第二次産業従事者が多いため生活保護</a:t>
          </a:r>
          <a:r>
            <a:rPr kumimoji="1" lang="ja-JP" altLang="en-US" sz="1100">
              <a:solidFill>
                <a:schemeClr val="dk1"/>
              </a:solidFill>
              <a:effectLst/>
              <a:latin typeface="+mn-lt"/>
              <a:ea typeface="+mn-ea"/>
              <a:cs typeface="+mn-cs"/>
            </a:rPr>
            <a:t>受給者</a:t>
          </a:r>
          <a:r>
            <a:rPr kumimoji="1" lang="ja-JP" altLang="ja-JP" sz="1100">
              <a:solidFill>
                <a:schemeClr val="dk1"/>
              </a:solidFill>
              <a:effectLst/>
              <a:latin typeface="+mn-lt"/>
              <a:ea typeface="+mn-ea"/>
              <a:cs typeface="+mn-cs"/>
            </a:rPr>
            <a:t>が少ないことや、高齢者の割合が低いことなどが挙げられるが、前年度数値から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している要因としては、</a:t>
          </a:r>
          <a:r>
            <a:rPr kumimoji="1" lang="ja-JP" altLang="en-US" sz="1100">
              <a:solidFill>
                <a:schemeClr val="dk1"/>
              </a:solidFill>
              <a:effectLst/>
              <a:latin typeface="+mn-lt"/>
              <a:ea typeface="+mn-ea"/>
              <a:cs typeface="+mn-cs"/>
            </a:rPr>
            <a:t>民間保育所等助成事業や介護・訓練等給付費の増</a:t>
          </a:r>
          <a:r>
            <a:rPr kumimoji="1" lang="ja-JP" altLang="ja-JP" sz="1100">
              <a:solidFill>
                <a:schemeClr val="dk1"/>
              </a:solidFill>
              <a:effectLst/>
              <a:latin typeface="+mn-lt"/>
              <a:ea typeface="+mn-ea"/>
              <a:cs typeface="+mn-cs"/>
            </a:rPr>
            <a:t>などが考えられる。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すでに経常経費の削減には努めているところではあるが、今後見込まれる大幅な税収減に備え、事務事業の見直しを進め、コストの低減に努める。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10313</xdr:rowOff>
    </xdr:from>
    <xdr:to>
      <xdr:col>24</xdr:col>
      <xdr:colOff>63500</xdr:colOff>
      <xdr:row>36</xdr:row>
      <xdr:rowOff>17628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25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10313</xdr:rowOff>
    </xdr:from>
    <xdr:to>
      <xdr:col>19</xdr:col>
      <xdr:colOff>177800</xdr:colOff>
      <xdr:row>36</xdr:row>
      <xdr:rowOff>23571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2513"/>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35458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577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35458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257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138278</xdr:rowOff>
    </xdr:from>
    <xdr:to>
      <xdr:col>24</xdr:col>
      <xdr:colOff>114300</xdr:colOff>
      <xdr:row>36</xdr:row>
      <xdr:rowOff>68428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116705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130963</xdr:rowOff>
    </xdr:from>
    <xdr:to>
      <xdr:col>20</xdr:col>
      <xdr:colOff>38100</xdr:colOff>
      <xdr:row>36</xdr:row>
      <xdr:rowOff>61113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52240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144221</xdr:rowOff>
    </xdr:from>
    <xdr:to>
      <xdr:col>15</xdr:col>
      <xdr:colOff>101600</xdr:colOff>
      <xdr:row>36</xdr:row>
      <xdr:rowOff>74371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156108</xdr:rowOff>
    </xdr:from>
    <xdr:to>
      <xdr:col>10</xdr:col>
      <xdr:colOff>165100</xdr:colOff>
      <xdr:row>36</xdr:row>
      <xdr:rowOff>86258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62298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46157</xdr:rowOff>
    </xdr:from>
    <xdr:to>
      <xdr:col>24</xdr:col>
      <xdr:colOff>63500</xdr:colOff>
      <xdr:row>57</xdr:row>
      <xdr:rowOff>82655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18807"/>
          <a:ext cx="8382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154765</xdr:rowOff>
    </xdr:from>
    <xdr:to>
      <xdr:col>19</xdr:col>
      <xdr:colOff>177800</xdr:colOff>
      <xdr:row>57</xdr:row>
      <xdr:rowOff>46157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55965"/>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142553</xdr:rowOff>
    </xdr:from>
    <xdr:to>
      <xdr:col>15</xdr:col>
      <xdr:colOff>50800</xdr:colOff>
      <xdr:row>56</xdr:row>
      <xdr:rowOff>154765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00853"/>
          <a:ext cx="889000" cy="3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142553</xdr:rowOff>
    </xdr:from>
    <xdr:to>
      <xdr:col>10</xdr:col>
      <xdr:colOff>114300</xdr:colOff>
      <xdr:row>57</xdr:row>
      <xdr:rowOff>134955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0853"/>
          <a:ext cx="889000" cy="50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31855</xdr:rowOff>
    </xdr:from>
    <xdr:to>
      <xdr:col>24</xdr:col>
      <xdr:colOff>114300</xdr:colOff>
      <xdr:row>57</xdr:row>
      <xdr:rowOff>133455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118232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166807</xdr:rowOff>
    </xdr:from>
    <xdr:to>
      <xdr:col>20</xdr:col>
      <xdr:colOff>38100</xdr:colOff>
      <xdr:row>57</xdr:row>
      <xdr:rowOff>96957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88084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6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103965</xdr:rowOff>
    </xdr:from>
    <xdr:to>
      <xdr:col>15</xdr:col>
      <xdr:colOff>101600</xdr:colOff>
      <xdr:row>57</xdr:row>
      <xdr:rowOff>34115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25242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91753</xdr:rowOff>
    </xdr:from>
    <xdr:to>
      <xdr:col>10</xdr:col>
      <xdr:colOff>165100</xdr:colOff>
      <xdr:row>55</xdr:row>
      <xdr:rowOff>21903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4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84155</xdr:rowOff>
    </xdr:from>
    <xdr:to>
      <xdr:col>6</xdr:col>
      <xdr:colOff>38100</xdr:colOff>
      <xdr:row>58</xdr:row>
      <xdr:rowOff>14305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125413</xdr:rowOff>
    </xdr:from>
    <xdr:to>
      <xdr:col>24</xdr:col>
      <xdr:colOff>62865</xdr:colOff>
      <xdr:row>77</xdr:row>
      <xdr:rowOff>123679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913"/>
          <a:ext cx="1270" cy="119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127506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123679</xdr:rowOff>
    </xdr:from>
    <xdr:to>
      <xdr:col>24</xdr:col>
      <xdr:colOff>152400</xdr:colOff>
      <xdr:row>77</xdr:row>
      <xdr:rowOff>123679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72090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125413</xdr:rowOff>
    </xdr:from>
    <xdr:to>
      <xdr:col>24</xdr:col>
      <xdr:colOff>152400</xdr:colOff>
      <xdr:row>70</xdr:row>
      <xdr:rowOff>125413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107153</xdr:rowOff>
    </xdr:from>
    <xdr:to>
      <xdr:col>24</xdr:col>
      <xdr:colOff>63500</xdr:colOff>
      <xdr:row>78</xdr:row>
      <xdr:rowOff>13932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08803"/>
          <a:ext cx="838200" cy="7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132294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48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109417</xdr:rowOff>
    </xdr:from>
    <xdr:to>
      <xdr:col>24</xdr:col>
      <xdr:colOff>114300</xdr:colOff>
      <xdr:row>75</xdr:row>
      <xdr:rowOff>39567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9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61567</xdr:rowOff>
    </xdr:from>
    <xdr:to>
      <xdr:col>19</xdr:col>
      <xdr:colOff>177800</xdr:colOff>
      <xdr:row>78</xdr:row>
      <xdr:rowOff>13932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63217"/>
          <a:ext cx="889000" cy="1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35551</xdr:rowOff>
    </xdr:from>
    <xdr:to>
      <xdr:col>20</xdr:col>
      <xdr:colOff>38100</xdr:colOff>
      <xdr:row>75</xdr:row>
      <xdr:rowOff>137151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9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153678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6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61567</xdr:rowOff>
    </xdr:from>
    <xdr:to>
      <xdr:col>15</xdr:col>
      <xdr:colOff>50800</xdr:colOff>
      <xdr:row>78</xdr:row>
      <xdr:rowOff>144738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3217"/>
          <a:ext cx="889000" cy="2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127457</xdr:rowOff>
    </xdr:from>
    <xdr:to>
      <xdr:col>15</xdr:col>
      <xdr:colOff>101600</xdr:colOff>
      <xdr:row>75</xdr:row>
      <xdr:rowOff>57607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74134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144738</xdr:rowOff>
    </xdr:from>
    <xdr:to>
      <xdr:col>10</xdr:col>
      <xdr:colOff>114300</xdr:colOff>
      <xdr:row>78</xdr:row>
      <xdr:rowOff>150825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7838"/>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28350</xdr:rowOff>
    </xdr:from>
    <xdr:to>
      <xdr:col>10</xdr:col>
      <xdr:colOff>165100</xdr:colOff>
      <xdr:row>76</xdr:row>
      <xdr:rowOff>129950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79527</xdr:rowOff>
    </xdr:from>
    <xdr:to>
      <xdr:col>6</xdr:col>
      <xdr:colOff>38100</xdr:colOff>
      <xdr:row>77</xdr:row>
      <xdr:rowOff>9677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26205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56353</xdr:rowOff>
    </xdr:from>
    <xdr:to>
      <xdr:col>24</xdr:col>
      <xdr:colOff>114300</xdr:colOff>
      <xdr:row>77</xdr:row>
      <xdr:rowOff>157953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142730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134582</xdr:rowOff>
    </xdr:from>
    <xdr:to>
      <xdr:col>20</xdr:col>
      <xdr:colOff>38100</xdr:colOff>
      <xdr:row>78</xdr:row>
      <xdr:rowOff>64732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55859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10767</xdr:rowOff>
    </xdr:from>
    <xdr:to>
      <xdr:col>15</xdr:col>
      <xdr:colOff>101600</xdr:colOff>
      <xdr:row>77</xdr:row>
      <xdr:rowOff>112367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103494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93938</xdr:rowOff>
    </xdr:from>
    <xdr:to>
      <xdr:col>10</xdr:col>
      <xdr:colOff>165100</xdr:colOff>
      <xdr:row>79</xdr:row>
      <xdr:rowOff>24088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100025</xdr:rowOff>
    </xdr:from>
    <xdr:to>
      <xdr:col>6</xdr:col>
      <xdr:colOff>38100</xdr:colOff>
      <xdr:row>79</xdr:row>
      <xdr:rowOff>30175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21302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130023</xdr:rowOff>
    </xdr:from>
    <xdr:to>
      <xdr:col>24</xdr:col>
      <xdr:colOff>63500</xdr:colOff>
      <xdr:row>89</xdr:row>
      <xdr:rowOff>140957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389073"/>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130023</xdr:rowOff>
    </xdr:from>
    <xdr:to>
      <xdr:col>19</xdr:col>
      <xdr:colOff>177800</xdr:colOff>
      <xdr:row>93</xdr:row>
      <xdr:rowOff>164751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389073"/>
          <a:ext cx="889000" cy="7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164751</xdr:rowOff>
    </xdr:from>
    <xdr:to>
      <xdr:col>15</xdr:col>
      <xdr:colOff>50800</xdr:colOff>
      <xdr:row>95</xdr:row>
      <xdr:rowOff>76873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09601"/>
          <a:ext cx="889000" cy="25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76873</xdr:rowOff>
    </xdr:from>
    <xdr:to>
      <xdr:col>10</xdr:col>
      <xdr:colOff>114300</xdr:colOff>
      <xdr:row>95</xdr:row>
      <xdr:rowOff>142100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6462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90157</xdr:rowOff>
    </xdr:from>
    <xdr:to>
      <xdr:col>24</xdr:col>
      <xdr:colOff>114300</xdr:colOff>
      <xdr:row>90</xdr:row>
      <xdr:rowOff>20307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3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43184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3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79223</xdr:rowOff>
    </xdr:from>
    <xdr:to>
      <xdr:col>20</xdr:col>
      <xdr:colOff>38100</xdr:colOff>
      <xdr:row>90</xdr:row>
      <xdr:rowOff>9373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3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25900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1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113951</xdr:rowOff>
    </xdr:from>
    <xdr:to>
      <xdr:col>15</xdr:col>
      <xdr:colOff>101600</xdr:colOff>
      <xdr:row>94</xdr:row>
      <xdr:rowOff>44101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60628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26073</xdr:rowOff>
    </xdr:from>
    <xdr:to>
      <xdr:col>10</xdr:col>
      <xdr:colOff>165100</xdr:colOff>
      <xdr:row>95</xdr:row>
      <xdr:rowOff>127673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144200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91300</xdr:rowOff>
    </xdr:from>
    <xdr:to>
      <xdr:col>6</xdr:col>
      <xdr:colOff>38100</xdr:colOff>
      <xdr:row>96</xdr:row>
      <xdr:rowOff>21450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170515</xdr:rowOff>
    </xdr:from>
    <xdr:to>
      <xdr:col>55</xdr:col>
      <xdr:colOff>0</xdr:colOff>
      <xdr:row>38</xdr:row>
      <xdr:rowOff>24760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14165"/>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170515</xdr:rowOff>
    </xdr:from>
    <xdr:to>
      <xdr:col>50</xdr:col>
      <xdr:colOff>114300</xdr:colOff>
      <xdr:row>38</xdr:row>
      <xdr:rowOff>23846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1416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17902</xdr:rowOff>
    </xdr:from>
    <xdr:to>
      <xdr:col>45</xdr:col>
      <xdr:colOff>177800</xdr:colOff>
      <xdr:row>38</xdr:row>
      <xdr:rowOff>23846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3300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48077</xdr:rowOff>
    </xdr:from>
    <xdr:to>
      <xdr:col>41</xdr:col>
      <xdr:colOff>50800</xdr:colOff>
      <xdr:row>38</xdr:row>
      <xdr:rowOff>17902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91727"/>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145410</xdr:rowOff>
    </xdr:from>
    <xdr:to>
      <xdr:col>55</xdr:col>
      <xdr:colOff>50800</xdr:colOff>
      <xdr:row>38</xdr:row>
      <xdr:rowOff>75560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104787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119715</xdr:rowOff>
    </xdr:from>
    <xdr:to>
      <xdr:col>50</xdr:col>
      <xdr:colOff>165100</xdr:colOff>
      <xdr:row>38</xdr:row>
      <xdr:rowOff>49865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66392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144495</xdr:rowOff>
    </xdr:from>
    <xdr:to>
      <xdr:col>46</xdr:col>
      <xdr:colOff>38100</xdr:colOff>
      <xdr:row>38</xdr:row>
      <xdr:rowOff>74645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91172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138552</xdr:rowOff>
    </xdr:from>
    <xdr:to>
      <xdr:col>41</xdr:col>
      <xdr:colOff>101600</xdr:colOff>
      <xdr:row>38</xdr:row>
      <xdr:rowOff>68702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85229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168727</xdr:rowOff>
    </xdr:from>
    <xdr:to>
      <xdr:col>36</xdr:col>
      <xdr:colOff>165100</xdr:colOff>
      <xdr:row>37</xdr:row>
      <xdr:rowOff>98877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115404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71386</xdr:rowOff>
    </xdr:from>
    <xdr:to>
      <xdr:col>55</xdr:col>
      <xdr:colOff>0</xdr:colOff>
      <xdr:row>58</xdr:row>
      <xdr:rowOff>151917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5486"/>
          <a:ext cx="838200" cy="8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71386</xdr:rowOff>
    </xdr:from>
    <xdr:to>
      <xdr:col>50</xdr:col>
      <xdr:colOff>114300</xdr:colOff>
      <xdr:row>58</xdr:row>
      <xdr:rowOff>100317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5486"/>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100317</xdr:rowOff>
    </xdr:from>
    <xdr:to>
      <xdr:col>45</xdr:col>
      <xdr:colOff>177800</xdr:colOff>
      <xdr:row>58</xdr:row>
      <xdr:rowOff>170320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4417"/>
          <a:ext cx="8890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126568</xdr:rowOff>
    </xdr:from>
    <xdr:to>
      <xdr:col>41</xdr:col>
      <xdr:colOff>50800</xdr:colOff>
      <xdr:row>58</xdr:row>
      <xdr:rowOff>170320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0668"/>
          <a:ext cx="8890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101117</xdr:rowOff>
    </xdr:from>
    <xdr:to>
      <xdr:col>55</xdr:col>
      <xdr:colOff>50800</xdr:colOff>
      <xdr:row>59</xdr:row>
      <xdr:rowOff>31267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16044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20586</xdr:rowOff>
    </xdr:from>
    <xdr:to>
      <xdr:col>50</xdr:col>
      <xdr:colOff>165100</xdr:colOff>
      <xdr:row>58</xdr:row>
      <xdr:rowOff>122186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113313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49517</xdr:rowOff>
    </xdr:from>
    <xdr:to>
      <xdr:col>46</xdr:col>
      <xdr:colOff>38100</xdr:colOff>
      <xdr:row>58</xdr:row>
      <xdr:rowOff>151117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142244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119520</xdr:rowOff>
    </xdr:from>
    <xdr:to>
      <xdr:col>41</xdr:col>
      <xdr:colOff>101600</xdr:colOff>
      <xdr:row>59</xdr:row>
      <xdr:rowOff>49670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40797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75768</xdr:rowOff>
    </xdr:from>
    <xdr:to>
      <xdr:col>36</xdr:col>
      <xdr:colOff>165100</xdr:colOff>
      <xdr:row>59</xdr:row>
      <xdr:rowOff>5918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168495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91599</xdr:rowOff>
    </xdr:from>
    <xdr:to>
      <xdr:col>55</xdr:col>
      <xdr:colOff>0</xdr:colOff>
      <xdr:row>78</xdr:row>
      <xdr:rowOff>1702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93249"/>
          <a:ext cx="8382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132956</xdr:rowOff>
    </xdr:from>
    <xdr:to>
      <xdr:col>50</xdr:col>
      <xdr:colOff>114300</xdr:colOff>
      <xdr:row>78</xdr:row>
      <xdr:rowOff>1702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34606"/>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132956</xdr:rowOff>
    </xdr:from>
    <xdr:to>
      <xdr:col>45</xdr:col>
      <xdr:colOff>177800</xdr:colOff>
      <xdr:row>77</xdr:row>
      <xdr:rowOff>161874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4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132823</xdr:rowOff>
    </xdr:from>
    <xdr:to>
      <xdr:col>41</xdr:col>
      <xdr:colOff>50800</xdr:colOff>
      <xdr:row>77</xdr:row>
      <xdr:rowOff>161874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34473"/>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40799</xdr:rowOff>
    </xdr:from>
    <xdr:to>
      <xdr:col>55</xdr:col>
      <xdr:colOff>50800</xdr:colOff>
      <xdr:row>77</xdr:row>
      <xdr:rowOff>142399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63676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122352</xdr:rowOff>
    </xdr:from>
    <xdr:to>
      <xdr:col>50</xdr:col>
      <xdr:colOff>165100</xdr:colOff>
      <xdr:row>78</xdr:row>
      <xdr:rowOff>52502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43629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82156</xdr:rowOff>
    </xdr:from>
    <xdr:to>
      <xdr:col>46</xdr:col>
      <xdr:colOff>38100</xdr:colOff>
      <xdr:row>78</xdr:row>
      <xdr:rowOff>12306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111074</xdr:rowOff>
    </xdr:from>
    <xdr:to>
      <xdr:col>41</xdr:col>
      <xdr:colOff>101600</xdr:colOff>
      <xdr:row>78</xdr:row>
      <xdr:rowOff>41224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32351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82023</xdr:rowOff>
    </xdr:from>
    <xdr:to>
      <xdr:col>36</xdr:col>
      <xdr:colOff>165100</xdr:colOff>
      <xdr:row>78</xdr:row>
      <xdr:rowOff>12173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28700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48636</xdr:rowOff>
    </xdr:from>
    <xdr:to>
      <xdr:col>55</xdr:col>
      <xdr:colOff>0</xdr:colOff>
      <xdr:row>97</xdr:row>
      <xdr:rowOff>79251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79286"/>
          <a:ext cx="8382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79251</xdr:rowOff>
    </xdr:from>
    <xdr:to>
      <xdr:col>50</xdr:col>
      <xdr:colOff>114300</xdr:colOff>
      <xdr:row>97</xdr:row>
      <xdr:rowOff>104871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9901"/>
          <a:ext cx="8890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94388</xdr:rowOff>
    </xdr:from>
    <xdr:to>
      <xdr:col>45</xdr:col>
      <xdr:colOff>177800</xdr:colOff>
      <xdr:row>97</xdr:row>
      <xdr:rowOff>104871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25038"/>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46856</xdr:rowOff>
    </xdr:from>
    <xdr:to>
      <xdr:col>41</xdr:col>
      <xdr:colOff>50800</xdr:colOff>
      <xdr:row>97</xdr:row>
      <xdr:rowOff>94388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7506"/>
          <a:ext cx="8890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169286</xdr:rowOff>
    </xdr:from>
    <xdr:to>
      <xdr:col>55</xdr:col>
      <xdr:colOff>50800</xdr:colOff>
      <xdr:row>97</xdr:row>
      <xdr:rowOff>99436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28451</xdr:rowOff>
    </xdr:from>
    <xdr:to>
      <xdr:col>50</xdr:col>
      <xdr:colOff>165100</xdr:colOff>
      <xdr:row>97</xdr:row>
      <xdr:rowOff>130051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54071</xdr:rowOff>
    </xdr:from>
    <xdr:to>
      <xdr:col>46</xdr:col>
      <xdr:colOff>38100</xdr:colOff>
      <xdr:row>97</xdr:row>
      <xdr:rowOff>155671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43588</xdr:rowOff>
    </xdr:from>
    <xdr:to>
      <xdr:col>41</xdr:col>
      <xdr:colOff>101600</xdr:colOff>
      <xdr:row>97</xdr:row>
      <xdr:rowOff>145188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167506</xdr:rowOff>
    </xdr:from>
    <xdr:to>
      <xdr:col>36</xdr:col>
      <xdr:colOff>165100</xdr:colOff>
      <xdr:row>97</xdr:row>
      <xdr:rowOff>97656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68651</xdr:rowOff>
    </xdr:from>
    <xdr:to>
      <xdr:col>85</xdr:col>
      <xdr:colOff>127000</xdr:colOff>
      <xdr:row>36</xdr:row>
      <xdr:rowOff>17079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69401"/>
          <a:ext cx="8382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65405</xdr:rowOff>
    </xdr:from>
    <xdr:to>
      <xdr:col>81</xdr:col>
      <xdr:colOff>50800</xdr:colOff>
      <xdr:row>36</xdr:row>
      <xdr:rowOff>17079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66155"/>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65405</xdr:rowOff>
    </xdr:from>
    <xdr:to>
      <xdr:col>76</xdr:col>
      <xdr:colOff>114300</xdr:colOff>
      <xdr:row>35</xdr:row>
      <xdr:rowOff>123241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6615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123241</xdr:rowOff>
    </xdr:from>
    <xdr:to>
      <xdr:col>71</xdr:col>
      <xdr:colOff>177800</xdr:colOff>
      <xdr:row>36</xdr:row>
      <xdr:rowOff>83419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23991"/>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17851</xdr:rowOff>
    </xdr:from>
    <xdr:to>
      <xdr:col>85</xdr:col>
      <xdr:colOff>177800</xdr:colOff>
      <xdr:row>35</xdr:row>
      <xdr:rowOff>119451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40728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137729</xdr:rowOff>
    </xdr:from>
    <xdr:to>
      <xdr:col>81</xdr:col>
      <xdr:colOff>101600</xdr:colOff>
      <xdr:row>36</xdr:row>
      <xdr:rowOff>67879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84406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14605</xdr:rowOff>
    </xdr:from>
    <xdr:to>
      <xdr:col>76</xdr:col>
      <xdr:colOff>165100</xdr:colOff>
      <xdr:row>35</xdr:row>
      <xdr:rowOff>116205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132732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72441</xdr:rowOff>
    </xdr:from>
    <xdr:to>
      <xdr:col>72</xdr:col>
      <xdr:colOff>38100</xdr:colOff>
      <xdr:row>36</xdr:row>
      <xdr:rowOff>2591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19118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32619</xdr:rowOff>
    </xdr:from>
    <xdr:to>
      <xdr:col>67</xdr:col>
      <xdr:colOff>101600</xdr:colOff>
      <xdr:row>36</xdr:row>
      <xdr:rowOff>134219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150746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56693</xdr:rowOff>
    </xdr:from>
    <xdr:to>
      <xdr:col>85</xdr:col>
      <xdr:colOff>127000</xdr:colOff>
      <xdr:row>58</xdr:row>
      <xdr:rowOff>123266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00793"/>
          <a:ext cx="838200" cy="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123266</xdr:rowOff>
    </xdr:from>
    <xdr:to>
      <xdr:col>81</xdr:col>
      <xdr:colOff>50800</xdr:colOff>
      <xdr:row>58</xdr:row>
      <xdr:rowOff>153327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10067366"/>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168605</xdr:rowOff>
    </xdr:from>
    <xdr:to>
      <xdr:col>76</xdr:col>
      <xdr:colOff>114300</xdr:colOff>
      <xdr:row>58</xdr:row>
      <xdr:rowOff>153327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41255"/>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111658</xdr:rowOff>
    </xdr:from>
    <xdr:to>
      <xdr:col>71</xdr:col>
      <xdr:colOff>177800</xdr:colOff>
      <xdr:row>57</xdr:row>
      <xdr:rowOff>168605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84308"/>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5893</xdr:rowOff>
    </xdr:from>
    <xdr:to>
      <xdr:col>85</xdr:col>
      <xdr:colOff>177800</xdr:colOff>
      <xdr:row>58</xdr:row>
      <xdr:rowOff>107493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155770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9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72466</xdr:rowOff>
    </xdr:from>
    <xdr:to>
      <xdr:col>81</xdr:col>
      <xdr:colOff>101600</xdr:colOff>
      <xdr:row>59</xdr:row>
      <xdr:rowOff>2616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165193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1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102527</xdr:rowOff>
    </xdr:from>
    <xdr:to>
      <xdr:col>76</xdr:col>
      <xdr:colOff>165100</xdr:colOff>
      <xdr:row>59</xdr:row>
      <xdr:rowOff>32677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23804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1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117805</xdr:rowOff>
    </xdr:from>
    <xdr:to>
      <xdr:col>72</xdr:col>
      <xdr:colOff>38100</xdr:colOff>
      <xdr:row>58</xdr:row>
      <xdr:rowOff>47955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60858</xdr:rowOff>
    </xdr:from>
    <xdr:to>
      <xdr:col>67</xdr:col>
      <xdr:colOff>101600</xdr:colOff>
      <xdr:row>57</xdr:row>
      <xdr:rowOff>162458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126989</xdr:rowOff>
    </xdr:from>
    <xdr:to>
      <xdr:col>85</xdr:col>
      <xdr:colOff>127000</xdr:colOff>
      <xdr:row>78</xdr:row>
      <xdr:rowOff>127402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0089"/>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126989</xdr:rowOff>
    </xdr:from>
    <xdr:to>
      <xdr:col>81</xdr:col>
      <xdr:colOff>50800</xdr:colOff>
      <xdr:row>78</xdr:row>
      <xdr:rowOff>139198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00089"/>
          <a:ext cx="8890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139198</xdr:rowOff>
    </xdr:from>
    <xdr:to>
      <xdr:col>76</xdr:col>
      <xdr:colOff>114300</xdr:colOff>
      <xdr:row>78</xdr:row>
      <xdr:rowOff>139585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12298"/>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139106</xdr:rowOff>
    </xdr:from>
    <xdr:to>
      <xdr:col>71</xdr:col>
      <xdr:colOff>177800</xdr:colOff>
      <xdr:row>78</xdr:row>
      <xdr:rowOff>139585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20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76602</xdr:rowOff>
    </xdr:from>
    <xdr:to>
      <xdr:col>85</xdr:col>
      <xdr:colOff>177800</xdr:colOff>
      <xdr:row>79</xdr:row>
      <xdr:rowOff>6752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9378</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76189</xdr:rowOff>
    </xdr:from>
    <xdr:to>
      <xdr:col>81</xdr:col>
      <xdr:colOff>101600</xdr:colOff>
      <xdr:row>79</xdr:row>
      <xdr:rowOff>6339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168916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88398</xdr:rowOff>
    </xdr:from>
    <xdr:to>
      <xdr:col>76</xdr:col>
      <xdr:colOff>165100</xdr:colOff>
      <xdr:row>79</xdr:row>
      <xdr:rowOff>18548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9675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88785</xdr:rowOff>
    </xdr:from>
    <xdr:to>
      <xdr:col>72</xdr:col>
      <xdr:colOff>38100</xdr:colOff>
      <xdr:row>79</xdr:row>
      <xdr:rowOff>18935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10062</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88306</xdr:rowOff>
    </xdr:from>
    <xdr:to>
      <xdr:col>67</xdr:col>
      <xdr:colOff>101600</xdr:colOff>
      <xdr:row>79</xdr:row>
      <xdr:rowOff>18456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9583</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145904</xdr:rowOff>
    </xdr:from>
    <xdr:to>
      <xdr:col>85</xdr:col>
      <xdr:colOff>127000</xdr:colOff>
      <xdr:row>96</xdr:row>
      <xdr:rowOff>151245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510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151245</xdr:rowOff>
    </xdr:from>
    <xdr:to>
      <xdr:col>81</xdr:col>
      <xdr:colOff>50800</xdr:colOff>
      <xdr:row>96</xdr:row>
      <xdr:rowOff>153025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044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153025</xdr:rowOff>
    </xdr:from>
    <xdr:to>
      <xdr:col>76</xdr:col>
      <xdr:colOff>114300</xdr:colOff>
      <xdr:row>96</xdr:row>
      <xdr:rowOff>154738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2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154738</xdr:rowOff>
    </xdr:from>
    <xdr:to>
      <xdr:col>71</xdr:col>
      <xdr:colOff>177800</xdr:colOff>
      <xdr:row>97</xdr:row>
      <xdr:rowOff>1805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13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95104</xdr:rowOff>
    </xdr:from>
    <xdr:to>
      <xdr:col>85</xdr:col>
      <xdr:colOff>177800</xdr:colOff>
      <xdr:row>97</xdr:row>
      <xdr:rowOff>25254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73531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100445</xdr:rowOff>
    </xdr:from>
    <xdr:to>
      <xdr:col>81</xdr:col>
      <xdr:colOff>101600</xdr:colOff>
      <xdr:row>97</xdr:row>
      <xdr:rowOff>30595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21722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102225</xdr:rowOff>
    </xdr:from>
    <xdr:to>
      <xdr:col>76</xdr:col>
      <xdr:colOff>165100</xdr:colOff>
      <xdr:row>97</xdr:row>
      <xdr:rowOff>32375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103938</xdr:rowOff>
    </xdr:from>
    <xdr:to>
      <xdr:col>72</xdr:col>
      <xdr:colOff>38100</xdr:colOff>
      <xdr:row>97</xdr:row>
      <xdr:rowOff>34088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25215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122455</xdr:rowOff>
    </xdr:from>
    <xdr:to>
      <xdr:col>67</xdr:col>
      <xdr:colOff>101600</xdr:colOff>
      <xdr:row>97</xdr:row>
      <xdr:rowOff>52605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住民一人当たりのコストは、類似団体との比較で、</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及び衛生費が平均を上回り、</a:t>
          </a:r>
          <a:r>
            <a:rPr kumimoji="1" lang="ja-JP" altLang="en-US" sz="1100">
              <a:solidFill>
                <a:schemeClr val="dk1"/>
              </a:solidFill>
              <a:effectLst/>
              <a:latin typeface="+mn-lt"/>
              <a:ea typeface="+mn-ea"/>
              <a:cs typeface="+mn-cs"/>
            </a:rPr>
            <a:t>議会費、総務費、農林水産事業費、</a:t>
          </a:r>
          <a:r>
            <a:rPr kumimoji="1" lang="ja-JP" altLang="ja-JP" sz="1100">
              <a:solidFill>
                <a:schemeClr val="dk1"/>
              </a:solidFill>
              <a:effectLst/>
              <a:latin typeface="+mn-lt"/>
              <a:ea typeface="+mn-ea"/>
              <a:cs typeface="+mn-cs"/>
            </a:rPr>
            <a:t>民生費、教育費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及び公債費が平均を下回っている。</a:t>
          </a:r>
          <a:endParaRPr lang="ja-JP" altLang="ja-JP" sz="1400">
            <a:effectLst/>
          </a:endParaRPr>
        </a:p>
        <a:p>
          <a:r>
            <a:rPr kumimoji="1" lang="ja-JP" altLang="en-US" sz="1100">
              <a:solidFill>
                <a:schemeClr val="dk1"/>
              </a:solidFill>
              <a:effectLst/>
              <a:latin typeface="+mn-lt"/>
              <a:ea typeface="+mn-ea"/>
              <a:cs typeface="+mn-cs"/>
            </a:rPr>
            <a:t>消防費、衛生費が平均を</a:t>
          </a:r>
          <a:r>
            <a:rPr kumimoji="1" lang="ja-JP" altLang="ja-JP" sz="1100">
              <a:solidFill>
                <a:schemeClr val="dk1"/>
              </a:solidFill>
              <a:effectLst/>
              <a:latin typeface="+mn-lt"/>
              <a:ea typeface="+mn-ea"/>
              <a:cs typeface="+mn-cs"/>
            </a:rPr>
            <a:t>上回っている主な要因は、単独で行っている消防、廃棄物処理、市立病院に係る経費が大きいことなどが挙げられる。</a:t>
          </a:r>
          <a:r>
            <a:rPr kumimoji="1" lang="ja-JP" altLang="en-US" sz="1100">
              <a:solidFill>
                <a:schemeClr val="dk1"/>
              </a:solidFill>
              <a:effectLst/>
              <a:latin typeface="+mn-lt"/>
              <a:ea typeface="+mn-ea"/>
              <a:cs typeface="+mn-cs"/>
            </a:rPr>
            <a:t>商工費については、新居弁天地区再開発事業などの増により、前年度を上回り、平均を上回った。</a:t>
          </a:r>
          <a:endParaRPr lang="ja-JP" altLang="ja-JP" sz="1400">
            <a:effectLst/>
          </a:endParaRPr>
        </a:p>
        <a:p>
          <a:r>
            <a:rPr kumimoji="1" lang="ja-JP" altLang="ja-JP" sz="1100">
              <a:solidFill>
                <a:schemeClr val="dk1"/>
              </a:solidFill>
              <a:effectLst/>
              <a:latin typeface="+mn-lt"/>
              <a:ea typeface="+mn-ea"/>
              <a:cs typeface="+mn-cs"/>
            </a:rPr>
            <a:t>民生費が</a:t>
          </a:r>
          <a:r>
            <a:rPr kumimoji="1" lang="ja-JP" altLang="en-US" sz="1100">
              <a:solidFill>
                <a:schemeClr val="dk1"/>
              </a:solidFill>
              <a:effectLst/>
              <a:latin typeface="+mn-lt"/>
              <a:ea typeface="+mn-ea"/>
              <a:cs typeface="+mn-cs"/>
            </a:rPr>
            <a:t>平均を</a:t>
          </a:r>
          <a:r>
            <a:rPr kumimoji="1" lang="ja-JP" altLang="ja-JP" sz="1100">
              <a:solidFill>
                <a:schemeClr val="dk1"/>
              </a:solidFill>
              <a:effectLst/>
              <a:latin typeface="+mn-lt"/>
              <a:ea typeface="+mn-ea"/>
              <a:cs typeface="+mn-cs"/>
            </a:rPr>
            <a:t>下回っている主な要因は、生活保護</a:t>
          </a:r>
          <a:r>
            <a:rPr kumimoji="1" lang="ja-JP" altLang="en-US" sz="1100">
              <a:solidFill>
                <a:schemeClr val="dk1"/>
              </a:solidFill>
              <a:effectLst/>
              <a:latin typeface="+mn-lt"/>
              <a:ea typeface="+mn-ea"/>
              <a:cs typeface="+mn-cs"/>
            </a:rPr>
            <a:t>受給者数</a:t>
          </a:r>
          <a:r>
            <a:rPr kumimoji="1" lang="ja-JP" altLang="ja-JP" sz="1100">
              <a:solidFill>
                <a:schemeClr val="dk1"/>
              </a:solidFill>
              <a:effectLst/>
              <a:latin typeface="+mn-lt"/>
              <a:ea typeface="+mn-ea"/>
              <a:cs typeface="+mn-cs"/>
            </a:rPr>
            <a:t>が少ないことや高齢者の割合が比較的小さいことが挙げられる。</a:t>
          </a:r>
          <a:endParaRPr lang="ja-JP" altLang="ja-JP" sz="1400">
            <a:effectLst/>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については、類似団体との比較で平均を下回っているが、</a:t>
          </a:r>
          <a:r>
            <a:rPr kumimoji="1" lang="ja-JP" altLang="en-US" sz="1100">
              <a:solidFill>
                <a:sysClr val="windowText" lastClr="000000"/>
              </a:solidFill>
              <a:effectLst/>
              <a:latin typeface="+mn-lt"/>
              <a:ea typeface="+mn-ea"/>
              <a:cs typeface="+mn-cs"/>
            </a:rPr>
            <a:t>鷲津中学校長寿命化工事などの増</a:t>
          </a:r>
          <a:r>
            <a:rPr kumimoji="1" lang="ja-JP" altLang="ja-JP" sz="1100">
              <a:solidFill>
                <a:sysClr val="windowText" lastClr="000000"/>
              </a:solidFill>
              <a:effectLst/>
              <a:latin typeface="+mn-lt"/>
              <a:ea typeface="+mn-ea"/>
              <a:cs typeface="+mn-cs"/>
            </a:rPr>
            <a:t>により前年度を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決算積立額</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取崩額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普通建設事業費などの増による歳出の増に加え、</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地方交付税の減など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歳入の大幅減</a:t>
          </a:r>
          <a:r>
            <a:rPr kumimoji="1" lang="ja-JP" altLang="en-US" sz="1100">
              <a:solidFill>
                <a:schemeClr val="dk1"/>
              </a:solidFill>
              <a:effectLst/>
              <a:latin typeface="+mn-lt"/>
              <a:ea typeface="+mn-ea"/>
              <a:cs typeface="+mn-cs"/>
            </a:rPr>
            <a:t>により、実質収支額は減少し、</a:t>
          </a:r>
          <a:r>
            <a:rPr kumimoji="1" lang="ja-JP" altLang="ja-JP" sz="1100">
              <a:solidFill>
                <a:schemeClr val="dk1"/>
              </a:solidFill>
              <a:effectLst/>
              <a:latin typeface="+mn-lt"/>
              <a:ea typeface="+mn-ea"/>
              <a:cs typeface="+mn-cs"/>
            </a:rPr>
            <a:t>実質単年度収支はマイナスとなった。</a:t>
          </a:r>
          <a:endParaRPr lang="ja-JP" altLang="ja-JP" sz="1400">
            <a:effectLst/>
          </a:endParaRPr>
        </a:p>
        <a:p>
          <a:r>
            <a:rPr kumimoji="1" lang="ja-JP" altLang="ja-JP" sz="1100">
              <a:solidFill>
                <a:schemeClr val="dk1"/>
              </a:solidFill>
              <a:effectLst/>
              <a:latin typeface="+mn-lt"/>
              <a:ea typeface="+mn-ea"/>
              <a:cs typeface="+mn-cs"/>
            </a:rPr>
            <a:t>今後も経済情勢の影響による法人市民税収減のリスクを抱えていることから、財政調整基金に頼らない財政運営をめざし、経常経費の削減に取り組んでいく。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普通建設事業費などの増による歳出の増に加え、地方税や地方交付税の減などによる歳入の大幅減により、実質収支額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し、前年度から黒字額が減少している。水</a:t>
          </a:r>
          <a:r>
            <a:rPr kumimoji="1" lang="ja-JP" altLang="ja-JP" sz="1100">
              <a:solidFill>
                <a:schemeClr val="dk1"/>
              </a:solidFill>
              <a:effectLst/>
              <a:latin typeface="+mn-lt"/>
              <a:ea typeface="+mn-ea"/>
              <a:cs typeface="+mn-cs"/>
            </a:rPr>
            <a:t>道事業会計においては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出しをせずに運営していることなどにより標準財政規模比の黒字が高値である。企業業績の下振れによる市税減などのリスクを抱えていることや、水道設備の更新なども控えており、注意が必要である。</a:t>
          </a:r>
          <a:r>
            <a:rPr kumimoji="1" lang="ja-JP" altLang="en-US" sz="1100">
              <a:solidFill>
                <a:schemeClr val="dk1"/>
              </a:solidFill>
              <a:effectLst/>
              <a:latin typeface="+mn-lt"/>
              <a:ea typeface="+mn-ea"/>
              <a:cs typeface="+mn-cs"/>
            </a:rPr>
            <a:t>介護保険事業においては、給付費等の歳出の増により、前年度から黒字額が減少した。国民健康保険事業会計においては、被保険者数の減少により国民保険税が減少する一方、医療費等の歳出が増加し、前年度から黒字額が減少している。</a:t>
          </a:r>
          <a:endParaRPr lang="ja-JP" altLang="ja-JP" sz="1400">
            <a:effectLst/>
          </a:endParaRPr>
        </a:p>
        <a:p>
          <a:r>
            <a:rPr kumimoji="1" lang="ja-JP" altLang="ja-JP" sz="1100">
              <a:solidFill>
                <a:schemeClr val="dk1"/>
              </a:solidFill>
              <a:effectLst/>
              <a:latin typeface="+mn-lt"/>
              <a:ea typeface="+mn-ea"/>
              <a:cs typeface="+mn-cs"/>
            </a:rPr>
            <a:t>今後も、すべての会計について、経費の削減に努め、一般会計からの繰出しに依存しないような健全な財政運営に努める。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実質公債費比率の分子は、地方債の償還が進んだことにより算入公債費等が減少したため減少となった。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元利償還金等のうち大半を占める一般会計における元利償還金が、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年度学校教育施設等整備事業債事業などの償還開始、平成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年度臨時財政対策債などの償還終了により微増となった。</a:t>
          </a:r>
          <a:r>
            <a:rPr kumimoji="1" lang="ja-JP" altLang="ja-JP" sz="1100">
              <a:solidFill>
                <a:schemeClr val="dk1"/>
              </a:solidFill>
              <a:effectLst/>
              <a:latin typeface="+mn-lt"/>
              <a:ea typeface="+mn-ea"/>
              <a:cs typeface="+mn-cs"/>
            </a:rPr>
            <a:t>今後控えている大型事業のため、新たな地方債の発行の際には交付税措置される事業債を選択するとともに、可能な限り発行の抑制にも努めていく。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将来負担額においては、</a:t>
          </a:r>
          <a:r>
            <a:rPr kumimoji="1" lang="ja-JP" altLang="en-US" sz="1100">
              <a:solidFill>
                <a:schemeClr val="dk1"/>
              </a:solidFill>
              <a:effectLst/>
              <a:latin typeface="+mn-lt"/>
              <a:ea typeface="+mn-ea"/>
              <a:cs typeface="+mn-cs"/>
            </a:rPr>
            <a:t>環境センター焼却再稼働事業、大倉戸茶屋松線整備事業等の大型事業の市債発行により</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が増加しているものの、</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や債務負担行為に基づく支出予定額</a:t>
          </a:r>
          <a:r>
            <a:rPr kumimoji="1" lang="ja-JP" altLang="ja-JP" sz="1100">
              <a:solidFill>
                <a:schemeClr val="dk1"/>
              </a:solidFill>
              <a:effectLst/>
              <a:latin typeface="+mn-lt"/>
              <a:ea typeface="+mn-ea"/>
              <a:cs typeface="+mn-cs"/>
            </a:rPr>
            <a:t>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ている。また、充当可能財源等においては、</a:t>
          </a:r>
          <a:r>
            <a:rPr kumimoji="1" lang="ja-JP" altLang="en-US" sz="1100">
              <a:solidFill>
                <a:schemeClr val="dk1"/>
              </a:solidFill>
              <a:effectLst/>
              <a:latin typeface="+mn-lt"/>
              <a:ea typeface="+mn-ea"/>
              <a:cs typeface="+mn-cs"/>
            </a:rPr>
            <a:t>財政調整基金及び公共施設整備基金への積立により</a:t>
          </a:r>
          <a:r>
            <a:rPr kumimoji="1" lang="ja-JP" altLang="ja-JP" sz="1100">
              <a:solidFill>
                <a:schemeClr val="dk1"/>
              </a:solidFill>
              <a:effectLst/>
              <a:latin typeface="+mn-lt"/>
              <a:ea typeface="+mn-ea"/>
              <a:cs typeface="+mn-cs"/>
            </a:rPr>
            <a:t>充当可能基金が増加</a:t>
          </a:r>
          <a:r>
            <a:rPr kumimoji="1" lang="ja-JP" altLang="en-US" sz="1100">
              <a:solidFill>
                <a:schemeClr val="dk1"/>
              </a:solidFill>
              <a:effectLst/>
              <a:latin typeface="+mn-lt"/>
              <a:ea typeface="+mn-ea"/>
              <a:cs typeface="+mn-cs"/>
            </a:rPr>
            <a:t>し、結果として</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が減少している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引き続き、地方債の発行の抑制に努めながら、財政調整基金に頼らない安定的な財政運営を目指す。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85.06</a:t>
          </a:r>
          <a:r>
            <a:rPr kumimoji="1" lang="ja-JP" altLang="ja-JP"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円の増加となった。これは、後年度に控えている公共施設整備等のため、公共施設整備基金を</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円積み増したことなどが主な要因である。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公共施設の老朽化による更新などの大型事業、税収減や災害などの不測の事態にも対応していけるように、事務事業の見直しやふるさと納税を推進し適切な額を確保していく。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公共施設整備基金：本庁舎や消防庁舎、給食センターなど後年度の公共施設の建設及び改修事業に向け</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円を積み立てたことによる増</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児童健全育成事業費（新所幼稚園改修）や災害救助費（医療機器用蓄電装置）のため</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百万円を取り崩したことによる減</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地域福祉基金：地域福祉事業の推進に向け寄附金を積立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財政調整基金残高は、取崩額が</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）、決算積立額が</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）であり、結果として決算積立額が取り崩し額を上回ったため増加した。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特定の企業、特定の業種の法人関係税収に依存しているため、想定される急激な税収減（リーマン・ショックや新型コロナウイルス感染症などによる経済危機）に対する影響が非常に大きく、急激な税収減を緩和するためにも財政的な備えが不可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このため、標準財政規模の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市債の償還に必要な財源が不足する事態に備え、現在額を維持する。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27261283</v>
      </c>
      <c r="BO4" s="449"/>
      <c r="BP4" s="449"/>
      <c r="BQ4" s="449"/>
      <c r="BR4" s="449"/>
      <c r="BS4" s="449"/>
      <c r="BT4" s="449"/>
      <c r="BU4" s="450"/>
      <c r="BV4" s="448">
        <v>28025828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14.8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26004373</v>
      </c>
      <c r="BO5" s="420"/>
      <c r="BP5" s="420"/>
      <c r="BQ5" s="420"/>
      <c r="BR5" s="420"/>
      <c r="BS5" s="420"/>
      <c r="BT5" s="420"/>
      <c r="BU5" s="421"/>
      <c r="BV5" s="419">
        <v>25718967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84.2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1256910</v>
      </c>
      <c r="BO6" s="420"/>
      <c r="BP6" s="420"/>
      <c r="BQ6" s="420"/>
      <c r="BR6" s="420"/>
      <c r="BS6" s="420"/>
      <c r="BT6" s="420"/>
      <c r="BU6" s="421"/>
      <c r="BV6" s="419">
        <v>2306861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92.6</v>
      </c>
      <c r="CU6" s="563"/>
      <c r="CV6" s="563"/>
      <c r="CW6" s="563"/>
      <c r="CX6" s="563"/>
      <c r="CY6" s="563"/>
      <c r="CZ6" s="563"/>
      <c r="DA6" s="564"/>
      <c r="DB6" s="562">
        <v>84.7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382008</v>
      </c>
      <c r="BO7" s="420"/>
      <c r="BP7" s="420"/>
      <c r="BQ7" s="420"/>
      <c r="BR7" s="420"/>
      <c r="BS7" s="420"/>
      <c r="BT7" s="420"/>
      <c r="BU7" s="421"/>
      <c r="BV7" s="419">
        <v>344347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14190040</v>
      </c>
      <c r="CU7" s="420"/>
      <c r="CV7" s="420"/>
      <c r="CW7" s="420"/>
      <c r="CX7" s="420"/>
      <c r="CY7" s="420"/>
      <c r="CZ7" s="420"/>
      <c r="DA7" s="421"/>
      <c r="DB7" s="419">
        <v>13274818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874902</v>
      </c>
      <c r="BO8" s="420"/>
      <c r="BP8" s="420"/>
      <c r="BQ8" s="420"/>
      <c r="BR8" s="420"/>
      <c r="BS8" s="420"/>
      <c r="BT8" s="420"/>
      <c r="BU8" s="421"/>
      <c r="BV8" s="419">
        <v>1962514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v>
      </c>
      <c r="CU8" s="523"/>
      <c r="CV8" s="523"/>
      <c r="CW8" s="523"/>
      <c r="CX8" s="523"/>
      <c r="CY8" s="523"/>
      <c r="CZ8" s="523"/>
      <c r="DA8" s="524"/>
      <c r="DB8" s="522">
        <v>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57885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-1087612</v>
      </c>
      <c r="BO9" s="420"/>
      <c r="BP9" s="420"/>
      <c r="BQ9" s="420"/>
      <c r="BR9" s="420"/>
      <c r="BS9" s="420"/>
      <c r="BT9" s="420"/>
      <c r="BU9" s="421"/>
      <c r="BV9" s="419">
        <v>299345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v>
      </c>
      <c r="CU9" s="417"/>
      <c r="CV9" s="417"/>
      <c r="CW9" s="417"/>
      <c r="CX9" s="417"/>
      <c r="CY9" s="417"/>
      <c r="CZ9" s="417"/>
      <c r="DA9" s="418"/>
      <c r="DB9" s="416">
        <v>8.6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59789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117</v>
      </c>
      <c r="BO10" s="420"/>
      <c r="BP10" s="420"/>
      <c r="BQ10" s="420"/>
      <c r="BR10" s="420"/>
      <c r="BS10" s="420"/>
      <c r="BT10" s="420"/>
      <c r="BU10" s="421"/>
      <c r="BV10" s="419">
        <v>66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58079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967943</v>
      </c>
      <c r="BO12" s="420"/>
      <c r="BP12" s="420"/>
      <c r="BQ12" s="420"/>
      <c r="BR12" s="420"/>
      <c r="BS12" s="420"/>
      <c r="BT12" s="420"/>
      <c r="BU12" s="421"/>
      <c r="BV12" s="419">
        <v>1150138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53892</v>
      </c>
      <c r="S13" s="507"/>
      <c r="T13" s="507"/>
      <c r="U13" s="507"/>
      <c r="V13" s="508"/>
      <c r="W13" s="509" t="s">
        <v>131</v>
      </c>
      <c r="X13" s="405"/>
      <c r="Y13" s="405"/>
      <c r="Z13" s="405"/>
      <c r="AA13" s="405"/>
      <c r="AB13" s="406"/>
      <c r="AC13" s="372">
        <v>1370</v>
      </c>
      <c r="AD13" s="373"/>
      <c r="AE13" s="373"/>
      <c r="AF13" s="373"/>
      <c r="AG13" s="374"/>
      <c r="AH13" s="372">
        <v>1554</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-2055438</v>
      </c>
      <c r="BO13" s="420"/>
      <c r="BP13" s="420"/>
      <c r="BQ13" s="420"/>
      <c r="BR13" s="420"/>
      <c r="BS13" s="420"/>
      <c r="BT13" s="420"/>
      <c r="BU13" s="421"/>
      <c r="BV13" s="419">
        <v>-850727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58400</v>
      </c>
      <c r="S14" s="507"/>
      <c r="T14" s="507"/>
      <c r="U14" s="507"/>
      <c r="V14" s="508"/>
      <c r="W14" s="510"/>
      <c r="X14" s="408"/>
      <c r="Y14" s="408"/>
      <c r="Z14" s="408"/>
      <c r="AA14" s="408"/>
      <c r="AB14" s="409"/>
      <c r="AC14" s="499">
        <v>4.5</v>
      </c>
      <c r="AD14" s="500"/>
      <c r="AE14" s="500"/>
      <c r="AF14" s="500"/>
      <c r="AG14" s="501"/>
      <c r="AH14" s="499">
        <v>5.0999999999999996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2.4</v>
      </c>
      <c r="CU14" s="517"/>
      <c r="CV14" s="517"/>
      <c r="CW14" s="517"/>
      <c r="CX14" s="517"/>
      <c r="CY14" s="517"/>
      <c r="CZ14" s="517"/>
      <c r="DA14" s="518"/>
      <c r="DB14" s="516">
        <v>3.4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54634</v>
      </c>
      <c r="S15" s="507"/>
      <c r="T15" s="507"/>
      <c r="U15" s="507"/>
      <c r="V15" s="508"/>
      <c r="W15" s="509" t="s">
        <v>137</v>
      </c>
      <c r="X15" s="405"/>
      <c r="Y15" s="405"/>
      <c r="Z15" s="405"/>
      <c r="AA15" s="405"/>
      <c r="AB15" s="406"/>
      <c r="AC15" s="372">
        <v>14651</v>
      </c>
      <c r="AD15" s="373"/>
      <c r="AE15" s="373"/>
      <c r="AF15" s="373"/>
      <c r="AG15" s="374"/>
      <c r="AH15" s="372">
        <v>14661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11080148</v>
      </c>
      <c r="BO15" s="449"/>
      <c r="BP15" s="449"/>
      <c r="BQ15" s="449"/>
      <c r="BR15" s="449"/>
      <c r="BS15" s="449"/>
      <c r="BT15" s="449"/>
      <c r="BU15" s="450"/>
      <c r="BV15" s="448">
        <v>10134902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48.4</v>
      </c>
      <c r="AD16" s="500"/>
      <c r="AE16" s="500"/>
      <c r="AF16" s="500"/>
      <c r="AG16" s="501"/>
      <c r="AH16" s="499">
        <v>48.3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10518926</v>
      </c>
      <c r="BO16" s="420"/>
      <c r="BP16" s="420"/>
      <c r="BQ16" s="420"/>
      <c r="BR16" s="420"/>
      <c r="BS16" s="420"/>
      <c r="BT16" s="420"/>
      <c r="BU16" s="421"/>
      <c r="BV16" s="419">
        <v>10408612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14228</v>
      </c>
      <c r="AD17" s="373"/>
      <c r="AE17" s="373"/>
      <c r="AF17" s="373"/>
      <c r="AG17" s="374"/>
      <c r="AH17" s="372">
        <v>14155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14190040</v>
      </c>
      <c r="BO17" s="420"/>
      <c r="BP17" s="420"/>
      <c r="BQ17" s="420"/>
      <c r="BR17" s="420"/>
      <c r="BS17" s="420"/>
      <c r="BT17" s="420"/>
      <c r="BU17" s="421"/>
      <c r="BV17" s="419">
        <v>12919000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86.56</v>
      </c>
      <c r="M18" s="472"/>
      <c r="N18" s="472"/>
      <c r="O18" s="472"/>
      <c r="P18" s="472"/>
      <c r="Q18" s="472"/>
      <c r="R18" s="473"/>
      <c r="S18" s="473"/>
      <c r="T18" s="473"/>
      <c r="U18" s="473"/>
      <c r="V18" s="474"/>
      <c r="W18" s="490"/>
      <c r="X18" s="491"/>
      <c r="Y18" s="491"/>
      <c r="Z18" s="491"/>
      <c r="AA18" s="491"/>
      <c r="AB18" s="515"/>
      <c r="AC18" s="389">
        <v>47</v>
      </c>
      <c r="AD18" s="390"/>
      <c r="AE18" s="390"/>
      <c r="AF18" s="390"/>
      <c r="AG18" s="475"/>
      <c r="AH18" s="389">
        <v>46.6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12740497</v>
      </c>
      <c r="BO18" s="420"/>
      <c r="BP18" s="420"/>
      <c r="BQ18" s="420"/>
      <c r="BR18" s="420"/>
      <c r="BS18" s="420"/>
      <c r="BT18" s="420"/>
      <c r="BU18" s="421"/>
      <c r="BV18" s="419">
        <v>12200930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18134931</v>
      </c>
      <c r="BO19" s="420"/>
      <c r="BP19" s="420"/>
      <c r="BQ19" s="420"/>
      <c r="BR19" s="420"/>
      <c r="BS19" s="420"/>
      <c r="BT19" s="420"/>
      <c r="BU19" s="421"/>
      <c r="BV19" s="419">
        <v>18452846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23005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18639222</v>
      </c>
      <c r="BO22" s="449"/>
      <c r="BP22" s="449"/>
      <c r="BQ22" s="449"/>
      <c r="BR22" s="449"/>
      <c r="BS22" s="449"/>
      <c r="BT22" s="449"/>
      <c r="BU22" s="450"/>
      <c r="BV22" s="448">
        <v>17955688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14363432</v>
      </c>
      <c r="BO23" s="420"/>
      <c r="BP23" s="420"/>
      <c r="BQ23" s="420"/>
      <c r="BR23" s="420"/>
      <c r="BS23" s="420"/>
      <c r="BT23" s="420"/>
      <c r="BU23" s="421"/>
      <c r="BV23" s="419">
        <v>13889876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8700</v>
      </c>
      <c r="R24" s="373"/>
      <c r="S24" s="373"/>
      <c r="T24" s="373"/>
      <c r="U24" s="373"/>
      <c r="V24" s="374"/>
      <c r="W24" s="462"/>
      <c r="X24" s="399"/>
      <c r="Y24" s="400"/>
      <c r="Z24" s="375" t="s">
        <v>162</v>
      </c>
      <c r="AA24" s="376"/>
      <c r="AB24" s="376"/>
      <c r="AC24" s="376"/>
      <c r="AD24" s="376"/>
      <c r="AE24" s="376"/>
      <c r="AF24" s="376"/>
      <c r="AG24" s="377"/>
      <c r="AH24" s="372">
        <v>471</v>
      </c>
      <c r="AI24" s="373"/>
      <c r="AJ24" s="373"/>
      <c r="AK24" s="373"/>
      <c r="AL24" s="374"/>
      <c r="AM24" s="372">
        <v>1412058</v>
      </c>
      <c r="AN24" s="373"/>
      <c r="AO24" s="373"/>
      <c r="AP24" s="373"/>
      <c r="AQ24" s="373"/>
      <c r="AR24" s="374"/>
      <c r="AS24" s="372">
        <v>2998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14211719</v>
      </c>
      <c r="BO24" s="420"/>
      <c r="BP24" s="420"/>
      <c r="BQ24" s="420"/>
      <c r="BR24" s="420"/>
      <c r="BS24" s="420"/>
      <c r="BT24" s="420"/>
      <c r="BU24" s="421"/>
      <c r="BV24" s="419">
        <v>12891031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7050</v>
      </c>
      <c r="R25" s="373"/>
      <c r="S25" s="373"/>
      <c r="T25" s="373"/>
      <c r="U25" s="373"/>
      <c r="V25" s="374"/>
      <c r="W25" s="462"/>
      <c r="X25" s="399"/>
      <c r="Y25" s="400"/>
      <c r="Z25" s="375" t="s">
        <v>165</v>
      </c>
      <c r="AA25" s="376"/>
      <c r="AB25" s="376"/>
      <c r="AC25" s="376"/>
      <c r="AD25" s="376"/>
      <c r="AE25" s="376"/>
      <c r="AF25" s="376"/>
      <c r="AG25" s="377"/>
      <c r="AH25" s="372">
        <v>95</v>
      </c>
      <c r="AI25" s="373"/>
      <c r="AJ25" s="373"/>
      <c r="AK25" s="373"/>
      <c r="AL25" s="374"/>
      <c r="AM25" s="372">
        <v>276925</v>
      </c>
      <c r="AN25" s="373"/>
      <c r="AO25" s="373"/>
      <c r="AP25" s="373"/>
      <c r="AQ25" s="373"/>
      <c r="AR25" s="374"/>
      <c r="AS25" s="372">
        <v>2915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33171100</v>
      </c>
      <c r="BO25" s="449"/>
      <c r="BP25" s="449"/>
      <c r="BQ25" s="449"/>
      <c r="BR25" s="449"/>
      <c r="BS25" s="449"/>
      <c r="BT25" s="449"/>
      <c r="BU25" s="450"/>
      <c r="BV25" s="448">
        <v>27962043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7962</v>
      </c>
      <c r="AN26" s="373"/>
      <c r="AO26" s="373"/>
      <c r="AP26" s="373"/>
      <c r="AQ26" s="373"/>
      <c r="AR26" s="374"/>
      <c r="AS26" s="372">
        <v>2654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840090</v>
      </c>
      <c r="BO26" s="420"/>
      <c r="BP26" s="420"/>
      <c r="BQ26" s="420"/>
      <c r="BR26" s="420"/>
      <c r="BS26" s="420"/>
      <c r="BT26" s="420"/>
      <c r="BU26" s="421"/>
      <c r="BV26" s="419">
        <v>840090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4100</v>
      </c>
      <c r="R27" s="373"/>
      <c r="S27" s="373"/>
      <c r="T27" s="373"/>
      <c r="U27" s="373"/>
      <c r="V27" s="374"/>
      <c r="W27" s="462"/>
      <c r="X27" s="399"/>
      <c r="Y27" s="400"/>
      <c r="Z27" s="375" t="s">
        <v>171</v>
      </c>
      <c r="AA27" s="376"/>
      <c r="AB27" s="376"/>
      <c r="AC27" s="376"/>
      <c r="AD27" s="376"/>
      <c r="AE27" s="376"/>
      <c r="AF27" s="376"/>
      <c r="AG27" s="377"/>
      <c r="AH27" s="372">
        <v>26</v>
      </c>
      <c r="AI27" s="373"/>
      <c r="AJ27" s="373"/>
      <c r="AK27" s="373"/>
      <c r="AL27" s="374"/>
      <c r="AM27" s="372">
        <v>84198</v>
      </c>
      <c r="AN27" s="373"/>
      <c r="AO27" s="373"/>
      <c r="AP27" s="373"/>
      <c r="AQ27" s="373"/>
      <c r="AR27" s="374"/>
      <c r="AS27" s="372">
        <v>3238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91560</v>
      </c>
      <c r="BO27" s="454"/>
      <c r="BP27" s="454"/>
      <c r="BQ27" s="454"/>
      <c r="BR27" s="454"/>
      <c r="BS27" s="454"/>
      <c r="BT27" s="454"/>
      <c r="BU27" s="455"/>
      <c r="BV27" s="453">
        <v>91560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3517507</v>
      </c>
      <c r="BO28" s="449"/>
      <c r="BP28" s="449"/>
      <c r="BQ28" s="449"/>
      <c r="BR28" s="449"/>
      <c r="BS28" s="449"/>
      <c r="BT28" s="449"/>
      <c r="BU28" s="450"/>
      <c r="BV28" s="448">
        <v>3500332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3450</v>
      </c>
      <c r="R29" s="373"/>
      <c r="S29" s="373"/>
      <c r="T29" s="373"/>
      <c r="U29" s="373"/>
      <c r="V29" s="374"/>
      <c r="W29" s="463"/>
      <c r="X29" s="464"/>
      <c r="Y29" s="465"/>
      <c r="Z29" s="375" t="s">
        <v>177</v>
      </c>
      <c r="AA29" s="376"/>
      <c r="AB29" s="376"/>
      <c r="AC29" s="376"/>
      <c r="AD29" s="376"/>
      <c r="AE29" s="376"/>
      <c r="AF29" s="376"/>
      <c r="AG29" s="377"/>
      <c r="AH29" s="372">
        <v>497</v>
      </c>
      <c r="AI29" s="373"/>
      <c r="AJ29" s="373"/>
      <c r="AK29" s="373"/>
      <c r="AL29" s="374"/>
      <c r="AM29" s="372">
        <v>1496256</v>
      </c>
      <c r="AN29" s="373"/>
      <c r="AO29" s="373"/>
      <c r="AP29" s="373"/>
      <c r="AQ29" s="373"/>
      <c r="AR29" s="374"/>
      <c r="AS29" s="372">
        <v>3011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134949</v>
      </c>
      <c r="BO29" s="420"/>
      <c r="BP29" s="420"/>
      <c r="BQ29" s="420"/>
      <c r="BR29" s="420"/>
      <c r="BS29" s="420"/>
      <c r="BT29" s="420"/>
      <c r="BU29" s="421"/>
      <c r="BV29" s="419">
        <v>134824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4853342</v>
      </c>
      <c r="BO30" s="454"/>
      <c r="BP30" s="454"/>
      <c r="BQ30" s="454"/>
      <c r="BR30" s="454"/>
      <c r="BS30" s="454"/>
      <c r="BT30" s="454"/>
      <c r="BU30" s="455"/>
      <c r="BV30" s="453">
        <v>4785120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公共下水道事業会計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浜名湖競艇企業団</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湖西市土地開発公社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浜名学園組合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静岡県市町総合事務組合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静岡県後期高齢者医療広域連合（普通会計）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静岡県後期高齢者医療広域連合（事業会計）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静岡県地方税滞納整理機構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Y6GyqtZGvBmg+De4XmytrlDgMkWzJDPPYi7g0mVq61BtlLinGRY9DIhAP6BWFisBsqqhmdl66XVXn3/+3H+8w==" saltValue="cMJWizv9iY26XNFS3X5x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11794054</v>
      </c>
      <c r="S5" s="677"/>
      <c r="T5" s="677"/>
      <c r="U5" s="677"/>
      <c r="V5" s="677"/>
      <c r="W5" s="677"/>
      <c r="X5" s="677"/>
      <c r="Y5" s="702"/>
      <c r="Z5" s="715">
        <v>43.3</v>
      </c>
      <c r="AA5" s="715"/>
      <c r="AB5" s="715"/>
      <c r="AC5" s="715"/>
      <c r="AD5" s="716">
        <v>11383923</v>
      </c>
      <c r="AE5" s="716"/>
      <c r="AF5" s="716"/>
      <c r="AG5" s="716"/>
      <c r="AH5" s="716"/>
      <c r="AI5" s="716"/>
      <c r="AJ5" s="716"/>
      <c r="AK5" s="716"/>
      <c r="AL5" s="703">
        <v>82.7</v>
      </c>
      <c r="AM5" s="685"/>
      <c r="AN5" s="685"/>
      <c r="AO5" s="704"/>
      <c r="AP5" s="679" t="s">
        <v>216</v>
      </c>
      <c r="AQ5" s="680"/>
      <c r="AR5" s="680"/>
      <c r="AS5" s="680"/>
      <c r="AT5" s="680"/>
      <c r="AU5" s="680"/>
      <c r="AV5" s="680"/>
      <c r="AW5" s="680"/>
      <c r="AX5" s="680"/>
      <c r="AY5" s="680"/>
      <c r="AZ5" s="680"/>
      <c r="BA5" s="680"/>
      <c r="BB5" s="680"/>
      <c r="BC5" s="680"/>
      <c r="BD5" s="680"/>
      <c r="BE5" s="680"/>
      <c r="BF5" s="681"/>
      <c r="BG5" s="621">
        <v>11383923</v>
      </c>
      <c r="BH5" s="622"/>
      <c r="BI5" s="622"/>
      <c r="BJ5" s="622"/>
      <c r="BK5" s="622"/>
      <c r="BL5" s="622"/>
      <c r="BM5" s="622"/>
      <c r="BN5" s="623"/>
      <c r="BO5" s="659">
        <v>96.5</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229099</v>
      </c>
      <c r="S6" s="622"/>
      <c r="T6" s="622"/>
      <c r="U6" s="622"/>
      <c r="V6" s="622"/>
      <c r="W6" s="622"/>
      <c r="X6" s="622"/>
      <c r="Y6" s="623"/>
      <c r="Z6" s="659">
        <v>0.8</v>
      </c>
      <c r="AA6" s="659"/>
      <c r="AB6" s="659"/>
      <c r="AC6" s="659"/>
      <c r="AD6" s="660">
        <v>229099</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11383923</v>
      </c>
      <c r="BH6" s="622"/>
      <c r="BI6" s="622"/>
      <c r="BJ6" s="622"/>
      <c r="BK6" s="622"/>
      <c r="BL6" s="622"/>
      <c r="BM6" s="622"/>
      <c r="BN6" s="623"/>
      <c r="BO6" s="659">
        <v>96.5</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175250</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175250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3829</v>
      </c>
      <c r="S7" s="622"/>
      <c r="T7" s="622"/>
      <c r="U7" s="622"/>
      <c r="V7" s="622"/>
      <c r="W7" s="622"/>
      <c r="X7" s="622"/>
      <c r="Y7" s="623"/>
      <c r="Z7" s="659">
        <v>0</v>
      </c>
      <c r="AA7" s="659"/>
      <c r="AB7" s="659"/>
      <c r="AC7" s="659"/>
      <c r="AD7" s="660">
        <v>3829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4609373</v>
      </c>
      <c r="BH7" s="622"/>
      <c r="BI7" s="622"/>
      <c r="BJ7" s="622"/>
      <c r="BK7" s="622"/>
      <c r="BL7" s="622"/>
      <c r="BM7" s="622"/>
      <c r="BN7" s="623"/>
      <c r="BO7" s="659">
        <v>39.1</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2902635</v>
      </c>
      <c r="CS7" s="622"/>
      <c r="CT7" s="622"/>
      <c r="CU7" s="622"/>
      <c r="CV7" s="622"/>
      <c r="CW7" s="622"/>
      <c r="CX7" s="622"/>
      <c r="CY7" s="623"/>
      <c r="CZ7" s="659">
        <v>11.2</v>
      </c>
      <c r="DA7" s="659"/>
      <c r="DB7" s="659"/>
      <c r="DC7" s="659"/>
      <c r="DD7" s="627">
        <v>382672</v>
      </c>
      <c r="DE7" s="622"/>
      <c r="DF7" s="622"/>
      <c r="DG7" s="622"/>
      <c r="DH7" s="622"/>
      <c r="DI7" s="622"/>
      <c r="DJ7" s="622"/>
      <c r="DK7" s="622"/>
      <c r="DL7" s="622"/>
      <c r="DM7" s="622"/>
      <c r="DN7" s="622"/>
      <c r="DO7" s="622"/>
      <c r="DP7" s="623"/>
      <c r="DQ7" s="627">
        <v>2326108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59200</v>
      </c>
      <c r="S8" s="622"/>
      <c r="T8" s="622"/>
      <c r="U8" s="622"/>
      <c r="V8" s="622"/>
      <c r="W8" s="622"/>
      <c r="X8" s="622"/>
      <c r="Y8" s="623"/>
      <c r="Z8" s="659">
        <v>0.2</v>
      </c>
      <c r="AA8" s="659"/>
      <c r="AB8" s="659"/>
      <c r="AC8" s="659"/>
      <c r="AD8" s="660">
        <v>59200</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117444</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7516386</v>
      </c>
      <c r="CS8" s="622"/>
      <c r="CT8" s="622"/>
      <c r="CU8" s="622"/>
      <c r="CV8" s="622"/>
      <c r="CW8" s="622"/>
      <c r="CX8" s="622"/>
      <c r="CY8" s="623"/>
      <c r="CZ8" s="659">
        <v>28.9</v>
      </c>
      <c r="DA8" s="659"/>
      <c r="DB8" s="659"/>
      <c r="DC8" s="659"/>
      <c r="DD8" s="627">
        <v>149472</v>
      </c>
      <c r="DE8" s="622"/>
      <c r="DF8" s="622"/>
      <c r="DG8" s="622"/>
      <c r="DH8" s="622"/>
      <c r="DI8" s="622"/>
      <c r="DJ8" s="622"/>
      <c r="DK8" s="622"/>
      <c r="DL8" s="622"/>
      <c r="DM8" s="622"/>
      <c r="DN8" s="622"/>
      <c r="DO8" s="622"/>
      <c r="DP8" s="623"/>
      <c r="DQ8" s="627">
        <v>4030687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95609</v>
      </c>
      <c r="S9" s="622"/>
      <c r="T9" s="622"/>
      <c r="U9" s="622"/>
      <c r="V9" s="622"/>
      <c r="W9" s="622"/>
      <c r="X9" s="622"/>
      <c r="Y9" s="623"/>
      <c r="Z9" s="659">
        <v>0.4</v>
      </c>
      <c r="AA9" s="659"/>
      <c r="AB9" s="659"/>
      <c r="AC9" s="659"/>
      <c r="AD9" s="660">
        <v>95609</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3404085</v>
      </c>
      <c r="BH9" s="622"/>
      <c r="BI9" s="622"/>
      <c r="BJ9" s="622"/>
      <c r="BK9" s="622"/>
      <c r="BL9" s="622"/>
      <c r="BM9" s="622"/>
      <c r="BN9" s="623"/>
      <c r="BO9" s="659">
        <v>28.9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6094489</v>
      </c>
      <c r="CS9" s="622"/>
      <c r="CT9" s="622"/>
      <c r="CU9" s="622"/>
      <c r="CV9" s="622"/>
      <c r="CW9" s="622"/>
      <c r="CX9" s="622"/>
      <c r="CY9" s="623"/>
      <c r="CZ9" s="659">
        <v>23.4</v>
      </c>
      <c r="DA9" s="659"/>
      <c r="DB9" s="659"/>
      <c r="DC9" s="659"/>
      <c r="DD9" s="627">
        <v>3016626</v>
      </c>
      <c r="DE9" s="622"/>
      <c r="DF9" s="622"/>
      <c r="DG9" s="622"/>
      <c r="DH9" s="622"/>
      <c r="DI9" s="622"/>
      <c r="DJ9" s="622"/>
      <c r="DK9" s="622"/>
      <c r="DL9" s="622"/>
      <c r="DM9" s="622"/>
      <c r="DN9" s="622"/>
      <c r="DO9" s="622"/>
      <c r="DP9" s="623"/>
      <c r="DQ9" s="627">
        <v>2852676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157877</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72993</v>
      </c>
      <c r="CS10" s="622"/>
      <c r="CT10" s="622"/>
      <c r="CU10" s="622"/>
      <c r="CV10" s="622"/>
      <c r="CW10" s="622"/>
      <c r="CX10" s="622"/>
      <c r="CY10" s="623"/>
      <c r="CZ10" s="659">
        <v>0.3</v>
      </c>
      <c r="DA10" s="659"/>
      <c r="DB10" s="659"/>
      <c r="DC10" s="659"/>
      <c r="DD10" s="627">
        <v>3276</v>
      </c>
      <c r="DE10" s="622"/>
      <c r="DF10" s="622"/>
      <c r="DG10" s="622"/>
      <c r="DH10" s="622"/>
      <c r="DI10" s="622"/>
      <c r="DJ10" s="622"/>
      <c r="DK10" s="622"/>
      <c r="DL10" s="622"/>
      <c r="DM10" s="622"/>
      <c r="DN10" s="622"/>
      <c r="DO10" s="622"/>
      <c r="DP10" s="623"/>
      <c r="DQ10" s="627">
        <v>72993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1580509</v>
      </c>
      <c r="S11" s="622"/>
      <c r="T11" s="622"/>
      <c r="U11" s="622"/>
      <c r="V11" s="622"/>
      <c r="W11" s="622"/>
      <c r="X11" s="622"/>
      <c r="Y11" s="623"/>
      <c r="Z11" s="624">
        <v>5.8</v>
      </c>
      <c r="AA11" s="625"/>
      <c r="AB11" s="625"/>
      <c r="AC11" s="626"/>
      <c r="AD11" s="627">
        <v>1580509</v>
      </c>
      <c r="AE11" s="622"/>
      <c r="AF11" s="622"/>
      <c r="AG11" s="622"/>
      <c r="AH11" s="622"/>
      <c r="AI11" s="622"/>
      <c r="AJ11" s="622"/>
      <c r="AK11" s="623"/>
      <c r="AL11" s="624">
        <v>11.5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929967</v>
      </c>
      <c r="BH11" s="622"/>
      <c r="BI11" s="622"/>
      <c r="BJ11" s="622"/>
      <c r="BK11" s="622"/>
      <c r="BL11" s="622"/>
      <c r="BM11" s="622"/>
      <c r="BN11" s="623"/>
      <c r="BO11" s="659">
        <v>7.9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292575</v>
      </c>
      <c r="CS11" s="622"/>
      <c r="CT11" s="622"/>
      <c r="CU11" s="622"/>
      <c r="CV11" s="622"/>
      <c r="CW11" s="622"/>
      <c r="CX11" s="622"/>
      <c r="CY11" s="623"/>
      <c r="CZ11" s="659">
        <v>1.1000000000000001</v>
      </c>
      <c r="DA11" s="659"/>
      <c r="DB11" s="659"/>
      <c r="DC11" s="659"/>
      <c r="DD11" s="627">
        <v>59414</v>
      </c>
      <c r="DE11" s="622"/>
      <c r="DF11" s="622"/>
      <c r="DG11" s="622"/>
      <c r="DH11" s="622"/>
      <c r="DI11" s="622"/>
      <c r="DJ11" s="622"/>
      <c r="DK11" s="622"/>
      <c r="DL11" s="622"/>
      <c r="DM11" s="622"/>
      <c r="DN11" s="622"/>
      <c r="DO11" s="622"/>
      <c r="DP11" s="623"/>
      <c r="DQ11" s="627">
        <v>180962</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22393</v>
      </c>
      <c r="S12" s="622"/>
      <c r="T12" s="622"/>
      <c r="U12" s="622"/>
      <c r="V12" s="622"/>
      <c r="W12" s="622"/>
      <c r="X12" s="622"/>
      <c r="Y12" s="623"/>
      <c r="Z12" s="659">
        <v>0.1</v>
      </c>
      <c r="AA12" s="659"/>
      <c r="AB12" s="659"/>
      <c r="AC12" s="659"/>
      <c r="AD12" s="660">
        <v>22393</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6174017</v>
      </c>
      <c r="BH12" s="622"/>
      <c r="BI12" s="622"/>
      <c r="BJ12" s="622"/>
      <c r="BK12" s="622"/>
      <c r="BL12" s="622"/>
      <c r="BM12" s="622"/>
      <c r="BN12" s="623"/>
      <c r="BO12" s="659">
        <v>52.3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901678</v>
      </c>
      <c r="CS12" s="622"/>
      <c r="CT12" s="622"/>
      <c r="CU12" s="622"/>
      <c r="CV12" s="622"/>
      <c r="CW12" s="622"/>
      <c r="CX12" s="622"/>
      <c r="CY12" s="623"/>
      <c r="CZ12" s="659">
        <v>3.5</v>
      </c>
      <c r="DA12" s="659"/>
      <c r="DB12" s="659"/>
      <c r="DC12" s="659"/>
      <c r="DD12" s="627">
        <v>186762</v>
      </c>
      <c r="DE12" s="622"/>
      <c r="DF12" s="622"/>
      <c r="DG12" s="622"/>
      <c r="DH12" s="622"/>
      <c r="DI12" s="622"/>
      <c r="DJ12" s="622"/>
      <c r="DK12" s="622"/>
      <c r="DL12" s="622"/>
      <c r="DM12" s="622"/>
      <c r="DN12" s="622"/>
      <c r="DO12" s="622"/>
      <c r="DP12" s="623"/>
      <c r="DQ12" s="627">
        <v>786948</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6169930</v>
      </c>
      <c r="BH13" s="622"/>
      <c r="BI13" s="622"/>
      <c r="BJ13" s="622"/>
      <c r="BK13" s="622"/>
      <c r="BL13" s="622"/>
      <c r="BM13" s="622"/>
      <c r="BN13" s="623"/>
      <c r="BO13" s="659">
        <v>52.3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2559963</v>
      </c>
      <c r="CS13" s="622"/>
      <c r="CT13" s="622"/>
      <c r="CU13" s="622"/>
      <c r="CV13" s="622"/>
      <c r="CW13" s="622"/>
      <c r="CX13" s="622"/>
      <c r="CY13" s="623"/>
      <c r="CZ13" s="659">
        <v>9.8000000000000007</v>
      </c>
      <c r="DA13" s="659"/>
      <c r="DB13" s="659"/>
      <c r="DC13" s="659"/>
      <c r="DD13" s="627">
        <v>1335557</v>
      </c>
      <c r="DE13" s="622"/>
      <c r="DF13" s="622"/>
      <c r="DG13" s="622"/>
      <c r="DH13" s="622"/>
      <c r="DI13" s="622"/>
      <c r="DJ13" s="622"/>
      <c r="DK13" s="622"/>
      <c r="DL13" s="622"/>
      <c r="DM13" s="622"/>
      <c r="DN13" s="622"/>
      <c r="DO13" s="622"/>
      <c r="DP13" s="623"/>
      <c r="DQ13" s="627">
        <v>1541781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3020</v>
      </c>
      <c r="S14" s="622"/>
      <c r="T14" s="622"/>
      <c r="U14" s="622"/>
      <c r="V14" s="622"/>
      <c r="W14" s="622"/>
      <c r="X14" s="622"/>
      <c r="Y14" s="623"/>
      <c r="Z14" s="659">
        <v>0</v>
      </c>
      <c r="AA14" s="659"/>
      <c r="AB14" s="659"/>
      <c r="AC14" s="659"/>
      <c r="AD14" s="660">
        <v>3020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225443</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1324456</v>
      </c>
      <c r="CS14" s="622"/>
      <c r="CT14" s="622"/>
      <c r="CU14" s="622"/>
      <c r="CV14" s="622"/>
      <c r="CW14" s="622"/>
      <c r="CX14" s="622"/>
      <c r="CY14" s="623"/>
      <c r="CZ14" s="659">
        <v>5.0999999999999996</v>
      </c>
      <c r="DA14" s="659"/>
      <c r="DB14" s="659"/>
      <c r="DC14" s="659"/>
      <c r="DD14" s="627">
        <v>282298</v>
      </c>
      <c r="DE14" s="622"/>
      <c r="DF14" s="622"/>
      <c r="DG14" s="622"/>
      <c r="DH14" s="622"/>
      <c r="DI14" s="622"/>
      <c r="DJ14" s="622"/>
      <c r="DK14" s="622"/>
      <c r="DL14" s="622"/>
      <c r="DM14" s="622"/>
      <c r="DN14" s="622"/>
      <c r="DO14" s="622"/>
      <c r="DP14" s="623"/>
      <c r="DQ14" s="627">
        <v>1150754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375090</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2470472</v>
      </c>
      <c r="CS15" s="622"/>
      <c r="CT15" s="622"/>
      <c r="CU15" s="622"/>
      <c r="CV15" s="622"/>
      <c r="CW15" s="622"/>
      <c r="CX15" s="622"/>
      <c r="CY15" s="623"/>
      <c r="CZ15" s="659">
        <v>9.5</v>
      </c>
      <c r="DA15" s="659"/>
      <c r="DB15" s="659"/>
      <c r="DC15" s="659"/>
      <c r="DD15" s="627">
        <v>528120</v>
      </c>
      <c r="DE15" s="622"/>
      <c r="DF15" s="622"/>
      <c r="DG15" s="622"/>
      <c r="DH15" s="622"/>
      <c r="DI15" s="622"/>
      <c r="DJ15" s="622"/>
      <c r="DK15" s="622"/>
      <c r="DL15" s="622"/>
      <c r="DM15" s="622"/>
      <c r="DN15" s="622"/>
      <c r="DO15" s="622"/>
      <c r="DP15" s="623"/>
      <c r="DQ15" s="627">
        <v>2105347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34834</v>
      </c>
      <c r="S16" s="622"/>
      <c r="T16" s="622"/>
      <c r="U16" s="622"/>
      <c r="V16" s="622"/>
      <c r="W16" s="622"/>
      <c r="X16" s="622"/>
      <c r="Y16" s="623"/>
      <c r="Z16" s="659">
        <v>0.1</v>
      </c>
      <c r="AA16" s="659"/>
      <c r="AB16" s="659"/>
      <c r="AC16" s="659"/>
      <c r="AD16" s="660">
        <v>34834</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31226</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31226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200342</v>
      </c>
      <c r="S17" s="622"/>
      <c r="T17" s="622"/>
      <c r="U17" s="622"/>
      <c r="V17" s="622"/>
      <c r="W17" s="622"/>
      <c r="X17" s="622"/>
      <c r="Y17" s="623"/>
      <c r="Z17" s="659">
        <v>0.7</v>
      </c>
      <c r="AA17" s="659"/>
      <c r="AB17" s="659"/>
      <c r="AC17" s="659"/>
      <c r="AD17" s="660">
        <v>200342</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1662250</v>
      </c>
      <c r="CS17" s="622"/>
      <c r="CT17" s="622"/>
      <c r="CU17" s="622"/>
      <c r="CV17" s="622"/>
      <c r="CW17" s="622"/>
      <c r="CX17" s="622"/>
      <c r="CY17" s="623"/>
      <c r="CZ17" s="659">
        <v>6.4</v>
      </c>
      <c r="DA17" s="659"/>
      <c r="DB17" s="659"/>
      <c r="DC17" s="659"/>
      <c r="DD17" s="627" t="s">
        <v>122</v>
      </c>
      <c r="DE17" s="622"/>
      <c r="DF17" s="622"/>
      <c r="DG17" s="622"/>
      <c r="DH17" s="622"/>
      <c r="DI17" s="622"/>
      <c r="DJ17" s="622"/>
      <c r="DK17" s="622"/>
      <c r="DL17" s="622"/>
      <c r="DM17" s="622"/>
      <c r="DN17" s="622"/>
      <c r="DO17" s="622"/>
      <c r="DP17" s="623"/>
      <c r="DQ17" s="627">
        <v>1623289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83757</v>
      </c>
      <c r="S18" s="622"/>
      <c r="T18" s="622"/>
      <c r="U18" s="622"/>
      <c r="V18" s="622"/>
      <c r="W18" s="622"/>
      <c r="X18" s="622"/>
      <c r="Y18" s="623"/>
      <c r="Z18" s="659">
        <v>0.3</v>
      </c>
      <c r="AA18" s="659"/>
      <c r="AB18" s="659"/>
      <c r="AC18" s="659"/>
      <c r="AD18" s="660">
        <v>83757</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64822</v>
      </c>
      <c r="S19" s="622"/>
      <c r="T19" s="622"/>
      <c r="U19" s="622"/>
      <c r="V19" s="622"/>
      <c r="W19" s="622"/>
      <c r="X19" s="622"/>
      <c r="Y19" s="623"/>
      <c r="Z19" s="659">
        <v>0.2</v>
      </c>
      <c r="AA19" s="659"/>
      <c r="AB19" s="659"/>
      <c r="AC19" s="659"/>
      <c r="AD19" s="660">
        <v>64822</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410131</v>
      </c>
      <c r="BH19" s="622"/>
      <c r="BI19" s="622"/>
      <c r="BJ19" s="622"/>
      <c r="BK19" s="622"/>
      <c r="BL19" s="622"/>
      <c r="BM19" s="622"/>
      <c r="BN19" s="623"/>
      <c r="BO19" s="659">
        <v>3.5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18935</v>
      </c>
      <c r="S20" s="622"/>
      <c r="T20" s="622"/>
      <c r="U20" s="622"/>
      <c r="V20" s="622"/>
      <c r="W20" s="622"/>
      <c r="X20" s="622"/>
      <c r="Y20" s="623"/>
      <c r="Z20" s="659">
        <v>0.1</v>
      </c>
      <c r="AA20" s="659"/>
      <c r="AB20" s="659"/>
      <c r="AC20" s="659"/>
      <c r="AD20" s="660">
        <v>18935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410131</v>
      </c>
      <c r="BH20" s="622"/>
      <c r="BI20" s="622"/>
      <c r="BJ20" s="622"/>
      <c r="BK20" s="622"/>
      <c r="BL20" s="622"/>
      <c r="BM20" s="622"/>
      <c r="BN20" s="623"/>
      <c r="BO20" s="659">
        <v>3.5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26004373</v>
      </c>
      <c r="CS20" s="622"/>
      <c r="CT20" s="622"/>
      <c r="CU20" s="622"/>
      <c r="CV20" s="622"/>
      <c r="CW20" s="622"/>
      <c r="CX20" s="622"/>
      <c r="CY20" s="623"/>
      <c r="CZ20" s="659">
        <v>100</v>
      </c>
      <c r="DA20" s="659"/>
      <c r="DB20" s="659"/>
      <c r="DC20" s="659"/>
      <c r="DD20" s="627">
        <v>5944197</v>
      </c>
      <c r="DE20" s="622"/>
      <c r="DF20" s="622"/>
      <c r="DG20" s="622"/>
      <c r="DH20" s="622"/>
      <c r="DI20" s="622"/>
      <c r="DJ20" s="622"/>
      <c r="DK20" s="622"/>
      <c r="DL20" s="622"/>
      <c r="DM20" s="622"/>
      <c r="DN20" s="622"/>
      <c r="DO20" s="622"/>
      <c r="DP20" s="623"/>
      <c r="DQ20" s="627">
        <v>16878021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105239</v>
      </c>
      <c r="S21" s="622"/>
      <c r="T21" s="622"/>
      <c r="U21" s="622"/>
      <c r="V21" s="622"/>
      <c r="W21" s="622"/>
      <c r="X21" s="622"/>
      <c r="Y21" s="623"/>
      <c r="Z21" s="659">
        <v>0.4</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105239</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410131</v>
      </c>
      <c r="BH23" s="622"/>
      <c r="BI23" s="622"/>
      <c r="BJ23" s="622"/>
      <c r="BK23" s="622"/>
      <c r="BL23" s="622"/>
      <c r="BM23" s="622"/>
      <c r="BN23" s="623"/>
      <c r="BO23" s="659">
        <v>3.5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10359346</v>
      </c>
      <c r="CS24" s="677"/>
      <c r="CT24" s="677"/>
      <c r="CU24" s="677"/>
      <c r="CV24" s="677"/>
      <c r="CW24" s="677"/>
      <c r="CX24" s="677"/>
      <c r="CY24" s="702"/>
      <c r="CZ24" s="703">
        <v>39.799999999999997</v>
      </c>
      <c r="DA24" s="685"/>
      <c r="DB24" s="685"/>
      <c r="DC24" s="705"/>
      <c r="DD24" s="701">
        <v>7257698</v>
      </c>
      <c r="DE24" s="677"/>
      <c r="DF24" s="677"/>
      <c r="DG24" s="677"/>
      <c r="DH24" s="677"/>
      <c r="DI24" s="677"/>
      <c r="DJ24" s="677"/>
      <c r="DK24" s="702"/>
      <c r="DL24" s="701">
        <v>6904375</v>
      </c>
      <c r="DM24" s="677"/>
      <c r="DN24" s="677"/>
      <c r="DO24" s="677"/>
      <c r="DP24" s="677"/>
      <c r="DQ24" s="677"/>
      <c r="DR24" s="677"/>
      <c r="DS24" s="677"/>
      <c r="DT24" s="677"/>
      <c r="DU24" s="677"/>
      <c r="DV24" s="702"/>
      <c r="DW24" s="703">
        <v>50.2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14211885</v>
      </c>
      <c r="S25" s="622"/>
      <c r="T25" s="622"/>
      <c r="U25" s="622"/>
      <c r="V25" s="622"/>
      <c r="W25" s="622"/>
      <c r="X25" s="622"/>
      <c r="Y25" s="623"/>
      <c r="Z25" s="659">
        <v>52.1</v>
      </c>
      <c r="AA25" s="659"/>
      <c r="AB25" s="659"/>
      <c r="AC25" s="659"/>
      <c r="AD25" s="660">
        <v>13696515</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4262850</v>
      </c>
      <c r="CS25" s="634"/>
      <c r="CT25" s="634"/>
      <c r="CU25" s="634"/>
      <c r="CV25" s="634"/>
      <c r="CW25" s="634"/>
      <c r="CX25" s="634"/>
      <c r="CY25" s="635"/>
      <c r="CZ25" s="624">
        <v>16.399999999999999</v>
      </c>
      <c r="DA25" s="636"/>
      <c r="DB25" s="636"/>
      <c r="DC25" s="637"/>
      <c r="DD25" s="627">
        <v>4050545</v>
      </c>
      <c r="DE25" s="634"/>
      <c r="DF25" s="634"/>
      <c r="DG25" s="634"/>
      <c r="DH25" s="634"/>
      <c r="DI25" s="634"/>
      <c r="DJ25" s="634"/>
      <c r="DK25" s="635"/>
      <c r="DL25" s="627">
        <v>4035932</v>
      </c>
      <c r="DM25" s="634"/>
      <c r="DN25" s="634"/>
      <c r="DO25" s="634"/>
      <c r="DP25" s="634"/>
      <c r="DQ25" s="634"/>
      <c r="DR25" s="634"/>
      <c r="DS25" s="634"/>
      <c r="DT25" s="634"/>
      <c r="DU25" s="634"/>
      <c r="DV25" s="635"/>
      <c r="DW25" s="624">
        <v>29.3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8561</v>
      </c>
      <c r="S26" s="622"/>
      <c r="T26" s="622"/>
      <c r="U26" s="622"/>
      <c r="V26" s="622"/>
      <c r="W26" s="622"/>
      <c r="X26" s="622"/>
      <c r="Y26" s="623"/>
      <c r="Z26" s="659">
        <v>0</v>
      </c>
      <c r="AA26" s="659"/>
      <c r="AB26" s="659"/>
      <c r="AC26" s="659"/>
      <c r="AD26" s="660">
        <v>8561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2748473</v>
      </c>
      <c r="CS26" s="622"/>
      <c r="CT26" s="622"/>
      <c r="CU26" s="622"/>
      <c r="CV26" s="622"/>
      <c r="CW26" s="622"/>
      <c r="CX26" s="622"/>
      <c r="CY26" s="623"/>
      <c r="CZ26" s="624">
        <v>10.6</v>
      </c>
      <c r="DA26" s="636"/>
      <c r="DB26" s="636"/>
      <c r="DC26" s="637"/>
      <c r="DD26" s="627">
        <v>2601444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302038</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11794054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4434246</v>
      </c>
      <c r="CS27" s="634"/>
      <c r="CT27" s="634"/>
      <c r="CU27" s="634"/>
      <c r="CV27" s="634"/>
      <c r="CW27" s="634"/>
      <c r="CX27" s="634"/>
      <c r="CY27" s="635"/>
      <c r="CZ27" s="624">
        <v>17.100000000000001</v>
      </c>
      <c r="DA27" s="636"/>
      <c r="DB27" s="636"/>
      <c r="DC27" s="637"/>
      <c r="DD27" s="627">
        <v>1583864</v>
      </c>
      <c r="DE27" s="634"/>
      <c r="DF27" s="634"/>
      <c r="DG27" s="634"/>
      <c r="DH27" s="634"/>
      <c r="DI27" s="634"/>
      <c r="DJ27" s="634"/>
      <c r="DK27" s="635"/>
      <c r="DL27" s="627">
        <v>1245154</v>
      </c>
      <c r="DM27" s="634"/>
      <c r="DN27" s="634"/>
      <c r="DO27" s="634"/>
      <c r="DP27" s="634"/>
      <c r="DQ27" s="634"/>
      <c r="DR27" s="634"/>
      <c r="DS27" s="634"/>
      <c r="DT27" s="634"/>
      <c r="DU27" s="634"/>
      <c r="DV27" s="635"/>
      <c r="DW27" s="624">
        <v>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253693</v>
      </c>
      <c r="S28" s="622"/>
      <c r="T28" s="622"/>
      <c r="U28" s="622"/>
      <c r="V28" s="622"/>
      <c r="W28" s="622"/>
      <c r="X28" s="622"/>
      <c r="Y28" s="623"/>
      <c r="Z28" s="659">
        <v>0.9</v>
      </c>
      <c r="AA28" s="659"/>
      <c r="AB28" s="659"/>
      <c r="AC28" s="659"/>
      <c r="AD28" s="660">
        <v>21472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1662250</v>
      </c>
      <c r="CS28" s="622"/>
      <c r="CT28" s="622"/>
      <c r="CU28" s="622"/>
      <c r="CV28" s="622"/>
      <c r="CW28" s="622"/>
      <c r="CX28" s="622"/>
      <c r="CY28" s="623"/>
      <c r="CZ28" s="624">
        <v>6.4</v>
      </c>
      <c r="DA28" s="636"/>
      <c r="DB28" s="636"/>
      <c r="DC28" s="637"/>
      <c r="DD28" s="627">
        <v>1623289</v>
      </c>
      <c r="DE28" s="622"/>
      <c r="DF28" s="622"/>
      <c r="DG28" s="622"/>
      <c r="DH28" s="622"/>
      <c r="DI28" s="622"/>
      <c r="DJ28" s="622"/>
      <c r="DK28" s="623"/>
      <c r="DL28" s="627">
        <v>1623289</v>
      </c>
      <c r="DM28" s="622"/>
      <c r="DN28" s="622"/>
      <c r="DO28" s="622"/>
      <c r="DP28" s="622"/>
      <c r="DQ28" s="622"/>
      <c r="DR28" s="622"/>
      <c r="DS28" s="622"/>
      <c r="DT28" s="622"/>
      <c r="DU28" s="622"/>
      <c r="DV28" s="623"/>
      <c r="DW28" s="624">
        <v>11.8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159215</v>
      </c>
      <c r="S29" s="622"/>
      <c r="T29" s="622"/>
      <c r="U29" s="622"/>
      <c r="V29" s="622"/>
      <c r="W29" s="622"/>
      <c r="X29" s="622"/>
      <c r="Y29" s="623"/>
      <c r="Z29" s="659">
        <v>0.6</v>
      </c>
      <c r="AA29" s="659"/>
      <c r="AB29" s="659"/>
      <c r="AC29" s="659"/>
      <c r="AD29" s="660">
        <v>4133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1662247</v>
      </c>
      <c r="CS29" s="634"/>
      <c r="CT29" s="634"/>
      <c r="CU29" s="634"/>
      <c r="CV29" s="634"/>
      <c r="CW29" s="634"/>
      <c r="CX29" s="634"/>
      <c r="CY29" s="635"/>
      <c r="CZ29" s="624">
        <v>6.4</v>
      </c>
      <c r="DA29" s="636"/>
      <c r="DB29" s="636"/>
      <c r="DC29" s="637"/>
      <c r="DD29" s="627">
        <v>1623286</v>
      </c>
      <c r="DE29" s="634"/>
      <c r="DF29" s="634"/>
      <c r="DG29" s="634"/>
      <c r="DH29" s="634"/>
      <c r="DI29" s="634"/>
      <c r="DJ29" s="634"/>
      <c r="DK29" s="635"/>
      <c r="DL29" s="627">
        <v>1623286</v>
      </c>
      <c r="DM29" s="634"/>
      <c r="DN29" s="634"/>
      <c r="DO29" s="634"/>
      <c r="DP29" s="634"/>
      <c r="DQ29" s="634"/>
      <c r="DR29" s="634"/>
      <c r="DS29" s="634"/>
      <c r="DT29" s="634"/>
      <c r="DU29" s="634"/>
      <c r="DV29" s="635"/>
      <c r="DW29" s="624">
        <v>11.8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4420561</v>
      </c>
      <c r="S30" s="622"/>
      <c r="T30" s="622"/>
      <c r="U30" s="622"/>
      <c r="V30" s="622"/>
      <c r="W30" s="622"/>
      <c r="X30" s="622"/>
      <c r="Y30" s="623"/>
      <c r="Z30" s="659">
        <v>16.2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1574065</v>
      </c>
      <c r="CS30" s="622"/>
      <c r="CT30" s="622"/>
      <c r="CU30" s="622"/>
      <c r="CV30" s="622"/>
      <c r="CW30" s="622"/>
      <c r="CX30" s="622"/>
      <c r="CY30" s="623"/>
      <c r="CZ30" s="624">
        <v>6.1</v>
      </c>
      <c r="DA30" s="636"/>
      <c r="DB30" s="636"/>
      <c r="DC30" s="637"/>
      <c r="DD30" s="627">
        <v>1535104</v>
      </c>
      <c r="DE30" s="622"/>
      <c r="DF30" s="622"/>
      <c r="DG30" s="622"/>
      <c r="DH30" s="622"/>
      <c r="DI30" s="622"/>
      <c r="DJ30" s="622"/>
      <c r="DK30" s="623"/>
      <c r="DL30" s="627">
        <v>1535104</v>
      </c>
      <c r="DM30" s="622"/>
      <c r="DN30" s="622"/>
      <c r="DO30" s="622"/>
      <c r="DP30" s="622"/>
      <c r="DQ30" s="622"/>
      <c r="DR30" s="622"/>
      <c r="DS30" s="622"/>
      <c r="DT30" s="622"/>
      <c r="DU30" s="622"/>
      <c r="DV30" s="623"/>
      <c r="DW30" s="624">
        <v>11.2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98.6</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88182</v>
      </c>
      <c r="CS31" s="634"/>
      <c r="CT31" s="634"/>
      <c r="CU31" s="634"/>
      <c r="CV31" s="634"/>
      <c r="CW31" s="634"/>
      <c r="CX31" s="634"/>
      <c r="CY31" s="635"/>
      <c r="CZ31" s="624">
        <v>0.3</v>
      </c>
      <c r="DA31" s="636"/>
      <c r="DB31" s="636"/>
      <c r="DC31" s="637"/>
      <c r="DD31" s="627">
        <v>88182</v>
      </c>
      <c r="DE31" s="634"/>
      <c r="DF31" s="634"/>
      <c r="DG31" s="634"/>
      <c r="DH31" s="634"/>
      <c r="DI31" s="634"/>
      <c r="DJ31" s="634"/>
      <c r="DK31" s="635"/>
      <c r="DL31" s="627">
        <v>88182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1497380</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v>
      </c>
      <c r="BH32" s="634"/>
      <c r="BI32" s="634"/>
      <c r="BJ32" s="634"/>
      <c r="BK32" s="634"/>
      <c r="BL32" s="634"/>
      <c r="BM32" s="625">
        <v>97.7</v>
      </c>
      <c r="BN32" s="634"/>
      <c r="BO32" s="634"/>
      <c r="BP32" s="634"/>
      <c r="BQ32" s="657"/>
      <c r="BR32" s="687">
        <v>99.1</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32804</v>
      </c>
      <c r="S33" s="622"/>
      <c r="T33" s="622"/>
      <c r="U33" s="622"/>
      <c r="V33" s="622"/>
      <c r="W33" s="622"/>
      <c r="X33" s="622"/>
      <c r="Y33" s="623"/>
      <c r="Z33" s="659">
        <v>0.1</v>
      </c>
      <c r="AA33" s="659"/>
      <c r="AB33" s="659"/>
      <c r="AC33" s="659"/>
      <c r="AD33" s="660">
        <v>25432</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99.7</v>
      </c>
      <c r="BS33" s="606"/>
      <c r="BT33" s="606"/>
      <c r="BU33" s="606"/>
      <c r="BV33" s="606"/>
      <c r="BW33" s="606"/>
      <c r="BX33" s="652">
        <v>99.3</v>
      </c>
      <c r="BY33" s="606"/>
      <c r="BZ33" s="606"/>
      <c r="CA33" s="606"/>
      <c r="CB33" s="669"/>
      <c r="CD33" s="618" t="s">
        <v>307</v>
      </c>
      <c r="CE33" s="619"/>
      <c r="CF33" s="619"/>
      <c r="CG33" s="619"/>
      <c r="CH33" s="619"/>
      <c r="CI33" s="619"/>
      <c r="CJ33" s="619"/>
      <c r="CK33" s="619"/>
      <c r="CL33" s="619"/>
      <c r="CM33" s="619"/>
      <c r="CN33" s="619"/>
      <c r="CO33" s="619"/>
      <c r="CP33" s="619"/>
      <c r="CQ33" s="620"/>
      <c r="CR33" s="621">
        <v>9669604</v>
      </c>
      <c r="CS33" s="634"/>
      <c r="CT33" s="634"/>
      <c r="CU33" s="634"/>
      <c r="CV33" s="634"/>
      <c r="CW33" s="634"/>
      <c r="CX33" s="634"/>
      <c r="CY33" s="635"/>
      <c r="CZ33" s="624">
        <v>37.200000000000003</v>
      </c>
      <c r="DA33" s="636"/>
      <c r="DB33" s="636"/>
      <c r="DC33" s="637"/>
      <c r="DD33" s="627">
        <v>8238647</v>
      </c>
      <c r="DE33" s="634"/>
      <c r="DF33" s="634"/>
      <c r="DG33" s="634"/>
      <c r="DH33" s="634"/>
      <c r="DI33" s="634"/>
      <c r="DJ33" s="634"/>
      <c r="DK33" s="635"/>
      <c r="DL33" s="627">
        <v>5836122</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349023</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3774984</v>
      </c>
      <c r="CS34" s="622"/>
      <c r="CT34" s="622"/>
      <c r="CU34" s="622"/>
      <c r="CV34" s="622"/>
      <c r="CW34" s="622"/>
      <c r="CX34" s="622"/>
      <c r="CY34" s="623"/>
      <c r="CZ34" s="624">
        <v>14.5</v>
      </c>
      <c r="DA34" s="636"/>
      <c r="DB34" s="636"/>
      <c r="DC34" s="637"/>
      <c r="DD34" s="627">
        <v>3214142</v>
      </c>
      <c r="DE34" s="622"/>
      <c r="DF34" s="622"/>
      <c r="DG34" s="622"/>
      <c r="DH34" s="622"/>
      <c r="DI34" s="622"/>
      <c r="DJ34" s="622"/>
      <c r="DK34" s="623"/>
      <c r="DL34" s="627">
        <v>2693757</v>
      </c>
      <c r="DM34" s="622"/>
      <c r="DN34" s="622"/>
      <c r="DO34" s="622"/>
      <c r="DP34" s="622"/>
      <c r="DQ34" s="622"/>
      <c r="DR34" s="622"/>
      <c r="DS34" s="622"/>
      <c r="DT34" s="622"/>
      <c r="DU34" s="622"/>
      <c r="DV34" s="623"/>
      <c r="DW34" s="624">
        <v>19.600000000000001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1343057</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787941</v>
      </c>
      <c r="CS35" s="634"/>
      <c r="CT35" s="634"/>
      <c r="CU35" s="634"/>
      <c r="CV35" s="634"/>
      <c r="CW35" s="634"/>
      <c r="CX35" s="634"/>
      <c r="CY35" s="635"/>
      <c r="CZ35" s="624">
        <v>3</v>
      </c>
      <c r="DA35" s="636"/>
      <c r="DB35" s="636"/>
      <c r="DC35" s="637"/>
      <c r="DD35" s="627">
        <v>599743</v>
      </c>
      <c r="DE35" s="634"/>
      <c r="DF35" s="634"/>
      <c r="DG35" s="634"/>
      <c r="DH35" s="634"/>
      <c r="DI35" s="634"/>
      <c r="DJ35" s="634"/>
      <c r="DK35" s="635"/>
      <c r="DL35" s="627">
        <v>555093</v>
      </c>
      <c r="DM35" s="634"/>
      <c r="DN35" s="634"/>
      <c r="DO35" s="634"/>
      <c r="DP35" s="634"/>
      <c r="DQ35" s="634"/>
      <c r="DR35" s="634"/>
      <c r="DS35" s="634"/>
      <c r="DT35" s="634"/>
      <c r="DU35" s="634"/>
      <c r="DV35" s="635"/>
      <c r="DW35" s="624">
        <v>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1321861</v>
      </c>
      <c r="S36" s="622"/>
      <c r="T36" s="622"/>
      <c r="U36" s="622"/>
      <c r="V36" s="622"/>
      <c r="W36" s="622"/>
      <c r="X36" s="622"/>
      <c r="Y36" s="623"/>
      <c r="Z36" s="659">
        <v>4.8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2761682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230168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3384326</v>
      </c>
      <c r="CS36" s="622"/>
      <c r="CT36" s="622"/>
      <c r="CU36" s="622"/>
      <c r="CV36" s="622"/>
      <c r="CW36" s="622"/>
      <c r="CX36" s="622"/>
      <c r="CY36" s="623"/>
      <c r="CZ36" s="624">
        <v>13</v>
      </c>
      <c r="DA36" s="636"/>
      <c r="DB36" s="636"/>
      <c r="DC36" s="637"/>
      <c r="DD36" s="627">
        <v>3044287</v>
      </c>
      <c r="DE36" s="622"/>
      <c r="DF36" s="622"/>
      <c r="DG36" s="622"/>
      <c r="DH36" s="622"/>
      <c r="DI36" s="622"/>
      <c r="DJ36" s="622"/>
      <c r="DK36" s="623"/>
      <c r="DL36" s="627">
        <v>1661871</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1103605</v>
      </c>
      <c r="S37" s="622"/>
      <c r="T37" s="622"/>
      <c r="U37" s="622"/>
      <c r="V37" s="622"/>
      <c r="W37" s="622"/>
      <c r="X37" s="622"/>
      <c r="Y37" s="623"/>
      <c r="Z37" s="659">
        <v>4</v>
      </c>
      <c r="AA37" s="659"/>
      <c r="AB37" s="659"/>
      <c r="AC37" s="659"/>
      <c r="AD37" s="660">
        <v>6331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876859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209222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38664</v>
      </c>
      <c r="CS37" s="634"/>
      <c r="CT37" s="634"/>
      <c r="CU37" s="634"/>
      <c r="CV37" s="634"/>
      <c r="CW37" s="634"/>
      <c r="CX37" s="634"/>
      <c r="CY37" s="635"/>
      <c r="CZ37" s="624">
        <v>0.1</v>
      </c>
      <c r="DA37" s="636"/>
      <c r="DB37" s="636"/>
      <c r="DC37" s="637"/>
      <c r="DD37" s="627">
        <v>38664</v>
      </c>
      <c r="DE37" s="634"/>
      <c r="DF37" s="634"/>
      <c r="DG37" s="634"/>
      <c r="DH37" s="634"/>
      <c r="DI37" s="634"/>
      <c r="DJ37" s="634"/>
      <c r="DK37" s="635"/>
      <c r="DL37" s="627">
        <v>36883</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2257600</v>
      </c>
      <c r="S38" s="622"/>
      <c r="T38" s="622"/>
      <c r="U38" s="622"/>
      <c r="V38" s="622"/>
      <c r="W38" s="622"/>
      <c r="X38" s="622"/>
      <c r="Y38" s="623"/>
      <c r="Z38" s="659">
        <v>8.3000000000000007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614314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6892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1270509</v>
      </c>
      <c r="CS38" s="622"/>
      <c r="CT38" s="622"/>
      <c r="CU38" s="622"/>
      <c r="CV38" s="622"/>
      <c r="CW38" s="622"/>
      <c r="CX38" s="622"/>
      <c r="CY38" s="623"/>
      <c r="CZ38" s="624">
        <v>4.9000000000000004</v>
      </c>
      <c r="DA38" s="636"/>
      <c r="DB38" s="636"/>
      <c r="DC38" s="637"/>
      <c r="DD38" s="627">
        <v>935781</v>
      </c>
      <c r="DE38" s="622"/>
      <c r="DF38" s="622"/>
      <c r="DG38" s="622"/>
      <c r="DH38" s="622"/>
      <c r="DI38" s="622"/>
      <c r="DJ38" s="622"/>
      <c r="DK38" s="623"/>
      <c r="DL38" s="627">
        <v>925401</v>
      </c>
      <c r="DM38" s="622"/>
      <c r="DN38" s="622"/>
      <c r="DO38" s="622"/>
      <c r="DP38" s="622"/>
      <c r="DQ38" s="622"/>
      <c r="DR38" s="622"/>
      <c r="DS38" s="622"/>
      <c r="DT38" s="622"/>
      <c r="DU38" s="622"/>
      <c r="DV38" s="623"/>
      <c r="DW38" s="624">
        <v>6.7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10425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376860</v>
      </c>
      <c r="CS39" s="634"/>
      <c r="CT39" s="634"/>
      <c r="CU39" s="634"/>
      <c r="CV39" s="634"/>
      <c r="CW39" s="634"/>
      <c r="CX39" s="634"/>
      <c r="CY39" s="635"/>
      <c r="CZ39" s="624">
        <v>1.4</v>
      </c>
      <c r="DA39" s="636"/>
      <c r="DB39" s="636"/>
      <c r="DC39" s="637"/>
      <c r="DD39" s="627">
        <v>369710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74984</v>
      </c>
      <c r="CS40" s="622"/>
      <c r="CT40" s="622"/>
      <c r="CU40" s="622"/>
      <c r="CV40" s="622"/>
      <c r="CW40" s="622"/>
      <c r="CX40" s="622"/>
      <c r="CY40" s="623"/>
      <c r="CZ40" s="624">
        <v>0.3</v>
      </c>
      <c r="DA40" s="636"/>
      <c r="DB40" s="636"/>
      <c r="DC40" s="637"/>
      <c r="DD40" s="627">
        <v>74984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27261283</v>
      </c>
      <c r="S41" s="646"/>
      <c r="T41" s="646"/>
      <c r="U41" s="646"/>
      <c r="V41" s="646"/>
      <c r="W41" s="646"/>
      <c r="X41" s="646"/>
      <c r="Y41" s="649"/>
      <c r="Z41" s="650">
        <v>100</v>
      </c>
      <c r="AA41" s="650"/>
      <c r="AB41" s="650"/>
      <c r="AC41" s="650"/>
      <c r="AD41" s="651">
        <v>13762444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357017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913492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5975423</v>
      </c>
      <c r="CS42" s="634"/>
      <c r="CT42" s="634"/>
      <c r="CU42" s="634"/>
      <c r="CV42" s="634"/>
      <c r="CW42" s="634"/>
      <c r="CX42" s="634"/>
      <c r="CY42" s="635"/>
      <c r="CZ42" s="624">
        <v>23</v>
      </c>
      <c r="DA42" s="636"/>
      <c r="DB42" s="636"/>
      <c r="DC42" s="637"/>
      <c r="DD42" s="627">
        <v>1381676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132001</v>
      </c>
      <c r="CS43" s="634"/>
      <c r="CT43" s="634"/>
      <c r="CU43" s="634"/>
      <c r="CV43" s="634"/>
      <c r="CW43" s="634"/>
      <c r="CX43" s="634"/>
      <c r="CY43" s="635"/>
      <c r="CZ43" s="624">
        <v>0.5</v>
      </c>
      <c r="DA43" s="636"/>
      <c r="DB43" s="636"/>
      <c r="DC43" s="637"/>
      <c r="DD43" s="627">
        <v>132001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5944197</v>
      </c>
      <c r="CS44" s="622"/>
      <c r="CT44" s="622"/>
      <c r="CU44" s="622"/>
      <c r="CV44" s="622"/>
      <c r="CW44" s="622"/>
      <c r="CX44" s="622"/>
      <c r="CY44" s="623"/>
      <c r="CZ44" s="624">
        <v>22.9</v>
      </c>
      <c r="DA44" s="625"/>
      <c r="DB44" s="625"/>
      <c r="DC44" s="626"/>
      <c r="DD44" s="627">
        <v>1350450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4097654</v>
      </c>
      <c r="CS45" s="634"/>
      <c r="CT45" s="634"/>
      <c r="CU45" s="634"/>
      <c r="CV45" s="634"/>
      <c r="CW45" s="634"/>
      <c r="CX45" s="634"/>
      <c r="CY45" s="635"/>
      <c r="CZ45" s="624">
        <v>15.8</v>
      </c>
      <c r="DA45" s="636"/>
      <c r="DB45" s="636"/>
      <c r="DC45" s="637"/>
      <c r="DD45" s="627">
        <v>470844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1745285</v>
      </c>
      <c r="CS46" s="622"/>
      <c r="CT46" s="622"/>
      <c r="CU46" s="622"/>
      <c r="CV46" s="622"/>
      <c r="CW46" s="622"/>
      <c r="CX46" s="622"/>
      <c r="CY46" s="623"/>
      <c r="CZ46" s="624">
        <v>6.7</v>
      </c>
      <c r="DA46" s="625"/>
      <c r="DB46" s="625"/>
      <c r="DC46" s="626"/>
      <c r="DD46" s="627">
        <v>830648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31226</v>
      </c>
      <c r="CS47" s="634"/>
      <c r="CT47" s="634"/>
      <c r="CU47" s="634"/>
      <c r="CV47" s="634"/>
      <c r="CW47" s="634"/>
      <c r="CX47" s="634"/>
      <c r="CY47" s="635"/>
      <c r="CZ47" s="624">
        <v>0.1</v>
      </c>
      <c r="DA47" s="636"/>
      <c r="DB47" s="636"/>
      <c r="DC47" s="637"/>
      <c r="DD47" s="627">
        <v>31226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26004373</v>
      </c>
      <c r="CS49" s="606"/>
      <c r="CT49" s="606"/>
      <c r="CU49" s="606"/>
      <c r="CV49" s="606"/>
      <c r="CW49" s="606"/>
      <c r="CX49" s="606"/>
      <c r="CY49" s="607"/>
      <c r="CZ49" s="608">
        <v>100</v>
      </c>
      <c r="DA49" s="609"/>
      <c r="DB49" s="609"/>
      <c r="DC49" s="610"/>
      <c r="DD49" s="611">
        <v>16878021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ChZDZjGv6aI6lq1OGdFXpJ802FiPH+grAMixxTmKA98qgQ6YYkH/NFl1OcCJ4OiAs6SjdZsRYpx5HfVAmjBDA==" saltValue="OZVkmK17X5tcZkvhy2eJ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27261</v>
      </c>
      <c r="R7" s="1103"/>
      <c r="S7" s="1103"/>
      <c r="T7" s="1103"/>
      <c r="U7" s="1103"/>
      <c r="V7" s="1103">
        <v>26004</v>
      </c>
      <c r="W7" s="1103"/>
      <c r="X7" s="1103"/>
      <c r="Y7" s="1103"/>
      <c r="Z7" s="1103"/>
      <c r="AA7" s="1103">
        <v>1257</v>
      </c>
      <c r="AB7" s="1103"/>
      <c r="AC7" s="1103"/>
      <c r="AD7" s="1103"/>
      <c r="AE7" s="1104"/>
      <c r="AF7" s="1105">
        <v>875</v>
      </c>
      <c r="AG7" s="1106"/>
      <c r="AH7" s="1106"/>
      <c r="AI7" s="1106"/>
      <c r="AJ7" s="1107"/>
      <c r="AK7" s="1108">
        <v>1343</v>
      </c>
      <c r="AL7" s="1109"/>
      <c r="AM7" s="1109"/>
      <c r="AN7" s="1109"/>
      <c r="AO7" s="1109"/>
      <c r="AP7" s="1109">
        <v>18639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t="s">
        <v>561</v>
      </c>
      <c r="CI7" s="1097"/>
      <c r="CJ7" s="1097"/>
      <c r="CK7" s="1097"/>
      <c r="CL7" s="1098"/>
      <c r="CM7" s="1096">
        <v>42</v>
      </c>
      <c r="CN7" s="1097"/>
      <c r="CO7" s="1097"/>
      <c r="CP7" s="1097"/>
      <c r="CQ7" s="1098"/>
      <c r="CR7" s="1096">
        <v>5</v>
      </c>
      <c r="CS7" s="1097"/>
      <c r="CT7" s="1097"/>
      <c r="CU7" s="1097"/>
      <c r="CV7" s="1098"/>
      <c r="CW7" s="1096" t="s">
        <v>487</v>
      </c>
      <c r="CX7" s="1097"/>
      <c r="CY7" s="1097"/>
      <c r="CZ7" s="1097"/>
      <c r="DA7" s="1098"/>
      <c r="DB7" s="1096">
        <v>92</v>
      </c>
      <c r="DC7" s="1097"/>
      <c r="DD7" s="1097"/>
      <c r="DE7" s="1097"/>
      <c r="DF7" s="1098"/>
      <c r="DG7" s="1096">
        <v>193</v>
      </c>
      <c r="DH7" s="1097"/>
      <c r="DI7" s="1097"/>
      <c r="DJ7" s="1097"/>
      <c r="DK7" s="1098"/>
      <c r="DL7" s="1096" t="s">
        <v>487</v>
      </c>
      <c r="DM7" s="1097"/>
      <c r="DN7" s="1097"/>
      <c r="DO7" s="1097"/>
      <c r="DP7" s="1098"/>
      <c r="DQ7" s="1096">
        <v>193</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27261</v>
      </c>
      <c r="R23" s="1061"/>
      <c r="S23" s="1061"/>
      <c r="T23" s="1061"/>
      <c r="U23" s="1061"/>
      <c r="V23" s="1061">
        <v>26004</v>
      </c>
      <c r="W23" s="1061"/>
      <c r="X23" s="1061"/>
      <c r="Y23" s="1061"/>
      <c r="Z23" s="1061"/>
      <c r="AA23" s="1061">
        <v>1257</v>
      </c>
      <c r="AB23" s="1061"/>
      <c r="AC23" s="1061"/>
      <c r="AD23" s="1061"/>
      <c r="AE23" s="1068"/>
      <c r="AF23" s="1069">
        <v>875</v>
      </c>
      <c r="AG23" s="1061"/>
      <c r="AH23" s="1061"/>
      <c r="AI23" s="1061"/>
      <c r="AJ23" s="1070"/>
      <c r="AK23" s="1071"/>
      <c r="AL23" s="1072"/>
      <c r="AM23" s="1072"/>
      <c r="AN23" s="1072"/>
      <c r="AO23" s="1072"/>
      <c r="AP23" s="1061">
        <v>18639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5564</v>
      </c>
      <c r="R28" s="1051"/>
      <c r="S28" s="1051"/>
      <c r="T28" s="1051"/>
      <c r="U28" s="1051"/>
      <c r="V28" s="1051">
        <v>5334</v>
      </c>
      <c r="W28" s="1051"/>
      <c r="X28" s="1051"/>
      <c r="Y28" s="1051"/>
      <c r="Z28" s="1051"/>
      <c r="AA28" s="1051">
        <v>230</v>
      </c>
      <c r="AB28" s="1051"/>
      <c r="AC28" s="1051"/>
      <c r="AD28" s="1051"/>
      <c r="AE28" s="1052"/>
      <c r="AF28" s="1053">
        <v>230</v>
      </c>
      <c r="AG28" s="1051"/>
      <c r="AH28" s="1051"/>
      <c r="AI28" s="1051"/>
      <c r="AJ28" s="1054"/>
      <c r="AK28" s="1042">
        <v>313</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4463</v>
      </c>
      <c r="R29" s="1039"/>
      <c r="S29" s="1039"/>
      <c r="T29" s="1039"/>
      <c r="U29" s="1039"/>
      <c r="V29" s="1039">
        <v>4163</v>
      </c>
      <c r="W29" s="1039"/>
      <c r="X29" s="1039"/>
      <c r="Y29" s="1039"/>
      <c r="Z29" s="1039"/>
      <c r="AA29" s="1039">
        <v>300</v>
      </c>
      <c r="AB29" s="1039"/>
      <c r="AC29" s="1039"/>
      <c r="AD29" s="1039"/>
      <c r="AE29" s="1040"/>
      <c r="AF29" s="1035">
        <v>300</v>
      </c>
      <c r="AG29" s="1036"/>
      <c r="AH29" s="1036"/>
      <c r="AI29" s="1036"/>
      <c r="AJ29" s="1037"/>
      <c r="AK29" s="980">
        <v>616</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832</v>
      </c>
      <c r="R30" s="1039"/>
      <c r="S30" s="1039"/>
      <c r="T30" s="1039"/>
      <c r="U30" s="1039"/>
      <c r="V30" s="1039">
        <v>832</v>
      </c>
      <c r="W30" s="1039"/>
      <c r="X30" s="1039"/>
      <c r="Y30" s="1039"/>
      <c r="Z30" s="1039"/>
      <c r="AA30" s="1039">
        <v>1</v>
      </c>
      <c r="AB30" s="1039"/>
      <c r="AC30" s="1039"/>
      <c r="AD30" s="1039"/>
      <c r="AE30" s="1040"/>
      <c r="AF30" s="1035">
        <v>1</v>
      </c>
      <c r="AG30" s="1036"/>
      <c r="AH30" s="1036"/>
      <c r="AI30" s="1036"/>
      <c r="AJ30" s="1037"/>
      <c r="AK30" s="980">
        <v>154</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1186</v>
      </c>
      <c r="R31" s="1039"/>
      <c r="S31" s="1039"/>
      <c r="T31" s="1039"/>
      <c r="U31" s="1039"/>
      <c r="V31" s="1039">
        <v>1190</v>
      </c>
      <c r="W31" s="1039"/>
      <c r="X31" s="1039"/>
      <c r="Y31" s="1039"/>
      <c r="Z31" s="1039"/>
      <c r="AA31" s="1039">
        <v>-5</v>
      </c>
      <c r="AB31" s="1039"/>
      <c r="AC31" s="1039"/>
      <c r="AD31" s="1039"/>
      <c r="AE31" s="1040"/>
      <c r="AF31" s="1035">
        <v>245</v>
      </c>
      <c r="AG31" s="1036"/>
      <c r="AH31" s="1036"/>
      <c r="AI31" s="1036"/>
      <c r="AJ31" s="1037"/>
      <c r="AK31" s="980">
        <v>614</v>
      </c>
      <c r="AL31" s="971"/>
      <c r="AM31" s="971"/>
      <c r="AN31" s="971"/>
      <c r="AO31" s="971"/>
      <c r="AP31" s="971">
        <v>9535</v>
      </c>
      <c r="AQ31" s="971"/>
      <c r="AR31" s="971"/>
      <c r="AS31" s="971"/>
      <c r="AT31" s="971"/>
      <c r="AU31" s="971">
        <v>9108</v>
      </c>
      <c r="AV31" s="971"/>
      <c r="AW31" s="971"/>
      <c r="AX31" s="971"/>
      <c r="AY31" s="971"/>
      <c r="AZ31" s="1041" t="s">
        <v>487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1149</v>
      </c>
      <c r="R32" s="1039"/>
      <c r="S32" s="1039"/>
      <c r="T32" s="1039"/>
      <c r="U32" s="1039"/>
      <c r="V32" s="1039">
        <v>1028</v>
      </c>
      <c r="W32" s="1039"/>
      <c r="X32" s="1039"/>
      <c r="Y32" s="1039"/>
      <c r="Z32" s="1039"/>
      <c r="AA32" s="1039">
        <v>122</v>
      </c>
      <c r="AB32" s="1039"/>
      <c r="AC32" s="1039"/>
      <c r="AD32" s="1039"/>
      <c r="AE32" s="1040"/>
      <c r="AF32" s="1035">
        <v>1561</v>
      </c>
      <c r="AG32" s="1036"/>
      <c r="AH32" s="1036"/>
      <c r="AI32" s="1036"/>
      <c r="AJ32" s="1037"/>
      <c r="AK32" s="980" t="s">
        <v>487</v>
      </c>
      <c r="AL32" s="971"/>
      <c r="AM32" s="971"/>
      <c r="AN32" s="971"/>
      <c r="AO32" s="971"/>
      <c r="AP32" s="971" t="s">
        <v>554</v>
      </c>
      <c r="AQ32" s="971"/>
      <c r="AR32" s="971"/>
      <c r="AS32" s="971"/>
      <c r="AT32" s="971"/>
      <c r="AU32" s="971" t="s">
        <v>487</v>
      </c>
      <c r="AV32" s="971"/>
      <c r="AW32" s="971"/>
      <c r="AX32" s="971"/>
      <c r="AY32" s="971"/>
      <c r="AZ32" s="1041" t="s">
        <v>487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3097</v>
      </c>
      <c r="R33" s="1039"/>
      <c r="S33" s="1039"/>
      <c r="T33" s="1039"/>
      <c r="U33" s="1039"/>
      <c r="V33" s="1039">
        <v>3005</v>
      </c>
      <c r="W33" s="1039"/>
      <c r="X33" s="1039"/>
      <c r="Y33" s="1039"/>
      <c r="Z33" s="1039"/>
      <c r="AA33" s="1039">
        <v>91</v>
      </c>
      <c r="AB33" s="1039"/>
      <c r="AC33" s="1039"/>
      <c r="AD33" s="1039"/>
      <c r="AE33" s="1040"/>
      <c r="AF33" s="1035">
        <v>1102</v>
      </c>
      <c r="AG33" s="1036"/>
      <c r="AH33" s="1036"/>
      <c r="AI33" s="1036"/>
      <c r="AJ33" s="1037"/>
      <c r="AK33" s="980">
        <v>877</v>
      </c>
      <c r="AL33" s="971"/>
      <c r="AM33" s="971"/>
      <c r="AN33" s="971"/>
      <c r="AO33" s="971"/>
      <c r="AP33" s="971">
        <v>647</v>
      </c>
      <c r="AQ33" s="971"/>
      <c r="AR33" s="971"/>
      <c r="AS33" s="971"/>
      <c r="AT33" s="971"/>
      <c r="AU33" s="971">
        <v>430</v>
      </c>
      <c r="AV33" s="971"/>
      <c r="AW33" s="971"/>
      <c r="AX33" s="971"/>
      <c r="AY33" s="971"/>
      <c r="AZ33" s="1041" t="s">
        <v>487</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3439</v>
      </c>
      <c r="AG63" s="959"/>
      <c r="AH63" s="959"/>
      <c r="AI63" s="959"/>
      <c r="AJ63" s="1022"/>
      <c r="AK63" s="1023"/>
      <c r="AL63" s="963"/>
      <c r="AM63" s="963"/>
      <c r="AN63" s="963"/>
      <c r="AO63" s="963"/>
      <c r="AP63" s="959">
        <v>10182</v>
      </c>
      <c r="AQ63" s="959"/>
      <c r="AR63" s="959"/>
      <c r="AS63" s="959"/>
      <c r="AT63" s="959"/>
      <c r="AU63" s="959">
        <v>9538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111171</v>
      </c>
      <c r="R68" s="982"/>
      <c r="S68" s="982"/>
      <c r="T68" s="982"/>
      <c r="U68" s="982"/>
      <c r="V68" s="982">
        <v>101649</v>
      </c>
      <c r="W68" s="982"/>
      <c r="X68" s="982"/>
      <c r="Y68" s="982"/>
      <c r="Z68" s="982"/>
      <c r="AA68" s="982">
        <v>9522</v>
      </c>
      <c r="AB68" s="982"/>
      <c r="AC68" s="982"/>
      <c r="AD68" s="982"/>
      <c r="AE68" s="982"/>
      <c r="AF68" s="982">
        <v>3759</v>
      </c>
      <c r="AG68" s="982"/>
      <c r="AH68" s="982"/>
      <c r="AI68" s="982"/>
      <c r="AJ68" s="982"/>
      <c r="AK68" s="982" t="s">
        <v>487</v>
      </c>
      <c r="AL68" s="982"/>
      <c r="AM68" s="982"/>
      <c r="AN68" s="982"/>
      <c r="AO68" s="982"/>
      <c r="AP68" s="982" t="s">
        <v>487</v>
      </c>
      <c r="AQ68" s="982"/>
      <c r="AR68" s="982"/>
      <c r="AS68" s="982"/>
      <c r="AT68" s="982"/>
      <c r="AU68" s="982" t="s">
        <v>562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444</v>
      </c>
      <c r="R69" s="971"/>
      <c r="S69" s="971"/>
      <c r="T69" s="971"/>
      <c r="U69" s="971"/>
      <c r="V69" s="971">
        <v>386</v>
      </c>
      <c r="W69" s="971"/>
      <c r="X69" s="971"/>
      <c r="Y69" s="971"/>
      <c r="Z69" s="971"/>
      <c r="AA69" s="971">
        <v>58</v>
      </c>
      <c r="AB69" s="971"/>
      <c r="AC69" s="971"/>
      <c r="AD69" s="971"/>
      <c r="AE69" s="971"/>
      <c r="AF69" s="971">
        <v>58</v>
      </c>
      <c r="AG69" s="971"/>
      <c r="AH69" s="971"/>
      <c r="AI69" s="971"/>
      <c r="AJ69" s="971"/>
      <c r="AK69" s="971">
        <v>1</v>
      </c>
      <c r="AL69" s="971"/>
      <c r="AM69" s="971"/>
      <c r="AN69" s="971"/>
      <c r="AO69" s="971"/>
      <c r="AP69" s="971" t="s">
        <v>487</v>
      </c>
      <c r="AQ69" s="971"/>
      <c r="AR69" s="971"/>
      <c r="AS69" s="971"/>
      <c r="AT69" s="971"/>
      <c r="AU69" s="971" t="s">
        <v>562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4696</v>
      </c>
      <c r="R70" s="971"/>
      <c r="S70" s="971"/>
      <c r="T70" s="971"/>
      <c r="U70" s="971"/>
      <c r="V70" s="971">
        <v>4203</v>
      </c>
      <c r="W70" s="971"/>
      <c r="X70" s="971"/>
      <c r="Y70" s="971"/>
      <c r="Z70" s="971"/>
      <c r="AA70" s="971">
        <v>494</v>
      </c>
      <c r="AB70" s="971"/>
      <c r="AC70" s="971"/>
      <c r="AD70" s="971"/>
      <c r="AE70" s="971"/>
      <c r="AF70" s="971">
        <v>494</v>
      </c>
      <c r="AG70" s="971"/>
      <c r="AH70" s="971"/>
      <c r="AI70" s="971"/>
      <c r="AJ70" s="971"/>
      <c r="AK70" s="971" t="s">
        <v>487</v>
      </c>
      <c r="AL70" s="971"/>
      <c r="AM70" s="971"/>
      <c r="AN70" s="971"/>
      <c r="AO70" s="971"/>
      <c r="AP70" s="971" t="s">
        <v>487</v>
      </c>
      <c r="AQ70" s="971"/>
      <c r="AR70" s="971"/>
      <c r="AS70" s="971"/>
      <c r="AT70" s="971"/>
      <c r="AU70" s="971" t="s">
        <v>562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150</v>
      </c>
      <c r="R71" s="971"/>
      <c r="S71" s="971"/>
      <c r="T71" s="971"/>
      <c r="U71" s="971"/>
      <c r="V71" s="971">
        <v>143</v>
      </c>
      <c r="W71" s="971"/>
      <c r="X71" s="971"/>
      <c r="Y71" s="971"/>
      <c r="Z71" s="971"/>
      <c r="AA71" s="971">
        <v>7</v>
      </c>
      <c r="AB71" s="971"/>
      <c r="AC71" s="971"/>
      <c r="AD71" s="971"/>
      <c r="AE71" s="971"/>
      <c r="AF71" s="971">
        <v>7</v>
      </c>
      <c r="AG71" s="971"/>
      <c r="AH71" s="971"/>
      <c r="AI71" s="971"/>
      <c r="AJ71" s="971"/>
      <c r="AK71" s="971" t="s">
        <v>487</v>
      </c>
      <c r="AL71" s="971"/>
      <c r="AM71" s="971"/>
      <c r="AN71" s="971"/>
      <c r="AO71" s="971"/>
      <c r="AP71" s="971" t="s">
        <v>487</v>
      </c>
      <c r="AQ71" s="971"/>
      <c r="AR71" s="971"/>
      <c r="AS71" s="971"/>
      <c r="AT71" s="971"/>
      <c r="AU71" s="971" t="s">
        <v>562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487502</v>
      </c>
      <c r="R72" s="971"/>
      <c r="S72" s="971"/>
      <c r="T72" s="971"/>
      <c r="U72" s="971"/>
      <c r="V72" s="971">
        <v>478943</v>
      </c>
      <c r="W72" s="971"/>
      <c r="X72" s="971"/>
      <c r="Y72" s="971"/>
      <c r="Z72" s="971"/>
      <c r="AA72" s="971">
        <v>8559</v>
      </c>
      <c r="AB72" s="971"/>
      <c r="AC72" s="971"/>
      <c r="AD72" s="971"/>
      <c r="AE72" s="971"/>
      <c r="AF72" s="971">
        <v>8559</v>
      </c>
      <c r="AG72" s="971"/>
      <c r="AH72" s="971"/>
      <c r="AI72" s="971"/>
      <c r="AJ72" s="971"/>
      <c r="AK72" s="971" t="s">
        <v>487</v>
      </c>
      <c r="AL72" s="971"/>
      <c r="AM72" s="971"/>
      <c r="AN72" s="971"/>
      <c r="AO72" s="971"/>
      <c r="AP72" s="971" t="s">
        <v>487</v>
      </c>
      <c r="AQ72" s="971"/>
      <c r="AR72" s="971"/>
      <c r="AS72" s="971"/>
      <c r="AT72" s="971"/>
      <c r="AU72" s="971" t="s">
        <v>562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308</v>
      </c>
      <c r="R73" s="971"/>
      <c r="S73" s="971"/>
      <c r="T73" s="971"/>
      <c r="U73" s="971"/>
      <c r="V73" s="971">
        <v>297</v>
      </c>
      <c r="W73" s="971"/>
      <c r="X73" s="971"/>
      <c r="Y73" s="971"/>
      <c r="Z73" s="971"/>
      <c r="AA73" s="971">
        <v>11</v>
      </c>
      <c r="AB73" s="971"/>
      <c r="AC73" s="971"/>
      <c r="AD73" s="971"/>
      <c r="AE73" s="971"/>
      <c r="AF73" s="971">
        <v>11</v>
      </c>
      <c r="AG73" s="971"/>
      <c r="AH73" s="971"/>
      <c r="AI73" s="971"/>
      <c r="AJ73" s="971"/>
      <c r="AK73" s="971">
        <v>27</v>
      </c>
      <c r="AL73" s="971"/>
      <c r="AM73" s="971"/>
      <c r="AN73" s="971"/>
      <c r="AO73" s="971"/>
      <c r="AP73" s="971" t="s">
        <v>487</v>
      </c>
      <c r="AQ73" s="971"/>
      <c r="AR73" s="971"/>
      <c r="AS73" s="971"/>
      <c r="AT73" s="971"/>
      <c r="AU73" s="971" t="s">
        <v>562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12888</v>
      </c>
      <c r="AG88" s="959"/>
      <c r="AH88" s="959"/>
      <c r="AI88" s="959"/>
      <c r="AJ88" s="959"/>
      <c r="AK88" s="963"/>
      <c r="AL88" s="963"/>
      <c r="AM88" s="963"/>
      <c r="AN88" s="963"/>
      <c r="AO88" s="963"/>
      <c r="AP88" s="959" t="s">
        <v>562</v>
      </c>
      <c r="AQ88" s="959"/>
      <c r="AR88" s="959"/>
      <c r="AS88" s="959"/>
      <c r="AT88" s="959"/>
      <c r="AU88" s="959" t="s">
        <v>562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487</v>
      </c>
      <c r="CX102" s="953"/>
      <c r="CY102" s="953"/>
      <c r="CZ102" s="953"/>
      <c r="DA102" s="954"/>
      <c r="DB102" s="952">
        <v>92</v>
      </c>
      <c r="DC102" s="953"/>
      <c r="DD102" s="953"/>
      <c r="DE102" s="953"/>
      <c r="DF102" s="954"/>
      <c r="DG102" s="952">
        <v>193</v>
      </c>
      <c r="DH102" s="953"/>
      <c r="DI102" s="953"/>
      <c r="DJ102" s="953"/>
      <c r="DK102" s="954"/>
      <c r="DL102" s="952" t="s">
        <v>487</v>
      </c>
      <c r="DM102" s="953"/>
      <c r="DN102" s="953"/>
      <c r="DO102" s="953"/>
      <c r="DP102" s="954"/>
      <c r="DQ102" s="952">
        <v>193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1652772</v>
      </c>
      <c r="AB110" s="889"/>
      <c r="AC110" s="889"/>
      <c r="AD110" s="889"/>
      <c r="AE110" s="890"/>
      <c r="AF110" s="891">
        <v>1652299</v>
      </c>
      <c r="AG110" s="889"/>
      <c r="AH110" s="889"/>
      <c r="AI110" s="889"/>
      <c r="AJ110" s="890"/>
      <c r="AK110" s="891">
        <v>1662247</v>
      </c>
      <c r="AL110" s="889"/>
      <c r="AM110" s="889"/>
      <c r="AN110" s="889"/>
      <c r="AO110" s="890"/>
      <c r="AP110" s="892">
        <v>12.8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17390210</v>
      </c>
      <c r="BR110" s="842"/>
      <c r="BS110" s="842"/>
      <c r="BT110" s="842"/>
      <c r="BU110" s="842"/>
      <c r="BV110" s="842">
        <v>17955688</v>
      </c>
      <c r="BW110" s="842"/>
      <c r="BX110" s="842"/>
      <c r="BY110" s="842"/>
      <c r="BZ110" s="842"/>
      <c r="CA110" s="842">
        <v>18639222</v>
      </c>
      <c r="CB110" s="842"/>
      <c r="CC110" s="842"/>
      <c r="CD110" s="842"/>
      <c r="CE110" s="842"/>
      <c r="CF110" s="866">
        <v>143.19999999999999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868553</v>
      </c>
      <c r="BR111" s="817"/>
      <c r="BS111" s="817"/>
      <c r="BT111" s="817"/>
      <c r="BU111" s="817"/>
      <c r="BV111" s="817">
        <v>700562</v>
      </c>
      <c r="BW111" s="817"/>
      <c r="BX111" s="817"/>
      <c r="BY111" s="817"/>
      <c r="BZ111" s="817"/>
      <c r="CA111" s="817">
        <v>539961</v>
      </c>
      <c r="CB111" s="817"/>
      <c r="CC111" s="817"/>
      <c r="CD111" s="817"/>
      <c r="CE111" s="817"/>
      <c r="CF111" s="875">
        <v>4.0999999999999996</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6798462</v>
      </c>
      <c r="BR112" s="817"/>
      <c r="BS112" s="817"/>
      <c r="BT112" s="817"/>
      <c r="BU112" s="817"/>
      <c r="BV112" s="817">
        <v>9323508</v>
      </c>
      <c r="BW112" s="817"/>
      <c r="BX112" s="817"/>
      <c r="BY112" s="817"/>
      <c r="BZ112" s="817"/>
      <c r="CA112" s="817">
        <v>9537687</v>
      </c>
      <c r="CB112" s="817"/>
      <c r="CC112" s="817"/>
      <c r="CD112" s="817"/>
      <c r="CE112" s="817"/>
      <c r="CF112" s="875">
        <v>73.3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586135</v>
      </c>
      <c r="AB113" s="919"/>
      <c r="AC113" s="919"/>
      <c r="AD113" s="919"/>
      <c r="AE113" s="920"/>
      <c r="AF113" s="921">
        <v>537345</v>
      </c>
      <c r="AG113" s="919"/>
      <c r="AH113" s="919"/>
      <c r="AI113" s="919"/>
      <c r="AJ113" s="920"/>
      <c r="AK113" s="921">
        <v>534071</v>
      </c>
      <c r="AL113" s="919"/>
      <c r="AM113" s="919"/>
      <c r="AN113" s="919"/>
      <c r="AO113" s="920"/>
      <c r="AP113" s="922">
        <v>4.0999999999999996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8735</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242725</v>
      </c>
      <c r="DH113" s="780"/>
      <c r="DI113" s="780"/>
      <c r="DJ113" s="780"/>
      <c r="DK113" s="781"/>
      <c r="DL113" s="782">
        <v>208050</v>
      </c>
      <c r="DM113" s="780"/>
      <c r="DN113" s="780"/>
      <c r="DO113" s="780"/>
      <c r="DP113" s="781"/>
      <c r="DQ113" s="782">
        <v>173375</v>
      </c>
      <c r="DR113" s="780"/>
      <c r="DS113" s="780"/>
      <c r="DT113" s="780"/>
      <c r="DU113" s="781"/>
      <c r="DV113" s="824">
        <v>1.3</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2044</v>
      </c>
      <c r="AB114" s="780"/>
      <c r="AC114" s="780"/>
      <c r="AD114" s="780"/>
      <c r="AE114" s="781"/>
      <c r="AF114" s="782">
        <v>1015</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3131042</v>
      </c>
      <c r="BR114" s="817"/>
      <c r="BS114" s="817"/>
      <c r="BT114" s="817"/>
      <c r="BU114" s="817"/>
      <c r="BV114" s="817">
        <v>2963545</v>
      </c>
      <c r="BW114" s="817"/>
      <c r="BX114" s="817"/>
      <c r="BY114" s="817"/>
      <c r="BZ114" s="817"/>
      <c r="CA114" s="817">
        <v>2757370</v>
      </c>
      <c r="CB114" s="817"/>
      <c r="CC114" s="817"/>
      <c r="CD114" s="817"/>
      <c r="CE114" s="817"/>
      <c r="CF114" s="875">
        <v>21.2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40819</v>
      </c>
      <c r="AB115" s="919"/>
      <c r="AC115" s="919"/>
      <c r="AD115" s="919"/>
      <c r="AE115" s="920"/>
      <c r="AF115" s="921">
        <v>36022</v>
      </c>
      <c r="AG115" s="919"/>
      <c r="AH115" s="919"/>
      <c r="AI115" s="919"/>
      <c r="AJ115" s="920"/>
      <c r="AK115" s="921">
        <v>35850</v>
      </c>
      <c r="AL115" s="919"/>
      <c r="AM115" s="919"/>
      <c r="AN115" s="919"/>
      <c r="AO115" s="920"/>
      <c r="AP115" s="922">
        <v>0.3</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618753</v>
      </c>
      <c r="DH115" s="780"/>
      <c r="DI115" s="780"/>
      <c r="DJ115" s="780"/>
      <c r="DK115" s="781"/>
      <c r="DL115" s="782">
        <v>486784</v>
      </c>
      <c r="DM115" s="780"/>
      <c r="DN115" s="780"/>
      <c r="DO115" s="780"/>
      <c r="DP115" s="781"/>
      <c r="DQ115" s="782">
        <v>362033</v>
      </c>
      <c r="DR115" s="780"/>
      <c r="DS115" s="780"/>
      <c r="DT115" s="780"/>
      <c r="DU115" s="781"/>
      <c r="DV115" s="824">
        <v>2.8</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2281770</v>
      </c>
      <c r="AB117" s="903"/>
      <c r="AC117" s="903"/>
      <c r="AD117" s="903"/>
      <c r="AE117" s="904"/>
      <c r="AF117" s="905">
        <v>2226681</v>
      </c>
      <c r="AG117" s="903"/>
      <c r="AH117" s="903"/>
      <c r="AI117" s="903"/>
      <c r="AJ117" s="904"/>
      <c r="AK117" s="905">
        <v>2232168</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7075</v>
      </c>
      <c r="DH118" s="780"/>
      <c r="DI118" s="780"/>
      <c r="DJ118" s="780"/>
      <c r="DK118" s="781"/>
      <c r="DL118" s="782">
        <v>5728</v>
      </c>
      <c r="DM118" s="780"/>
      <c r="DN118" s="780"/>
      <c r="DO118" s="780"/>
      <c r="DP118" s="781"/>
      <c r="DQ118" s="782">
        <v>4553</v>
      </c>
      <c r="DR118" s="780"/>
      <c r="DS118" s="780"/>
      <c r="DT118" s="780"/>
      <c r="DU118" s="781"/>
      <c r="DV118" s="824">
        <v>0</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28197002</v>
      </c>
      <c r="BR119" s="845"/>
      <c r="BS119" s="845"/>
      <c r="BT119" s="845"/>
      <c r="BU119" s="845"/>
      <c r="BV119" s="845">
        <v>30943303</v>
      </c>
      <c r="BW119" s="845"/>
      <c r="BX119" s="845"/>
      <c r="BY119" s="845"/>
      <c r="BZ119" s="845"/>
      <c r="CA119" s="845">
        <v>31474240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9106922</v>
      </c>
      <c r="BR120" s="842"/>
      <c r="BS120" s="842"/>
      <c r="BT120" s="842"/>
      <c r="BU120" s="842"/>
      <c r="BV120" s="842">
        <v>9831775</v>
      </c>
      <c r="BW120" s="842"/>
      <c r="BX120" s="842"/>
      <c r="BY120" s="842"/>
      <c r="BZ120" s="842"/>
      <c r="CA120" s="842">
        <v>10022929</v>
      </c>
      <c r="CB120" s="842"/>
      <c r="CC120" s="842"/>
      <c r="CD120" s="842"/>
      <c r="CE120" s="842"/>
      <c r="CF120" s="866">
        <v>77</v>
      </c>
      <c r="CG120" s="867"/>
      <c r="CH120" s="867"/>
      <c r="CI120" s="867"/>
      <c r="CJ120" s="867"/>
      <c r="CK120" s="868" t="s">
        <v>445</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6377781</v>
      </c>
      <c r="DH120" s="842"/>
      <c r="DI120" s="842"/>
      <c r="DJ120" s="842"/>
      <c r="DK120" s="842"/>
      <c r="DL120" s="842">
        <v>8890637</v>
      </c>
      <c r="DM120" s="842"/>
      <c r="DN120" s="842"/>
      <c r="DO120" s="842"/>
      <c r="DP120" s="842"/>
      <c r="DQ120" s="842">
        <v>9108018</v>
      </c>
      <c r="DR120" s="842"/>
      <c r="DS120" s="842"/>
      <c r="DT120" s="842"/>
      <c r="DU120" s="842"/>
      <c r="DV120" s="843">
        <v>70</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34675</v>
      </c>
      <c r="AB121" s="780"/>
      <c r="AC121" s="780"/>
      <c r="AD121" s="780"/>
      <c r="AE121" s="781"/>
      <c r="AF121" s="782">
        <v>34675</v>
      </c>
      <c r="AG121" s="780"/>
      <c r="AH121" s="780"/>
      <c r="AI121" s="780"/>
      <c r="AJ121" s="781"/>
      <c r="AK121" s="782">
        <v>34675</v>
      </c>
      <c r="AL121" s="780"/>
      <c r="AM121" s="780"/>
      <c r="AN121" s="780"/>
      <c r="AO121" s="781"/>
      <c r="AP121" s="824">
        <v>0.3</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4210716</v>
      </c>
      <c r="BR121" s="817"/>
      <c r="BS121" s="817"/>
      <c r="BT121" s="817"/>
      <c r="BU121" s="817"/>
      <c r="BV121" s="817">
        <v>6076302</v>
      </c>
      <c r="BW121" s="817"/>
      <c r="BX121" s="817"/>
      <c r="BY121" s="817"/>
      <c r="BZ121" s="817"/>
      <c r="CA121" s="817">
        <v>6680438</v>
      </c>
      <c r="CB121" s="817"/>
      <c r="CC121" s="817"/>
      <c r="CD121" s="817"/>
      <c r="CE121" s="817"/>
      <c r="CF121" s="875">
        <v>51.3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420681</v>
      </c>
      <c r="DH121" s="817"/>
      <c r="DI121" s="817"/>
      <c r="DJ121" s="817"/>
      <c r="DK121" s="817"/>
      <c r="DL121" s="817">
        <v>432871</v>
      </c>
      <c r="DM121" s="817"/>
      <c r="DN121" s="817"/>
      <c r="DO121" s="817"/>
      <c r="DP121" s="817"/>
      <c r="DQ121" s="817">
        <v>429669</v>
      </c>
      <c r="DR121" s="817"/>
      <c r="DS121" s="817"/>
      <c r="DT121" s="817"/>
      <c r="DU121" s="817"/>
      <c r="DV121" s="794">
        <v>3.3</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14676457</v>
      </c>
      <c r="BR122" s="845"/>
      <c r="BS122" s="845"/>
      <c r="BT122" s="845"/>
      <c r="BU122" s="845"/>
      <c r="BV122" s="845">
        <v>14624840</v>
      </c>
      <c r="BW122" s="845"/>
      <c r="BX122" s="845"/>
      <c r="BY122" s="845"/>
      <c r="BZ122" s="845"/>
      <c r="CA122" s="845">
        <v>14454994</v>
      </c>
      <c r="CB122" s="845"/>
      <c r="CC122" s="845"/>
      <c r="CD122" s="845"/>
      <c r="CE122" s="845"/>
      <c r="CF122" s="846">
        <v>111</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27994095</v>
      </c>
      <c r="BR123" s="833"/>
      <c r="BS123" s="833"/>
      <c r="BT123" s="833"/>
      <c r="BU123" s="833"/>
      <c r="BV123" s="833">
        <v>30532917</v>
      </c>
      <c r="BW123" s="833"/>
      <c r="BX123" s="833"/>
      <c r="BY123" s="833"/>
      <c r="BZ123" s="833"/>
      <c r="CA123" s="833">
        <v>31158361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v>
      </c>
      <c r="BR124" s="831"/>
      <c r="BS124" s="831"/>
      <c r="BT124" s="831"/>
      <c r="BU124" s="831"/>
      <c r="BV124" s="831">
        <v>3.4</v>
      </c>
      <c r="BW124" s="831"/>
      <c r="BX124" s="831"/>
      <c r="BY124" s="831"/>
      <c r="BZ124" s="831"/>
      <c r="CA124" s="831">
        <v>2.4</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4665</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1479</v>
      </c>
      <c r="AB127" s="780"/>
      <c r="AC127" s="780"/>
      <c r="AD127" s="780"/>
      <c r="AE127" s="781"/>
      <c r="AF127" s="782">
        <v>1347</v>
      </c>
      <c r="AG127" s="780"/>
      <c r="AH127" s="780"/>
      <c r="AI127" s="780"/>
      <c r="AJ127" s="781"/>
      <c r="AK127" s="782">
        <v>1175</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396183</v>
      </c>
      <c r="AB128" s="801"/>
      <c r="AC128" s="801"/>
      <c r="AD128" s="801"/>
      <c r="AE128" s="802"/>
      <c r="AF128" s="803">
        <v>415502</v>
      </c>
      <c r="AG128" s="801"/>
      <c r="AH128" s="801"/>
      <c r="AI128" s="801"/>
      <c r="AJ128" s="802"/>
      <c r="AK128" s="803">
        <v>389989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13526957</v>
      </c>
      <c r="AB129" s="780"/>
      <c r="AC129" s="780"/>
      <c r="AD129" s="780"/>
      <c r="AE129" s="781"/>
      <c r="AF129" s="782">
        <v>13274818</v>
      </c>
      <c r="AG129" s="780"/>
      <c r="AH129" s="780"/>
      <c r="AI129" s="780"/>
      <c r="AJ129" s="781"/>
      <c r="AK129" s="782">
        <v>14190040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1277285</v>
      </c>
      <c r="AB130" s="780"/>
      <c r="AC130" s="780"/>
      <c r="AD130" s="780"/>
      <c r="AE130" s="781"/>
      <c r="AF130" s="782">
        <v>1228402</v>
      </c>
      <c r="AG130" s="780"/>
      <c r="AH130" s="780"/>
      <c r="AI130" s="780"/>
      <c r="AJ130" s="781"/>
      <c r="AK130" s="782">
        <v>1169451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12249672</v>
      </c>
      <c r="AB131" s="764"/>
      <c r="AC131" s="764"/>
      <c r="AD131" s="764"/>
      <c r="AE131" s="765"/>
      <c r="AF131" s="766">
        <v>12046416</v>
      </c>
      <c r="AG131" s="764"/>
      <c r="AH131" s="764"/>
      <c r="AI131" s="764"/>
      <c r="AJ131" s="765"/>
      <c r="AK131" s="766">
        <v>13020589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4.9658635760000003</v>
      </c>
      <c r="AB132" s="745"/>
      <c r="AC132" s="745"/>
      <c r="AD132" s="745"/>
      <c r="AE132" s="746"/>
      <c r="AF132" s="747">
        <v>4.8377625350000004</v>
      </c>
      <c r="AG132" s="745"/>
      <c r="AH132" s="745"/>
      <c r="AI132" s="745"/>
      <c r="AJ132" s="746"/>
      <c r="AK132" s="747">
        <v>5.1666479909999996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v>
      </c>
      <c r="AB133" s="724"/>
      <c r="AC133" s="724"/>
      <c r="AD133" s="724"/>
      <c r="AE133" s="725"/>
      <c r="AF133" s="723">
        <v>4.9000000000000004</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h7psPBcB8Kp86wMsZliUtyN8+5mdL8k3oDtzdKUFk44CN5OVpD9O+VPUilGopNRPze88vfX10Gzt93P0Pu/uA==" saltValue="Dn+WMeeFC0y6xaKCrbLU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34KwR4XnbRykXBM5X6YB7VqrE8Jj47PPs7OlzjlGQaRmIq4t63RlKX+TezUakU9lhHUuMEe7QO/CsEeHvrBcw==" saltValue="hbQRJswi4wim63ECyk3Qa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YXm1Qbx5h5dhD1MEMj1JPvB3BYkDI5hr1RN+3vFObWmohj8u4YnY/Lw/K+5WbRjnRvf7D97XtMHpBrXJE0+GQ==" saltValue="IxbZRhx4eMYElxjj6PvTsA=="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4262850</v>
      </c>
      <c r="AP9" s="281">
        <v>73397</v>
      </c>
      <c r="AQ9" s="282">
        <v>73824</v>
      </c>
      <c r="AR9" s="283">
        <v>-0.6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26502</v>
      </c>
      <c r="AP10" s="284">
        <v>456</v>
      </c>
      <c r="AQ10" s="285">
        <v>6244</v>
      </c>
      <c r="AR10" s="286">
        <v>-92.7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257760</v>
      </c>
      <c r="AP11" s="284">
        <v>4438</v>
      </c>
      <c r="AQ11" s="285">
        <v>1048</v>
      </c>
      <c r="AR11" s="286">
        <v>323.5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163677</v>
      </c>
      <c r="AP13" s="284">
        <v>2818</v>
      </c>
      <c r="AQ13" s="285">
        <v>2350</v>
      </c>
      <c r="AR13" s="286">
        <v>19.899999999999999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132001</v>
      </c>
      <c r="AP14" s="284">
        <v>2273</v>
      </c>
      <c r="AQ14" s="285">
        <v>1698</v>
      </c>
      <c r="AR14" s="286">
        <v>33.9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-288143</v>
      </c>
      <c r="AP15" s="284">
        <v>-4961</v>
      </c>
      <c r="AQ15" s="285">
        <v>-3564</v>
      </c>
      <c r="AR15" s="286">
        <v>39.200000000000003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4554647</v>
      </c>
      <c r="AP16" s="284">
        <v>78422</v>
      </c>
      <c r="AQ16" s="285">
        <v>81608</v>
      </c>
      <c r="AR16" s="286">
        <v>-3.9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8.56</v>
      </c>
      <c r="AP21" s="298">
        <v>7.59</v>
      </c>
      <c r="AQ21" s="299">
        <v>0.97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101.6</v>
      </c>
      <c r="AP22" s="303">
        <v>98.2</v>
      </c>
      <c r="AQ22" s="304">
        <v>3.4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1662247</v>
      </c>
      <c r="AP32" s="312">
        <v>28620</v>
      </c>
      <c r="AQ32" s="313">
        <v>42992</v>
      </c>
      <c r="AR32" s="314">
        <v>-33.4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43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534071</v>
      </c>
      <c r="AP35" s="312">
        <v>9196</v>
      </c>
      <c r="AQ35" s="313">
        <v>11969</v>
      </c>
      <c r="AR35" s="314">
        <v>-23.2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487</v>
      </c>
      <c r="AP36" s="312" t="s">
        <v>487</v>
      </c>
      <c r="AQ36" s="313">
        <v>2138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35850</v>
      </c>
      <c r="AP37" s="312">
        <v>617</v>
      </c>
      <c r="AQ37" s="313">
        <v>592</v>
      </c>
      <c r="AR37" s="314">
        <v>4.2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-389989</v>
      </c>
      <c r="AP39" s="312">
        <v>-6715</v>
      </c>
      <c r="AQ39" s="313">
        <v>-5777</v>
      </c>
      <c r="AR39" s="314">
        <v>16.2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-1169451</v>
      </c>
      <c r="AP40" s="312">
        <v>-20136</v>
      </c>
      <c r="AQ40" s="313">
        <v>-36457</v>
      </c>
      <c r="AR40" s="314">
        <v>-44.8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672728</v>
      </c>
      <c r="AP41" s="312">
        <v>11583</v>
      </c>
      <c r="AQ41" s="313">
        <v>15502</v>
      </c>
      <c r="AR41" s="314">
        <v>-25.3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3718937</v>
      </c>
      <c r="AN51" s="334">
        <v>62340</v>
      </c>
      <c r="AO51" s="335">
        <v>94.7</v>
      </c>
      <c r="AP51" s="336">
        <v>62383</v>
      </c>
      <c r="AQ51" s="337">
        <v>14.1</v>
      </c>
      <c r="AR51" s="338">
        <v>80.599999999999994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1746329</v>
      </c>
      <c r="AN52" s="342">
        <v>29273</v>
      </c>
      <c r="AO52" s="343">
        <v>68.099999999999994</v>
      </c>
      <c r="AP52" s="344">
        <v>35325</v>
      </c>
      <c r="AQ52" s="345">
        <v>7.6</v>
      </c>
      <c r="AR52" s="346">
        <v>60.5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3181068</v>
      </c>
      <c r="AN53" s="334">
        <v>53864</v>
      </c>
      <c r="AO53" s="335">
        <v>-13.6</v>
      </c>
      <c r="AP53" s="336">
        <v>63812</v>
      </c>
      <c r="AQ53" s="337">
        <v>2.2999999999999998</v>
      </c>
      <c r="AR53" s="338">
        <v>-15.9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1341623</v>
      </c>
      <c r="AN54" s="342">
        <v>22717</v>
      </c>
      <c r="AO54" s="343">
        <v>-22.4</v>
      </c>
      <c r="AP54" s="344">
        <v>33848</v>
      </c>
      <c r="AQ54" s="345">
        <v>-4.2</v>
      </c>
      <c r="AR54" s="346">
        <v>-18.2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3465469</v>
      </c>
      <c r="AN55" s="334">
        <v>59094</v>
      </c>
      <c r="AO55" s="335">
        <v>9.6999999999999993</v>
      </c>
      <c r="AP55" s="336">
        <v>54225</v>
      </c>
      <c r="AQ55" s="337">
        <v>-15</v>
      </c>
      <c r="AR55" s="338">
        <v>24.7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1014159</v>
      </c>
      <c r="AN56" s="342">
        <v>17294</v>
      </c>
      <c r="AO56" s="343">
        <v>-23.9</v>
      </c>
      <c r="AP56" s="344">
        <v>27337</v>
      </c>
      <c r="AQ56" s="345">
        <v>-19.2</v>
      </c>
      <c r="AR56" s="346">
        <v>-4.7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5277628</v>
      </c>
      <c r="AN57" s="334">
        <v>90370</v>
      </c>
      <c r="AO57" s="335">
        <v>52.9</v>
      </c>
      <c r="AP57" s="336">
        <v>54016</v>
      </c>
      <c r="AQ57" s="337">
        <v>-0.4</v>
      </c>
      <c r="AR57" s="338">
        <v>53.3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982036</v>
      </c>
      <c r="AN58" s="342">
        <v>16816</v>
      </c>
      <c r="AO58" s="343">
        <v>-2.8</v>
      </c>
      <c r="AP58" s="344">
        <v>28078</v>
      </c>
      <c r="AQ58" s="345">
        <v>2.7</v>
      </c>
      <c r="AR58" s="346">
        <v>-5.5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5944197</v>
      </c>
      <c r="AN59" s="334">
        <v>102347</v>
      </c>
      <c r="AO59" s="335">
        <v>13.3</v>
      </c>
      <c r="AP59" s="336">
        <v>52786</v>
      </c>
      <c r="AQ59" s="337">
        <v>-2.2999999999999998</v>
      </c>
      <c r="AR59" s="338">
        <v>15.6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1745285</v>
      </c>
      <c r="AN60" s="342">
        <v>30050</v>
      </c>
      <c r="AO60" s="343">
        <v>78.7</v>
      </c>
      <c r="AP60" s="344">
        <v>28742</v>
      </c>
      <c r="AQ60" s="345">
        <v>2.4</v>
      </c>
      <c r="AR60" s="346">
        <v>76.3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4317460</v>
      </c>
      <c r="AN61" s="349">
        <v>73603</v>
      </c>
      <c r="AO61" s="350">
        <v>31.4</v>
      </c>
      <c r="AP61" s="351">
        <v>57444</v>
      </c>
      <c r="AQ61" s="352">
        <v>-0.3</v>
      </c>
      <c r="AR61" s="338">
        <v>31.7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1365886</v>
      </c>
      <c r="AN62" s="342">
        <v>23230</v>
      </c>
      <c r="AO62" s="343">
        <v>19.5</v>
      </c>
      <c r="AP62" s="344">
        <v>30666</v>
      </c>
      <c r="AQ62" s="345">
        <v>-2.1</v>
      </c>
      <c r="AR62" s="346">
        <v>21.6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o8HvoD6AQfrJE1BXB7AA9aytSNh19U1gj5vZGqYqYbLoYPp0QD/x0p+5nzj2H8fY1l1dE+TlQmIXrpITJUspw==" saltValue="BUP4kwUeo02krxjjlBFl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urO2s/DSyBDdYcFAre5VMK0ECNhu+G9P4oRdgAGLetOiefPzyhDQJvN2lbN6+ZMJKehPqccAE1GY0txk3MPwjw==" saltValue="7d60rR+AGXaEJAjrSB+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7d3U/cK5N5biSGz6C6otJkKtphgspLMKY3vjNQpkO+jg3Y2lTA3bzw5wlvfQAVcEMvjyDeCzlo5Ii/dl1vU/Ug==" saltValue="pcPe/eOb/Xs8rhlX9mbJK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23.48</v>
      </c>
      <c r="G47" s="12">
        <v>26.13</v>
      </c>
      <c r="H47" s="12">
        <v>26.99</v>
      </c>
      <c r="I47" s="12">
        <v>26.37</v>
      </c>
      <c r="J47" s="13">
        <v>24.79</v>
      </c>
    </row>
    <row r="48" spans="2:10" ht="57.75" customHeight="1" x14ac:dyDescent="0.2">
      <c r="B48" s="14"/>
      <c r="C48" s="1141" t="s">
        <v>4</v>
      </c>
      <c r="D48" s="1141"/>
      <c r="E48" s="1142"/>
      <c r="F48" s="15">
        <v>11.56</v>
      </c>
      <c r="G48" s="16">
        <v>14.06</v>
      </c>
      <c r="H48" s="16">
        <v>12.3</v>
      </c>
      <c r="I48" s="16">
        <v>14.78</v>
      </c>
      <c r="J48" s="17">
        <v>6.17</v>
      </c>
    </row>
    <row r="49" spans="2:10" ht="57.75" customHeight="1" thickBot="1" x14ac:dyDescent="0.25">
      <c r="B49" s="18"/>
      <c r="C49" s="1143" t="s">
        <v>5</v>
      </c>
      <c r="D49" s="1143"/>
      <c r="E49" s="1144"/>
      <c r="F49" s="19" t="s">
        <v>530</v>
      </c>
      <c r="G49" s="20">
        <v>0.14000000000000001</v>
      </c>
      <c r="H49" s="20" t="s">
        <v>531</v>
      </c>
      <c r="I49" s="20" t="s">
        <v>532</v>
      </c>
      <c r="J49" s="21" t="s">
        <v>533</v>
      </c>
    </row>
    <row r="50" spans="2:10" ht="13" x14ac:dyDescent="0.2"/>
  </sheetData>
  <sheetProtection algorithmName="SHA-512" hashValue="rohD0XPfvIfIjz7iHuQegEMh5HDoxsMTzK3CUdGMsqb0kFqRXzSMzx0yYficc96iuldSzftSZ4Ne2nRVVo6GVA==" saltValue="V8/BaXeVIfoOx1I55KsF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534</v>
      </c>
      <c r="D34" s="1151"/>
      <c r="E34" s="1152"/>
      <c r="F34" s="32">
        <v>11.39</v>
      </c>
      <c r="G34" s="33">
        <v>12.13</v>
      </c>
      <c r="H34" s="33">
        <v>11.71</v>
      </c>
      <c r="I34" s="33">
        <v>11.66</v>
      </c>
      <c r="J34" s="34">
        <v>10.99</v>
      </c>
      <c r="K34" s="22"/>
      <c r="L34" s="22"/>
      <c r="M34" s="22"/>
      <c r="N34" s="22"/>
      <c r="O34" s="22"/>
      <c r="P34" s="22"/>
    </row>
    <row r="35" spans="1:16" ht="39" customHeight="1" x14ac:dyDescent="0.2">
      <c r="A35" s="22"/>
      <c r="B35" s="35"/>
      <c r="C35" s="1145" t="s">
        <v>535</v>
      </c>
      <c r="D35" s="1146"/>
      <c r="E35" s="1147"/>
      <c r="F35" s="36">
        <v>3.15</v>
      </c>
      <c r="G35" s="37">
        <v>3.49</v>
      </c>
      <c r="H35" s="37">
        <v>5.77</v>
      </c>
      <c r="I35" s="37">
        <v>7.55</v>
      </c>
      <c r="J35" s="38">
        <v>7.76</v>
      </c>
      <c r="K35" s="22"/>
      <c r="L35" s="22"/>
      <c r="M35" s="22"/>
      <c r="N35" s="22"/>
      <c r="O35" s="22"/>
      <c r="P35" s="22"/>
    </row>
    <row r="36" spans="1:16" ht="39" customHeight="1" x14ac:dyDescent="0.2">
      <c r="A36" s="22"/>
      <c r="B36" s="35"/>
      <c r="C36" s="1145" t="s">
        <v>536</v>
      </c>
      <c r="D36" s="1146"/>
      <c r="E36" s="1147"/>
      <c r="F36" s="36">
        <v>11.55</v>
      </c>
      <c r="G36" s="37">
        <v>14.06</v>
      </c>
      <c r="H36" s="37">
        <v>12.29</v>
      </c>
      <c r="I36" s="37">
        <v>14.78</v>
      </c>
      <c r="J36" s="38">
        <v>6.16</v>
      </c>
      <c r="K36" s="22"/>
      <c r="L36" s="22"/>
      <c r="M36" s="22"/>
      <c r="N36" s="22"/>
      <c r="O36" s="22"/>
      <c r="P36" s="22"/>
    </row>
    <row r="37" spans="1:16" ht="39" customHeight="1" x14ac:dyDescent="0.2">
      <c r="A37" s="22"/>
      <c r="B37" s="35"/>
      <c r="C37" s="1145" t="s">
        <v>537</v>
      </c>
      <c r="D37" s="1146"/>
      <c r="E37" s="1147"/>
      <c r="F37" s="36">
        <v>1.97</v>
      </c>
      <c r="G37" s="37">
        <v>1.64</v>
      </c>
      <c r="H37" s="37">
        <v>1.76</v>
      </c>
      <c r="I37" s="37">
        <v>2.81</v>
      </c>
      <c r="J37" s="38">
        <v>2.11</v>
      </c>
      <c r="K37" s="22"/>
      <c r="L37" s="22"/>
      <c r="M37" s="22"/>
      <c r="N37" s="22"/>
      <c r="O37" s="22"/>
      <c r="P37" s="22"/>
    </row>
    <row r="38" spans="1:16" ht="39" customHeight="1" x14ac:dyDescent="0.2">
      <c r="A38" s="22"/>
      <c r="B38" s="35"/>
      <c r="C38" s="1145" t="s">
        <v>538</v>
      </c>
      <c r="D38" s="1146"/>
      <c r="E38" s="1147"/>
      <c r="F38" s="36">
        <v>1.05</v>
      </c>
      <c r="G38" s="37">
        <v>2.1</v>
      </c>
      <c r="H38" s="37">
        <v>1.6</v>
      </c>
      <c r="I38" s="37">
        <v>1.8</v>
      </c>
      <c r="J38" s="38">
        <v>1.72</v>
      </c>
      <c r="K38" s="22"/>
      <c r="L38" s="22"/>
      <c r="M38" s="22"/>
      <c r="N38" s="22"/>
      <c r="O38" s="22"/>
      <c r="P38" s="22"/>
    </row>
    <row r="39" spans="1:16" ht="39" customHeight="1" x14ac:dyDescent="0.2">
      <c r="A39" s="22"/>
      <c r="B39" s="35"/>
      <c r="C39" s="1145" t="s">
        <v>539</v>
      </c>
      <c r="D39" s="1146"/>
      <c r="E39" s="1147"/>
      <c r="F39" s="36">
        <v>2.63</v>
      </c>
      <c r="G39" s="37">
        <v>2.37</v>
      </c>
      <c r="H39" s="37">
        <v>2.36</v>
      </c>
      <c r="I39" s="37">
        <v>2.41</v>
      </c>
      <c r="J39" s="38">
        <v>1.62</v>
      </c>
      <c r="K39" s="22"/>
      <c r="L39" s="22"/>
      <c r="M39" s="22"/>
      <c r="N39" s="22"/>
      <c r="O39" s="22"/>
      <c r="P39" s="22"/>
    </row>
    <row r="40" spans="1:16" ht="39" customHeight="1" x14ac:dyDescent="0.2">
      <c r="A40" s="22"/>
      <c r="B40" s="35"/>
      <c r="C40" s="1145" t="s">
        <v>540</v>
      </c>
      <c r="D40" s="1146"/>
      <c r="E40" s="1147"/>
      <c r="F40" s="36">
        <v>0.01</v>
      </c>
      <c r="G40" s="37">
        <v>0</v>
      </c>
      <c r="H40" s="37">
        <v>0.14000000000000001</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bhefr4CwVelxL0NMKH3ezgJ+MY5ADbWPHRNJA69WaxyGYyU4/7vI8sAvCM28GhwMzMnxi8rhSW2CNETmuiAOA==" saltValue="Qa3o2KlnF93DDCmUyUrm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1607</v>
      </c>
      <c r="L45" s="60">
        <v>1658</v>
      </c>
      <c r="M45" s="60">
        <v>1653</v>
      </c>
      <c r="N45" s="60">
        <v>1652</v>
      </c>
      <c r="O45" s="61">
        <v>1662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633</v>
      </c>
      <c r="L48" s="64">
        <v>620</v>
      </c>
      <c r="M48" s="64">
        <v>586</v>
      </c>
      <c r="N48" s="64">
        <v>537</v>
      </c>
      <c r="O48" s="65">
        <v>534</v>
      </c>
      <c r="P48" s="48"/>
      <c r="Q48" s="48"/>
      <c r="R48" s="48"/>
      <c r="S48" s="48"/>
      <c r="T48" s="48"/>
      <c r="U48" s="48"/>
    </row>
    <row r="49" spans="1:21" ht="30.75" customHeight="1" x14ac:dyDescent="0.2">
      <c r="A49" s="48"/>
      <c r="B49" s="1178"/>
      <c r="C49" s="1179"/>
      <c r="D49" s="62"/>
      <c r="E49" s="1155" t="s">
        <v>14</v>
      </c>
      <c r="F49" s="1155"/>
      <c r="G49" s="1155"/>
      <c r="H49" s="1155"/>
      <c r="I49" s="1155"/>
      <c r="J49" s="1156"/>
      <c r="K49" s="63">
        <v>2</v>
      </c>
      <c r="L49" s="64">
        <v>2</v>
      </c>
      <c r="M49" s="64">
        <v>2</v>
      </c>
      <c r="N49" s="64">
        <v>1</v>
      </c>
      <c r="O49" s="65" t="s">
        <v>487</v>
      </c>
      <c r="P49" s="48"/>
      <c r="Q49" s="48"/>
      <c r="R49" s="48"/>
      <c r="S49" s="48"/>
      <c r="T49" s="48"/>
      <c r="U49" s="48"/>
    </row>
    <row r="50" spans="1:21" ht="30.75" customHeight="1" x14ac:dyDescent="0.2">
      <c r="A50" s="48"/>
      <c r="B50" s="1178"/>
      <c r="C50" s="1179"/>
      <c r="D50" s="62"/>
      <c r="E50" s="1155" t="s">
        <v>15</v>
      </c>
      <c r="F50" s="1155"/>
      <c r="G50" s="1155"/>
      <c r="H50" s="1155"/>
      <c r="I50" s="1155"/>
      <c r="J50" s="1156"/>
      <c r="K50" s="63">
        <v>38</v>
      </c>
      <c r="L50" s="64">
        <v>38</v>
      </c>
      <c r="M50" s="64">
        <v>41</v>
      </c>
      <c r="N50" s="64">
        <v>36</v>
      </c>
      <c r="O50" s="65">
        <v>36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1638</v>
      </c>
      <c r="L52" s="64">
        <v>1671</v>
      </c>
      <c r="M52" s="64">
        <v>1673</v>
      </c>
      <c r="N52" s="64">
        <v>1644</v>
      </c>
      <c r="O52" s="65">
        <v>1559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642</v>
      </c>
      <c r="L53" s="69">
        <v>647</v>
      </c>
      <c r="M53" s="69">
        <v>609</v>
      </c>
      <c r="N53" s="69">
        <v>582</v>
      </c>
      <c r="O53" s="70">
        <v>673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F5wHAEf5yjnM6qXs5Mr3H4OSkg46Xx44FP703NdvgroTQNAYO2ydUv+I7DoWN07bhasYLNJ8ItQgJW9X4anBQ==" saltValue="WqbUoB/VG4ZbhyfnlDeE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16885</v>
      </c>
      <c r="J41" s="356">
        <v>17281</v>
      </c>
      <c r="K41" s="356">
        <v>17390</v>
      </c>
      <c r="L41" s="356">
        <v>17956</v>
      </c>
      <c r="M41" s="357">
        <v>18639</v>
      </c>
    </row>
    <row r="42" spans="2:13" ht="27.75" customHeight="1" x14ac:dyDescent="0.2">
      <c r="B42" s="1186"/>
      <c r="C42" s="1187"/>
      <c r="D42" s="106"/>
      <c r="E42" s="1190" t="s">
        <v>32</v>
      </c>
      <c r="F42" s="1190"/>
      <c r="G42" s="1190"/>
      <c r="H42" s="1191"/>
      <c r="I42" s="358">
        <v>395</v>
      </c>
      <c r="J42" s="359">
        <v>502</v>
      </c>
      <c r="K42" s="359">
        <v>869</v>
      </c>
      <c r="L42" s="359">
        <v>701</v>
      </c>
      <c r="M42" s="360">
        <v>540</v>
      </c>
    </row>
    <row r="43" spans="2:13" ht="27.75" customHeight="1" x14ac:dyDescent="0.2">
      <c r="B43" s="1186"/>
      <c r="C43" s="1187"/>
      <c r="D43" s="106"/>
      <c r="E43" s="1190" t="s">
        <v>33</v>
      </c>
      <c r="F43" s="1190"/>
      <c r="G43" s="1190"/>
      <c r="H43" s="1191"/>
      <c r="I43" s="358">
        <v>7724</v>
      </c>
      <c r="J43" s="359">
        <v>7293</v>
      </c>
      <c r="K43" s="359">
        <v>6798</v>
      </c>
      <c r="L43" s="359">
        <v>9324</v>
      </c>
      <c r="M43" s="360">
        <v>9538</v>
      </c>
    </row>
    <row r="44" spans="2:13" ht="27.75" customHeight="1" x14ac:dyDescent="0.2">
      <c r="B44" s="1186"/>
      <c r="C44" s="1187"/>
      <c r="D44" s="106"/>
      <c r="E44" s="1190" t="s">
        <v>34</v>
      </c>
      <c r="F44" s="1190"/>
      <c r="G44" s="1190"/>
      <c r="H44" s="1191"/>
      <c r="I44" s="358">
        <v>43</v>
      </c>
      <c r="J44" s="359">
        <v>26</v>
      </c>
      <c r="K44" s="359">
        <v>9</v>
      </c>
      <c r="L44" s="359" t="s">
        <v>487</v>
      </c>
      <c r="M44" s="360" t="s">
        <v>487</v>
      </c>
    </row>
    <row r="45" spans="2:13" ht="27.75" customHeight="1" x14ac:dyDescent="0.2">
      <c r="B45" s="1186"/>
      <c r="C45" s="1187"/>
      <c r="D45" s="106"/>
      <c r="E45" s="1190" t="s">
        <v>35</v>
      </c>
      <c r="F45" s="1190"/>
      <c r="G45" s="1190"/>
      <c r="H45" s="1191"/>
      <c r="I45" s="358">
        <v>3076</v>
      </c>
      <c r="J45" s="359">
        <v>3067</v>
      </c>
      <c r="K45" s="359">
        <v>3131</v>
      </c>
      <c r="L45" s="359">
        <v>2964</v>
      </c>
      <c r="M45" s="360">
        <v>2757</v>
      </c>
    </row>
    <row r="46" spans="2:13" ht="27.75" customHeight="1" x14ac:dyDescent="0.2">
      <c r="B46" s="1186"/>
      <c r="C46" s="1187"/>
      <c r="D46" s="107"/>
      <c r="E46" s="1190" t="s">
        <v>36</v>
      </c>
      <c r="F46" s="1190"/>
      <c r="G46" s="1190"/>
      <c r="H46" s="1191"/>
      <c r="I46" s="358">
        <v>15</v>
      </c>
      <c r="J46" s="359">
        <v>25</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6138</v>
      </c>
      <c r="J50" s="359">
        <v>7167</v>
      </c>
      <c r="K50" s="359">
        <v>9107</v>
      </c>
      <c r="L50" s="359">
        <v>9832</v>
      </c>
      <c r="M50" s="360">
        <v>10023</v>
      </c>
    </row>
    <row r="51" spans="2:13" ht="27.75" customHeight="1" x14ac:dyDescent="0.2">
      <c r="B51" s="1186"/>
      <c r="C51" s="1187"/>
      <c r="D51" s="106"/>
      <c r="E51" s="1190" t="s">
        <v>42</v>
      </c>
      <c r="F51" s="1190"/>
      <c r="G51" s="1190"/>
      <c r="H51" s="1191"/>
      <c r="I51" s="358">
        <v>4577</v>
      </c>
      <c r="J51" s="359">
        <v>4377</v>
      </c>
      <c r="K51" s="359">
        <v>4211</v>
      </c>
      <c r="L51" s="359">
        <v>6076</v>
      </c>
      <c r="M51" s="360">
        <v>6680</v>
      </c>
    </row>
    <row r="52" spans="2:13" ht="27.75" customHeight="1" x14ac:dyDescent="0.2">
      <c r="B52" s="1188"/>
      <c r="C52" s="1189"/>
      <c r="D52" s="106"/>
      <c r="E52" s="1190" t="s">
        <v>43</v>
      </c>
      <c r="F52" s="1190"/>
      <c r="G52" s="1190"/>
      <c r="H52" s="1191"/>
      <c r="I52" s="358">
        <v>15021</v>
      </c>
      <c r="J52" s="359">
        <v>14916</v>
      </c>
      <c r="K52" s="359">
        <v>14676</v>
      </c>
      <c r="L52" s="359">
        <v>14625</v>
      </c>
      <c r="M52" s="360">
        <v>14455</v>
      </c>
    </row>
    <row r="53" spans="2:13" ht="27.75" customHeight="1" thickBot="1" x14ac:dyDescent="0.25">
      <c r="B53" s="1192" t="s">
        <v>19</v>
      </c>
      <c r="C53" s="1193"/>
      <c r="D53" s="110"/>
      <c r="E53" s="1194" t="s">
        <v>44</v>
      </c>
      <c r="F53" s="1194"/>
      <c r="G53" s="1194"/>
      <c r="H53" s="1195"/>
      <c r="I53" s="361">
        <v>2402</v>
      </c>
      <c r="J53" s="362">
        <v>1734</v>
      </c>
      <c r="K53" s="362">
        <v>203</v>
      </c>
      <c r="L53" s="362">
        <v>410</v>
      </c>
      <c r="M53" s="363">
        <v>316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007hczJuXBbg6I24iD95zg6rxzjkFIAeV0bnmmVCLSVEnzxaBEg6VERmGOcoeZ/2hlm5+i9cbG8zVc9tw4UtA==" saltValue="BSfcTHgue2VLTgFWwjVp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3650</v>
      </c>
      <c r="G55" s="122">
        <v>3500</v>
      </c>
      <c r="H55" s="123">
        <v>3518</v>
      </c>
    </row>
    <row r="56" spans="2:8" ht="52.5" customHeight="1" x14ac:dyDescent="0.2">
      <c r="B56" s="124"/>
      <c r="C56" s="1213" t="s">
        <v>47</v>
      </c>
      <c r="D56" s="1213"/>
      <c r="E56" s="1214"/>
      <c r="F56" s="125">
        <v>135</v>
      </c>
      <c r="G56" s="125">
        <v>135</v>
      </c>
      <c r="H56" s="126">
        <v>135</v>
      </c>
    </row>
    <row r="57" spans="2:8" ht="53.25" customHeight="1" x14ac:dyDescent="0.2">
      <c r="B57" s="124"/>
      <c r="C57" s="1215" t="s">
        <v>48</v>
      </c>
      <c r="D57" s="1215"/>
      <c r="E57" s="1216"/>
      <c r="F57" s="127">
        <v>3979</v>
      </c>
      <c r="G57" s="127">
        <v>4785</v>
      </c>
      <c r="H57" s="128">
        <v>4853</v>
      </c>
    </row>
    <row r="58" spans="2:8" ht="45.75" customHeight="1" x14ac:dyDescent="0.2">
      <c r="B58" s="129"/>
      <c r="C58" s="1203" t="s">
        <v>556</v>
      </c>
      <c r="D58" s="1204"/>
      <c r="E58" s="1205"/>
      <c r="F58" s="130">
        <v>3185</v>
      </c>
      <c r="G58" s="130">
        <v>4060</v>
      </c>
      <c r="H58" s="131">
        <v>4120</v>
      </c>
    </row>
    <row r="59" spans="2:8" ht="45.75" customHeight="1" x14ac:dyDescent="0.2">
      <c r="B59" s="129"/>
      <c r="C59" s="1203" t="s">
        <v>557</v>
      </c>
      <c r="D59" s="1204"/>
      <c r="E59" s="1205"/>
      <c r="F59" s="130">
        <v>237</v>
      </c>
      <c r="G59" s="130">
        <v>237</v>
      </c>
      <c r="H59" s="131">
        <v>230</v>
      </c>
    </row>
    <row r="60" spans="2:8" ht="45.75" customHeight="1" x14ac:dyDescent="0.2">
      <c r="B60" s="129"/>
      <c r="C60" s="1203" t="s">
        <v>558</v>
      </c>
      <c r="D60" s="1204"/>
      <c r="E60" s="1205"/>
      <c r="F60" s="130">
        <v>135</v>
      </c>
      <c r="G60" s="130">
        <v>134</v>
      </c>
      <c r="H60" s="131">
        <v>134</v>
      </c>
    </row>
    <row r="61" spans="2:8" ht="45.75" customHeight="1" x14ac:dyDescent="0.2">
      <c r="B61" s="129"/>
      <c r="C61" s="1203" t="s">
        <v>559</v>
      </c>
      <c r="D61" s="1204"/>
      <c r="E61" s="1205"/>
      <c r="F61" s="130">
        <v>119</v>
      </c>
      <c r="G61" s="130">
        <v>118</v>
      </c>
      <c r="H61" s="131">
        <v>117</v>
      </c>
    </row>
    <row r="62" spans="2:8" ht="45.75" customHeight="1" thickBot="1" x14ac:dyDescent="0.25">
      <c r="B62" s="132"/>
      <c r="C62" s="1206" t="s">
        <v>560</v>
      </c>
      <c r="D62" s="1207"/>
      <c r="E62" s="1208"/>
      <c r="F62" s="133">
        <v>120</v>
      </c>
      <c r="G62" s="133">
        <v>93</v>
      </c>
      <c r="H62" s="134">
        <v>116</v>
      </c>
    </row>
    <row r="63" spans="2:8" ht="52.5" customHeight="1" thickBot="1" x14ac:dyDescent="0.25">
      <c r="B63" s="135"/>
      <c r="C63" s="1209" t="s">
        <v>49</v>
      </c>
      <c r="D63" s="1209"/>
      <c r="E63" s="1210"/>
      <c r="F63" s="136">
        <v>7764</v>
      </c>
      <c r="G63" s="136">
        <v>8420</v>
      </c>
      <c r="H63" s="137">
        <v>8506</v>
      </c>
    </row>
    <row r="64" spans="2:8" ht="13" x14ac:dyDescent="0.2"/>
  </sheetData>
  <sheetProtection algorithmName="SHA-512" hashValue="ePE3C+VdbvFi9YchE0pB9dNNeD7zvubN8BX64FTirUt/9w/ppoEM43EUXK8cniIpTjn1cIMwswB7j3093tKq/g==" saltValue="9BMHDygm34Pp5yrrW9e0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62340</v>
      </c>
      <c r="E3" s="156"/>
      <c r="F3" s="157">
        <v>62383</v>
      </c>
      <c r="G3" s="158"/>
      <c r="H3" s="159"/>
    </row>
    <row r="4" spans="1:8" x14ac:dyDescent="0.2">
      <c r="A4" s="160"/>
      <c r="B4" s="161"/>
      <c r="C4" s="162"/>
      <c r="D4" s="163">
        <v>29273</v>
      </c>
      <c r="E4" s="164"/>
      <c r="F4" s="165">
        <v>35325</v>
      </c>
      <c r="G4" s="166"/>
      <c r="H4" s="167"/>
    </row>
    <row r="5" spans="1:8" x14ac:dyDescent="0.2">
      <c r="A5" s="148" t="s">
        <v>519</v>
      </c>
      <c r="B5" s="153"/>
      <c r="C5" s="154"/>
      <c r="D5" s="155">
        <v>53864</v>
      </c>
      <c r="E5" s="156"/>
      <c r="F5" s="157">
        <v>63812</v>
      </c>
      <c r="G5" s="158"/>
      <c r="H5" s="159"/>
    </row>
    <row r="6" spans="1:8" x14ac:dyDescent="0.2">
      <c r="A6" s="160"/>
      <c r="B6" s="161"/>
      <c r="C6" s="162"/>
      <c r="D6" s="163">
        <v>22717</v>
      </c>
      <c r="E6" s="164"/>
      <c r="F6" s="165">
        <v>33848</v>
      </c>
      <c r="G6" s="166"/>
      <c r="H6" s="167"/>
    </row>
    <row r="7" spans="1:8" x14ac:dyDescent="0.2">
      <c r="A7" s="148" t="s">
        <v>520</v>
      </c>
      <c r="B7" s="153"/>
      <c r="C7" s="154"/>
      <c r="D7" s="155">
        <v>59094</v>
      </c>
      <c r="E7" s="156"/>
      <c r="F7" s="157">
        <v>54225</v>
      </c>
      <c r="G7" s="158"/>
      <c r="H7" s="159"/>
    </row>
    <row r="8" spans="1:8" x14ac:dyDescent="0.2">
      <c r="A8" s="160"/>
      <c r="B8" s="161"/>
      <c r="C8" s="162"/>
      <c r="D8" s="163">
        <v>17294</v>
      </c>
      <c r="E8" s="164"/>
      <c r="F8" s="165">
        <v>27337</v>
      </c>
      <c r="G8" s="166"/>
      <c r="H8" s="167"/>
    </row>
    <row r="9" spans="1:8" x14ac:dyDescent="0.2">
      <c r="A9" s="148" t="s">
        <v>521</v>
      </c>
      <c r="B9" s="153"/>
      <c r="C9" s="154"/>
      <c r="D9" s="155">
        <v>90370</v>
      </c>
      <c r="E9" s="156"/>
      <c r="F9" s="157">
        <v>54016</v>
      </c>
      <c r="G9" s="158"/>
      <c r="H9" s="159"/>
    </row>
    <row r="10" spans="1:8" x14ac:dyDescent="0.2">
      <c r="A10" s="160"/>
      <c r="B10" s="161"/>
      <c r="C10" s="162"/>
      <c r="D10" s="163">
        <v>16816</v>
      </c>
      <c r="E10" s="164"/>
      <c r="F10" s="165">
        <v>28078</v>
      </c>
      <c r="G10" s="166"/>
      <c r="H10" s="167"/>
    </row>
    <row r="11" spans="1:8" x14ac:dyDescent="0.2">
      <c r="A11" s="148" t="s">
        <v>522</v>
      </c>
      <c r="B11" s="153"/>
      <c r="C11" s="154"/>
      <c r="D11" s="155">
        <v>102347</v>
      </c>
      <c r="E11" s="156"/>
      <c r="F11" s="157">
        <v>52786</v>
      </c>
      <c r="G11" s="158"/>
      <c r="H11" s="159"/>
    </row>
    <row r="12" spans="1:8" x14ac:dyDescent="0.2">
      <c r="A12" s="160"/>
      <c r="B12" s="161"/>
      <c r="C12" s="168"/>
      <c r="D12" s="163">
        <v>30050</v>
      </c>
      <c r="E12" s="164"/>
      <c r="F12" s="165">
        <v>28742</v>
      </c>
      <c r="G12" s="166"/>
      <c r="H12" s="167"/>
    </row>
    <row r="13" spans="1:8" x14ac:dyDescent="0.2">
      <c r="A13" s="148"/>
      <c r="B13" s="153"/>
      <c r="C13" s="169"/>
      <c r="D13" s="170">
        <v>73603</v>
      </c>
      <c r="E13" s="171"/>
      <c r="F13" s="172">
        <v>57444</v>
      </c>
      <c r="G13" s="173"/>
      <c r="H13" s="159"/>
    </row>
    <row r="14" spans="1:8" x14ac:dyDescent="0.2">
      <c r="A14" s="160"/>
      <c r="B14" s="161"/>
      <c r="C14" s="162"/>
      <c r="D14" s="163">
        <v>23230</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11.56</v>
      </c>
      <c r="C19" s="174">
        <f>ROUND(VALUE(SUBSTITUTE(実質収支比率等に係る経年分析!G$48,"▲","-")),2)</f>
        <v>14.06</v>
      </c>
      <c r="D19" s="174">
        <f>ROUND(VALUE(SUBSTITUTE(実質収支比率等に係る経年分析!H$48,"▲","-")),2)</f>
        <v>12.3</v>
      </c>
      <c r="E19" s="174">
        <f>ROUND(VALUE(SUBSTITUTE(実質収支比率等に係る経年分析!I$48,"▲","-")),2)</f>
        <v>14.78</v>
      </c>
      <c r="F19" s="174">
        <f>ROUND(VALUE(SUBSTITUTE(実質収支比率等に係る経年分析!J$48,"▲","-")),2)</f>
        <v>6.17</v>
      </c>
    </row>
    <row r="20" spans="1:11" x14ac:dyDescent="0.2">
      <c r="A20" s="174" t="s">
        <v>53</v>
      </c>
      <c r="B20" s="174">
        <f>ROUND(VALUE(SUBSTITUTE(実質収支比率等に係る経年分析!F$47,"▲","-")),2)</f>
        <v>23.48</v>
      </c>
      <c r="C20" s="174">
        <f>ROUND(VALUE(SUBSTITUTE(実質収支比率等に係る経年分析!G$47,"▲","-")),2)</f>
        <v>26.13</v>
      </c>
      <c r="D20" s="174">
        <f>ROUND(VALUE(SUBSTITUTE(実質収支比率等に係る経年分析!H$47,"▲","-")),2)</f>
        <v>26.99</v>
      </c>
      <c r="E20" s="174">
        <f>ROUND(VALUE(SUBSTITUTE(実質収支比率等に係る経年分析!I$47,"▲","-")),2)</f>
        <v>26.37</v>
      </c>
      <c r="F20" s="174">
        <f>ROUND(VALUE(SUBSTITUTE(実質収支比率等に係る経年分析!J$47,"▲","-")),2)</f>
        <v>24.79</v>
      </c>
    </row>
    <row r="21" spans="1:11" x14ac:dyDescent="0.2">
      <c r="A21" s="174" t="s">
        <v>54</v>
      </c>
      <c r="B21" s="174">
        <f>IF(ISNUMBER(VALUE(SUBSTITUTE(実質収支比率等に係る経年分析!F$49,"▲","-"))),ROUND(VALUE(SUBSTITUTE(実質収支比率等に係る経年分析!F$49,"▲","-")),2),NA())</f>
        <v>-2.27</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-9.35</v>
      </c>
      <c r="E21" s="174">
        <f>IF(ISNUMBER(VALUE(SUBSTITUTE(実質収支比率等に係る経年分析!I$49,"▲","-"))),ROUND(VALUE(SUBSTITUTE(実質収支比率等に係る経年分析!I$49,"▲","-")),2),NA())</f>
        <v>-6.41</v>
      </c>
      <c r="F21" s="174">
        <f>IF(ISNUMBER(VALUE(SUBSTITUTE(実質収支比率等に係る経年分析!J$49,"▲","-"))),ROUND(VALUE(SUBSTITUTE(実質収支比率等に係る経年分析!J$49,"▲","-")),2),NA())</f>
        <v>-14.49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1.62</v>
      </c>
    </row>
    <row r="32" spans="1:11" x14ac:dyDescent="0.2">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1.72</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6.16</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1638</v>
      </c>
      <c r="E42" s="176"/>
      <c r="F42" s="176"/>
      <c r="G42" s="176">
        <f>'実質公債費比率（分子）の構造'!L$52</f>
        <v>1671</v>
      </c>
      <c r="H42" s="176"/>
      <c r="I42" s="176"/>
      <c r="J42" s="176">
        <f>'実質公債費比率（分子）の構造'!M$52</f>
        <v>1673</v>
      </c>
      <c r="K42" s="176"/>
      <c r="L42" s="176"/>
      <c r="M42" s="176">
        <f>'実質公債費比率（分子）の構造'!N$52</f>
        <v>1644</v>
      </c>
      <c r="N42" s="176"/>
      <c r="O42" s="176"/>
      <c r="P42" s="176">
        <f>'実質公債費比率（分子）の構造'!O$52</f>
        <v>1559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38</v>
      </c>
      <c r="C44" s="176"/>
      <c r="D44" s="176"/>
      <c r="E44" s="176">
        <f>'実質公債費比率（分子）の構造'!L$50</f>
        <v>38</v>
      </c>
      <c r="F44" s="176"/>
      <c r="G44" s="176"/>
      <c r="H44" s="176">
        <f>'実質公債費比率（分子）の構造'!M$50</f>
        <v>41</v>
      </c>
      <c r="I44" s="176"/>
      <c r="J44" s="176"/>
      <c r="K44" s="176">
        <f>'実質公債費比率（分子）の構造'!N$50</f>
        <v>36</v>
      </c>
      <c r="L44" s="176"/>
      <c r="M44" s="176"/>
      <c r="N44" s="176">
        <f>'実質公債費比率（分子）の構造'!O$50</f>
        <v>36</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1</v>
      </c>
      <c r="L45" s="176"/>
      <c r="M45" s="176"/>
      <c r="N45" s="176" t="str">
        <f>'実質公債費比率（分子）の構造'!O$49</f>
        <v>-</v>
      </c>
      <c r="O45" s="176"/>
      <c r="P45" s="176"/>
    </row>
    <row r="46" spans="1:16" x14ac:dyDescent="0.2">
      <c r="A46" s="176" t="s">
        <v>64</v>
      </c>
      <c r="B46" s="176">
        <f>'実質公債費比率（分子）の構造'!K$48</f>
        <v>633</v>
      </c>
      <c r="C46" s="176"/>
      <c r="D46" s="176"/>
      <c r="E46" s="176">
        <f>'実質公債費比率（分子）の構造'!L$48</f>
        <v>620</v>
      </c>
      <c r="F46" s="176"/>
      <c r="G46" s="176"/>
      <c r="H46" s="176">
        <f>'実質公債費比率（分子）の構造'!M$48</f>
        <v>586</v>
      </c>
      <c r="I46" s="176"/>
      <c r="J46" s="176"/>
      <c r="K46" s="176">
        <f>'実質公債費比率（分子）の構造'!N$48</f>
        <v>537</v>
      </c>
      <c r="L46" s="176"/>
      <c r="M46" s="176"/>
      <c r="N46" s="176">
        <f>'実質公債費比率（分子）の構造'!O$48</f>
        <v>534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1607</v>
      </c>
      <c r="C49" s="176"/>
      <c r="D49" s="176"/>
      <c r="E49" s="176">
        <f>'実質公債費比率（分子）の構造'!L$45</f>
        <v>1658</v>
      </c>
      <c r="F49" s="176"/>
      <c r="G49" s="176"/>
      <c r="H49" s="176">
        <f>'実質公債費比率（分子）の構造'!M$45</f>
        <v>1653</v>
      </c>
      <c r="I49" s="176"/>
      <c r="J49" s="176"/>
      <c r="K49" s="176">
        <f>'実質公債費比率（分子）の構造'!N$45</f>
        <v>1652</v>
      </c>
      <c r="L49" s="176"/>
      <c r="M49" s="176"/>
      <c r="N49" s="176">
        <f>'実質公債費比率（分子）の構造'!O$45</f>
        <v>1662</v>
      </c>
      <c r="O49" s="176"/>
      <c r="P49" s="176"/>
    </row>
    <row r="50" spans="1:16" x14ac:dyDescent="0.2">
      <c r="A50" s="176" t="s">
        <v>67</v>
      </c>
      <c r="B50" s="176" t="e">
        <f>NA()</f>
        <v>#N/A</v>
      </c>
      <c r="C50" s="176">
        <f>IF(ISNUMBER('実質公債費比率（分子）の構造'!K$53),'実質公債費比率（分子）の構造'!K$53,NA())</f>
        <v>642</v>
      </c>
      <c r="D50" s="176" t="e">
        <f>NA()</f>
        <v>#N/A</v>
      </c>
      <c r="E50" s="176" t="e">
        <f>NA()</f>
        <v>#N/A</v>
      </c>
      <c r="F50" s="176">
        <f>IF(ISNUMBER('実質公債費比率（分子）の構造'!L$53),'実質公債費比率（分子）の構造'!L$53,NA())</f>
        <v>647</v>
      </c>
      <c r="G50" s="176" t="e">
        <f>NA()</f>
        <v>#N/A</v>
      </c>
      <c r="H50" s="176" t="e">
        <f>NA()</f>
        <v>#N/A</v>
      </c>
      <c r="I50" s="176">
        <f>IF(ISNUMBER('実質公債費比率（分子）の構造'!M$53),'実質公債費比率（分子）の構造'!M$53,NA())</f>
        <v>609</v>
      </c>
      <c r="J50" s="176" t="e">
        <f>NA()</f>
        <v>#N/A</v>
      </c>
      <c r="K50" s="176" t="e">
        <f>NA()</f>
        <v>#N/A</v>
      </c>
      <c r="L50" s="176">
        <f>IF(ISNUMBER('実質公債費比率（分子）の構造'!N$53),'実質公債費比率（分子）の構造'!N$53,NA())</f>
        <v>582</v>
      </c>
      <c r="M50" s="176" t="e">
        <f>NA()</f>
        <v>#N/A</v>
      </c>
      <c r="N50" s="176" t="e">
        <f>NA()</f>
        <v>#N/A</v>
      </c>
      <c r="O50" s="176">
        <f>IF(ISNUMBER('実質公債費比率（分子）の構造'!O$53),'実質公債費比率（分子）の構造'!O$53,NA())</f>
        <v>673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15021</v>
      </c>
      <c r="E56" s="175"/>
      <c r="F56" s="175"/>
      <c r="G56" s="175">
        <f>'将来負担比率（分子）の構造'!J$52</f>
        <v>14916</v>
      </c>
      <c r="H56" s="175"/>
      <c r="I56" s="175"/>
      <c r="J56" s="175">
        <f>'将来負担比率（分子）の構造'!K$52</f>
        <v>14676</v>
      </c>
      <c r="K56" s="175"/>
      <c r="L56" s="175"/>
      <c r="M56" s="175">
        <f>'将来負担比率（分子）の構造'!L$52</f>
        <v>14625</v>
      </c>
      <c r="N56" s="175"/>
      <c r="O56" s="175"/>
      <c r="P56" s="175">
        <f>'将来負担比率（分子）の構造'!M$52</f>
        <v>14455</v>
      </c>
    </row>
    <row r="57" spans="1:16" x14ac:dyDescent="0.2">
      <c r="A57" s="175" t="s">
        <v>42</v>
      </c>
      <c r="B57" s="175"/>
      <c r="C57" s="175"/>
      <c r="D57" s="175">
        <f>'将来負担比率（分子）の構造'!I$51</f>
        <v>4577</v>
      </c>
      <c r="E57" s="175"/>
      <c r="F57" s="175"/>
      <c r="G57" s="175">
        <f>'将来負担比率（分子）の構造'!J$51</f>
        <v>4377</v>
      </c>
      <c r="H57" s="175"/>
      <c r="I57" s="175"/>
      <c r="J57" s="175">
        <f>'将来負担比率（分子）の構造'!K$51</f>
        <v>4211</v>
      </c>
      <c r="K57" s="175"/>
      <c r="L57" s="175"/>
      <c r="M57" s="175">
        <f>'将来負担比率（分子）の構造'!L$51</f>
        <v>6076</v>
      </c>
      <c r="N57" s="175"/>
      <c r="O57" s="175"/>
      <c r="P57" s="175">
        <f>'将来負担比率（分子）の構造'!M$51</f>
        <v>6680</v>
      </c>
    </row>
    <row r="58" spans="1:16" x14ac:dyDescent="0.2">
      <c r="A58" s="175" t="s">
        <v>41</v>
      </c>
      <c r="B58" s="175"/>
      <c r="C58" s="175"/>
      <c r="D58" s="175">
        <f>'将来負担比率（分子）の構造'!I$50</f>
        <v>6138</v>
      </c>
      <c r="E58" s="175"/>
      <c r="F58" s="175"/>
      <c r="G58" s="175">
        <f>'将来負担比率（分子）の構造'!J$50</f>
        <v>7167</v>
      </c>
      <c r="H58" s="175"/>
      <c r="I58" s="175"/>
      <c r="J58" s="175">
        <f>'将来負担比率（分子）の構造'!K$50</f>
        <v>9107</v>
      </c>
      <c r="K58" s="175"/>
      <c r="L58" s="175"/>
      <c r="M58" s="175">
        <f>'将来負担比率（分子）の構造'!L$50</f>
        <v>9832</v>
      </c>
      <c r="N58" s="175"/>
      <c r="O58" s="175"/>
      <c r="P58" s="175">
        <f>'将来負担比率（分子）の構造'!M$50</f>
        <v>10023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15</v>
      </c>
      <c r="C61" s="175"/>
      <c r="D61" s="175"/>
      <c r="E61" s="175">
        <f>'将来負担比率（分子）の構造'!J$46</f>
        <v>25</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3076</v>
      </c>
      <c r="C62" s="175"/>
      <c r="D62" s="175"/>
      <c r="E62" s="175">
        <f>'将来負担比率（分子）の構造'!J$45</f>
        <v>3067</v>
      </c>
      <c r="F62" s="175"/>
      <c r="G62" s="175"/>
      <c r="H62" s="175">
        <f>'将来負担比率（分子）の構造'!K$45</f>
        <v>3131</v>
      </c>
      <c r="I62" s="175"/>
      <c r="J62" s="175"/>
      <c r="K62" s="175">
        <f>'将来負担比率（分子）の構造'!L$45</f>
        <v>2964</v>
      </c>
      <c r="L62" s="175"/>
      <c r="M62" s="175"/>
      <c r="N62" s="175">
        <f>'将来負担比率（分子）の構造'!M$45</f>
        <v>2757</v>
      </c>
      <c r="O62" s="175"/>
      <c r="P62" s="175"/>
    </row>
    <row r="63" spans="1:16" x14ac:dyDescent="0.2">
      <c r="A63" s="175" t="s">
        <v>34</v>
      </c>
      <c r="B63" s="175">
        <f>'将来負担比率（分子）の構造'!I$44</f>
        <v>43</v>
      </c>
      <c r="C63" s="175"/>
      <c r="D63" s="175"/>
      <c r="E63" s="175">
        <f>'将来負担比率（分子）の構造'!J$44</f>
        <v>26</v>
      </c>
      <c r="F63" s="175"/>
      <c r="G63" s="175"/>
      <c r="H63" s="175">
        <f>'将来負担比率（分子）の構造'!K$44</f>
        <v>9</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7724</v>
      </c>
      <c r="C64" s="175"/>
      <c r="D64" s="175"/>
      <c r="E64" s="175">
        <f>'将来負担比率（分子）の構造'!J$43</f>
        <v>7293</v>
      </c>
      <c r="F64" s="175"/>
      <c r="G64" s="175"/>
      <c r="H64" s="175">
        <f>'将来負担比率（分子）の構造'!K$43</f>
        <v>6798</v>
      </c>
      <c r="I64" s="175"/>
      <c r="J64" s="175"/>
      <c r="K64" s="175">
        <f>'将来負担比率（分子）の構造'!L$43</f>
        <v>9324</v>
      </c>
      <c r="L64" s="175"/>
      <c r="M64" s="175"/>
      <c r="N64" s="175">
        <f>'将来負担比率（分子）の構造'!M$43</f>
        <v>9538</v>
      </c>
      <c r="O64" s="175"/>
      <c r="P64" s="175"/>
    </row>
    <row r="65" spans="1:16" x14ac:dyDescent="0.2">
      <c r="A65" s="175" t="s">
        <v>32</v>
      </c>
      <c r="B65" s="175">
        <f>'将来負担比率（分子）の構造'!I$42</f>
        <v>395</v>
      </c>
      <c r="C65" s="175"/>
      <c r="D65" s="175"/>
      <c r="E65" s="175">
        <f>'将来負担比率（分子）の構造'!J$42</f>
        <v>502</v>
      </c>
      <c r="F65" s="175"/>
      <c r="G65" s="175"/>
      <c r="H65" s="175">
        <f>'将来負担比率（分子）の構造'!K$42</f>
        <v>869</v>
      </c>
      <c r="I65" s="175"/>
      <c r="J65" s="175"/>
      <c r="K65" s="175">
        <f>'将来負担比率（分子）の構造'!L$42</f>
        <v>701</v>
      </c>
      <c r="L65" s="175"/>
      <c r="M65" s="175"/>
      <c r="N65" s="175">
        <f>'将来負担比率（分子）の構造'!M$42</f>
        <v>540</v>
      </c>
      <c r="O65" s="175"/>
      <c r="P65" s="175"/>
    </row>
    <row r="66" spans="1:16" x14ac:dyDescent="0.2">
      <c r="A66" s="175" t="s">
        <v>31</v>
      </c>
      <c r="B66" s="175">
        <f>'将来負担比率（分子）の構造'!I$41</f>
        <v>16885</v>
      </c>
      <c r="C66" s="175"/>
      <c r="D66" s="175"/>
      <c r="E66" s="175">
        <f>'将来負担比率（分子）の構造'!J$41</f>
        <v>17281</v>
      </c>
      <c r="F66" s="175"/>
      <c r="G66" s="175"/>
      <c r="H66" s="175">
        <f>'将来負担比率（分子）の構造'!K$41</f>
        <v>17390</v>
      </c>
      <c r="I66" s="175"/>
      <c r="J66" s="175"/>
      <c r="K66" s="175">
        <f>'将来負担比率（分子）の構造'!L$41</f>
        <v>17956</v>
      </c>
      <c r="L66" s="175"/>
      <c r="M66" s="175"/>
      <c r="N66" s="175">
        <f>'将来負担比率（分子）の構造'!M$41</f>
        <v>18639</v>
      </c>
      <c r="O66" s="175"/>
      <c r="P66" s="175"/>
    </row>
    <row r="67" spans="1:16" x14ac:dyDescent="0.2">
      <c r="A67" s="175" t="s">
        <v>71</v>
      </c>
      <c r="B67" s="175" t="e">
        <f>NA()</f>
        <v>#N/A</v>
      </c>
      <c r="C67" s="175">
        <f>IF(ISNUMBER('将来負担比率（分子）の構造'!I$53), IF('将来負担比率（分子）の構造'!I$53 &lt; 0, 0, '将来負担比率（分子）の構造'!I$53), NA())</f>
        <v>2402</v>
      </c>
      <c r="D67" s="175" t="e">
        <f>NA()</f>
        <v>#N/A</v>
      </c>
      <c r="E67" s="175" t="e">
        <f>NA()</f>
        <v>#N/A</v>
      </c>
      <c r="F67" s="175">
        <f>IF(ISNUMBER('将来負担比率（分子）の構造'!J$53), IF('将来負担比率（分子）の構造'!J$53 &lt; 0, 0, '将来負担比率（分子）の構造'!J$53), NA())</f>
        <v>1734</v>
      </c>
      <c r="G67" s="175" t="e">
        <f>NA()</f>
        <v>#N/A</v>
      </c>
      <c r="H67" s="175" t="e">
        <f>NA()</f>
        <v>#N/A</v>
      </c>
      <c r="I67" s="175">
        <f>IF(ISNUMBER('将来負担比率（分子）の構造'!K$53), IF('将来負担比率（分子）の構造'!K$53 &lt; 0, 0, '将来負担比率（分子）の構造'!K$53), NA())</f>
        <v>203</v>
      </c>
      <c r="J67" s="175" t="e">
        <f>NA()</f>
        <v>#N/A</v>
      </c>
      <c r="K67" s="175" t="e">
        <f>NA()</f>
        <v>#N/A</v>
      </c>
      <c r="L67" s="175">
        <f>IF(ISNUMBER('将来負担比率（分子）の構造'!L$53), IF('将来負担比率（分子）の構造'!L$53 &lt; 0, 0, '将来負担比率（分子）の構造'!L$53), NA())</f>
        <v>410</v>
      </c>
      <c r="M67" s="175" t="e">
        <f>NA()</f>
        <v>#N/A</v>
      </c>
      <c r="N67" s="175" t="e">
        <f>NA()</f>
        <v>#N/A</v>
      </c>
      <c r="O67" s="175">
        <f>IF(ISNUMBER('将来負担比率（分子）の構造'!M$53), IF('将来負担比率（分子）の構造'!M$53 &lt; 0, 0, '将来負担比率（分子）の構造'!M$53), NA())</f>
        <v>316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3650</v>
      </c>
      <c r="C72" s="179">
        <f>基金残高に係る経年分析!G55</f>
        <v>3500</v>
      </c>
      <c r="D72" s="179">
        <f>基金残高に係る経年分析!H55</f>
        <v>3518</v>
      </c>
    </row>
    <row r="73" spans="1:16" x14ac:dyDescent="0.2">
      <c r="A73" s="178" t="s">
        <v>74</v>
      </c>
      <c r="B73" s="179">
        <f>基金残高に係る経年分析!F56</f>
        <v>135</v>
      </c>
      <c r="C73" s="179">
        <f>基金残高に係る経年分析!G56</f>
        <v>135</v>
      </c>
      <c r="D73" s="179">
        <f>基金残高に係る経年分析!H56</f>
        <v>135</v>
      </c>
    </row>
    <row r="74" spans="1:16" x14ac:dyDescent="0.2">
      <c r="A74" s="178" t="s">
        <v>75</v>
      </c>
      <c r="B74" s="179">
        <f>基金残高に係る経年分析!F57</f>
        <v>3979</v>
      </c>
      <c r="C74" s="179">
        <f>基金残高に係る経年分析!G57</f>
        <v>4785</v>
      </c>
      <c r="D74" s="179">
        <f>基金残高に係る経年分析!H57</f>
        <v>4853</v>
      </c>
    </row>
  </sheetData>
  <sheetProtection algorithmName="SHA-512" hashValue="votRbL0lyhah6QvX2LD25tiKNp6H1LPXIs7JJEYv4QR11/5/mvEeZTnfJqkajSpYX51t+6IWeNItCosIxZ5B/Q==" saltValue="USyU9B2Uu6N3i9htpCAz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2025-03-06T01:33:39Z</cp:lastPrinted>
  <dcterms:created xsi:type="dcterms:W3CDTF">2025-02-19T02:53:46Z</dcterms:created>
  <dcterms:modified xsi:type="dcterms:W3CDTF">2025-03-24T04:09:51Z</dcterms:modified>
  <cp:category/>
</cp:coreProperties>
</file>