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GWV66L+55m2Ud+dDVfC2NSuBSoC7n9DQWlIOrk11tAfyBECA3TlZc2++ijRNi2r5PFsdPoiCmtObVLc/ujxog==" workbookSaltValue="y+oQncs+nykXLEtAmLv1pg==" workbookSpinCount="100000"/>
  <bookViews>
    <workbookView xWindow="-32056" yWindow="-120" windowWidth="29040" windowHeight="1572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<sst xmlns="http://schemas.openxmlformats.org/spreadsheetml/2006/main" xmlns:r="http://schemas.openxmlformats.org/officeDocument/2006/relationships" count="111" uniqueCount="111">
  <si>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</si>
  <si>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</si>
  <si>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</si>
  <si>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</si>
  <si>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</si>
  <si>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</si>
  <si>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</si>
  <si>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</si>
  <si>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</si>
  <si>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</si>
  <si>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</si>
  <si>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</si>
  <si>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</si>
  <si>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</si>
  <si>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</si>
  <si>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</si>
  <si>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</si>
  <si>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</si>
  <si>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</si>
  <si>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</si>
  <si>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</si>
  <si>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</si>
  <si>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</si>
  <si>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</si>
  <si>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</si>
  <si>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</si>
  <si>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</si>
  <si>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</si>
  <si>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</si>
  <si>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</si>
  <si>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</si>
  <si>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</si>
  <si>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静岡県　島田市</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</si>
  <si>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</si>
  <si>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</si>
  <si>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</si>
  <si>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</si>
  <si>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</si>
  <si>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</si>
  <si>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</si>
  <si>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</si>
  <si>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</si>
  <si>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</si>
  <si>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</si>
  <si>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</si>
  <si>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</si>
  <si>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</si>
  <si>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</si>
  <si>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</si>
  <si>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</si>
  <si>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</si>
  <si>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</si>
  <si>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</si>
  <si>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</si>
  <si>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</si>
  <si>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</si>
  <si>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</si>
  <si>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</si>
  <si>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</si>
  <si>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</si>
  <si>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</si>
  <si>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</si>
  <si>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</si>
  <si>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</si>
  <si>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</si>
  <si>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</si>
  <si>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</si>
  <si>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</si>
  <si>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</si>
  <si>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</si>
  <si>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</si>
  <si>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</si>
  <si>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本市の経営状況は、経営収支比率及び料金回収率が平均値よりも高いことから、健全性が高水準で保たれており、これは水道料金の改定を実施したことが要因である。一方で、令和２年度の簡易水道事業との統合等により、設備更新等にかかる費用は増大していることも認識しているところである。
さらには、管路経年化率及び管路更新率が示すとおり、老朽管の更新が求められている。
こうした状況の中、令和５年度の経常収支比率及び料金回収比率の上昇は、将来の経営の安定につながる前向きなものであると捉え、今後も本市水道事業の将来像である「将来へつなぐ　安全で安心できる　しまだの水道」の実現に向けた事業に一歩一歩取り組んでいく。</t>
    <rPh sb="0" eb="2">
      <t>ホンシ</t>
    </rPh>
    <rPh sb="3" eb="5">
      <t>ケイエイ</t>
    </rPh>
    <rPh sb="5" eb="7">
      <t>ジョウキョウ</t>
    </rPh>
    <rPh sb="9" eb="11">
      <t>ケイエイ</t>
    </rPh>
    <rPh sb="11" eb="13">
      <t>シュウシ</t>
    </rPh>
    <rPh sb="13" eb="15">
      <t>ヒリツ</t>
    </rPh>
    <rPh sb="15" eb="16">
      <t>オヨ</t>
    </rPh>
    <rPh sb="17" eb="19">
      <t>リョウキン</t>
    </rPh>
    <rPh sb="19" eb="21">
      <t>カイシュウ</t>
    </rPh>
    <rPh sb="21" eb="22">
      <t>リツ</t>
    </rPh>
    <rPh sb="23" eb="25">
      <t>ヘイキン</t>
    </rPh>
    <rPh sb="25" eb="26">
      <t>チ</t>
    </rPh>
    <rPh sb="29" eb="30">
      <t>タカ</t>
    </rPh>
    <rPh sb="36" eb="39">
      <t>ケンゼンセイ</t>
    </rPh>
    <rPh sb="40" eb="43">
      <t>コウスイジュン</t>
    </rPh>
    <rPh sb="44" eb="45">
      <t>タモ</t>
    </rPh>
    <rPh sb="54" eb="56">
      <t>スイドウ</t>
    </rPh>
    <rPh sb="56" eb="58">
      <t>リョウキン</t>
    </rPh>
    <rPh sb="59" eb="61">
      <t>カイテイ</t>
    </rPh>
    <rPh sb="62" eb="64">
      <t>ジッシ</t>
    </rPh>
    <rPh sb="69" eb="71">
      <t>ヨウイン</t>
    </rPh>
    <rPh sb="75" eb="77">
      <t>イッポウ</t>
    </rPh>
    <rPh sb="79" eb="81">
      <t>レイワ</t>
    </rPh>
    <rPh sb="82" eb="84">
      <t>ネンド</t>
    </rPh>
    <rPh sb="85" eb="87">
      <t>カンイ</t>
    </rPh>
    <rPh sb="87" eb="89">
      <t>スイドウ</t>
    </rPh>
    <rPh sb="89" eb="91">
      <t>ジギョウ</t>
    </rPh>
    <rPh sb="93" eb="95">
      <t>トウゴウ</t>
    </rPh>
    <rPh sb="95" eb="96">
      <t>トウ</t>
    </rPh>
    <rPh sb="100" eb="102">
      <t>セツビ</t>
    </rPh>
    <rPh sb="102" eb="104">
      <t>コウシン</t>
    </rPh>
    <rPh sb="104" eb="105">
      <t>トウ</t>
    </rPh>
    <rPh sb="109" eb="111">
      <t>ヒヨウ</t>
    </rPh>
    <rPh sb="112" eb="114">
      <t>ゾウダイ</t>
    </rPh>
    <rPh sb="121" eb="123">
      <t>ニンシキ</t>
    </rPh>
    <rPh sb="140" eb="142">
      <t>カンロ</t>
    </rPh>
    <rPh sb="142" eb="144">
      <t>ケイネン</t>
    </rPh>
    <rPh sb="144" eb="145">
      <t>カ</t>
    </rPh>
    <rPh sb="145" eb="146">
      <t>リツ</t>
    </rPh>
    <rPh sb="146" eb="147">
      <t>オヨ</t>
    </rPh>
    <rPh sb="148" eb="150">
      <t>カンロ</t>
    </rPh>
    <rPh sb="150" eb="152">
      <t>コウシン</t>
    </rPh>
    <rPh sb="152" eb="153">
      <t>リツ</t>
    </rPh>
    <rPh sb="154" eb="155">
      <t>シメ</t>
    </rPh>
    <rPh sb="160" eb="162">
      <t>ロウキュウ</t>
    </rPh>
    <rPh sb="162" eb="163">
      <t>カン</t>
    </rPh>
    <rPh sb="164" eb="166">
      <t>コウシン</t>
    </rPh>
    <rPh sb="167" eb="168">
      <t>モトジョウキョウ</t>
    </rPh>
    <rPh sb="177" eb="178">
      <t>ナカ</t>
    </rPh>
    <rPh sb="179" eb="181">
      <t>レイワ</t>
    </rPh>
    <rPh sb="182" eb="184">
      <t>ネンド</t>
    </rPh>
    <rPh sb="185" eb="187">
      <t>ケイジョウ</t>
    </rPh>
    <rPh sb="187" eb="189">
      <t>シュウシ</t>
    </rPh>
    <rPh sb="189" eb="191">
      <t>ヒリツ</t>
    </rPh>
    <rPh sb="191" eb="192">
      <t>オヨ</t>
    </rPh>
    <rPh sb="193" eb="195">
      <t>リョウキン</t>
    </rPh>
    <rPh sb="195" eb="197">
      <t>カイシュウ</t>
    </rPh>
    <rPh sb="197" eb="199">
      <t>ヒリツ</t>
    </rPh>
    <rPh sb="200" eb="202">
      <t>ジョウショウ</t>
    </rPh>
    <rPh sb="204" eb="206">
      <t>ショウライ</t>
    </rPh>
    <rPh sb="207" eb="209">
      <t>ケイエイ</t>
    </rPh>
    <rPh sb="210" eb="212">
      <t>アンテイ</t>
    </rPh>
    <rPh sb="217" eb="219">
      <t>マエム</t>
    </rPh>
    <rPh sb="227" eb="228">
      <t>トラ</t>
    </rPh>
    <rPh sb="230" eb="232">
      <t>コンゴ</t>
    </rPh>
    <rPh sb="233" eb="234">
      <t>ホン</t>
    </rPh>
    <rPh sb="234" eb="235">
      <t>シ</t>
    </rPh>
    <rPh sb="235" eb="237">
      <t>スイドウ</t>
    </rPh>
    <rPh sb="237" eb="239">
      <t>ジギョウ</t>
    </rPh>
    <rPh sb="240" eb="243">
      <t>ショウライゾウ</t>
    </rPh>
    <rPh sb="247" eb="249">
      <t>ショウライ</t>
    </rPh>
    <rPh sb="254" eb="256">
      <t>アンゼン</t>
    </rPh>
    <rPh sb="257" eb="259">
      <t>アンシン</t>
    </rPh>
    <rPh sb="267" eb="269">
      <t>スイドウ</t>
    </rPh>
    <rPh sb="271" eb="273">
      <t>ジツゲン</t>
    </rPh>
    <rPh sb="274" eb="275">
      <t>ム</t>
    </rPh>
    <rPh sb="277" eb="279">
      <t>ジギョウ</t>
    </rPh>
    <rPh sb="280" eb="282">
      <t>イッポ</t>
    </rPh>
    <rPh sb="282" eb="284">
      <t>イッポ</t>
    </rPh>
    <rPh sb="284" eb="285">
      <t>ト</t>
    </rPh>
    <rPh sb="286" eb="287">
      <t>ク</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</si>
  <si>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</si>
  <si>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</si>
  <si>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</si>
  <si>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</si>
  <si>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</si>
  <si>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</si>
  <si>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</si>
  <si>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</si>
  <si>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</si>
  <si>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</si>
  <si>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</si>
  <si>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</si>
  <si>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</si>
  <si>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</si>
  <si>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</si>
  <si>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</si>
  <si>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</si>
  <si>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</si>
  <si>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</si>
  <si>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</si>
  <si>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</si>
  <si>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</si>
  <si>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</si>
  <si>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</si>
  <si>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</si>
  <si>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</si>
  <si>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</si>
  <si>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</si>
  <si>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</si>
  <si>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</si>
  <si>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</si>
  <si>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</si>
  <si>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</si>
  <si>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</si>
  <si>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</si>
  <si>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</si>
  <si>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①②経常収支比率は、引き続き純利益を計上し、健全経営の水準とされる100％を上回っている。これは令和５年４月からの料金改定に伴う給水収益の増、動力費の減が主な要因である。また、例年同様に累積欠損金は生じていないため、累積欠損金比率は0である。
③④令和２年度以降の流動比率及び企業債残高対給水収益比率の悪化は、令和２年４月１日に旧簡易水道事業を経営統合したことに伴い、企業債を引き継ぎ償還額が増加したことが主な要因である。また令和５年度は令和４年度に比べ建設改良工事に係る未払金が増加したため、流動比率が低下している。
⑤⑥令和５年度は動力費の減などにより、料金水準の妥当性を示す料金回収率は上昇し、事業に必要な費用を給水収益で賄えている状況とされる100％を上回っている。また給水原価は、類似団体平均値及び令和５年度全国平均よりも低く抑えられており、施設の電気使用量の減少に伴うものと考えられる。
⑦施設利用率は類似団体平均値と比較して高いことから、水道施設の適切な施設規模を効率よく利用できていることを示している。
⑧有収率は類似団体平均値と比較し、10ポイント以上低い数字となっている。管路の老朽化による漏水が主な要因であると考えられることから、老朽した</t>
    </r>
    <r>
      <rPr>
        <sz val="11"/>
        <color auto="1"/>
        <rFont val="ＭＳ ゴシック"/>
      </rPr>
      <t>管を更新するだけでなく、施設の稼働状況の改善を図るなど、あらゆる対策をしていく必要がある。</t>
    </r>
    <rPh sb="2" eb="4">
      <t>ケイジョウ</t>
    </rPh>
    <rPh sb="4" eb="6">
      <t>シュウシ</t>
    </rPh>
    <rPh sb="6" eb="8">
      <t>ヒリツ</t>
    </rPh>
    <rPh sb="10" eb="11">
      <t>ヒ</t>
    </rPh>
    <rPh sb="12" eb="13">
      <t>ツヅ</t>
    </rPh>
    <rPh sb="14" eb="17">
      <t>ジュンリエキ</t>
    </rPh>
    <rPh sb="18" eb="20">
      <t>ケイジョウ</t>
    </rPh>
    <rPh sb="22" eb="24">
      <t>ケンゼン</t>
    </rPh>
    <rPh sb="24" eb="26">
      <t>ケイエイ</t>
    </rPh>
    <rPh sb="27" eb="29">
      <t>スイジュン</t>
    </rPh>
    <rPh sb="38" eb="40">
      <t>ウワマワ</t>
    </rPh>
    <rPh sb="48" eb="50">
      <t>レイワ</t>
    </rPh>
    <rPh sb="51" eb="52">
      <t>ネン</t>
    </rPh>
    <rPh sb="53" eb="54">
      <t>ガツ</t>
    </rPh>
    <rPh sb="57" eb="59">
      <t>リョウキン</t>
    </rPh>
    <rPh sb="59" eb="61">
      <t>カイテイ</t>
    </rPh>
    <rPh sb="62" eb="63">
      <t>トモナ</t>
    </rPh>
    <rPh sb="64" eb="66">
      <t>キュウスイ</t>
    </rPh>
    <rPh sb="66" eb="68">
      <t>シュウエキ</t>
    </rPh>
    <rPh sb="69" eb="70">
      <t>ゾウ</t>
    </rPh>
    <rPh sb="71" eb="73">
      <t>ドウリョク</t>
    </rPh>
    <rPh sb="73" eb="74">
      <t>ヒ</t>
    </rPh>
    <rPh sb="75" eb="76">
      <t>ゲン</t>
    </rPh>
    <rPh sb="77" eb="78">
      <t>オモ</t>
    </rPh>
    <rPh sb="79" eb="81">
      <t>ヨウイン</t>
    </rPh>
    <rPh sb="88" eb="90">
      <t>レイネン</t>
    </rPh>
    <rPh sb="90" eb="92">
      <t>ドウヨウ</t>
    </rPh>
    <rPh sb="93" eb="95">
      <t>ルイセキ</t>
    </rPh>
    <rPh sb="95" eb="97">
      <t>ケッソン</t>
    </rPh>
    <rPh sb="97" eb="98">
      <t>キン</t>
    </rPh>
    <rPh sb="99" eb="100">
      <t>ショウ</t>
    </rPh>
    <rPh sb="108" eb="110">
      <t>ルイセキ</t>
    </rPh>
    <rPh sb="110" eb="112">
      <t>ケッソン</t>
    </rPh>
    <rPh sb="112" eb="113">
      <t>キン</t>
    </rPh>
    <rPh sb="113" eb="115">
      <t>ヒリツ</t>
    </rPh>
    <rPh sb="124" eb="126">
      <t>レイワ</t>
    </rPh>
    <rPh sb="127" eb="129">
      <t>ネンド</t>
    </rPh>
    <rPh sb="129" eb="131">
      <t>イコウ</t>
    </rPh>
    <rPh sb="132" eb="134">
      <t>リュウドウ</t>
    </rPh>
    <rPh sb="134" eb="136">
      <t>ヒリツ</t>
    </rPh>
    <rPh sb="136" eb="137">
      <t>オヨ</t>
    </rPh>
    <rPh sb="138" eb="140">
      <t>キギョウ</t>
    </rPh>
    <rPh sb="140" eb="141">
      <t>サイ</t>
    </rPh>
    <rPh sb="141" eb="143">
      <t>ザンダカ</t>
    </rPh>
    <rPh sb="143" eb="144">
      <t>タイ</t>
    </rPh>
    <rPh sb="144" eb="146">
      <t>キュウスイ</t>
    </rPh>
    <rPh sb="146" eb="148">
      <t>シュウエキ</t>
    </rPh>
    <rPh sb="148" eb="150">
      <t>ヒリツ</t>
    </rPh>
    <rPh sb="151" eb="153">
      <t>アッカ</t>
    </rPh>
    <rPh sb="155" eb="157">
      <t>レイワ</t>
    </rPh>
    <rPh sb="158" eb="159">
      <t>ネン</t>
    </rPh>
    <rPh sb="160" eb="161">
      <t>ガツ</t>
    </rPh>
    <rPh sb="162" eb="163">
      <t>ニチ</t>
    </rPh>
    <rPh sb="164" eb="165">
      <t>キュウ</t>
    </rPh>
    <rPh sb="165" eb="167">
      <t>カンイ</t>
    </rPh>
    <rPh sb="167" eb="169">
      <t>スイドウ</t>
    </rPh>
    <rPh sb="169" eb="171">
      <t>ジギョウ</t>
    </rPh>
    <rPh sb="172" eb="174">
      <t>ケイエイ</t>
    </rPh>
    <rPh sb="174" eb="176">
      <t>トウゴウ</t>
    </rPh>
    <rPh sb="181" eb="182">
      <t>トモナ</t>
    </rPh>
    <rPh sb="184" eb="186">
      <t>キギョウ</t>
    </rPh>
    <rPh sb="186" eb="187">
      <t>サイ</t>
    </rPh>
    <rPh sb="188" eb="189">
      <t>ヒ</t>
    </rPh>
    <rPh sb="190" eb="191">
      <t>ツ</t>
    </rPh>
    <rPh sb="192" eb="194">
      <t>ショウカン</t>
    </rPh>
    <rPh sb="194" eb="195">
      <t>ガク</t>
    </rPh>
    <rPh sb="196" eb="198">
      <t>ゾウカ</t>
    </rPh>
    <rPh sb="203" eb="204">
      <t>オモ</t>
    </rPh>
    <rPh sb="205" eb="207">
      <t>ヨウイン</t>
    </rPh>
    <rPh sb="213" eb="215">
      <t>レイワ</t>
    </rPh>
    <rPh sb="216" eb="218">
      <t>ネンド</t>
    </rPh>
    <rPh sb="219" eb="221">
      <t>レイワ</t>
    </rPh>
    <rPh sb="222" eb="224">
      <t>ネンド</t>
    </rPh>
    <rPh sb="225" eb="226">
      <t>クラ</t>
    </rPh>
    <rPh sb="227" eb="229">
      <t>ケンセツ</t>
    </rPh>
    <rPh sb="229" eb="231">
      <t>カイリョウ</t>
    </rPh>
    <rPh sb="231" eb="233">
      <t>コウジ</t>
    </rPh>
    <rPh sb="234" eb="235">
      <t>カカ</t>
    </rPh>
    <rPh sb="236" eb="237">
      <t>ミ</t>
    </rPh>
    <rPh sb="237" eb="238">
      <t>バライ</t>
    </rPh>
    <rPh sb="238" eb="239">
      <t>キン</t>
    </rPh>
    <rPh sb="240" eb="242">
      <t>ゾウカ</t>
    </rPh>
    <rPh sb="247" eb="249">
      <t>リュウドウ</t>
    </rPh>
    <rPh sb="249" eb="251">
      <t>ヒリツ</t>
    </rPh>
    <rPh sb="252" eb="254">
      <t>テイカ</t>
    </rPh>
    <rPh sb="262" eb="264">
      <t>レイワ</t>
    </rPh>
    <rPh sb="265" eb="267">
      <t>ネンド</t>
    </rPh>
    <rPh sb="268" eb="270">
      <t>ドウリョク</t>
    </rPh>
    <rPh sb="270" eb="271">
      <t>ヒ</t>
    </rPh>
    <rPh sb="272" eb="273">
      <t>ゲン</t>
    </rPh>
    <rPh sb="279" eb="281">
      <t>リョウキン</t>
    </rPh>
    <rPh sb="281" eb="283">
      <t>スイジュン</t>
    </rPh>
    <rPh sb="284" eb="287">
      <t>ダトウセイ</t>
    </rPh>
    <rPh sb="288" eb="289">
      <t>シメ</t>
    </rPh>
    <rPh sb="290" eb="292">
      <t>リョウキン</t>
    </rPh>
    <rPh sb="292" eb="294">
      <t>カイシュウ</t>
    </rPh>
    <rPh sb="294" eb="295">
      <t>リツ</t>
    </rPh>
    <rPh sb="296" eb="298">
      <t>ジョウショウ</t>
    </rPh>
    <rPh sb="300" eb="302">
      <t>ジギョウ</t>
    </rPh>
    <rPh sb="303" eb="305">
      <t>ヒツヨウ</t>
    </rPh>
    <rPh sb="306" eb="308">
      <t>ヒヨウ</t>
    </rPh>
    <rPh sb="309" eb="311">
      <t>キュウスイ</t>
    </rPh>
    <rPh sb="311" eb="313">
      <t>シュウエキ</t>
    </rPh>
    <rPh sb="314" eb="315">
      <t>マカナ</t>
    </rPh>
    <rPh sb="319" eb="321">
      <t>ジョウキョウ</t>
    </rPh>
    <rPh sb="330" eb="332">
      <t>ウワマワ</t>
    </rPh>
    <rPh sb="339" eb="341">
      <t>キュウスイ</t>
    </rPh>
    <rPh sb="341" eb="343">
      <t>ゲンカ</t>
    </rPh>
    <rPh sb="345" eb="347">
      <t>ルイジ</t>
    </rPh>
    <rPh sb="347" eb="349">
      <t>ダンタイ</t>
    </rPh>
    <rPh sb="349" eb="352">
      <t>ヘイキンチ</t>
    </rPh>
    <rPh sb="352" eb="353">
      <t>オヨ</t>
    </rPh>
    <rPh sb="354" eb="356">
      <t>レイワ</t>
    </rPh>
    <rPh sb="357" eb="359">
      <t>ネンド</t>
    </rPh>
    <rPh sb="359" eb="361">
      <t>ゼンコク</t>
    </rPh>
    <rPh sb="361" eb="363">
      <t>ヘイキン</t>
    </rPh>
    <rPh sb="366" eb="367">
      <t>ヒク</t>
    </rPh>
    <rPh sb="368" eb="369">
      <t>オサ</t>
    </rPh>
    <rPh sb="376" eb="378">
      <t>シセツ</t>
    </rPh>
    <rPh sb="379" eb="381">
      <t>デンキ</t>
    </rPh>
    <rPh sb="381" eb="384">
      <t>シヨウリョウ</t>
    </rPh>
    <rPh sb="388" eb="389">
      <t>トモナシセツリヨウ</t>
    </rPh>
    <rPh sb="403" eb="405">
      <t>ヒカク</t>
    </rPh>
    <rPh sb="407" eb="408">
      <t>タカ</t>
    </rPh>
    <rPh sb="414" eb="416">
      <t>スイドウ</t>
    </rPh>
    <rPh sb="416" eb="418">
      <t>シセツ</t>
    </rPh>
    <rPh sb="419" eb="421">
      <t>テキセツ</t>
    </rPh>
    <rPh sb="422" eb="424">
      <t>シセツ</t>
    </rPh>
    <rPh sb="424" eb="426">
      <t>キボ</t>
    </rPh>
    <rPh sb="427" eb="429">
      <t>コウリツ</t>
    </rPh>
    <rPh sb="431" eb="433">
      <t>リヨウ</t>
    </rPh>
    <rPh sb="441" eb="442">
      <t>シメ</t>
    </rPh>
    <rPh sb="456" eb="459">
      <t>ユウシュウリツルイジダンタイヘイキンチ</t>
    </rPh>
    <rPh sb="461" eb="463">
      <t>ヒカク</t>
    </rPh>
    <rPh sb="471" eb="473">
      <t>イジョウ</t>
    </rPh>
    <rPh sb="473" eb="474">
      <t>ヒク</t>
    </rPh>
    <rPh sb="475" eb="477">
      <t>スウジ</t>
    </rPh>
    <rPh sb="484" eb="486">
      <t>カンロ</t>
    </rPh>
    <rPh sb="487" eb="490">
      <t>ロウキュウカ</t>
    </rPh>
    <rPh sb="493" eb="495">
      <t>ロウスイ</t>
    </rPh>
    <rPh sb="496" eb="497">
      <t>オモ</t>
    </rPh>
    <rPh sb="498" eb="500">
      <t>ヨウイン</t>
    </rPh>
    <rPh sb="504" eb="505">
      <t>カンガ</t>
    </rPh>
    <rPh sb="514" eb="516">
      <t>ロウキュウ</t>
    </rPh>
    <rPh sb="530" eb="531">
      <t>カン</t>
    </rPh>
    <phoneticPr fontId="1"/>
  </si>
  <si>
    <r>
      <t>①有形固定資産減価償却率は、類似団体平均値と同様に、施設の老朽化が進行していることを示している。
②令和５年度に布設及び布設替工事により管路更新を実施した一方で撤去も行ったが、</t>
    </r>
    <r>
      <rPr>
        <sz val="11"/>
        <color auto="1"/>
        <rFont val="ＭＳ ゴシック"/>
      </rPr>
      <t>管路経年化率の上昇を抑えられていないのが現状である。類似団体及び全国平均を上回っていることから、管路の更新が遅れていることが見て取れるところである。
③管路更新率については、令和４年度は、管路更新に係る経費が増となったことから改善がみられたが、施設の老朽化が進行していたため、令和５年度は施設に係る経費が増となり、管路更新が停滞した。管路更新は長期的な課題と捉え、現在の経営状況を維持しつつ、引き続き計画的な施設更新を行っていく考えである。</t>
    </r>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ドウヨウ</t>
    </rPh>
    <rPh sb="26" eb="28">
      <t>シセツ</t>
    </rPh>
    <rPh sb="29" eb="32">
      <t>ロウキュウカ</t>
    </rPh>
    <rPh sb="33" eb="35">
      <t>シンコウ</t>
    </rPh>
    <rPh sb="42" eb="43">
      <t>シメ</t>
    </rPh>
    <rPh sb="50" eb="52">
      <t>レイワ</t>
    </rPh>
    <rPh sb="53" eb="55">
      <t>ネンド</t>
    </rPh>
    <rPh sb="63" eb="65">
      <t>コウジ</t>
    </rPh>
    <rPh sb="68" eb="70">
      <t>カンロ</t>
    </rPh>
    <rPh sb="70" eb="72">
      <t>コウシン</t>
    </rPh>
    <rPh sb="73" eb="75">
      <t>ジッシ</t>
    </rPh>
    <rPh sb="77" eb="79">
      <t>イッポウ</t>
    </rPh>
    <rPh sb="80" eb="82">
      <t>テッキョ</t>
    </rPh>
    <rPh sb="83" eb="84">
      <t>オコナ</t>
    </rPh>
    <rPh sb="88" eb="90">
      <t>カンロ</t>
    </rPh>
    <rPh sb="90" eb="92">
      <t>ケイネン</t>
    </rPh>
    <rPh sb="92" eb="93">
      <t>カ</t>
    </rPh>
    <rPh sb="93" eb="94">
      <t>リツ</t>
    </rPh>
    <rPh sb="95" eb="97">
      <t>ジョウショウ</t>
    </rPh>
    <rPh sb="98" eb="99">
      <t>オサ</t>
    </rPh>
    <rPh sb="108" eb="110">
      <t>ゲンジョウ</t>
    </rPh>
    <rPh sb="114" eb="116">
      <t>ルイジ</t>
    </rPh>
    <rPh sb="116" eb="118">
      <t>ダンタイ</t>
    </rPh>
    <rPh sb="118" eb="119">
      <t>オヨ</t>
    </rPh>
    <rPh sb="120" eb="122">
      <t>ゼンコク</t>
    </rPh>
    <rPh sb="122" eb="124">
      <t>ヘイキン</t>
    </rPh>
    <rPh sb="125" eb="127">
      <t>ウワマワ</t>
    </rPh>
    <rPh sb="136" eb="138">
      <t>カンロ</t>
    </rPh>
    <rPh sb="139" eb="141">
      <t>コウシン</t>
    </rPh>
    <rPh sb="142" eb="143">
      <t>オク</t>
    </rPh>
    <rPh sb="150" eb="151">
      <t>ミ</t>
    </rPh>
    <rPh sb="152" eb="153">
      <t>ト</t>
    </rPh>
    <rPh sb="164" eb="166">
      <t>カンロ</t>
    </rPh>
    <rPh sb="166" eb="168">
      <t>コウシン</t>
    </rPh>
    <rPh sb="168" eb="169">
      <t>リツ</t>
    </rPh>
    <rPh sb="175" eb="177">
      <t>レイワ</t>
    </rPh>
    <rPh sb="178" eb="180">
      <t>ネンド</t>
    </rPh>
    <rPh sb="182" eb="184">
      <t>カンロ</t>
    </rPh>
    <rPh sb="184" eb="186">
      <t>コウシン</t>
    </rPh>
    <rPh sb="187" eb="188">
      <t>カカ</t>
    </rPh>
    <rPh sb="189" eb="191">
      <t>ケイヒ</t>
    </rPh>
    <rPh sb="192" eb="193">
      <t>ゾウ</t>
    </rPh>
    <rPh sb="201" eb="203">
      <t>カイゼン</t>
    </rPh>
    <rPh sb="210" eb="212">
      <t>シセツ</t>
    </rPh>
    <rPh sb="213" eb="216">
      <t>ロウキュウカ</t>
    </rPh>
    <rPh sb="217" eb="219">
      <t>シンコウ</t>
    </rPh>
    <rPh sb="226" eb="228">
      <t>レイワ</t>
    </rPh>
    <rPh sb="229" eb="231">
      <t>ネンド</t>
    </rPh>
    <rPh sb="232" eb="234">
      <t>シセツ</t>
    </rPh>
    <rPh sb="235" eb="236">
      <t>カカ</t>
    </rPh>
    <rPh sb="237" eb="239">
      <t>ケイヒ</t>
    </rPh>
    <rPh sb="240" eb="241">
      <t>ゾウ</t>
    </rPh>
    <rPh sb="245" eb="247">
      <t>カンロ</t>
    </rPh>
    <rPh sb="247" eb="249">
      <t>コウシン</t>
    </rPh>
    <rPh sb="250" eb="252">
      <t>テイタイ</t>
    </rPh>
    <rPh sb="255" eb="257">
      <t>カンロ</t>
    </rPh>
    <rPh sb="257" eb="259">
      <t>コウシン</t>
    </rPh>
    <rPh sb="260" eb="263">
      <t>チョウキテキ</t>
    </rPh>
    <rPh sb="264" eb="266">
      <t>カダイ</t>
    </rPh>
    <rPh sb="267" eb="268">
      <t>トラ</t>
    </rPh>
    <rPh sb="270" eb="272">
      <t>ゲンザイ</t>
    </rPh>
    <rPh sb="273" eb="275">
      <t>ケイエイ</t>
    </rPh>
    <rPh sb="275" eb="277">
      <t>ジョウキョウ</t>
    </rPh>
    <rPh sb="278" eb="280">
      <t>イジ</t>
    </rPh>
    <rPh sb="284" eb="285">
      <t>ヒ</t>
    </rPh>
    <rPh sb="286" eb="287">
      <t>ツヅ</t>
    </rPh>
    <rPh sb="288" eb="291">
      <t>ケイカクテキ</t>
    </rPh>
    <rPh sb="292" eb="294">
      <t>シセツ</t>
    </rPh>
    <rPh sb="294" eb="296">
      <t>コウシン</t>
    </rPh>
    <rPh sb="297" eb="298">
      <t>オコナ</t>
    </rPh>
    <rPh sb="302" eb="303">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</si>
</sst>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c:v>
                </c:pt>
                <c:pt idx="1">
                  <c:v>0.61</c:v>
                </c:pt>
                <c:pt idx="2">
                  <c:v>0.57999999999999996</c:v>
                </c:pt>
                <c:pt idx="3">
                  <c:v>0.75</c:v>
                </c:pt>
                <c:pt idx="4">
                  <c:v>0.45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0.6</c:v>
                </c:pt>
                <c:pt idx="2">
                  <c:v>0.56000000000000005</c:v>
                </c:pt>
                <c:pt idx="3">
                  <c:v>0.6</c:v>
                </c:pt>
                <c:pt idx="4">
                  <c:v>0.53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73.56</c:v>
                </c:pt>
                <c:pt idx="1">
                  <c:v>75.040000000000006</c:v>
                </c:pt>
                <c:pt idx="2">
                  <c:v>74.010000000000005</c:v>
                </c:pt>
                <c:pt idx="3">
                  <c:v>73.540000000000006</c:v>
                </c:pt>
                <c:pt idx="4">
                  <c:v>72.239999999999995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59.51</c:v>
                </c:pt>
                <c:pt idx="1">
                  <c:v>59.91</c:v>
                </c:pt>
                <c:pt idx="2">
                  <c:v>59.4</c:v>
                </c:pt>
                <c:pt idx="3">
                  <c:v>59.24</c:v>
                </c:pt>
                <c:pt idx="4">
                  <c:v>58.77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74.97</c:v>
                </c:pt>
                <c:pt idx="1">
                  <c:v>73.92</c:v>
                </c:pt>
                <c:pt idx="2">
                  <c:v>73.78</c:v>
                </c:pt>
                <c:pt idx="3">
                  <c:v>73.459999999999994</c:v>
                </c:pt>
                <c:pt idx="4">
                  <c:v>72.97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87.08</c:v>
                </c:pt>
                <c:pt idx="1">
                  <c:v>87.26</c:v>
                </c:pt>
                <c:pt idx="2">
                  <c:v>87.57</c:v>
                </c:pt>
                <c:pt idx="3">
                  <c:v>87.26</c:v>
                </c:pt>
                <c:pt idx="4">
                  <c:v>86.95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117.25</c:v>
                </c:pt>
                <c:pt idx="1">
                  <c:v>112</c:v>
                </c:pt>
                <c:pt idx="2">
                  <c:v>106.12</c:v>
                </c:pt>
                <c:pt idx="3">
                  <c:v>103.88</c:v>
                </c:pt>
                <c:pt idx="4">
                  <c:v>110.86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111.17</c:v>
                </c:pt>
                <c:pt idx="1">
                  <c:v>110.91</c:v>
                </c:pt>
                <c:pt idx="2">
                  <c:v>111.49</c:v>
                </c:pt>
                <c:pt idx="3">
                  <c:v>109.09</c:v>
                </c:pt>
                <c:pt idx="4">
                  <c:v>109.05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45.61</c:v>
                </c:pt>
                <c:pt idx="1">
                  <c:v>40.770000000000003</c:v>
                </c:pt>
                <c:pt idx="2">
                  <c:v>41.18</c:v>
                </c:pt>
                <c:pt idx="3">
                  <c:v>42.55</c:v>
                </c:pt>
                <c:pt idx="4">
                  <c:v>43.72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48.55</c:v>
                </c:pt>
                <c:pt idx="1">
                  <c:v>49.2</c:v>
                </c:pt>
                <c:pt idx="2">
                  <c:v>50.01</c:v>
                </c:pt>
                <c:pt idx="3">
                  <c:v>50.99</c:v>
                </c:pt>
                <c:pt idx="4">
                  <c:v>51.79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38.97</c:v>
                </c:pt>
                <c:pt idx="1">
                  <c:v>38.33</c:v>
                </c:pt>
                <c:pt idx="2">
                  <c:v>28.94</c:v>
                </c:pt>
                <c:pt idx="3">
                  <c:v>31.06</c:v>
                </c:pt>
                <c:pt idx="4">
                  <c:v>31.25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17.11</c:v>
                </c:pt>
                <c:pt idx="1">
                  <c:v>18.329999999999998</c:v>
                </c:pt>
                <c:pt idx="2">
                  <c:v>20.27</c:v>
                </c:pt>
                <c:pt idx="3">
                  <c:v>21.69</c:v>
                </c:pt>
                <c:pt idx="4">
                  <c:v>23.19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0.78</c:v>
                </c:pt>
                <c:pt idx="1">
                  <c:v>0.92</c:v>
                </c:pt>
                <c:pt idx="2">
                  <c:v>0.87</c:v>
                </c:pt>
                <c:pt idx="3">
                  <c:v>0.93</c:v>
                </c:pt>
                <c:pt idx="4">
                  <c:v>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495.07</c:v>
                </c:pt>
                <c:pt idx="1">
                  <c:v>271.85000000000002</c:v>
                </c:pt>
                <c:pt idx="2">
                  <c:v>269.16000000000003</c:v>
                </c:pt>
                <c:pt idx="3">
                  <c:v>387.91</c:v>
                </c:pt>
                <c:pt idx="4">
                  <c:v>375.04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360.86</c:v>
                </c:pt>
                <c:pt idx="1">
                  <c:v>350.79</c:v>
                </c:pt>
                <c:pt idx="2">
                  <c:v>354.57</c:v>
                </c:pt>
                <c:pt idx="3">
                  <c:v>357.74</c:v>
                </c:pt>
                <c:pt idx="4">
                  <c:v>344.88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188.14</c:v>
                </c:pt>
                <c:pt idx="1">
                  <c:v>287.88</c:v>
                </c:pt>
                <c:pt idx="2">
                  <c:v>295.8</c:v>
                </c:pt>
                <c:pt idx="3">
                  <c:v>294.57</c:v>
                </c:pt>
                <c:pt idx="4">
                  <c:v>285.72000000000003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309.27999999999997</c:v>
                </c:pt>
                <c:pt idx="1">
                  <c:v>322.92</c:v>
                </c:pt>
                <c:pt idx="2">
                  <c:v>303.45999999999998</c:v>
                </c:pt>
                <c:pt idx="3">
                  <c:v>307.27999999999997</c:v>
                </c:pt>
                <c:pt idx="4">
                  <c:v>304.02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117.37</c:v>
                </c:pt>
                <c:pt idx="1">
                  <c:v>110.85</c:v>
                </c:pt>
                <c:pt idx="2">
                  <c:v>104.52</c:v>
                </c:pt>
                <c:pt idx="3">
                  <c:v>102.08</c:v>
                </c:pt>
                <c:pt idx="4">
                  <c:v>109.79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103.32</c:v>
                </c:pt>
                <c:pt idx="1">
                  <c:v>100.85</c:v>
                </c:pt>
                <c:pt idx="2">
                  <c:v>103.79</c:v>
                </c:pt>
                <c:pt idx="3">
                  <c:v>98.3</c:v>
                </c:pt>
                <c:pt idx="4">
                  <c:v>98.89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106.64</c:v>
                </c:pt>
                <c:pt idx="1">
                  <c:v>111.18</c:v>
                </c:pt>
                <c:pt idx="2">
                  <c:v>118.12</c:v>
                </c:pt>
                <c:pt idx="3">
                  <c:v>121.25</c:v>
                </c:pt>
                <c:pt idx="4">
                  <c:v>118.33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168.56</c:v>
                </c:pt>
                <c:pt idx="1">
                  <c:v>167.1</c:v>
                </c:pt>
                <c:pt idx="2">
                  <c:v>167.86</c:v>
                </c:pt>
                <c:pt idx="3">
                  <c:v>173.68</c:v>
                </c:pt>
                <c:pt idx="4">
                  <c:v>174.52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16765" y="6743700"/>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CJ52" sqref="CJ52"/>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島田市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95698</v>
      </c>
      <c r="AM8" s="29"/>
      <c r="AN8" s="29"/>
      <c r="AO8" s="29"/>
      <c r="AP8" s="29"/>
      <c r="AQ8" s="29"/>
      <c r="AR8" s="29"/>
      <c r="AS8" s="29"/>
      <c r="AT8" s="7">
        <f>データ!$S$6</f>
        <v>315.7</v>
      </c>
      <c r="AU8" s="15"/>
      <c r="AV8" s="15"/>
      <c r="AW8" s="15"/>
      <c r="AX8" s="15"/>
      <c r="AY8" s="15"/>
      <c r="AZ8" s="15"/>
      <c r="BA8" s="15"/>
      <c r="BB8" s="27">
        <f>データ!$T$6</f>
        <v>303.13</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25</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68.44</v>
      </c>
      <c r="J10" s="15"/>
      <c r="K10" s="15"/>
      <c r="L10" s="15"/>
      <c r="M10" s="15"/>
      <c r="N10" s="15"/>
      <c r="O10" s="24"/>
      <c r="P10" s="27">
        <f>データ!$P$6</f>
        <v>80.510000000000005</v>
      </c>
      <c r="Q10" s="27"/>
      <c r="R10" s="27"/>
      <c r="S10" s="27"/>
      <c r="T10" s="27"/>
      <c r="U10" s="27"/>
      <c r="V10" s="27"/>
      <c r="W10" s="29">
        <f>データ!$Q$6</f>
        <v>2695</v>
      </c>
      <c r="X10" s="29"/>
      <c r="Y10" s="29"/>
      <c r="Z10" s="29"/>
      <c r="AA10" s="29"/>
      <c r="AB10" s="29"/>
      <c r="AC10" s="29"/>
      <c r="AD10" s="2"/>
      <c r="AE10" s="2"/>
      <c r="AF10" s="2"/>
      <c r="AG10" s="2"/>
      <c r="AH10" s="2"/>
      <c r="AI10" s="2"/>
      <c r="AJ10" s="2"/>
      <c r="AK10" s="2"/>
      <c r="AL10" s="29">
        <f>データ!$U$6</f>
        <v>76657</v>
      </c>
      <c r="AM10" s="29"/>
      <c r="AN10" s="29"/>
      <c r="AO10" s="29"/>
      <c r="AP10" s="29"/>
      <c r="AQ10" s="29"/>
      <c r="AR10" s="29"/>
      <c r="AS10" s="29"/>
      <c r="AT10" s="7">
        <f>データ!$V$6</f>
        <v>53.12</v>
      </c>
      <c r="AU10" s="15"/>
      <c r="AV10" s="15"/>
      <c r="AW10" s="15"/>
      <c r="AX10" s="15"/>
      <c r="AY10" s="15"/>
      <c r="AZ10" s="15"/>
      <c r="BA10" s="15"/>
      <c r="BB10" s="27">
        <f>データ!$W$6</f>
        <v>1443.09</v>
      </c>
      <c r="BC10" s="27"/>
      <c r="BD10" s="27"/>
      <c r="BE10" s="27"/>
      <c r="BF10" s="27"/>
      <c r="BG10" s="27"/>
      <c r="BH10" s="27"/>
      <c r="BI10" s="27"/>
      <c r="BJ10" s="2"/>
      <c r="BK10" s="2"/>
      <c r="BL10" s="38" t="s">
        <v>35</v>
      </c>
      <c r="BM10" s="49"/>
      <c r="BN10" s="57" t="s">
        <v>36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2"/>
      <c r="BN47" s="52"/>
      <c r="BO47" s="52"/>
      <c r="BP47" s="52"/>
      <c r="BQ47" s="52"/>
      <c r="BR47" s="52"/>
      <c r="BS47" s="52"/>
      <c r="BT47" s="52"/>
      <c r="BU47" s="52"/>
      <c r="BV47" s="52"/>
      <c r="BW47" s="52"/>
      <c r="BX47" s="52"/>
      <c r="BY47" s="52"/>
      <c r="BZ47" s="6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4"/>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4"/>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4"/>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4"/>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4"/>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4"/>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72</v>
      </c>
      <c r="BM66" s="54"/>
      <c r="BN66" s="54"/>
      <c r="BO66" s="54"/>
      <c r="BP66" s="54"/>
      <c r="BQ66" s="54"/>
      <c r="BR66" s="54"/>
      <c r="BS66" s="54"/>
      <c r="BT66" s="54"/>
      <c r="BU66" s="54"/>
      <c r="BV66" s="54"/>
      <c r="BW66" s="54"/>
      <c r="BX66" s="54"/>
      <c r="BY66" s="54"/>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4"/>
      <c r="BN67" s="54"/>
      <c r="BO67" s="54"/>
      <c r="BP67" s="54"/>
      <c r="BQ67" s="54"/>
      <c r="BR67" s="54"/>
      <c r="BS67" s="54"/>
      <c r="BT67" s="54"/>
      <c r="BU67" s="54"/>
      <c r="BV67" s="54"/>
      <c r="BW67" s="54"/>
      <c r="BX67" s="54"/>
      <c r="BY67" s="54"/>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4"/>
      <c r="BN68" s="54"/>
      <c r="BO68" s="54"/>
      <c r="BP68" s="54"/>
      <c r="BQ68" s="54"/>
      <c r="BR68" s="54"/>
      <c r="BS68" s="54"/>
      <c r="BT68" s="54"/>
      <c r="BU68" s="54"/>
      <c r="BV68" s="54"/>
      <c r="BW68" s="54"/>
      <c r="BX68" s="54"/>
      <c r="BY68" s="54"/>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4"/>
      <c r="BN69" s="54"/>
      <c r="BO69" s="54"/>
      <c r="BP69" s="54"/>
      <c r="BQ69" s="54"/>
      <c r="BR69" s="54"/>
      <c r="BS69" s="54"/>
      <c r="BT69" s="54"/>
      <c r="BU69" s="54"/>
      <c r="BV69" s="54"/>
      <c r="BW69" s="54"/>
      <c r="BX69" s="54"/>
      <c r="BY69" s="54"/>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4"/>
      <c r="BN70" s="54"/>
      <c r="BO70" s="54"/>
      <c r="BP70" s="54"/>
      <c r="BQ70" s="54"/>
      <c r="BR70" s="54"/>
      <c r="BS70" s="54"/>
      <c r="BT70" s="54"/>
      <c r="BU70" s="54"/>
      <c r="BV70" s="54"/>
      <c r="BW70" s="54"/>
      <c r="BX70" s="54"/>
      <c r="BY70" s="54"/>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4"/>
      <c r="BN71" s="54"/>
      <c r="BO71" s="54"/>
      <c r="BP71" s="54"/>
      <c r="BQ71" s="54"/>
      <c r="BR71" s="54"/>
      <c r="BS71" s="54"/>
      <c r="BT71" s="54"/>
      <c r="BU71" s="54"/>
      <c r="BV71" s="54"/>
      <c r="BW71" s="54"/>
      <c r="BX71" s="54"/>
      <c r="BY71" s="54"/>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4"/>
      <c r="BN72" s="54"/>
      <c r="BO72" s="54"/>
      <c r="BP72" s="54"/>
      <c r="BQ72" s="54"/>
      <c r="BR72" s="54"/>
      <c r="BS72" s="54"/>
      <c r="BT72" s="54"/>
      <c r="BU72" s="54"/>
      <c r="BV72" s="54"/>
      <c r="BW72" s="54"/>
      <c r="BX72" s="54"/>
      <c r="BY72" s="54"/>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4"/>
      <c r="BN73" s="54"/>
      <c r="BO73" s="54"/>
      <c r="BP73" s="54"/>
      <c r="BQ73" s="54"/>
      <c r="BR73" s="54"/>
      <c r="BS73" s="54"/>
      <c r="BT73" s="54"/>
      <c r="BU73" s="54"/>
      <c r="BV73" s="54"/>
      <c r="BW73" s="54"/>
      <c r="BX73" s="54"/>
      <c r="BY73" s="54"/>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4"/>
      <c r="BN74" s="54"/>
      <c r="BO74" s="54"/>
      <c r="BP74" s="54"/>
      <c r="BQ74" s="54"/>
      <c r="BR74" s="54"/>
      <c r="BS74" s="54"/>
      <c r="BT74" s="54"/>
      <c r="BU74" s="54"/>
      <c r="BV74" s="54"/>
      <c r="BW74" s="54"/>
      <c r="BX74" s="54"/>
      <c r="BY74" s="54"/>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4"/>
      <c r="BN75" s="54"/>
      <c r="BO75" s="54"/>
      <c r="BP75" s="54"/>
      <c r="BQ75" s="54"/>
      <c r="BR75" s="54"/>
      <c r="BS75" s="54"/>
      <c r="BT75" s="54"/>
      <c r="BU75" s="54"/>
      <c r="BV75" s="54"/>
      <c r="BW75" s="54"/>
      <c r="BX75" s="54"/>
      <c r="BY75" s="54"/>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4"/>
      <c r="BN76" s="54"/>
      <c r="BO76" s="54"/>
      <c r="BP76" s="54"/>
      <c r="BQ76" s="54"/>
      <c r="BR76" s="54"/>
      <c r="BS76" s="54"/>
      <c r="BT76" s="54"/>
      <c r="BU76" s="54"/>
      <c r="BV76" s="54"/>
      <c r="BW76" s="54"/>
      <c r="BX76" s="54"/>
      <c r="BY76" s="54"/>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4"/>
      <c r="BN77" s="54"/>
      <c r="BO77" s="54"/>
      <c r="BP77" s="54"/>
      <c r="BQ77" s="54"/>
      <c r="BR77" s="54"/>
      <c r="BS77" s="54"/>
      <c r="BT77" s="54"/>
      <c r="BU77" s="54"/>
      <c r="BV77" s="54"/>
      <c r="BW77" s="54"/>
      <c r="BX77" s="54"/>
      <c r="BY77" s="54"/>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4"/>
      <c r="BN78" s="54"/>
      <c r="BO78" s="54"/>
      <c r="BP78" s="54"/>
      <c r="BQ78" s="54"/>
      <c r="BR78" s="54"/>
      <c r="BS78" s="54"/>
      <c r="BT78" s="54"/>
      <c r="BU78" s="54"/>
      <c r="BV78" s="54"/>
      <c r="BW78" s="54"/>
      <c r="BX78" s="54"/>
      <c r="BY78" s="54"/>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4"/>
      <c r="BN79" s="54"/>
      <c r="BO79" s="54"/>
      <c r="BP79" s="54"/>
      <c r="BQ79" s="54"/>
      <c r="BR79" s="54"/>
      <c r="BS79" s="54"/>
      <c r="BT79" s="54"/>
      <c r="BU79" s="54"/>
      <c r="BV79" s="54"/>
      <c r="BW79" s="54"/>
      <c r="BX79" s="54"/>
      <c r="BY79" s="54"/>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4"/>
      <c r="BN80" s="54"/>
      <c r="BO80" s="54"/>
      <c r="BP80" s="54"/>
      <c r="BQ80" s="54"/>
      <c r="BR80" s="54"/>
      <c r="BS80" s="54"/>
      <c r="BT80" s="54"/>
      <c r="BU80" s="54"/>
      <c r="BV80" s="54"/>
      <c r="BW80" s="54"/>
      <c r="BX80" s="54"/>
      <c r="BY80" s="54"/>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4"/>
      <c r="BN81" s="54"/>
      <c r="BO81" s="54"/>
      <c r="BP81" s="54"/>
      <c r="BQ81" s="54"/>
      <c r="BR81" s="54"/>
      <c r="BS81" s="54"/>
      <c r="BT81" s="54"/>
      <c r="BU81" s="54"/>
      <c r="BV81" s="54"/>
      <c r="BW81" s="54"/>
      <c r="BX81" s="54"/>
      <c r="BY81" s="54"/>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6"/>
    </row>
    <row r="83" spans="1:78">
      <c r="C83" s="21"/>
    </row>
    <row r="84" spans="1:78" hidden="1">
      <c r="B84" s="12" t="s">
        <v>43</v>
      </c>
      <c r="C84" s="12"/>
      <c r="D84" s="12"/>
      <c r="E84" s="12" t="s">
        <v>45</v>
      </c>
      <c r="F84" s="12" t="s">
        <v>47</v>
      </c>
      <c r="G84" s="12" t="s">
        <v>48</v>
      </c>
      <c r="H84" s="12" t="s">
        <v>41</v>
      </c>
      <c r="I84" s="12" t="s">
        <v>6</v>
      </c>
      <c r="J84" s="12" t="s">
        <v>27</v>
      </c>
      <c r="K84" s="12" t="s">
        <v>49</v>
      </c>
      <c r="L84" s="12" t="s">
        <v>51</v>
      </c>
      <c r="M84" s="12" t="s">
        <v>31</v>
      </c>
      <c r="N84" s="12" t="s">
        <v>53</v>
      </c>
      <c r="O84" s="12" t="s">
        <v>55</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p/wi+bnvnUto7TnSlh8dyezlVnql/itSTanGNuspKRphdwKbvzGuJcZ4r3bpfj2R96dx6KYjX7xujqdlzw4Weg==" saltValue="C1PgCO9W7QDKa2eJzsDd4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
  <cols>
    <col min="2" max="144" width="11.90625" customWidth="1"/>
  </cols>
  <sheetData>
    <row r="1" spans="1:144">
      <c r="A1" t="s">
        <v>46</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50</v>
      </c>
      <c r="C3" s="70" t="s">
        <v>58</v>
      </c>
      <c r="D3" s="70" t="s">
        <v>60</v>
      </c>
      <c r="E3" s="70" t="s">
        <v>2</v>
      </c>
      <c r="F3" s="70" t="s">
        <v>1</v>
      </c>
      <c r="G3" s="70" t="s">
        <v>23</v>
      </c>
      <c r="H3" s="77" t="s">
        <v>28</v>
      </c>
      <c r="I3" s="80"/>
      <c r="J3" s="80"/>
      <c r="K3" s="80"/>
      <c r="L3" s="80"/>
      <c r="M3" s="80"/>
      <c r="N3" s="80"/>
      <c r="O3" s="80"/>
      <c r="P3" s="80"/>
      <c r="Q3" s="80"/>
      <c r="R3" s="80"/>
      <c r="S3" s="80"/>
      <c r="T3" s="80"/>
      <c r="U3" s="80"/>
      <c r="V3" s="80"/>
      <c r="W3" s="84"/>
      <c r="X3" s="86" t="s">
        <v>54</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8</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61</v>
      </c>
      <c r="B4" s="71"/>
      <c r="C4" s="71"/>
      <c r="D4" s="71"/>
      <c r="E4" s="71"/>
      <c r="F4" s="71"/>
      <c r="G4" s="71"/>
      <c r="H4" s="78"/>
      <c r="I4" s="81"/>
      <c r="J4" s="81"/>
      <c r="K4" s="81"/>
      <c r="L4" s="81"/>
      <c r="M4" s="81"/>
      <c r="N4" s="81"/>
      <c r="O4" s="81"/>
      <c r="P4" s="81"/>
      <c r="Q4" s="81"/>
      <c r="R4" s="81"/>
      <c r="S4" s="81"/>
      <c r="T4" s="81"/>
      <c r="U4" s="81"/>
      <c r="V4" s="81"/>
      <c r="W4" s="85"/>
      <c r="X4" s="87" t="s">
        <v>52</v>
      </c>
      <c r="Y4" s="87"/>
      <c r="Z4" s="87"/>
      <c r="AA4" s="87"/>
      <c r="AB4" s="87"/>
      <c r="AC4" s="87"/>
      <c r="AD4" s="87"/>
      <c r="AE4" s="87"/>
      <c r="AF4" s="87"/>
      <c r="AG4" s="87"/>
      <c r="AH4" s="87"/>
      <c r="AI4" s="87" t="s">
        <v>44</v>
      </c>
      <c r="AJ4" s="87"/>
      <c r="AK4" s="87"/>
      <c r="AL4" s="87"/>
      <c r="AM4" s="87"/>
      <c r="AN4" s="87"/>
      <c r="AO4" s="87"/>
      <c r="AP4" s="87"/>
      <c r="AQ4" s="87"/>
      <c r="AR4" s="87"/>
      <c r="AS4" s="87"/>
      <c r="AT4" s="87" t="s">
        <v>38</v>
      </c>
      <c r="AU4" s="87"/>
      <c r="AV4" s="87"/>
      <c r="AW4" s="87"/>
      <c r="AX4" s="87"/>
      <c r="AY4" s="87"/>
      <c r="AZ4" s="87"/>
      <c r="BA4" s="87"/>
      <c r="BB4" s="87"/>
      <c r="BC4" s="87"/>
      <c r="BD4" s="87"/>
      <c r="BE4" s="87" t="s">
        <v>63</v>
      </c>
      <c r="BF4" s="87"/>
      <c r="BG4" s="87"/>
      <c r="BH4" s="87"/>
      <c r="BI4" s="87"/>
      <c r="BJ4" s="87"/>
      <c r="BK4" s="87"/>
      <c r="BL4" s="87"/>
      <c r="BM4" s="87"/>
      <c r="BN4" s="87"/>
      <c r="BO4" s="87"/>
      <c r="BP4" s="87" t="s">
        <v>34</v>
      </c>
      <c r="BQ4" s="87"/>
      <c r="BR4" s="87"/>
      <c r="BS4" s="87"/>
      <c r="BT4" s="87"/>
      <c r="BU4" s="87"/>
      <c r="BV4" s="87"/>
      <c r="BW4" s="87"/>
      <c r="BX4" s="87"/>
      <c r="BY4" s="87"/>
      <c r="BZ4" s="87"/>
      <c r="CA4" s="87" t="s">
        <v>64</v>
      </c>
      <c r="CB4" s="87"/>
      <c r="CC4" s="87"/>
      <c r="CD4" s="87"/>
      <c r="CE4" s="87"/>
      <c r="CF4" s="87"/>
      <c r="CG4" s="87"/>
      <c r="CH4" s="87"/>
      <c r="CI4" s="87"/>
      <c r="CJ4" s="87"/>
      <c r="CK4" s="87"/>
      <c r="CL4" s="87" t="s">
        <v>66</v>
      </c>
      <c r="CM4" s="87"/>
      <c r="CN4" s="87"/>
      <c r="CO4" s="87"/>
      <c r="CP4" s="87"/>
      <c r="CQ4" s="87"/>
      <c r="CR4" s="87"/>
      <c r="CS4" s="87"/>
      <c r="CT4" s="87"/>
      <c r="CU4" s="87"/>
      <c r="CV4" s="87"/>
      <c r="CW4" s="87" t="s">
        <v>67</v>
      </c>
      <c r="CX4" s="87"/>
      <c r="CY4" s="87"/>
      <c r="CZ4" s="87"/>
      <c r="DA4" s="87"/>
      <c r="DB4" s="87"/>
      <c r="DC4" s="87"/>
      <c r="DD4" s="87"/>
      <c r="DE4" s="87"/>
      <c r="DF4" s="87"/>
      <c r="DG4" s="87"/>
      <c r="DH4" s="87" t="s">
        <v>68</v>
      </c>
      <c r="DI4" s="87"/>
      <c r="DJ4" s="87"/>
      <c r="DK4" s="87"/>
      <c r="DL4" s="87"/>
      <c r="DM4" s="87"/>
      <c r="DN4" s="87"/>
      <c r="DO4" s="87"/>
      <c r="DP4" s="87"/>
      <c r="DQ4" s="87"/>
      <c r="DR4" s="87"/>
      <c r="DS4" s="87" t="s">
        <v>62</v>
      </c>
      <c r="DT4" s="87"/>
      <c r="DU4" s="87"/>
      <c r="DV4" s="87"/>
      <c r="DW4" s="87"/>
      <c r="DX4" s="87"/>
      <c r="DY4" s="87"/>
      <c r="DZ4" s="87"/>
      <c r="EA4" s="87"/>
      <c r="EB4" s="87"/>
      <c r="EC4" s="87"/>
      <c r="ED4" s="87" t="s">
        <v>69</v>
      </c>
      <c r="EE4" s="87"/>
      <c r="EF4" s="87"/>
      <c r="EG4" s="87"/>
      <c r="EH4" s="87"/>
      <c r="EI4" s="87"/>
      <c r="EJ4" s="87"/>
      <c r="EK4" s="87"/>
      <c r="EL4" s="87"/>
      <c r="EM4" s="87"/>
      <c r="EN4" s="87"/>
    </row>
    <row r="5" spans="1:144">
      <c r="A5" s="68" t="s">
        <v>26</v>
      </c>
      <c r="B5" s="72"/>
      <c r="C5" s="72"/>
      <c r="D5" s="72"/>
      <c r="E5" s="72"/>
      <c r="F5" s="72"/>
      <c r="G5" s="72"/>
      <c r="H5" s="79" t="s">
        <v>57</v>
      </c>
      <c r="I5" s="79" t="s">
        <v>70</v>
      </c>
      <c r="J5" s="79" t="s">
        <v>71</v>
      </c>
      <c r="K5" s="79" t="s">
        <v>73</v>
      </c>
      <c r="L5" s="79" t="s">
        <v>74</v>
      </c>
      <c r="M5" s="79" t="s">
        <v>3</v>
      </c>
      <c r="N5" s="79" t="s">
        <v>75</v>
      </c>
      <c r="O5" s="79" t="s">
        <v>76</v>
      </c>
      <c r="P5" s="79" t="s">
        <v>77</v>
      </c>
      <c r="Q5" s="79" t="s">
        <v>78</v>
      </c>
      <c r="R5" s="79" t="s">
        <v>79</v>
      </c>
      <c r="S5" s="79" t="s">
        <v>80</v>
      </c>
      <c r="T5" s="79" t="s">
        <v>65</v>
      </c>
      <c r="U5" s="79" t="s">
        <v>81</v>
      </c>
      <c r="V5" s="79" t="s">
        <v>82</v>
      </c>
      <c r="W5" s="79" t="s">
        <v>83</v>
      </c>
      <c r="X5" s="79" t="s">
        <v>84</v>
      </c>
      <c r="Y5" s="79" t="s">
        <v>85</v>
      </c>
      <c r="Z5" s="79" t="s">
        <v>86</v>
      </c>
      <c r="AA5" s="79" t="s">
        <v>87</v>
      </c>
      <c r="AB5" s="79" t="s">
        <v>88</v>
      </c>
      <c r="AC5" s="79" t="s">
        <v>90</v>
      </c>
      <c r="AD5" s="79" t="s">
        <v>91</v>
      </c>
      <c r="AE5" s="79" t="s">
        <v>92</v>
      </c>
      <c r="AF5" s="79" t="s">
        <v>93</v>
      </c>
      <c r="AG5" s="79" t="s">
        <v>94</v>
      </c>
      <c r="AH5" s="79" t="s">
        <v>43</v>
      </c>
      <c r="AI5" s="79" t="s">
        <v>84</v>
      </c>
      <c r="AJ5" s="79" t="s">
        <v>85</v>
      </c>
      <c r="AK5" s="79" t="s">
        <v>86</v>
      </c>
      <c r="AL5" s="79" t="s">
        <v>87</v>
      </c>
      <c r="AM5" s="79" t="s">
        <v>88</v>
      </c>
      <c r="AN5" s="79" t="s">
        <v>90</v>
      </c>
      <c r="AO5" s="79" t="s">
        <v>91</v>
      </c>
      <c r="AP5" s="79" t="s">
        <v>92</v>
      </c>
      <c r="AQ5" s="79" t="s">
        <v>93</v>
      </c>
      <c r="AR5" s="79" t="s">
        <v>94</v>
      </c>
      <c r="AS5" s="79" t="s">
        <v>89</v>
      </c>
      <c r="AT5" s="79" t="s">
        <v>84</v>
      </c>
      <c r="AU5" s="79" t="s">
        <v>85</v>
      </c>
      <c r="AV5" s="79" t="s">
        <v>86</v>
      </c>
      <c r="AW5" s="79" t="s">
        <v>87</v>
      </c>
      <c r="AX5" s="79" t="s">
        <v>88</v>
      </c>
      <c r="AY5" s="79" t="s">
        <v>90</v>
      </c>
      <c r="AZ5" s="79" t="s">
        <v>91</v>
      </c>
      <c r="BA5" s="79" t="s">
        <v>92</v>
      </c>
      <c r="BB5" s="79" t="s">
        <v>93</v>
      </c>
      <c r="BC5" s="79" t="s">
        <v>94</v>
      </c>
      <c r="BD5" s="79" t="s">
        <v>89</v>
      </c>
      <c r="BE5" s="79" t="s">
        <v>84</v>
      </c>
      <c r="BF5" s="79" t="s">
        <v>85</v>
      </c>
      <c r="BG5" s="79" t="s">
        <v>86</v>
      </c>
      <c r="BH5" s="79" t="s">
        <v>87</v>
      </c>
      <c r="BI5" s="79" t="s">
        <v>88</v>
      </c>
      <c r="BJ5" s="79" t="s">
        <v>90</v>
      </c>
      <c r="BK5" s="79" t="s">
        <v>91</v>
      </c>
      <c r="BL5" s="79" t="s">
        <v>92</v>
      </c>
      <c r="BM5" s="79" t="s">
        <v>93</v>
      </c>
      <c r="BN5" s="79" t="s">
        <v>94</v>
      </c>
      <c r="BO5" s="79" t="s">
        <v>89</v>
      </c>
      <c r="BP5" s="79" t="s">
        <v>84</v>
      </c>
      <c r="BQ5" s="79" t="s">
        <v>85</v>
      </c>
      <c r="BR5" s="79" t="s">
        <v>86</v>
      </c>
      <c r="BS5" s="79" t="s">
        <v>87</v>
      </c>
      <c r="BT5" s="79" t="s">
        <v>88</v>
      </c>
      <c r="BU5" s="79" t="s">
        <v>90</v>
      </c>
      <c r="BV5" s="79" t="s">
        <v>91</v>
      </c>
      <c r="BW5" s="79" t="s">
        <v>92</v>
      </c>
      <c r="BX5" s="79" t="s">
        <v>93</v>
      </c>
      <c r="BY5" s="79" t="s">
        <v>94</v>
      </c>
      <c r="BZ5" s="79" t="s">
        <v>89</v>
      </c>
      <c r="CA5" s="79" t="s">
        <v>84</v>
      </c>
      <c r="CB5" s="79" t="s">
        <v>85</v>
      </c>
      <c r="CC5" s="79" t="s">
        <v>86</v>
      </c>
      <c r="CD5" s="79" t="s">
        <v>87</v>
      </c>
      <c r="CE5" s="79" t="s">
        <v>88</v>
      </c>
      <c r="CF5" s="79" t="s">
        <v>90</v>
      </c>
      <c r="CG5" s="79" t="s">
        <v>91</v>
      </c>
      <c r="CH5" s="79" t="s">
        <v>92</v>
      </c>
      <c r="CI5" s="79" t="s">
        <v>93</v>
      </c>
      <c r="CJ5" s="79" t="s">
        <v>94</v>
      </c>
      <c r="CK5" s="79" t="s">
        <v>89</v>
      </c>
      <c r="CL5" s="79" t="s">
        <v>84</v>
      </c>
      <c r="CM5" s="79" t="s">
        <v>85</v>
      </c>
      <c r="CN5" s="79" t="s">
        <v>86</v>
      </c>
      <c r="CO5" s="79" t="s">
        <v>87</v>
      </c>
      <c r="CP5" s="79" t="s">
        <v>88</v>
      </c>
      <c r="CQ5" s="79" t="s">
        <v>90</v>
      </c>
      <c r="CR5" s="79" t="s">
        <v>91</v>
      </c>
      <c r="CS5" s="79" t="s">
        <v>92</v>
      </c>
      <c r="CT5" s="79" t="s">
        <v>93</v>
      </c>
      <c r="CU5" s="79" t="s">
        <v>94</v>
      </c>
      <c r="CV5" s="79" t="s">
        <v>89</v>
      </c>
      <c r="CW5" s="79" t="s">
        <v>84</v>
      </c>
      <c r="CX5" s="79" t="s">
        <v>85</v>
      </c>
      <c r="CY5" s="79" t="s">
        <v>86</v>
      </c>
      <c r="CZ5" s="79" t="s">
        <v>87</v>
      </c>
      <c r="DA5" s="79" t="s">
        <v>88</v>
      </c>
      <c r="DB5" s="79" t="s">
        <v>90</v>
      </c>
      <c r="DC5" s="79" t="s">
        <v>91</v>
      </c>
      <c r="DD5" s="79" t="s">
        <v>92</v>
      </c>
      <c r="DE5" s="79" t="s">
        <v>93</v>
      </c>
      <c r="DF5" s="79" t="s">
        <v>94</v>
      </c>
      <c r="DG5" s="79" t="s">
        <v>89</v>
      </c>
      <c r="DH5" s="79" t="s">
        <v>84</v>
      </c>
      <c r="DI5" s="79" t="s">
        <v>85</v>
      </c>
      <c r="DJ5" s="79" t="s">
        <v>86</v>
      </c>
      <c r="DK5" s="79" t="s">
        <v>87</v>
      </c>
      <c r="DL5" s="79" t="s">
        <v>88</v>
      </c>
      <c r="DM5" s="79" t="s">
        <v>90</v>
      </c>
      <c r="DN5" s="79" t="s">
        <v>91</v>
      </c>
      <c r="DO5" s="79" t="s">
        <v>92</v>
      </c>
      <c r="DP5" s="79" t="s">
        <v>93</v>
      </c>
      <c r="DQ5" s="79" t="s">
        <v>94</v>
      </c>
      <c r="DR5" s="79" t="s">
        <v>89</v>
      </c>
      <c r="DS5" s="79" t="s">
        <v>84</v>
      </c>
      <c r="DT5" s="79" t="s">
        <v>85</v>
      </c>
      <c r="DU5" s="79" t="s">
        <v>86</v>
      </c>
      <c r="DV5" s="79" t="s">
        <v>87</v>
      </c>
      <c r="DW5" s="79" t="s">
        <v>88</v>
      </c>
      <c r="DX5" s="79" t="s">
        <v>90</v>
      </c>
      <c r="DY5" s="79" t="s">
        <v>91</v>
      </c>
      <c r="DZ5" s="79" t="s">
        <v>92</v>
      </c>
      <c r="EA5" s="79" t="s">
        <v>93</v>
      </c>
      <c r="EB5" s="79" t="s">
        <v>94</v>
      </c>
      <c r="EC5" s="79" t="s">
        <v>89</v>
      </c>
      <c r="ED5" s="79" t="s">
        <v>84</v>
      </c>
      <c r="EE5" s="79" t="s">
        <v>85</v>
      </c>
      <c r="EF5" s="79" t="s">
        <v>86</v>
      </c>
      <c r="EG5" s="79" t="s">
        <v>87</v>
      </c>
      <c r="EH5" s="79" t="s">
        <v>88</v>
      </c>
      <c r="EI5" s="79" t="s">
        <v>90</v>
      </c>
      <c r="EJ5" s="79" t="s">
        <v>91</v>
      </c>
      <c r="EK5" s="79" t="s">
        <v>92</v>
      </c>
      <c r="EL5" s="79" t="s">
        <v>93</v>
      </c>
      <c r="EM5" s="79" t="s">
        <v>94</v>
      </c>
      <c r="EN5" s="79" t="s">
        <v>89</v>
      </c>
    </row>
    <row r="6" spans="1:144" s="67" customFormat="1">
      <c r="A6" s="68" t="s">
        <v>95</v>
      </c>
      <c r="B6" s="73">
        <f t="shared" ref="B6:W6" si="1">B7</f>
        <v>2023</v>
      </c>
      <c r="C6" s="73">
        <f t="shared" si="1"/>
        <v>222097</v>
      </c>
      <c r="D6" s="73">
        <f t="shared" si="1"/>
        <v>46</v>
      </c>
      <c r="E6" s="73">
        <f t="shared" si="1"/>
        <v>1</v>
      </c>
      <c r="F6" s="73">
        <f t="shared" si="1"/>
        <v>0</v>
      </c>
      <c r="G6" s="73">
        <f t="shared" si="1"/>
        <v>1</v>
      </c>
      <c r="H6" s="73" t="str">
        <f t="shared" si="1"/>
        <v>静岡県　島田市</v>
      </c>
      <c r="I6" s="73" t="str">
        <f t="shared" si="1"/>
        <v>法適用</v>
      </c>
      <c r="J6" s="73" t="str">
        <f t="shared" si="1"/>
        <v>水道事業</v>
      </c>
      <c r="K6" s="73" t="str">
        <f t="shared" si="1"/>
        <v>末端給水事業</v>
      </c>
      <c r="L6" s="73" t="str">
        <f t="shared" si="1"/>
        <v>A4</v>
      </c>
      <c r="M6" s="73" t="str">
        <f t="shared" si="1"/>
        <v>非設置</v>
      </c>
      <c r="N6" s="82" t="str">
        <f t="shared" si="1"/>
        <v>-</v>
      </c>
      <c r="O6" s="82">
        <f t="shared" si="1"/>
        <v>68.44</v>
      </c>
      <c r="P6" s="82">
        <f t="shared" si="1"/>
        <v>80.510000000000005</v>
      </c>
      <c r="Q6" s="82">
        <f t="shared" si="1"/>
        <v>2695</v>
      </c>
      <c r="R6" s="82">
        <f t="shared" si="1"/>
        <v>95698</v>
      </c>
      <c r="S6" s="82">
        <f t="shared" si="1"/>
        <v>315.7</v>
      </c>
      <c r="T6" s="82">
        <f t="shared" si="1"/>
        <v>303.13</v>
      </c>
      <c r="U6" s="82">
        <f t="shared" si="1"/>
        <v>76657</v>
      </c>
      <c r="V6" s="82">
        <f t="shared" si="1"/>
        <v>53.12</v>
      </c>
      <c r="W6" s="82">
        <f t="shared" si="1"/>
        <v>1443.09</v>
      </c>
      <c r="X6" s="88">
        <f t="shared" ref="X6:AG6" si="2">IF(X7="",NA(),X7)</f>
        <v>117.25</v>
      </c>
      <c r="Y6" s="88">
        <f t="shared" si="2"/>
        <v>112</v>
      </c>
      <c r="Z6" s="88">
        <f t="shared" si="2"/>
        <v>106.12</v>
      </c>
      <c r="AA6" s="88">
        <f t="shared" si="2"/>
        <v>103.88</v>
      </c>
      <c r="AB6" s="88">
        <f t="shared" si="2"/>
        <v>110.86</v>
      </c>
      <c r="AC6" s="88">
        <f t="shared" si="2"/>
        <v>111.17</v>
      </c>
      <c r="AD6" s="88">
        <f t="shared" si="2"/>
        <v>110.91</v>
      </c>
      <c r="AE6" s="88">
        <f t="shared" si="2"/>
        <v>111.49</v>
      </c>
      <c r="AF6" s="88">
        <f t="shared" si="2"/>
        <v>109.09</v>
      </c>
      <c r="AG6" s="88">
        <f t="shared" si="2"/>
        <v>109.05</v>
      </c>
      <c r="AH6" s="82" t="str">
        <f>IF(AH7="","",IF(AH7="-","【-】","【"&amp;SUBSTITUTE(TEXT(AH7,"#,##0.00"),"-","△")&amp;"】"))</f>
        <v>【108.24】</v>
      </c>
      <c r="AI6" s="82">
        <f t="shared" ref="AI6:AR6" si="3">IF(AI7="",NA(),AI7)</f>
        <v>0</v>
      </c>
      <c r="AJ6" s="82">
        <f t="shared" si="3"/>
        <v>0</v>
      </c>
      <c r="AK6" s="82">
        <f t="shared" si="3"/>
        <v>0</v>
      </c>
      <c r="AL6" s="82">
        <f t="shared" si="3"/>
        <v>0</v>
      </c>
      <c r="AM6" s="82">
        <f t="shared" si="3"/>
        <v>0</v>
      </c>
      <c r="AN6" s="88">
        <f t="shared" si="3"/>
        <v>0.78</v>
      </c>
      <c r="AO6" s="88">
        <f t="shared" si="3"/>
        <v>0.92</v>
      </c>
      <c r="AP6" s="88">
        <f t="shared" si="3"/>
        <v>0.87</v>
      </c>
      <c r="AQ6" s="88">
        <f t="shared" si="3"/>
        <v>0.93</v>
      </c>
      <c r="AR6" s="88">
        <f t="shared" si="3"/>
        <v>1.02</v>
      </c>
      <c r="AS6" s="82" t="str">
        <f>IF(AS7="","",IF(AS7="-","【-】","【"&amp;SUBSTITUTE(TEXT(AS7,"#,##0.00"),"-","△")&amp;"】"))</f>
        <v>【1.50】</v>
      </c>
      <c r="AT6" s="88">
        <f t="shared" ref="AT6:BC6" si="4">IF(AT7="",NA(),AT7)</f>
        <v>495.07</v>
      </c>
      <c r="AU6" s="88">
        <f t="shared" si="4"/>
        <v>271.85000000000002</v>
      </c>
      <c r="AV6" s="88">
        <f t="shared" si="4"/>
        <v>269.16000000000003</v>
      </c>
      <c r="AW6" s="88">
        <f t="shared" si="4"/>
        <v>387.91</v>
      </c>
      <c r="AX6" s="88">
        <f t="shared" si="4"/>
        <v>375.04</v>
      </c>
      <c r="AY6" s="88">
        <f t="shared" si="4"/>
        <v>360.86</v>
      </c>
      <c r="AZ6" s="88">
        <f t="shared" si="4"/>
        <v>350.79</v>
      </c>
      <c r="BA6" s="88">
        <f t="shared" si="4"/>
        <v>354.57</v>
      </c>
      <c r="BB6" s="88">
        <f t="shared" si="4"/>
        <v>357.74</v>
      </c>
      <c r="BC6" s="88">
        <f t="shared" si="4"/>
        <v>344.88</v>
      </c>
      <c r="BD6" s="82" t="str">
        <f>IF(BD7="","",IF(BD7="-","【-】","【"&amp;SUBSTITUTE(TEXT(BD7,"#,##0.00"),"-","△")&amp;"】"))</f>
        <v>【243.36】</v>
      </c>
      <c r="BE6" s="88">
        <f t="shared" ref="BE6:BN6" si="5">IF(BE7="",NA(),BE7)</f>
        <v>188.14</v>
      </c>
      <c r="BF6" s="88">
        <f t="shared" si="5"/>
        <v>287.88</v>
      </c>
      <c r="BG6" s="88">
        <f t="shared" si="5"/>
        <v>295.8</v>
      </c>
      <c r="BH6" s="88">
        <f t="shared" si="5"/>
        <v>294.57</v>
      </c>
      <c r="BI6" s="88">
        <f t="shared" si="5"/>
        <v>285.72000000000003</v>
      </c>
      <c r="BJ6" s="88">
        <f t="shared" si="5"/>
        <v>309.27999999999997</v>
      </c>
      <c r="BK6" s="88">
        <f t="shared" si="5"/>
        <v>322.92</v>
      </c>
      <c r="BL6" s="88">
        <f t="shared" si="5"/>
        <v>303.45999999999998</v>
      </c>
      <c r="BM6" s="88">
        <f t="shared" si="5"/>
        <v>307.27999999999997</v>
      </c>
      <c r="BN6" s="88">
        <f t="shared" si="5"/>
        <v>304.02</v>
      </c>
      <c r="BO6" s="82" t="str">
        <f>IF(BO7="","",IF(BO7="-","【-】","【"&amp;SUBSTITUTE(TEXT(BO7,"#,##0.00"),"-","△")&amp;"】"))</f>
        <v>【265.93】</v>
      </c>
      <c r="BP6" s="88">
        <f t="shared" ref="BP6:BY6" si="6">IF(BP7="",NA(),BP7)</f>
        <v>117.37</v>
      </c>
      <c r="BQ6" s="88">
        <f t="shared" si="6"/>
        <v>110.85</v>
      </c>
      <c r="BR6" s="88">
        <f t="shared" si="6"/>
        <v>104.52</v>
      </c>
      <c r="BS6" s="88">
        <f t="shared" si="6"/>
        <v>102.08</v>
      </c>
      <c r="BT6" s="88">
        <f t="shared" si="6"/>
        <v>109.79</v>
      </c>
      <c r="BU6" s="88">
        <f t="shared" si="6"/>
        <v>103.32</v>
      </c>
      <c r="BV6" s="88">
        <f t="shared" si="6"/>
        <v>100.85</v>
      </c>
      <c r="BW6" s="88">
        <f t="shared" si="6"/>
        <v>103.79</v>
      </c>
      <c r="BX6" s="88">
        <f t="shared" si="6"/>
        <v>98.3</v>
      </c>
      <c r="BY6" s="88">
        <f t="shared" si="6"/>
        <v>98.89</v>
      </c>
      <c r="BZ6" s="82" t="str">
        <f>IF(BZ7="","",IF(BZ7="-","【-】","【"&amp;SUBSTITUTE(TEXT(BZ7,"#,##0.00"),"-","△")&amp;"】"))</f>
        <v>【97.82】</v>
      </c>
      <c r="CA6" s="88">
        <f t="shared" ref="CA6:CJ6" si="7">IF(CA7="",NA(),CA7)</f>
        <v>106.64</v>
      </c>
      <c r="CB6" s="88">
        <f t="shared" si="7"/>
        <v>111.18</v>
      </c>
      <c r="CC6" s="88">
        <f t="shared" si="7"/>
        <v>118.12</v>
      </c>
      <c r="CD6" s="88">
        <f t="shared" si="7"/>
        <v>121.25</v>
      </c>
      <c r="CE6" s="88">
        <f t="shared" si="7"/>
        <v>118.33</v>
      </c>
      <c r="CF6" s="88">
        <f t="shared" si="7"/>
        <v>168.56</v>
      </c>
      <c r="CG6" s="88">
        <f t="shared" si="7"/>
        <v>167.1</v>
      </c>
      <c r="CH6" s="88">
        <f t="shared" si="7"/>
        <v>167.86</v>
      </c>
      <c r="CI6" s="88">
        <f t="shared" si="7"/>
        <v>173.68</v>
      </c>
      <c r="CJ6" s="88">
        <f t="shared" si="7"/>
        <v>174.52</v>
      </c>
      <c r="CK6" s="82" t="str">
        <f>IF(CK7="","",IF(CK7="-","【-】","【"&amp;SUBSTITUTE(TEXT(CK7,"#,##0.00"),"-","△")&amp;"】"))</f>
        <v>【177.56】</v>
      </c>
      <c r="CL6" s="88">
        <f t="shared" ref="CL6:CU6" si="8">IF(CL7="",NA(),CL7)</f>
        <v>73.56</v>
      </c>
      <c r="CM6" s="88">
        <f t="shared" si="8"/>
        <v>75.040000000000006</v>
      </c>
      <c r="CN6" s="88">
        <f t="shared" si="8"/>
        <v>74.010000000000005</v>
      </c>
      <c r="CO6" s="88">
        <f t="shared" si="8"/>
        <v>73.540000000000006</v>
      </c>
      <c r="CP6" s="88">
        <f t="shared" si="8"/>
        <v>72.239999999999995</v>
      </c>
      <c r="CQ6" s="88">
        <f t="shared" si="8"/>
        <v>59.51</v>
      </c>
      <c r="CR6" s="88">
        <f t="shared" si="8"/>
        <v>59.91</v>
      </c>
      <c r="CS6" s="88">
        <f t="shared" si="8"/>
        <v>59.4</v>
      </c>
      <c r="CT6" s="88">
        <f t="shared" si="8"/>
        <v>59.24</v>
      </c>
      <c r="CU6" s="88">
        <f t="shared" si="8"/>
        <v>58.77</v>
      </c>
      <c r="CV6" s="82" t="str">
        <f>IF(CV7="","",IF(CV7="-","【-】","【"&amp;SUBSTITUTE(TEXT(CV7,"#,##0.00"),"-","△")&amp;"】"))</f>
        <v>【59.81】</v>
      </c>
      <c r="CW6" s="88">
        <f t="shared" ref="CW6:DF6" si="9">IF(CW7="",NA(),CW7)</f>
        <v>74.97</v>
      </c>
      <c r="CX6" s="88">
        <f t="shared" si="9"/>
        <v>73.92</v>
      </c>
      <c r="CY6" s="88">
        <f t="shared" si="9"/>
        <v>73.78</v>
      </c>
      <c r="CZ6" s="88">
        <f t="shared" si="9"/>
        <v>73.459999999999994</v>
      </c>
      <c r="DA6" s="88">
        <f t="shared" si="9"/>
        <v>72.97</v>
      </c>
      <c r="DB6" s="88">
        <f t="shared" si="9"/>
        <v>87.08</v>
      </c>
      <c r="DC6" s="88">
        <f t="shared" si="9"/>
        <v>87.26</v>
      </c>
      <c r="DD6" s="88">
        <f t="shared" si="9"/>
        <v>87.57</v>
      </c>
      <c r="DE6" s="88">
        <f t="shared" si="9"/>
        <v>87.26</v>
      </c>
      <c r="DF6" s="88">
        <f t="shared" si="9"/>
        <v>86.95</v>
      </c>
      <c r="DG6" s="82" t="str">
        <f>IF(DG7="","",IF(DG7="-","【-】","【"&amp;SUBSTITUTE(TEXT(DG7,"#,##0.00"),"-","△")&amp;"】"))</f>
        <v>【89.42】</v>
      </c>
      <c r="DH6" s="88">
        <f t="shared" ref="DH6:DQ6" si="10">IF(DH7="",NA(),DH7)</f>
        <v>45.61</v>
      </c>
      <c r="DI6" s="88">
        <f t="shared" si="10"/>
        <v>40.770000000000003</v>
      </c>
      <c r="DJ6" s="88">
        <f t="shared" si="10"/>
        <v>41.18</v>
      </c>
      <c r="DK6" s="88">
        <f t="shared" si="10"/>
        <v>42.55</v>
      </c>
      <c r="DL6" s="88">
        <f t="shared" si="10"/>
        <v>43.72</v>
      </c>
      <c r="DM6" s="88">
        <f t="shared" si="10"/>
        <v>48.55</v>
      </c>
      <c r="DN6" s="88">
        <f t="shared" si="10"/>
        <v>49.2</v>
      </c>
      <c r="DO6" s="88">
        <f t="shared" si="10"/>
        <v>50.01</v>
      </c>
      <c r="DP6" s="88">
        <f t="shared" si="10"/>
        <v>50.99</v>
      </c>
      <c r="DQ6" s="88">
        <f t="shared" si="10"/>
        <v>51.79</v>
      </c>
      <c r="DR6" s="82" t="str">
        <f>IF(DR7="","",IF(DR7="-","【-】","【"&amp;SUBSTITUTE(TEXT(DR7,"#,##0.00"),"-","△")&amp;"】"))</f>
        <v>【52.02】</v>
      </c>
      <c r="DS6" s="88">
        <f t="shared" ref="DS6:EB6" si="11">IF(DS7="",NA(),DS7)</f>
        <v>38.97</v>
      </c>
      <c r="DT6" s="88">
        <f t="shared" si="11"/>
        <v>38.33</v>
      </c>
      <c r="DU6" s="88">
        <f t="shared" si="11"/>
        <v>28.94</v>
      </c>
      <c r="DV6" s="88">
        <f t="shared" si="11"/>
        <v>31.06</v>
      </c>
      <c r="DW6" s="88">
        <f t="shared" si="11"/>
        <v>31.25</v>
      </c>
      <c r="DX6" s="88">
        <f t="shared" si="11"/>
        <v>17.11</v>
      </c>
      <c r="DY6" s="88">
        <f t="shared" si="11"/>
        <v>18.329999999999998</v>
      </c>
      <c r="DZ6" s="88">
        <f t="shared" si="11"/>
        <v>20.27</v>
      </c>
      <c r="EA6" s="88">
        <f t="shared" si="11"/>
        <v>21.69</v>
      </c>
      <c r="EB6" s="88">
        <f t="shared" si="11"/>
        <v>23.19</v>
      </c>
      <c r="EC6" s="82" t="str">
        <f>IF(EC7="","",IF(EC7="-","【-】","【"&amp;SUBSTITUTE(TEXT(EC7,"#,##0.00"),"-","△")&amp;"】"))</f>
        <v>【25.37】</v>
      </c>
      <c r="ED6" s="88">
        <f t="shared" ref="ED6:EM6" si="12">IF(ED7="",NA(),ED7)</f>
        <v>1.4</v>
      </c>
      <c r="EE6" s="88">
        <f t="shared" si="12"/>
        <v>0.61</v>
      </c>
      <c r="EF6" s="88">
        <f t="shared" si="12"/>
        <v>0.57999999999999996</v>
      </c>
      <c r="EG6" s="88">
        <f t="shared" si="12"/>
        <v>0.75</v>
      </c>
      <c r="EH6" s="88">
        <f t="shared" si="12"/>
        <v>0.45</v>
      </c>
      <c r="EI6" s="88">
        <f t="shared" si="12"/>
        <v>0.63</v>
      </c>
      <c r="EJ6" s="88">
        <f t="shared" si="12"/>
        <v>0.6</v>
      </c>
      <c r="EK6" s="88">
        <f t="shared" si="12"/>
        <v>0.56000000000000005</v>
      </c>
      <c r="EL6" s="88">
        <f t="shared" si="12"/>
        <v>0.6</v>
      </c>
      <c r="EM6" s="88">
        <f t="shared" si="12"/>
        <v>0.53</v>
      </c>
      <c r="EN6" s="82" t="str">
        <f>IF(EN7="","",IF(EN7="-","【-】","【"&amp;SUBSTITUTE(TEXT(EN7,"#,##0.00"),"-","△")&amp;"】"))</f>
        <v>【0.62】</v>
      </c>
    </row>
    <row r="7" spans="1:144" s="67" customFormat="1">
      <c r="A7" s="68"/>
      <c r="B7" s="74">
        <v>2023</v>
      </c>
      <c r="C7" s="74">
        <v>222097</v>
      </c>
      <c r="D7" s="74">
        <v>46</v>
      </c>
      <c r="E7" s="74">
        <v>1</v>
      </c>
      <c r="F7" s="74">
        <v>0</v>
      </c>
      <c r="G7" s="74">
        <v>1</v>
      </c>
      <c r="H7" s="74" t="s">
        <v>32</v>
      </c>
      <c r="I7" s="74" t="s">
        <v>96</v>
      </c>
      <c r="J7" s="74" t="s">
        <v>97</v>
      </c>
      <c r="K7" s="74" t="s">
        <v>98</v>
      </c>
      <c r="L7" s="74" t="s">
        <v>59</v>
      </c>
      <c r="M7" s="74" t="s">
        <v>13</v>
      </c>
      <c r="N7" s="83" t="s">
        <v>99</v>
      </c>
      <c r="O7" s="83">
        <v>68.44</v>
      </c>
      <c r="P7" s="83">
        <v>80.510000000000005</v>
      </c>
      <c r="Q7" s="83">
        <v>2695</v>
      </c>
      <c r="R7" s="83">
        <v>95698</v>
      </c>
      <c r="S7" s="83">
        <v>315.7</v>
      </c>
      <c r="T7" s="83">
        <v>303.13</v>
      </c>
      <c r="U7" s="83">
        <v>76657</v>
      </c>
      <c r="V7" s="83">
        <v>53.12</v>
      </c>
      <c r="W7" s="83">
        <v>1443.09</v>
      </c>
      <c r="X7" s="83">
        <v>117.25</v>
      </c>
      <c r="Y7" s="83">
        <v>112</v>
      </c>
      <c r="Z7" s="83">
        <v>106.12</v>
      </c>
      <c r="AA7" s="83">
        <v>103.88</v>
      </c>
      <c r="AB7" s="83">
        <v>110.86</v>
      </c>
      <c r="AC7" s="83">
        <v>111.17</v>
      </c>
      <c r="AD7" s="83">
        <v>110.91</v>
      </c>
      <c r="AE7" s="83">
        <v>111.49</v>
      </c>
      <c r="AF7" s="83">
        <v>109.09</v>
      </c>
      <c r="AG7" s="83">
        <v>109.05</v>
      </c>
      <c r="AH7" s="83">
        <v>108.24</v>
      </c>
      <c r="AI7" s="83">
        <v>0</v>
      </c>
      <c r="AJ7" s="83">
        <v>0</v>
      </c>
      <c r="AK7" s="83">
        <v>0</v>
      </c>
      <c r="AL7" s="83">
        <v>0</v>
      </c>
      <c r="AM7" s="83">
        <v>0</v>
      </c>
      <c r="AN7" s="83">
        <v>0.78</v>
      </c>
      <c r="AO7" s="83">
        <v>0.92</v>
      </c>
      <c r="AP7" s="83">
        <v>0.87</v>
      </c>
      <c r="AQ7" s="83">
        <v>0.93</v>
      </c>
      <c r="AR7" s="83">
        <v>1.02</v>
      </c>
      <c r="AS7" s="83">
        <v>1.5</v>
      </c>
      <c r="AT7" s="83">
        <v>495.07</v>
      </c>
      <c r="AU7" s="83">
        <v>271.85000000000002</v>
      </c>
      <c r="AV7" s="83">
        <v>269.16000000000003</v>
      </c>
      <c r="AW7" s="83">
        <v>387.91</v>
      </c>
      <c r="AX7" s="83">
        <v>375.04</v>
      </c>
      <c r="AY7" s="83">
        <v>360.86</v>
      </c>
      <c r="AZ7" s="83">
        <v>350.79</v>
      </c>
      <c r="BA7" s="83">
        <v>354.57</v>
      </c>
      <c r="BB7" s="83">
        <v>357.74</v>
      </c>
      <c r="BC7" s="83">
        <v>344.88</v>
      </c>
      <c r="BD7" s="83">
        <v>243.36</v>
      </c>
      <c r="BE7" s="83">
        <v>188.14</v>
      </c>
      <c r="BF7" s="83">
        <v>287.88</v>
      </c>
      <c r="BG7" s="83">
        <v>295.8</v>
      </c>
      <c r="BH7" s="83">
        <v>294.57</v>
      </c>
      <c r="BI7" s="83">
        <v>285.72000000000003</v>
      </c>
      <c r="BJ7" s="83">
        <v>309.27999999999997</v>
      </c>
      <c r="BK7" s="83">
        <v>322.92</v>
      </c>
      <c r="BL7" s="83">
        <v>303.45999999999998</v>
      </c>
      <c r="BM7" s="83">
        <v>307.27999999999997</v>
      </c>
      <c r="BN7" s="83">
        <v>304.02</v>
      </c>
      <c r="BO7" s="83">
        <v>265.93</v>
      </c>
      <c r="BP7" s="83">
        <v>117.37</v>
      </c>
      <c r="BQ7" s="83">
        <v>110.85</v>
      </c>
      <c r="BR7" s="83">
        <v>104.52</v>
      </c>
      <c r="BS7" s="83">
        <v>102.08</v>
      </c>
      <c r="BT7" s="83">
        <v>109.79</v>
      </c>
      <c r="BU7" s="83">
        <v>103.32</v>
      </c>
      <c r="BV7" s="83">
        <v>100.85</v>
      </c>
      <c r="BW7" s="83">
        <v>103.79</v>
      </c>
      <c r="BX7" s="83">
        <v>98.3</v>
      </c>
      <c r="BY7" s="83">
        <v>98.89</v>
      </c>
      <c r="BZ7" s="83">
        <v>97.82</v>
      </c>
      <c r="CA7" s="83">
        <v>106.64</v>
      </c>
      <c r="CB7" s="83">
        <v>111.18</v>
      </c>
      <c r="CC7" s="83">
        <v>118.12</v>
      </c>
      <c r="CD7" s="83">
        <v>121.25</v>
      </c>
      <c r="CE7" s="83">
        <v>118.33</v>
      </c>
      <c r="CF7" s="83">
        <v>168.56</v>
      </c>
      <c r="CG7" s="83">
        <v>167.1</v>
      </c>
      <c r="CH7" s="83">
        <v>167.86</v>
      </c>
      <c r="CI7" s="83">
        <v>173.68</v>
      </c>
      <c r="CJ7" s="83">
        <v>174.52</v>
      </c>
      <c r="CK7" s="83">
        <v>177.56</v>
      </c>
      <c r="CL7" s="83">
        <v>73.56</v>
      </c>
      <c r="CM7" s="83">
        <v>75.040000000000006</v>
      </c>
      <c r="CN7" s="83">
        <v>74.010000000000005</v>
      </c>
      <c r="CO7" s="83">
        <v>73.540000000000006</v>
      </c>
      <c r="CP7" s="83">
        <v>72.239999999999995</v>
      </c>
      <c r="CQ7" s="83">
        <v>59.51</v>
      </c>
      <c r="CR7" s="83">
        <v>59.91</v>
      </c>
      <c r="CS7" s="83">
        <v>59.4</v>
      </c>
      <c r="CT7" s="83">
        <v>59.24</v>
      </c>
      <c r="CU7" s="83">
        <v>58.77</v>
      </c>
      <c r="CV7" s="83">
        <v>59.81</v>
      </c>
      <c r="CW7" s="83">
        <v>74.97</v>
      </c>
      <c r="CX7" s="83">
        <v>73.92</v>
      </c>
      <c r="CY7" s="83">
        <v>73.78</v>
      </c>
      <c r="CZ7" s="83">
        <v>73.459999999999994</v>
      </c>
      <c r="DA7" s="83">
        <v>72.97</v>
      </c>
      <c r="DB7" s="83">
        <v>87.08</v>
      </c>
      <c r="DC7" s="83">
        <v>87.26</v>
      </c>
      <c r="DD7" s="83">
        <v>87.57</v>
      </c>
      <c r="DE7" s="83">
        <v>87.26</v>
      </c>
      <c r="DF7" s="83">
        <v>86.95</v>
      </c>
      <c r="DG7" s="83">
        <v>89.42</v>
      </c>
      <c r="DH7" s="83">
        <v>45.61</v>
      </c>
      <c r="DI7" s="83">
        <v>40.770000000000003</v>
      </c>
      <c r="DJ7" s="83">
        <v>41.18</v>
      </c>
      <c r="DK7" s="83">
        <v>42.55</v>
      </c>
      <c r="DL7" s="83">
        <v>43.72</v>
      </c>
      <c r="DM7" s="83">
        <v>48.55</v>
      </c>
      <c r="DN7" s="83">
        <v>49.2</v>
      </c>
      <c r="DO7" s="83">
        <v>50.01</v>
      </c>
      <c r="DP7" s="83">
        <v>50.99</v>
      </c>
      <c r="DQ7" s="83">
        <v>51.79</v>
      </c>
      <c r="DR7" s="83">
        <v>52.02</v>
      </c>
      <c r="DS7" s="83">
        <v>38.97</v>
      </c>
      <c r="DT7" s="83">
        <v>38.33</v>
      </c>
      <c r="DU7" s="83">
        <v>28.94</v>
      </c>
      <c r="DV7" s="83">
        <v>31.06</v>
      </c>
      <c r="DW7" s="83">
        <v>31.25</v>
      </c>
      <c r="DX7" s="83">
        <v>17.11</v>
      </c>
      <c r="DY7" s="83">
        <v>18.329999999999998</v>
      </c>
      <c r="DZ7" s="83">
        <v>20.27</v>
      </c>
      <c r="EA7" s="83">
        <v>21.69</v>
      </c>
      <c r="EB7" s="83">
        <v>23.19</v>
      </c>
      <c r="EC7" s="83">
        <v>25.37</v>
      </c>
      <c r="ED7" s="83">
        <v>1.4</v>
      </c>
      <c r="EE7" s="83">
        <v>0.61</v>
      </c>
      <c r="EF7" s="83">
        <v>0.57999999999999996</v>
      </c>
      <c r="EG7" s="83">
        <v>0.75</v>
      </c>
      <c r="EH7" s="83">
        <v>0.45</v>
      </c>
      <c r="EI7" s="83">
        <v>0.63</v>
      </c>
      <c r="EJ7" s="83">
        <v>0.6</v>
      </c>
      <c r="EK7" s="83">
        <v>0.56000000000000005</v>
      </c>
      <c r="EL7" s="83">
        <v>0.6</v>
      </c>
      <c r="EM7" s="83">
        <v>0.53</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100</v>
      </c>
      <c r="C9" s="69" t="s">
        <v>101</v>
      </c>
      <c r="D9" s="69" t="s">
        <v>102</v>
      </c>
      <c r="E9" s="69" t="s">
        <v>103</v>
      </c>
      <c r="F9" s="69" t="s">
        <v>104</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50</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2025-02-18T02:07:30Z</cp:lastPrinted>
  <dcterms:created xsi:type="dcterms:W3CDTF">2025-01-24T06:50:04Z</dcterms:created>
  <dcterms:modified xsi:type="dcterms:W3CDTF">2025-02-27T04:15:20Z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2025-02-27T04:15:20Z</vt:filetime>
  </property>
</Properties>
</file>