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共有\◎経理係\17：調査・回答\県からの調査\経営比較分析表\令和５年度決算（R7.1処理）\回答\"/>
    </mc:Choice>
  </mc:AlternateContent>
  <xr:revisionPtr revIDLastSave="0" documentId="13_ncr:1_{2ED8CDE6-C6A3-4A99-984B-8FFCC6978EF8}" xr6:coauthVersionLast="47" xr6:coauthVersionMax="47" xr10:uidLastSave="{00000000-0000-0000-0000-000000000000}"/>
  <workbookProtection workbookAlgorithmName="SHA-512" workbookHashValue="4e5k53Dr+QkAivH7o4rnoEjyBf8qiBu1uFwGw/midtOvrAC993GCcTIh0AssSuox7+ieF/ZyM/yQZvughE6ZaA==" workbookSaltValue="ZVqnh6mX114jpv6ujq+Vqg=="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I85" i="4"/>
  <c r="G85" i="4"/>
  <c r="F85" i="4"/>
  <c r="E85" i="4"/>
  <c r="AL10" i="4"/>
  <c r="I10"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<sst xmlns="http://schemas.openxmlformats.org/spreadsheetml/2006/main" count="253" uniqueCount="115">
  <si>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</si>
  <si>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</si>
  <si>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</si>
  <si>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</si>
  <si>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</si>
  <si>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</si>
  <si>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</si>
  <si>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</si>
  <si>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</si>
  <si>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</si>
  <si>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</si>
  <si>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</si>
  <si>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</si>
  <si>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</si>
  <si>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</si>
  <si>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</si>
  <si>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</si>
  <si>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</si>
  <si>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</si>
  <si>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</si>
  <si>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</si>
  <si>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</si>
  <si>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</si>
  <si>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</si>
  <si>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</si>
  <si>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</si>
  <si>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</si>
  <si>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</si>
  <si>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</si>
  <si>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</si>
  <si>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</si>
  <si>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</si>
  <si>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</si>
  <si>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</si>
  <si>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</si>
  <si>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</si>
  <si>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</si>
  <si>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</si>
  <si>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</si>
  <si>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</si>
  <si>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</si>
  <si>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</si>
  <si>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</si>
  <si>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</si>
  <si>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</si>
  <si>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</si>
  <si>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</si>
  <si>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</si>
  <si>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</si>
  <si>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</si>
  <si>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</si>
  <si>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</si>
  <si>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</si>
  <si>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</si>
  <si>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</si>
  <si>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</si>
  <si>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</si>
  <si>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</si>
  <si>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</si>
  <si>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</si>
  <si>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</si>
  <si>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</si>
  <si>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</si>
  <si>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</si>
  <si>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</si>
  <si>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</si>
  <si>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</si>
  <si>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</si>
  <si>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</si>
  <si>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</si>
  <si>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</si>
  <si>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</si>
  <si>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</si>
  <si>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</si>
  <si>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</si>
  <si>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</si>
  <si>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</si>
  <si>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</si>
  <si>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</si>
  <si>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</si>
  <si>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</si>
  <si>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</si>
  <si>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</si>
  <si>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</si>
  <si>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</si>
  <si>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</si>
  <si>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</si>
  <si>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</si>
  <si>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</si>
  <si>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</si>
  <si>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</si>
  <si>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</si>
  <si>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</si>
  <si>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</si>
  <si>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</si>
  <si>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</si>
  <si>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伊東市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</si>
  <si>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</si>
  <si>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</si>
  <si>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</si>
  <si>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</si>
  <si>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</si>
  <si>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</si>
  <si>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</si>
  <si>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</si>
  <si>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</si>
  <si>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</si>
  <si>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</si>
  <si>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</si>
  <si>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</si>
  <si>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</si>
  <si>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</si>
  <si>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①使用料以外の収入（一般会計繰入金）の依存により、経常収支比率100％を確保しているため、適正な料金設定等の経営改善が必要です。
②累積欠損金は発生しておりませんが、基準外の繰入金に依存しているため、経営改善が必要です。
③流動比率は類似団体の平均値より大幅に低い数値となっています。現在の経営状況では、現金ストックが脆弱な状況であるため、経営基盤の強化を図るための改善が求められます。
④企業債残高対事業規模比率は平均値より低い数値となっており、起債の償還により数値の減少が見込まれています。
⑤経費回収率は100％を大きく下回っており、一般会計からの繰入金により補填している状況となっているため、適正な料金設定等の経営改善が必要です。
⑥汚水処理減価は類似団体の平均値より低い数値となっており、効率的な汚水処理が行われていますが、今後は、施設維持管理費の増額により、増加が見込まれています。
⑦平成18年の供用開始から水洗化率の上昇に伴い一定の処理水量を保っており、類似団体の平均値程度となっていることから、適正な施設規模となっております。
⑧水洗化率は類似団体の平均値より高い数値となっておりますが、接続促進事業により、更なる数値の上昇に努めてまいります。</t>
    <rPh sb="100" eb="102">
      <t>ケイエイ</t>
    </rPh>
    <rPh sb="102" eb="104">
      <t>カイゼン</t>
    </rPh>
    <rPh sb="105" eb="107">
      <t>ヒツヨウ</t>
    </rPh>
    <rPh sb="213" eb="214">
      <t>ヒク</t>
    </rPh>
    <rPh sb="215" eb="217">
      <t>スウチ</t>
    </rPh>
    <rPh sb="224" eb="226">
      <t>キサイ</t>
    </rPh>
    <rPh sb="227" eb="229">
      <t>ショウカン</t>
    </rPh>
    <rPh sb="232" eb="234">
      <t>スウチ</t>
    </rPh>
    <rPh sb="235" eb="237">
      <t>ゲンショウ</t>
    </rPh>
    <rPh sb="238" eb="240">
      <t>ミコ</t>
    </rPh>
    <rPh sb="300" eb="302">
      <t>テキセイ</t>
    </rPh>
    <rPh sb="303" eb="305">
      <t>リョウキン</t>
    </rPh>
    <rPh sb="305" eb="307">
      <t>セッテイ</t>
    </rPh>
    <rPh sb="307" eb="308">
      <t>トウ</t>
    </rPh>
    <rPh sb="309" eb="311">
      <t>ケイエイ</t>
    </rPh>
    <rPh sb="311" eb="313">
      <t>カイゼン</t>
    </rPh>
    <rPh sb="314" eb="316">
      <t>ヒツヨウ</t>
    </rPh>
    <rPh sb="399" eb="401">
      <t>ヘイセイ</t>
    </rPh>
    <rPh sb="403" eb="404">
      <t>ネン</t>
    </rPh>
    <rPh sb="419" eb="420">
      <t>トモナ</t>
    </rPh>
    <rPh sb="421" eb="423">
      <t>イッテイ</t>
    </rPh>
    <rPh sb="429" eb="430">
      <t>タモ</t>
    </rPh>
    <rPh sb="435" eb="439">
      <t>ルイジダンタイ</t>
    </rPh>
    <rPh sb="443" eb="445">
      <t>テイド</t>
    </rPh>
    <rPh sb="459" eb="461">
      <t>シセツ</t>
    </rPh>
    <rPh sb="461" eb="463">
      <t>キボ</t>
    </rPh>
    <rPh sb="474" eb="477">
      <t>スイセンカ</t>
    </rPh>
    <rPh sb="477" eb="478">
      <t>リツ</t>
    </rPh>
    <rPh sb="479" eb="483">
      <t>ルイジダンタイ</t>
    </rPh>
    <rPh sb="484" eb="487">
      <t>ヘイキンチ</t>
    </rPh>
    <rPh sb="489" eb="490">
      <t>タカ</t>
    </rPh>
    <rPh sb="491" eb="493">
      <t>スウチ</t>
    </rPh>
    <rPh sb="507" eb="509">
      <t>ジギョウ</t>
    </rPh>
    <phoneticPr fontId="4"/>
  </si>
  <si>
    <t>　平成18年度に供用を開始しており、整備率は未だ低い状況下ではありますが、接続促進事業等により、水洗化率は年々増加しております。
　経常収支比率や累積欠損金比率からは見えませんが、経費回収率が示すように、使用料収入以外の収入に依存している状況となっており、使用料金の設定が適正でないことが伺えます。
　今後想定される施設維持管理費の増額や老朽化対策に対応しなければならないため、適正な使用料金の設定など経営改善を進めるとともに、計画的かつ効率的な施設改築の実施や普及促進により経営基盤の強化を図っていきます。</t>
    <rPh sb="37" eb="39">
      <t>セツゾク</t>
    </rPh>
    <rPh sb="39" eb="41">
      <t>ソクシン</t>
    </rPh>
    <rPh sb="41" eb="43">
      <t>ジギョウ</t>
    </rPh>
    <rPh sb="43" eb="44">
      <t>トウ</t>
    </rPh>
    <rPh sb="151" eb="153">
      <t>コンゴ</t>
    </rPh>
    <rPh sb="153" eb="155">
      <t>ソウテイ</t>
    </rPh>
    <phoneticPr fontId="4"/>
  </si>
  <si>
    <t>①類似団体の平均値より低い数値となっておりますが、令和2年度の法適化移行日を固定資産の取得年月日及び減価償却の開始日としているためであり、今後は増加していきます。
③平成18年度に供用を開始しており、施設の老朽化箇所は確認されておりません。</t>
    <rPh sb="33" eb="34">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</si>
</sst>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F51-41B0-814D-19599AFF6ED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6F51-41B0-814D-19599AFF6ED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47.93</c:v>
                </c:pt>
                <c:pt idx="2">
                  <c:v>47.75</c:v>
                </c:pt>
                <c:pt idx="3">
                  <c:v>43.13</c:v>
                </c:pt>
                <c:pt idx="4">
                  <c:v>42.35</c:v>
                </c:pt>
              </c:numCache>
            </c:numRef>
          </c:val>
          <c:extLst>
            <c:ext xmlns:c16="http://schemas.microsoft.com/office/drawing/2014/chart" uri="{C3380CC4-5D6E-409C-BE32-E72D297353CC}">
              <c16:uniqueId val="{00000000-7959-46C0-8ECA-6F8D3CD9888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7959-46C0-8ECA-6F8D3CD9888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92.68</c:v>
                </c:pt>
                <c:pt idx="2">
                  <c:v>93.25</c:v>
                </c:pt>
                <c:pt idx="3">
                  <c:v>93.86</c:v>
                </c:pt>
                <c:pt idx="4">
                  <c:v>95.39</c:v>
                </c:pt>
              </c:numCache>
            </c:numRef>
          </c:val>
          <c:extLst>
            <c:ext xmlns:c16="http://schemas.microsoft.com/office/drawing/2014/chart" uri="{C3380CC4-5D6E-409C-BE32-E72D297353CC}">
              <c16:uniqueId val="{00000000-3B2F-40E7-804E-C7D30D95EFC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3B2F-40E7-804E-C7D30D95EFC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6E84-4532-8BEA-BD7B8A90A81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6E84-4532-8BEA-BD7B8A90A81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3.71</c:v>
                </c:pt>
                <c:pt idx="2">
                  <c:v>7.44</c:v>
                </c:pt>
                <c:pt idx="3">
                  <c:v>11.07</c:v>
                </c:pt>
                <c:pt idx="4">
                  <c:v>14.58</c:v>
                </c:pt>
              </c:numCache>
            </c:numRef>
          </c:val>
          <c:extLst>
            <c:ext xmlns:c16="http://schemas.microsoft.com/office/drawing/2014/chart" uri="{C3380CC4-5D6E-409C-BE32-E72D297353CC}">
              <c16:uniqueId val="{00000000-BFDF-41A4-A317-985E7091AE3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BFDF-41A4-A317-985E7091AE3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AA7-4B19-961A-82FC70B4EBB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2AA7-4B19-961A-82FC70B4EBB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9E7-4595-A92B-944128D042D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59E7-4595-A92B-944128D042D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4.92</c:v>
                </c:pt>
                <c:pt idx="2">
                  <c:v>12.97</c:v>
                </c:pt>
                <c:pt idx="3">
                  <c:v>6.07</c:v>
                </c:pt>
                <c:pt idx="4">
                  <c:v>5.0199999999999996</c:v>
                </c:pt>
              </c:numCache>
            </c:numRef>
          </c:val>
          <c:extLst>
            <c:ext xmlns:c16="http://schemas.microsoft.com/office/drawing/2014/chart" uri="{C3380CC4-5D6E-409C-BE32-E72D297353CC}">
              <c16:uniqueId val="{00000000-DDD8-40FA-BE05-BBE02C387C6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DDD8-40FA-BE05-BBE02C387C6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946.88</c:v>
                </c:pt>
                <c:pt idx="2">
                  <c:v>782.73</c:v>
                </c:pt>
                <c:pt idx="3">
                  <c:v>2038.73</c:v>
                </c:pt>
                <c:pt idx="4">
                  <c:v>598.86</c:v>
                </c:pt>
              </c:numCache>
            </c:numRef>
          </c:val>
          <c:extLst>
            <c:ext xmlns:c16="http://schemas.microsoft.com/office/drawing/2014/chart" uri="{C3380CC4-5D6E-409C-BE32-E72D297353CC}">
              <c16:uniqueId val="{00000000-316C-4274-B4AB-B5A7B6BDB7B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316C-4274-B4AB-B5A7B6BDB7B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60.71</c:v>
                </c:pt>
                <c:pt idx="2">
                  <c:v>59.28</c:v>
                </c:pt>
                <c:pt idx="3">
                  <c:v>60.91</c:v>
                </c:pt>
                <c:pt idx="4">
                  <c:v>60.61</c:v>
                </c:pt>
              </c:numCache>
            </c:numRef>
          </c:val>
          <c:extLst>
            <c:ext xmlns:c16="http://schemas.microsoft.com/office/drawing/2014/chart" uri="{C3380CC4-5D6E-409C-BE32-E72D297353CC}">
              <c16:uniqueId val="{00000000-DDE8-451F-90D3-BB9F92B0B51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DDE8-451F-90D3-BB9F92B0B51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156.72</c:v>
                </c:pt>
                <c:pt idx="2">
                  <c:v>160.49</c:v>
                </c:pt>
                <c:pt idx="3">
                  <c:v>157.02000000000001</c:v>
                </c:pt>
                <c:pt idx="4">
                  <c:v>154.46</c:v>
                </c:pt>
              </c:numCache>
            </c:numRef>
          </c:val>
          <c:extLst>
            <c:ext xmlns:c16="http://schemas.microsoft.com/office/drawing/2014/chart" uri="{C3380CC4-5D6E-409C-BE32-E72D297353CC}">
              <c16:uniqueId val="{00000000-C767-4608-A56B-CD5423B2F67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C767-4608-A56B-CD5423B2F67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41" zoomScaleNormal="100" workbookViewId="0">
      <selection activeCell="BB57" sqref="BB57"/>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静岡県　伊東市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5">
        <f>データ!S6</f>
        <v>65433</v>
      </c>
      <c r="AM8" s="45"/>
      <c r="AN8" s="45"/>
      <c r="AO8" s="45"/>
      <c r="AP8" s="45"/>
      <c r="AQ8" s="45"/>
      <c r="AR8" s="45"/>
      <c r="AS8" s="45"/>
      <c r="AT8" s="44">
        <f>データ!T6</f>
        <v>124.02</v>
      </c>
      <c r="AU8" s="44"/>
      <c r="AV8" s="44"/>
      <c r="AW8" s="44"/>
      <c r="AX8" s="44"/>
      <c r="AY8" s="44"/>
      <c r="AZ8" s="44"/>
      <c r="BA8" s="44"/>
      <c r="BB8" s="44">
        <f>データ!U6</f>
        <v>527.6</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51.61</v>
      </c>
      <c r="J10" s="44"/>
      <c r="K10" s="44"/>
      <c r="L10" s="44"/>
      <c r="M10" s="44"/>
      <c r="N10" s="44"/>
      <c r="O10" s="44"/>
      <c r="P10" s="44">
        <f>データ!P6</f>
        <v>4.8</v>
      </c>
      <c r="Q10" s="44"/>
      <c r="R10" s="44"/>
      <c r="S10" s="44"/>
      <c r="T10" s="44"/>
      <c r="U10" s="44"/>
      <c r="V10" s="44"/>
      <c r="W10" s="44">
        <f>データ!Q6</f>
        <v>100</v>
      </c>
      <c r="X10" s="44"/>
      <c r="Y10" s="44"/>
      <c r="Z10" s="44"/>
      <c r="AA10" s="44"/>
      <c r="AB10" s="44"/>
      <c r="AC10" s="44"/>
      <c r="AD10" s="45">
        <f>データ!R6</f>
        <v>1925</v>
      </c>
      <c r="AE10" s="45"/>
      <c r="AF10" s="45"/>
      <c r="AG10" s="45"/>
      <c r="AH10" s="45"/>
      <c r="AI10" s="45"/>
      <c r="AJ10" s="45"/>
      <c r="AK10" s="2"/>
      <c r="AL10" s="45">
        <f>データ!V6</f>
        <v>3121</v>
      </c>
      <c r="AM10" s="45"/>
      <c r="AN10" s="45"/>
      <c r="AO10" s="45"/>
      <c r="AP10" s="45"/>
      <c r="AQ10" s="45"/>
      <c r="AR10" s="45"/>
      <c r="AS10" s="45"/>
      <c r="AT10" s="44">
        <f>データ!W6</f>
        <v>0.87</v>
      </c>
      <c r="AU10" s="44"/>
      <c r="AV10" s="44"/>
      <c r="AW10" s="44"/>
      <c r="AX10" s="44"/>
      <c r="AY10" s="44"/>
      <c r="AZ10" s="44"/>
      <c r="BA10" s="44"/>
      <c r="BB10" s="44">
        <f>データ!X6</f>
        <v>3587.36</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ICaB0gLyYIY21gHFwcS9enhUORMqEYo69UuD0EPDfDob3L1FIUR1Q+enPZkDL+uN8C/Ms9hJEYDHb7y0jr2vTA==" saltValue="fU0H3yEP+PcqRPf9rdG3y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222089</v>
      </c>
      <c r="D6" s="19">
        <f t="shared" si="3"/>
        <v>46</v>
      </c>
      <c r="E6" s="19">
        <f t="shared" si="3"/>
        <v>17</v>
      </c>
      <c r="F6" s="19">
        <f t="shared" si="3"/>
        <v>4</v>
      </c>
      <c r="G6" s="19">
        <f t="shared" si="3"/>
        <v>0</v>
      </c>
      <c r="H6" s="19" t="str">
        <f t="shared" si="3"/>
        <v>静岡県　伊東市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51.61</v>
      </c>
      <c r="P6" s="20">
        <f t="shared" si="3"/>
        <v>4.8</v>
      </c>
      <c r="Q6" s="20">
        <f t="shared" si="3"/>
        <v>100</v>
      </c>
      <c r="R6" s="20">
        <f t="shared" si="3"/>
        <v>1925</v>
      </c>
      <c r="S6" s="20">
        <f t="shared" si="3"/>
        <v>65433</v>
      </c>
      <c r="T6" s="20">
        <f t="shared" si="3"/>
        <v>124.02</v>
      </c>
      <c r="U6" s="20">
        <f t="shared" si="3"/>
        <v>527.6</v>
      </c>
      <c r="V6" s="20">
        <f t="shared" si="3"/>
        <v>3121</v>
      </c>
      <c r="W6" s="20">
        <f t="shared" si="3"/>
        <v>0.87</v>
      </c>
      <c r="X6" s="20">
        <f t="shared" si="3"/>
        <v>3587.36</v>
      </c>
      <c r="Y6" s="21" t="str">
        <f>IF(Y7="",NA(),Y7)</f>
        <v>-</v>
      </c>
      <c r="Z6" s="21">
        <f t="shared" ref="Z6:AH6" si="4">IF(Z7="",NA(),Z7)</f>
        <v>100</v>
      </c>
      <c r="AA6" s="21">
        <f t="shared" si="4"/>
        <v>100</v>
      </c>
      <c r="AB6" s="21">
        <f t="shared" si="4"/>
        <v>100</v>
      </c>
      <c r="AC6" s="21">
        <f t="shared" si="4"/>
        <v>100</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4.92</v>
      </c>
      <c r="AW6" s="21">
        <f t="shared" si="6"/>
        <v>12.97</v>
      </c>
      <c r="AX6" s="21">
        <f t="shared" si="6"/>
        <v>6.07</v>
      </c>
      <c r="AY6" s="21">
        <f t="shared" si="6"/>
        <v>5.0199999999999996</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1">
        <f t="shared" ref="BG6:BO6" si="7">IF(BG7="",NA(),BG7)</f>
        <v>946.88</v>
      </c>
      <c r="BH6" s="21">
        <f t="shared" si="7"/>
        <v>782.73</v>
      </c>
      <c r="BI6" s="21">
        <f t="shared" si="7"/>
        <v>2038.73</v>
      </c>
      <c r="BJ6" s="21">
        <f t="shared" si="7"/>
        <v>598.86</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60.71</v>
      </c>
      <c r="BS6" s="21">
        <f t="shared" si="8"/>
        <v>59.28</v>
      </c>
      <c r="BT6" s="21">
        <f t="shared" si="8"/>
        <v>60.91</v>
      </c>
      <c r="BU6" s="21">
        <f t="shared" si="8"/>
        <v>60.61</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156.72</v>
      </c>
      <c r="CD6" s="21">
        <f t="shared" si="9"/>
        <v>160.49</v>
      </c>
      <c r="CE6" s="21">
        <f t="shared" si="9"/>
        <v>157.02000000000001</v>
      </c>
      <c r="CF6" s="21">
        <f t="shared" si="9"/>
        <v>154.46</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f t="shared" ref="CN6:CV6" si="10">IF(CN7="",NA(),CN7)</f>
        <v>47.93</v>
      </c>
      <c r="CO6" s="21">
        <f t="shared" si="10"/>
        <v>47.75</v>
      </c>
      <c r="CP6" s="21">
        <f t="shared" si="10"/>
        <v>43.13</v>
      </c>
      <c r="CQ6" s="21">
        <f t="shared" si="10"/>
        <v>42.35</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92.68</v>
      </c>
      <c r="CZ6" s="21">
        <f t="shared" si="11"/>
        <v>93.25</v>
      </c>
      <c r="DA6" s="21">
        <f t="shared" si="11"/>
        <v>93.86</v>
      </c>
      <c r="DB6" s="21">
        <f t="shared" si="11"/>
        <v>95.39</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3.71</v>
      </c>
      <c r="DK6" s="21">
        <f t="shared" si="12"/>
        <v>7.44</v>
      </c>
      <c r="DL6" s="21">
        <f t="shared" si="12"/>
        <v>11.07</v>
      </c>
      <c r="DM6" s="21">
        <f t="shared" si="12"/>
        <v>14.58</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2">
      <c r="A7" s="14"/>
      <c r="B7" s="23">
        <v>2023</v>
      </c>
      <c r="C7" s="23">
        <v>222089</v>
      </c>
      <c r="D7" s="23">
        <v>46</v>
      </c>
      <c r="E7" s="23">
        <v>17</v>
      </c>
      <c r="F7" s="23">
        <v>4</v>
      </c>
      <c r="G7" s="23">
        <v>0</v>
      </c>
      <c r="H7" s="23" t="s">
        <v>96</v>
      </c>
      <c r="I7" s="23" t="s">
        <v>97</v>
      </c>
      <c r="J7" s="23" t="s">
        <v>98</v>
      </c>
      <c r="K7" s="23" t="s">
        <v>99</v>
      </c>
      <c r="L7" s="23" t="s">
        <v>100</v>
      </c>
      <c r="M7" s="23" t="s">
        <v>101</v>
      </c>
      <c r="N7" s="24" t="s">
        <v>102</v>
      </c>
      <c r="O7" s="24">
        <v>51.61</v>
      </c>
      <c r="P7" s="24">
        <v>4.8</v>
      </c>
      <c r="Q7" s="24">
        <v>100</v>
      </c>
      <c r="R7" s="24">
        <v>1925</v>
      </c>
      <c r="S7" s="24">
        <v>65433</v>
      </c>
      <c r="T7" s="24">
        <v>124.02</v>
      </c>
      <c r="U7" s="24">
        <v>527.6</v>
      </c>
      <c r="V7" s="24">
        <v>3121</v>
      </c>
      <c r="W7" s="24">
        <v>0.87</v>
      </c>
      <c r="X7" s="24">
        <v>3587.36</v>
      </c>
      <c r="Y7" s="24" t="s">
        <v>102</v>
      </c>
      <c r="Z7" s="24">
        <v>100</v>
      </c>
      <c r="AA7" s="24">
        <v>100</v>
      </c>
      <c r="AB7" s="24">
        <v>100</v>
      </c>
      <c r="AC7" s="24">
        <v>100</v>
      </c>
      <c r="AD7" s="24" t="s">
        <v>102</v>
      </c>
      <c r="AE7" s="24">
        <v>105.78</v>
      </c>
      <c r="AF7" s="24">
        <v>106.09</v>
      </c>
      <c r="AG7" s="24">
        <v>106.44</v>
      </c>
      <c r="AH7" s="24">
        <v>107.11</v>
      </c>
      <c r="AI7" s="24">
        <v>105.09</v>
      </c>
      <c r="AJ7" s="24" t="s">
        <v>102</v>
      </c>
      <c r="AK7" s="24">
        <v>0</v>
      </c>
      <c r="AL7" s="24">
        <v>0</v>
      </c>
      <c r="AM7" s="24">
        <v>0</v>
      </c>
      <c r="AN7" s="24">
        <v>0</v>
      </c>
      <c r="AO7" s="24" t="s">
        <v>102</v>
      </c>
      <c r="AP7" s="24">
        <v>63.96</v>
      </c>
      <c r="AQ7" s="24">
        <v>69.42</v>
      </c>
      <c r="AR7" s="24">
        <v>72.86</v>
      </c>
      <c r="AS7" s="24">
        <v>69.540000000000006</v>
      </c>
      <c r="AT7" s="24">
        <v>65.73</v>
      </c>
      <c r="AU7" s="24" t="s">
        <v>102</v>
      </c>
      <c r="AV7" s="24">
        <v>4.92</v>
      </c>
      <c r="AW7" s="24">
        <v>12.97</v>
      </c>
      <c r="AX7" s="24">
        <v>6.07</v>
      </c>
      <c r="AY7" s="24">
        <v>5.0199999999999996</v>
      </c>
      <c r="AZ7" s="24" t="s">
        <v>102</v>
      </c>
      <c r="BA7" s="24">
        <v>44.24</v>
      </c>
      <c r="BB7" s="24">
        <v>43.07</v>
      </c>
      <c r="BC7" s="24">
        <v>45.42</v>
      </c>
      <c r="BD7" s="24">
        <v>50.63</v>
      </c>
      <c r="BE7" s="24">
        <v>48.91</v>
      </c>
      <c r="BF7" s="24" t="s">
        <v>102</v>
      </c>
      <c r="BG7" s="24">
        <v>946.88</v>
      </c>
      <c r="BH7" s="24">
        <v>782.73</v>
      </c>
      <c r="BI7" s="24">
        <v>2038.73</v>
      </c>
      <c r="BJ7" s="24">
        <v>598.86</v>
      </c>
      <c r="BK7" s="24" t="s">
        <v>102</v>
      </c>
      <c r="BL7" s="24">
        <v>1258.43</v>
      </c>
      <c r="BM7" s="24">
        <v>1163.75</v>
      </c>
      <c r="BN7" s="24">
        <v>1195.47</v>
      </c>
      <c r="BO7" s="24">
        <v>1168.69</v>
      </c>
      <c r="BP7" s="24">
        <v>1156.82</v>
      </c>
      <c r="BQ7" s="24" t="s">
        <v>102</v>
      </c>
      <c r="BR7" s="24">
        <v>60.71</v>
      </c>
      <c r="BS7" s="24">
        <v>59.28</v>
      </c>
      <c r="BT7" s="24">
        <v>60.91</v>
      </c>
      <c r="BU7" s="24">
        <v>60.61</v>
      </c>
      <c r="BV7" s="24" t="s">
        <v>102</v>
      </c>
      <c r="BW7" s="24">
        <v>73.36</v>
      </c>
      <c r="BX7" s="24">
        <v>72.599999999999994</v>
      </c>
      <c r="BY7" s="24">
        <v>69.430000000000007</v>
      </c>
      <c r="BZ7" s="24">
        <v>70.709999999999994</v>
      </c>
      <c r="CA7" s="24">
        <v>75.33</v>
      </c>
      <c r="CB7" s="24" t="s">
        <v>102</v>
      </c>
      <c r="CC7" s="24">
        <v>156.72</v>
      </c>
      <c r="CD7" s="24">
        <v>160.49</v>
      </c>
      <c r="CE7" s="24">
        <v>157.02000000000001</v>
      </c>
      <c r="CF7" s="24">
        <v>154.46</v>
      </c>
      <c r="CG7" s="24" t="s">
        <v>102</v>
      </c>
      <c r="CH7" s="24">
        <v>224.88</v>
      </c>
      <c r="CI7" s="24">
        <v>228.64</v>
      </c>
      <c r="CJ7" s="24">
        <v>239.46</v>
      </c>
      <c r="CK7" s="24">
        <v>233.15</v>
      </c>
      <c r="CL7" s="24">
        <v>215.73</v>
      </c>
      <c r="CM7" s="24" t="s">
        <v>102</v>
      </c>
      <c r="CN7" s="24">
        <v>47.93</v>
      </c>
      <c r="CO7" s="24">
        <v>47.75</v>
      </c>
      <c r="CP7" s="24">
        <v>43.13</v>
      </c>
      <c r="CQ7" s="24">
        <v>42.35</v>
      </c>
      <c r="CR7" s="24" t="s">
        <v>102</v>
      </c>
      <c r="CS7" s="24">
        <v>42.4</v>
      </c>
      <c r="CT7" s="24">
        <v>42.28</v>
      </c>
      <c r="CU7" s="24">
        <v>41.06</v>
      </c>
      <c r="CV7" s="24">
        <v>42.09</v>
      </c>
      <c r="CW7" s="24">
        <v>43.28</v>
      </c>
      <c r="CX7" s="24" t="s">
        <v>102</v>
      </c>
      <c r="CY7" s="24">
        <v>92.68</v>
      </c>
      <c r="CZ7" s="24">
        <v>93.25</v>
      </c>
      <c r="DA7" s="24">
        <v>93.86</v>
      </c>
      <c r="DB7" s="24">
        <v>95.39</v>
      </c>
      <c r="DC7" s="24" t="s">
        <v>102</v>
      </c>
      <c r="DD7" s="24">
        <v>84.19</v>
      </c>
      <c r="DE7" s="24">
        <v>84.34</v>
      </c>
      <c r="DF7" s="24">
        <v>84.34</v>
      </c>
      <c r="DG7" s="24">
        <v>84.73</v>
      </c>
      <c r="DH7" s="24">
        <v>86.21</v>
      </c>
      <c r="DI7" s="24" t="s">
        <v>102</v>
      </c>
      <c r="DJ7" s="24">
        <v>3.71</v>
      </c>
      <c r="DK7" s="24">
        <v>7.44</v>
      </c>
      <c r="DL7" s="24">
        <v>11.07</v>
      </c>
      <c r="DM7" s="24">
        <v>14.58</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v>
      </c>
      <c r="EG7" s="24">
        <v>0</v>
      </c>
      <c r="EH7" s="24">
        <v>0</v>
      </c>
      <c r="EI7" s="24">
        <v>0</v>
      </c>
      <c r="EJ7" s="24" t="s">
        <v>102</v>
      </c>
      <c r="EK7" s="24">
        <v>0.39</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DAS06340</cp:lastModifiedBy>
  <cp:lastPrinted>2025-01-29T04:34:09Z</cp:lastPrinted>
  <dcterms:created xsi:type="dcterms:W3CDTF">2025-01-24T07:11:52Z</dcterms:created>
  <dcterms:modified xsi:type="dcterms:W3CDTF">2025-03-03T06:06:29Z</dcterms:modified>
  <cp:category/>
</cp:coreProperties>
</file>