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945" yWindow="0" windowWidth="28800" windowHeight="12210" tabRatio="955" activeTab="2"/>
  </bookViews>
  <sheets>
    <sheet name="（はじめにお読みください）本申請書の使い方" sheetId="25" r:id="rId1"/>
    <sheet name="（様式第１号）申請書（総括表）" sheetId="20" r:id="rId2"/>
    <sheet name="（様式第２号）振込口座申出書" sheetId="5" r:id="rId3"/>
    <sheet name="（別紙様式１）訪問系・相談系" sheetId="24" r:id="rId4"/>
    <sheet name="（別紙様式２）通所系" sheetId="1" r:id="rId5"/>
    <sheet name="（別紙様式３）多機能系" sheetId="2" r:id="rId6"/>
    <sheet name="（別紙様式４）単独短期生活介護" sheetId="4" r:id="rId7"/>
    <sheet name="（別紙様式５）介護保険施設・居住系" sheetId="3" r:id="rId8"/>
  </sheets>
  <definedNames>
    <definedName name="_xlnm.Print_Titles" localSheetId="4">'（別紙様式２）通所系'!$3:$3</definedName>
    <definedName name="_xlnm.Print_Area" localSheetId="4">'（別紙様式２）通所系'!$A$1:$L$32</definedName>
    <definedName name="_xlnm.Print_Titles" localSheetId="5">'（別紙様式３）多機能系'!$3:$3</definedName>
    <definedName name="_xlnm.Print_Area" localSheetId="5">'（別紙様式３）多機能系'!$A$1:$M$35</definedName>
    <definedName name="_xlnm.Print_Area" localSheetId="7">'（別紙様式５）介護保険施設・居住系'!$A$1:$P$42</definedName>
    <definedName name="_xlnm.Print_Titles" localSheetId="7">'（別紙様式５）介護保険施設・居住系'!$3:$3</definedName>
    <definedName name="_xlnm.Print_Area" localSheetId="6">'（別紙様式４）単独短期生活介護'!$A$1:$L$32</definedName>
    <definedName name="_xlnm.Print_Titles" localSheetId="6">'（別紙様式４）単独短期生活介護'!$3:$3</definedName>
    <definedName name="_xlnm.Print_Area" localSheetId="2">'（様式第２号）振込口座申出書'!$A$2:$AB$24</definedName>
    <definedName name="_xlnm._FilterDatabase" localSheetId="2" hidden="1">'（様式第２号）振込口座申出書'!$A$19:$AB$23</definedName>
    <definedName name="_xlnm.Print_Area" localSheetId="1">'（様式第１号）申請書（総括表）'!$A$1:$AB$78</definedName>
    <definedName name="_xlnm.Print_Area" localSheetId="3">'（別紙様式１）訪問系・相談系'!$A$1:$I$25</definedName>
    <definedName name="_xlnm.Print_Titles" localSheetId="3">'（別紙様式１）訪問系・相談系'!$3:$3</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秋月　和宏</author>
  </authors>
  <commentList>
    <comment ref="E3" authorId="0">
      <text>
        <r>
          <rPr>
            <sz val="10"/>
            <color auto="1"/>
            <rFont val="ＭＳ Ｐゴシック"/>
          </rPr>
          <t>プルダウンで入力してください。</t>
        </r>
        <r>
          <rPr>
            <sz val="11"/>
            <color auto="1"/>
            <rFont val="ＭＳ Ｐゴシック"/>
          </rPr>
          <t xml:space="preserve">
</t>
        </r>
      </text>
    </comment>
  </commentList>
</comments>
</file>

<file path=xl/comments2.xml><?xml version="1.0" encoding="utf-8"?>
<comments xmlns="http://schemas.openxmlformats.org/spreadsheetml/2006/main">
  <authors>
    <author>秋月　和宏</author>
  </authors>
  <commentList>
    <comment ref="E3" authorId="0">
      <text>
        <r>
          <rPr>
            <sz val="10"/>
            <color auto="1"/>
            <rFont val="ＭＳ Ｐゴシック"/>
          </rPr>
          <t>プルダウンで入力してください。</t>
        </r>
        <r>
          <rPr>
            <sz val="11"/>
            <color auto="1"/>
            <rFont val="ＭＳ Ｐゴシック"/>
          </rPr>
          <t xml:space="preserve">
</t>
        </r>
      </text>
    </comment>
  </commentList>
</comments>
</file>

<file path=xl/sharedStrings.xml><?xml version="1.0" encoding="utf-8"?>
<sst xmlns="http://schemas.openxmlformats.org/spreadsheetml/2006/main" xmlns:r="http://schemas.openxmlformats.org/officeDocument/2006/relationships" count="155" uniqueCount="155">
  <si>
    <t>看護小規模多機能型居宅介護事業所</t>
    <rPh sb="0" eb="13">
      <t>カンゴショウキボタキノウガタキョタクカイゴ</t>
    </rPh>
    <rPh sb="13" eb="16">
      <t>ジギョウショ</t>
    </rPh>
    <phoneticPr fontId="3"/>
  </si>
  <si>
    <t>様</t>
    <rPh sb="0" eb="1">
      <t>サマ</t>
    </rPh>
    <phoneticPr fontId="3"/>
  </si>
  <si>
    <t>フリガナ</t>
  </si>
  <si>
    <t>サービス種別</t>
    <rPh sb="4" eb="6">
      <t>シュベツ</t>
    </rPh>
    <phoneticPr fontId="3"/>
  </si>
  <si>
    <t>本申請書の使い方</t>
    <rPh sb="0" eb="1">
      <t>ホン</t>
    </rPh>
    <rPh sb="1" eb="4">
      <t>シンセイショ</t>
    </rPh>
    <rPh sb="5" eb="6">
      <t>ツカ</t>
    </rPh>
    <rPh sb="7" eb="8">
      <t>カタ</t>
    </rPh>
    <phoneticPr fontId="3"/>
  </si>
  <si>
    <t>日</t>
    <rPh sb="0" eb="1">
      <t>ニチ</t>
    </rPh>
    <phoneticPr fontId="3"/>
  </si>
  <si>
    <t>‐</t>
  </si>
  <si>
    <t>支援金振込口座として申し出ます。</t>
  </si>
  <si>
    <t>（郵便番号</t>
    <rPh sb="1" eb="3">
      <t>ユウビン</t>
    </rPh>
    <rPh sb="3" eb="5">
      <t>バンゴウ</t>
    </rPh>
    <phoneticPr fontId="3"/>
  </si>
  <si>
    <t>年</t>
    <rPh sb="0" eb="1">
      <t>ネン</t>
    </rPh>
    <phoneticPr fontId="3"/>
  </si>
  <si>
    <t>定員数</t>
    <rPh sb="0" eb="2">
      <t>テイイン</t>
    </rPh>
    <rPh sb="2" eb="3">
      <t>スウ</t>
    </rPh>
    <phoneticPr fontId="3"/>
  </si>
  <si>
    <t>介護老人福祉施設(併設型短期入所含む)</t>
  </si>
  <si>
    <t>摘要
（審査結果）</t>
    <rPh sb="0" eb="2">
      <t>テキヨウ</t>
    </rPh>
    <rPh sb="4" eb="6">
      <t>シンサ</t>
    </rPh>
    <rPh sb="6" eb="8">
      <t>ケッカ</t>
    </rPh>
    <phoneticPr fontId="3"/>
  </si>
  <si>
    <t>月</t>
    <rPh sb="0" eb="1">
      <t>ゲツ</t>
    </rPh>
    <phoneticPr fontId="3"/>
  </si>
  <si>
    <t>本申請に関し静岡県から検査・報告等の求めがあった場合は、これに応じます。</t>
  </si>
  <si>
    <t>介護保険施設・居住系</t>
    <rPh sb="0" eb="2">
      <t>カイゴ</t>
    </rPh>
    <rPh sb="2" eb="4">
      <t>ホケン</t>
    </rPh>
    <rPh sb="4" eb="6">
      <t>シセツ</t>
    </rPh>
    <rPh sb="7" eb="9">
      <t>キョジュウ</t>
    </rPh>
    <rPh sb="9" eb="10">
      <t>ケイ</t>
    </rPh>
    <phoneticPr fontId="3"/>
  </si>
  <si>
    <t>）</t>
  </si>
  <si>
    <t>事業所・施設名</t>
    <rPh sb="0" eb="3">
      <t>ジギョウショ</t>
    </rPh>
    <rPh sb="4" eb="7">
      <t>シセツメイ</t>
    </rPh>
    <phoneticPr fontId="3"/>
  </si>
  <si>
    <t>名　　称</t>
    <rPh sb="0" eb="1">
      <t>ナ</t>
    </rPh>
    <rPh sb="3" eb="4">
      <t>ショウ</t>
    </rPh>
    <phoneticPr fontId="3"/>
  </si>
  <si>
    <r>
      <t>申請者</t>
    </r>
    <r>
      <rPr>
        <sz val="12"/>
        <color theme="1"/>
        <rFont val="ＭＳ 明朝"/>
      </rPr>
      <t>（法人本部）の作業</t>
    </r>
    <rPh sb="0" eb="3">
      <t>シンセイシャ</t>
    </rPh>
    <rPh sb="4" eb="6">
      <t>ホウジン</t>
    </rPh>
    <rPh sb="6" eb="8">
      <t>ホンブ</t>
    </rPh>
    <rPh sb="10" eb="12">
      <t>サギョウ</t>
    </rPh>
    <phoneticPr fontId="3"/>
  </si>
  <si>
    <t>連絡先</t>
    <rPh sb="0" eb="3">
      <t>レンラクサキ</t>
    </rPh>
    <phoneticPr fontId="3"/>
  </si>
  <si>
    <t>電話番号</t>
    <rPh sb="0" eb="2">
      <t>デンワ</t>
    </rPh>
    <rPh sb="2" eb="4">
      <t>バンゴウ</t>
    </rPh>
    <phoneticPr fontId="3"/>
  </si>
  <si>
    <t>訪問介護事業所</t>
    <rPh sb="0" eb="2">
      <t>ホウモン</t>
    </rPh>
    <rPh sb="2" eb="4">
      <t>カイゴ</t>
    </rPh>
    <rPh sb="4" eb="7">
      <t>ジギョウショ</t>
    </rPh>
    <phoneticPr fontId="3"/>
  </si>
  <si>
    <t>定期巡回・随時対応型訪問介護看護事業所</t>
  </si>
  <si>
    <t>職　　名</t>
    <rPh sb="0" eb="1">
      <t>ショク</t>
    </rPh>
    <rPh sb="3" eb="4">
      <t>ナ</t>
    </rPh>
    <phoneticPr fontId="3"/>
  </si>
  <si>
    <t>氏　　名</t>
    <rPh sb="0" eb="1">
      <t>シ</t>
    </rPh>
    <rPh sb="3" eb="4">
      <t>ナ</t>
    </rPh>
    <phoneticPr fontId="3"/>
  </si>
  <si>
    <t>小　　計</t>
    <rPh sb="0" eb="1">
      <t>ショウ</t>
    </rPh>
    <rPh sb="3" eb="4">
      <t>ケイ</t>
    </rPh>
    <phoneticPr fontId="3"/>
  </si>
  <si>
    <t>　標記について、次のとおり申請します。</t>
    <rPh sb="1" eb="3">
      <t>ヒョウキ</t>
    </rPh>
    <rPh sb="8" eb="9">
      <t>ツギ</t>
    </rPh>
    <rPh sb="13" eb="15">
      <t>シンセイ</t>
    </rPh>
    <phoneticPr fontId="3"/>
  </si>
  <si>
    <t>各事業所の作業</t>
    <rPh sb="0" eb="1">
      <t>カク</t>
    </rPh>
    <rPh sb="1" eb="4">
      <t>ジギョウショ</t>
    </rPh>
    <rPh sb="5" eb="7">
      <t>サギョウ</t>
    </rPh>
    <phoneticPr fontId="3"/>
  </si>
  <si>
    <t>別紙様式３　多機能系事業所支援金申請額一覧</t>
    <rPh sb="0" eb="2">
      <t>ベッシ</t>
    </rPh>
    <rPh sb="2" eb="4">
      <t>ヨウシキ</t>
    </rPh>
    <rPh sb="6" eb="9">
      <t>タキノウ</t>
    </rPh>
    <rPh sb="9" eb="10">
      <t>ケイ</t>
    </rPh>
    <rPh sb="10" eb="13">
      <t>ジギョウショ</t>
    </rPh>
    <rPh sb="13" eb="16">
      <t>シエンキン</t>
    </rPh>
    <rPh sb="16" eb="19">
      <t>シンセイガク</t>
    </rPh>
    <rPh sb="19" eb="21">
      <t>イチラン</t>
    </rPh>
    <phoneticPr fontId="3"/>
  </si>
  <si>
    <t>介護保険
事業所番号</t>
    <rPh sb="0" eb="2">
      <t>カイゴ</t>
    </rPh>
    <rPh sb="2" eb="4">
      <t>ホケン</t>
    </rPh>
    <rPh sb="5" eb="8">
      <t>ジギョウショ</t>
    </rPh>
    <rPh sb="8" eb="10">
      <t>バンゴウ</t>
    </rPh>
    <phoneticPr fontId="3"/>
  </si>
  <si>
    <t>都道府県(※事務受託者)</t>
    <rPh sb="0" eb="4">
      <t>トドウフケン</t>
    </rPh>
    <rPh sb="6" eb="8">
      <t>ジム</t>
    </rPh>
    <rPh sb="8" eb="10">
      <t>ジュタク</t>
    </rPh>
    <rPh sb="10" eb="11">
      <t>シャ</t>
    </rPh>
    <phoneticPr fontId="3"/>
  </si>
  <si>
    <t>　　令和</t>
    <rPh sb="2" eb="4">
      <t>レイワ</t>
    </rPh>
    <phoneticPr fontId="3"/>
  </si>
  <si>
    <t>申請額</t>
    <rPh sb="0" eb="3">
      <t>シンセイガク</t>
    </rPh>
    <phoneticPr fontId="3"/>
  </si>
  <si>
    <t>か所</t>
    <rPh sb="1" eb="2">
      <t>ショ</t>
    </rPh>
    <phoneticPr fontId="3"/>
  </si>
  <si>
    <t>夜間対応型訪問介護事業所</t>
  </si>
  <si>
    <t>※県所管の（地域密着型）特定施設入居者生活介護である軽費老人ホームを含む</t>
    <rPh sb="1" eb="2">
      <t>ケン</t>
    </rPh>
    <rPh sb="2" eb="4">
      <t>ショカン</t>
    </rPh>
    <rPh sb="6" eb="8">
      <t>チイキ</t>
    </rPh>
    <rPh sb="8" eb="11">
      <t>ミッチャクガタ</t>
    </rPh>
    <rPh sb="12" eb="14">
      <t>トクテイ</t>
    </rPh>
    <rPh sb="14" eb="16">
      <t>シセツ</t>
    </rPh>
    <rPh sb="16" eb="19">
      <t>ニュウキョシャ</t>
    </rPh>
    <rPh sb="19" eb="21">
      <t>セイカツ</t>
    </rPh>
    <rPh sb="21" eb="23">
      <t>カイゴ</t>
    </rPh>
    <rPh sb="26" eb="28">
      <t>ケイヒ</t>
    </rPh>
    <rPh sb="28" eb="30">
      <t>ロウジン</t>
    </rPh>
    <rPh sb="34" eb="35">
      <t>フク</t>
    </rPh>
    <phoneticPr fontId="3"/>
  </si>
  <si>
    <t>居宅介護支援事業所</t>
  </si>
  <si>
    <t>通所介護事業所</t>
    <rPh sb="0" eb="2">
      <t>ツウショ</t>
    </rPh>
    <rPh sb="2" eb="4">
      <t>カイゴ</t>
    </rPh>
    <rPh sb="4" eb="7">
      <t>ジギョウショ</t>
    </rPh>
    <phoneticPr fontId="3"/>
  </si>
  <si>
    <t>円</t>
  </si>
  <si>
    <t>申請内容</t>
    <rPh sb="0" eb="2">
      <t>シンセイ</t>
    </rPh>
    <rPh sb="2" eb="4">
      <t>ナイヨウ</t>
    </rPh>
    <phoneticPr fontId="3"/>
  </si>
  <si>
    <t>No.</t>
  </si>
  <si>
    <r>
      <t>定員数
×単価（</t>
    </r>
    <r>
      <rPr>
        <sz val="9"/>
        <color theme="1"/>
        <rFont val="ＭＳ Ｐ明朝"/>
      </rPr>
      <t>18,500円）</t>
    </r>
    <rPh sb="0" eb="2">
      <t>テイイン</t>
    </rPh>
    <rPh sb="2" eb="3">
      <t>スウ</t>
    </rPh>
    <rPh sb="5" eb="7">
      <t>タンカ</t>
    </rPh>
    <rPh sb="14" eb="15">
      <t>エン</t>
    </rPh>
    <phoneticPr fontId="3"/>
  </si>
  <si>
    <t>所在地</t>
    <rPh sb="0" eb="3">
      <t>ショザイチ</t>
    </rPh>
    <phoneticPr fontId="3"/>
  </si>
  <si>
    <t>E-mail</t>
  </si>
  <si>
    <t>短期入所生活介護事業所(単独型)</t>
    <rPh sb="0" eb="2">
      <t>タンキ</t>
    </rPh>
    <rPh sb="2" eb="4">
      <t>ニュウショ</t>
    </rPh>
    <rPh sb="4" eb="6">
      <t>セイカツ</t>
    </rPh>
    <rPh sb="6" eb="8">
      <t>カイゴ</t>
    </rPh>
    <rPh sb="8" eb="11">
      <t>ジギョウショ</t>
    </rPh>
    <rPh sb="12" eb="15">
      <t>タンドクガタ</t>
    </rPh>
    <phoneticPr fontId="3"/>
  </si>
  <si>
    <t>事業所･施設数</t>
    <rPh sb="0" eb="3">
      <t>ジギョウショ</t>
    </rPh>
    <rPh sb="4" eb="6">
      <t>シセツ</t>
    </rPh>
    <rPh sb="6" eb="7">
      <t>スウ</t>
    </rPh>
    <phoneticPr fontId="3"/>
  </si>
  <si>
    <t>別紙様式１  訪問系・相談系事業所別支援金申請額一覧</t>
    <rPh sb="0" eb="2">
      <t>ベッシ</t>
    </rPh>
    <rPh sb="2" eb="4">
      <t>ヨウシキ</t>
    </rPh>
    <rPh sb="7" eb="9">
      <t>ホウモン</t>
    </rPh>
    <rPh sb="9" eb="10">
      <t>ケイ</t>
    </rPh>
    <rPh sb="11" eb="13">
      <t>ソウダン</t>
    </rPh>
    <rPh sb="13" eb="14">
      <t>ケイ</t>
    </rPh>
    <rPh sb="14" eb="17">
      <t>ジギョウショ</t>
    </rPh>
    <rPh sb="17" eb="18">
      <t>ベツ</t>
    </rPh>
    <rPh sb="18" eb="21">
      <t>シエンキン</t>
    </rPh>
    <rPh sb="21" eb="24">
      <t>シンセイガク</t>
    </rPh>
    <rPh sb="24" eb="26">
      <t>イチラン</t>
    </rPh>
    <phoneticPr fontId="3"/>
  </si>
  <si>
    <t>通所系</t>
    <rPh sb="0" eb="2">
      <t>ツウショ</t>
    </rPh>
    <rPh sb="2" eb="3">
      <t>ケイ</t>
    </rPh>
    <phoneticPr fontId="3"/>
  </si>
  <si>
    <t>訪問系・相談系</t>
    <rPh sb="0" eb="2">
      <t>ホウモン</t>
    </rPh>
    <rPh sb="2" eb="3">
      <t>ケイ</t>
    </rPh>
    <rPh sb="4" eb="6">
      <t>ソウダン</t>
    </rPh>
    <rPh sb="6" eb="7">
      <t>ケイ</t>
    </rPh>
    <phoneticPr fontId="3"/>
  </si>
  <si>
    <t>支援金申請額</t>
    <rPh sb="0" eb="2">
      <t>シエン</t>
    </rPh>
    <rPh sb="2" eb="3">
      <t>キン</t>
    </rPh>
    <rPh sb="3" eb="5">
      <t>シンセイ</t>
    </rPh>
    <rPh sb="5" eb="6">
      <t>ガク</t>
    </rPh>
    <phoneticPr fontId="3"/>
  </si>
  <si>
    <t>手順</t>
    <rPh sb="0" eb="2">
      <t>テジュン</t>
    </rPh>
    <phoneticPr fontId="3"/>
  </si>
  <si>
    <t>介護医療院</t>
    <rPh sb="0" eb="2">
      <t>カイゴ</t>
    </rPh>
    <rPh sb="2" eb="5">
      <t>イリョウイン</t>
    </rPh>
    <phoneticPr fontId="3"/>
  </si>
  <si>
    <t>別紙様式３（用紙　日本産業規格Ａ４横型）</t>
    <rPh sb="0" eb="2">
      <t>ベッシ</t>
    </rPh>
    <rPh sb="2" eb="4">
      <t>ヨウシキ</t>
    </rPh>
    <rPh sb="17" eb="18">
      <t>ヨコ</t>
    </rPh>
    <phoneticPr fontId="3"/>
  </si>
  <si>
    <t>訪問リハビリテーション事業所(医療みなし除く)</t>
    <rPh sb="15" eb="17">
      <t>イリョウ</t>
    </rPh>
    <rPh sb="20" eb="21">
      <t>ノゾ</t>
    </rPh>
    <phoneticPr fontId="3"/>
  </si>
  <si>
    <t>※政令市所管の軽費老人ホームで特定施設生活介護の指定を受けているものを含む</t>
    <rPh sb="1" eb="4">
      <t>セイレイシ</t>
    </rPh>
    <rPh sb="4" eb="6">
      <t>ショカン</t>
    </rPh>
    <rPh sb="7" eb="9">
      <t>ケイヒ</t>
    </rPh>
    <rPh sb="9" eb="11">
      <t>ロウジン</t>
    </rPh>
    <rPh sb="15" eb="17">
      <t>トクテイ</t>
    </rPh>
    <rPh sb="17" eb="19">
      <t>シセツ</t>
    </rPh>
    <rPh sb="19" eb="21">
      <t>セイカツ</t>
    </rPh>
    <rPh sb="21" eb="23">
      <t>カイゴ</t>
    </rPh>
    <rPh sb="24" eb="26">
      <t>シテイ</t>
    </rPh>
    <rPh sb="27" eb="28">
      <t>ウ</t>
    </rPh>
    <rPh sb="35" eb="36">
      <t>フク</t>
    </rPh>
    <phoneticPr fontId="3"/>
  </si>
  <si>
    <t>認知症対応型共同生活介護事業所</t>
    <rPh sb="0" eb="3">
      <t>ニンチショウ</t>
    </rPh>
    <rPh sb="3" eb="6">
      <t>タイオウガタ</t>
    </rPh>
    <rPh sb="6" eb="8">
      <t>キョウドウ</t>
    </rPh>
    <rPh sb="8" eb="10">
      <t>セイカツ</t>
    </rPh>
    <rPh sb="10" eb="12">
      <t>カイゴ</t>
    </rPh>
    <rPh sb="12" eb="15">
      <t>ジギョウショ</t>
    </rPh>
    <phoneticPr fontId="3"/>
  </si>
  <si>
    <t>合　　計</t>
    <rPh sb="0" eb="1">
      <t>ゴウ</t>
    </rPh>
    <rPh sb="3" eb="4">
      <t>ケイ</t>
    </rPh>
    <phoneticPr fontId="3"/>
  </si>
  <si>
    <t>（単位:円）</t>
    <rPh sb="1" eb="3">
      <t>タンイ</t>
    </rPh>
    <rPh sb="4" eb="5">
      <t>エン</t>
    </rPh>
    <phoneticPr fontId="3"/>
  </si>
  <si>
    <t>電話番号</t>
  </si>
  <si>
    <t>小規模多機能型居宅介護事業所</t>
    <rPh sb="0" eb="11">
      <t>ショウキボタキノウガタキョタクカイゴ</t>
    </rPh>
    <rPh sb="11" eb="14">
      <t>ジギョウショ</t>
    </rPh>
    <phoneticPr fontId="3"/>
  </si>
  <si>
    <t>訪問入浴介護事業所</t>
    <rPh sb="0" eb="2">
      <t>ホウモン</t>
    </rPh>
    <rPh sb="2" eb="4">
      <t>ニュウヨク</t>
    </rPh>
    <rPh sb="4" eb="6">
      <t>カイゴ</t>
    </rPh>
    <rPh sb="6" eb="9">
      <t>ジギョウショ</t>
    </rPh>
    <phoneticPr fontId="3"/>
  </si>
  <si>
    <t>（口座情報）</t>
  </si>
  <si>
    <t>地域密着型通所介護事業所</t>
    <rPh sb="0" eb="2">
      <t>チイキ</t>
    </rPh>
    <rPh sb="2" eb="5">
      <t>ミッチャクガタ</t>
    </rPh>
    <rPh sb="5" eb="7">
      <t>ツウショ</t>
    </rPh>
    <rPh sb="7" eb="9">
      <t>カイゴ</t>
    </rPh>
    <rPh sb="9" eb="12">
      <t>ジギョウショ</t>
    </rPh>
    <phoneticPr fontId="3"/>
  </si>
  <si>
    <t>認知症対応型通所介護事業所</t>
    <rPh sb="0" eb="10">
      <t>ニンチショウタイオウガタツウショカイゴ</t>
    </rPh>
    <rPh sb="10" eb="13">
      <t>ジギョウショ</t>
    </rPh>
    <phoneticPr fontId="3"/>
  </si>
  <si>
    <t>通所リハビリテーション事業所(医療みなし除く)</t>
    <rPh sb="0" eb="2">
      <t>ツウショ</t>
    </rPh>
    <rPh sb="11" eb="14">
      <t>ジギョウショ</t>
    </rPh>
    <rPh sb="15" eb="17">
      <t>イリョウ</t>
    </rPh>
    <rPh sb="20" eb="21">
      <t>ノゾ</t>
    </rPh>
    <phoneticPr fontId="3"/>
  </si>
  <si>
    <t>地域密着型特定施設入居者生活介護事業所(併設型短期入所含む)</t>
    <rPh sb="0" eb="2">
      <t>チイキ</t>
    </rPh>
    <rPh sb="2" eb="5">
      <t>ミッチャクガタ</t>
    </rPh>
    <rPh sb="5" eb="7">
      <t>トクテイ</t>
    </rPh>
    <rPh sb="7" eb="9">
      <t>シセツ</t>
    </rPh>
    <rPh sb="9" eb="12">
      <t>ニュウキョシャ</t>
    </rPh>
    <rPh sb="12" eb="14">
      <t>セイカツ</t>
    </rPh>
    <rPh sb="14" eb="16">
      <t>カイゴ</t>
    </rPh>
    <rPh sb="16" eb="19">
      <t>ジギョウショ</t>
    </rPh>
    <rPh sb="20" eb="22">
      <t>ヘイセツ</t>
    </rPh>
    <rPh sb="22" eb="23">
      <t>カタ</t>
    </rPh>
    <rPh sb="23" eb="25">
      <t>タンキ</t>
    </rPh>
    <rPh sb="25" eb="27">
      <t>ニュウショ</t>
    </rPh>
    <rPh sb="27" eb="28">
      <t>フク</t>
    </rPh>
    <phoneticPr fontId="3"/>
  </si>
  <si>
    <t>介護サービス事業所・施設における物価高騰対策支援事業費</t>
    <rPh sb="16" eb="18">
      <t>ブッカ</t>
    </rPh>
    <rPh sb="18" eb="20">
      <t>コウトウ</t>
    </rPh>
    <rPh sb="20" eb="22">
      <t>タイサク</t>
    </rPh>
    <rPh sb="22" eb="24">
      <t>シエン</t>
    </rPh>
    <rPh sb="24" eb="27">
      <t>ジギョウヒ</t>
    </rPh>
    <phoneticPr fontId="3"/>
  </si>
  <si>
    <t>訪問看護事業所(医療みなし除く)</t>
    <rPh sb="0" eb="2">
      <t>ホウモン</t>
    </rPh>
    <rPh sb="2" eb="4">
      <t>カンゴ</t>
    </rPh>
    <rPh sb="4" eb="7">
      <t>ジギョウショ</t>
    </rPh>
    <rPh sb="8" eb="10">
      <t>イリョウ</t>
    </rPh>
    <rPh sb="13" eb="14">
      <t>ノゾ</t>
    </rPh>
    <phoneticPr fontId="3"/>
  </si>
  <si>
    <t>支援金の支払いについては、口座振替により受領することを希望します。</t>
  </si>
  <si>
    <t>事業所名</t>
    <rPh sb="0" eb="3">
      <t>ジギョウショ</t>
    </rPh>
    <rPh sb="3" eb="4">
      <t>ナ</t>
    </rPh>
    <phoneticPr fontId="3"/>
  </si>
  <si>
    <t>事業所名</t>
    <rPh sb="0" eb="2">
      <t>ジギョウ</t>
    </rPh>
    <rPh sb="2" eb="3">
      <t>ショ</t>
    </rPh>
    <rPh sb="3" eb="4">
      <t>ナ</t>
    </rPh>
    <phoneticPr fontId="3"/>
  </si>
  <si>
    <t>支援金上限額</t>
    <rPh sb="0" eb="3">
      <t>シエンキン</t>
    </rPh>
    <rPh sb="3" eb="6">
      <t>ジョウゲンガク</t>
    </rPh>
    <phoneticPr fontId="3"/>
  </si>
  <si>
    <r>
      <t>　静岡県</t>
    </r>
    <r>
      <rPr>
        <sz val="11"/>
        <color theme="1"/>
        <rFont val="ＭＳ 明朝"/>
      </rPr>
      <t>介護サービス事業所等物価高騰対策支援金（介護分）について、下記口座を</t>
    </r>
  </si>
  <si>
    <t>申　請　者（法人)</t>
    <rPh sb="0" eb="1">
      <t>サル</t>
    </rPh>
    <rPh sb="2" eb="3">
      <t>ショウ</t>
    </rPh>
    <rPh sb="4" eb="5">
      <t>シャ</t>
    </rPh>
    <rPh sb="6" eb="8">
      <t>ホウジン</t>
    </rPh>
    <phoneticPr fontId="3"/>
  </si>
  <si>
    <t>施設種別</t>
    <rPh sb="0" eb="2">
      <t>シセツ</t>
    </rPh>
    <rPh sb="2" eb="4">
      <t>シュベツ</t>
    </rPh>
    <phoneticPr fontId="3"/>
  </si>
  <si>
    <t>通所系事業所支援金申請額一覧</t>
  </si>
  <si>
    <t>預金種別</t>
    <rPh sb="0" eb="2">
      <t>ヨキン</t>
    </rPh>
    <phoneticPr fontId="3"/>
  </si>
  <si>
    <t>利用定員数(宿泊)</t>
    <rPh sb="0" eb="2">
      <t>リヨウ</t>
    </rPh>
    <rPh sb="2" eb="4">
      <t>テイイン</t>
    </rPh>
    <rPh sb="4" eb="5">
      <t>スウ</t>
    </rPh>
    <rPh sb="6" eb="8">
      <t>シュクハク</t>
    </rPh>
    <phoneticPr fontId="3"/>
  </si>
  <si>
    <t>利用定員数(通所)</t>
    <rPh sb="0" eb="1">
      <t>リ</t>
    </rPh>
    <rPh sb="1" eb="2">
      <t>ヨウ</t>
    </rPh>
    <rPh sb="2" eb="4">
      <t>テイイン</t>
    </rPh>
    <rPh sb="4" eb="5">
      <t>スウ</t>
    </rPh>
    <rPh sb="6" eb="8">
      <t>ツウショ</t>
    </rPh>
    <phoneticPr fontId="3"/>
  </si>
  <si>
    <t>介護保険事業所番号（本体施設と事業所番号が異なる場合のみ記入）</t>
    <rPh sb="10" eb="12">
      <t>ホンタイ</t>
    </rPh>
    <rPh sb="12" eb="14">
      <t>シセツ</t>
    </rPh>
    <rPh sb="18" eb="20">
      <t>バンゴウ</t>
    </rPh>
    <rPh sb="21" eb="22">
      <t>コト</t>
    </rPh>
    <rPh sb="24" eb="26">
      <t>バアイ</t>
    </rPh>
    <rPh sb="28" eb="30">
      <t>キニュウ</t>
    </rPh>
    <phoneticPr fontId="3"/>
  </si>
  <si>
    <t>【誓約事項】
下記のとおり相違ないことを確認の上、各項目の左の欄へ○印を記載してください。　　　　全ての項目に○を入れないと申請できません。</t>
    <rPh sb="1" eb="3">
      <t>セイヤク</t>
    </rPh>
    <rPh sb="3" eb="5">
      <t>ジコウ</t>
    </rPh>
    <phoneticPr fontId="3"/>
  </si>
  <si>
    <t>併設する短期入所生活介護事業所名</t>
    <rPh sb="0" eb="2">
      <t>ヘイセツ</t>
    </rPh>
    <rPh sb="4" eb="6">
      <t>タンキ</t>
    </rPh>
    <rPh sb="6" eb="8">
      <t>ニュウショ</t>
    </rPh>
    <rPh sb="8" eb="10">
      <t>セイカツ</t>
    </rPh>
    <rPh sb="10" eb="12">
      <t>カイゴ</t>
    </rPh>
    <rPh sb="12" eb="15">
      <t>ジギョウショ</t>
    </rPh>
    <rPh sb="15" eb="16">
      <t>メイ</t>
    </rPh>
    <phoneticPr fontId="3"/>
  </si>
  <si>
    <t>入所（入居）定員数
（※特定施設は平均実利用者数）</t>
    <rPh sb="0" eb="2">
      <t>ニュウショ</t>
    </rPh>
    <rPh sb="3" eb="5">
      <t>ニュウキョ</t>
    </rPh>
    <rPh sb="6" eb="9">
      <t>テイインスウ</t>
    </rPh>
    <rPh sb="12" eb="14">
      <t>トクテイ</t>
    </rPh>
    <rPh sb="14" eb="16">
      <t>シセツ</t>
    </rPh>
    <phoneticPr fontId="3"/>
  </si>
  <si>
    <t>併設短期入所
利用定員数</t>
    <rPh sb="0" eb="2">
      <t>ヘイセツ</t>
    </rPh>
    <rPh sb="2" eb="4">
      <t>タンキ</t>
    </rPh>
    <rPh sb="4" eb="6">
      <t>ニュウショ</t>
    </rPh>
    <rPh sb="7" eb="9">
      <t>リヨウ</t>
    </rPh>
    <rPh sb="9" eb="12">
      <t>テイインスウ</t>
    </rPh>
    <phoneticPr fontId="3"/>
  </si>
  <si>
    <t>※政令市所管の軽費老人ホームで地域密着型特定施設生活介護の指定を受けているものを含む</t>
    <rPh sb="1" eb="4">
      <t>セイレイシ</t>
    </rPh>
    <rPh sb="4" eb="6">
      <t>ショカン</t>
    </rPh>
    <rPh sb="7" eb="9">
      <t>ケイヒ</t>
    </rPh>
    <rPh sb="9" eb="11">
      <t>ロウジン</t>
    </rPh>
    <rPh sb="20" eb="22">
      <t>トクテイ</t>
    </rPh>
    <rPh sb="22" eb="24">
      <t>シセツ</t>
    </rPh>
    <rPh sb="24" eb="26">
      <t>セイカツ</t>
    </rPh>
    <rPh sb="26" eb="28">
      <t>カイゴ</t>
    </rPh>
    <rPh sb="29" eb="31">
      <t>シテイ</t>
    </rPh>
    <rPh sb="32" eb="33">
      <t>ウ</t>
    </rPh>
    <rPh sb="40" eb="41">
      <t>フク</t>
    </rPh>
    <phoneticPr fontId="3"/>
  </si>
  <si>
    <t>※併設短期入所療養介護は対象としないが、短期入所生活介護を併設している場合はその定員数を総定員数に含む</t>
    <rPh sb="1" eb="3">
      <t>ヘイセツ</t>
    </rPh>
    <rPh sb="3" eb="5">
      <t>タンキ</t>
    </rPh>
    <rPh sb="5" eb="7">
      <t>ニュウショ</t>
    </rPh>
    <rPh sb="7" eb="9">
      <t>リョウヨウ</t>
    </rPh>
    <rPh sb="9" eb="11">
      <t>カイゴ</t>
    </rPh>
    <rPh sb="12" eb="14">
      <t>タイショウ</t>
    </rPh>
    <rPh sb="20" eb="22">
      <t>タンキ</t>
    </rPh>
    <rPh sb="22" eb="24">
      <t>ニュウショ</t>
    </rPh>
    <rPh sb="24" eb="26">
      <t>セイカツ</t>
    </rPh>
    <rPh sb="26" eb="28">
      <t>カイゴ</t>
    </rPh>
    <rPh sb="29" eb="31">
      <t>ヘイセツ</t>
    </rPh>
    <rPh sb="35" eb="37">
      <t>バアイ</t>
    </rPh>
    <rPh sb="40" eb="42">
      <t>テイイン</t>
    </rPh>
    <rPh sb="42" eb="43">
      <t>スウ</t>
    </rPh>
    <rPh sb="44" eb="47">
      <t>ソウテイイン</t>
    </rPh>
    <rPh sb="47" eb="48">
      <t>スウ</t>
    </rPh>
    <rPh sb="49" eb="50">
      <t>フク</t>
    </rPh>
    <phoneticPr fontId="3"/>
  </si>
  <si>
    <t>（添付資料）</t>
  </si>
  <si>
    <t>利用定員数</t>
    <rPh sb="0" eb="2">
      <t>リヨウ</t>
    </rPh>
    <rPh sb="2" eb="5">
      <t>テイインスウ</t>
    </rPh>
    <phoneticPr fontId="3"/>
  </si>
  <si>
    <t>介護老人福祉施設(併設型短期入所含む)</t>
    <rPh sb="0" eb="8">
      <t>カイゴロウジンフクシシセツ</t>
    </rPh>
    <rPh sb="9" eb="11">
      <t>ヘイセツ</t>
    </rPh>
    <rPh sb="11" eb="12">
      <t>カタ</t>
    </rPh>
    <rPh sb="12" eb="14">
      <t>タンキ</t>
    </rPh>
    <rPh sb="14" eb="16">
      <t>ニュウショ</t>
    </rPh>
    <rPh sb="16" eb="17">
      <t>フク</t>
    </rPh>
    <phoneticPr fontId="3"/>
  </si>
  <si>
    <t>地域密着型介護老人福祉施設(併設型短期入所含む)</t>
    <rPh sb="0" eb="13">
      <t>チイキミッチャクガタカイゴロウジンフクシシセツ</t>
    </rPh>
    <rPh sb="14" eb="16">
      <t>ヘイセツ</t>
    </rPh>
    <rPh sb="16" eb="17">
      <t>カタ</t>
    </rPh>
    <rPh sb="17" eb="19">
      <t>タンキ</t>
    </rPh>
    <rPh sb="19" eb="21">
      <t>ニュウショ</t>
    </rPh>
    <rPh sb="21" eb="22">
      <t>フク</t>
    </rPh>
    <phoneticPr fontId="3"/>
  </si>
  <si>
    <t>特定施設入居者生活介護事業所(併設型短期入所含む)</t>
    <rPh sb="0" eb="2">
      <t>トクテイ</t>
    </rPh>
    <rPh sb="2" eb="4">
      <t>シセツ</t>
    </rPh>
    <rPh sb="4" eb="7">
      <t>ニュウキョシャ</t>
    </rPh>
    <rPh sb="7" eb="9">
      <t>セイカツ</t>
    </rPh>
    <rPh sb="9" eb="11">
      <t>カイゴ</t>
    </rPh>
    <rPh sb="11" eb="14">
      <t>ジギョウショ</t>
    </rPh>
    <rPh sb="15" eb="17">
      <t>ヘイセツ</t>
    </rPh>
    <rPh sb="17" eb="18">
      <t>カタ</t>
    </rPh>
    <rPh sb="18" eb="20">
      <t>タンキ</t>
    </rPh>
    <rPh sb="20" eb="22">
      <t>ニュウショ</t>
    </rPh>
    <rPh sb="22" eb="23">
      <t>フク</t>
    </rPh>
    <phoneticPr fontId="3"/>
  </si>
  <si>
    <t>軽費老人ホーム(県所管のみ、併設型短期入所含む)</t>
    <rPh sb="0" eb="2">
      <t>ケイヒ</t>
    </rPh>
    <rPh sb="2" eb="4">
      <t>ロウジン</t>
    </rPh>
    <rPh sb="8" eb="9">
      <t>ケン</t>
    </rPh>
    <rPh sb="9" eb="11">
      <t>ショカン</t>
    </rPh>
    <rPh sb="14" eb="16">
      <t>ヘイセツ</t>
    </rPh>
    <rPh sb="16" eb="17">
      <t>カタ</t>
    </rPh>
    <rPh sb="17" eb="19">
      <t>タンキ</t>
    </rPh>
    <rPh sb="19" eb="21">
      <t>ニュウショ</t>
    </rPh>
    <rPh sb="21" eb="22">
      <t>フク</t>
    </rPh>
    <phoneticPr fontId="3"/>
  </si>
  <si>
    <t>介護保険施設・居住系事業所支援金申請額一覧</t>
  </si>
  <si>
    <t>別紙様式４（用紙　日本産業規格Ａ４横型）</t>
    <rPh sb="0" eb="2">
      <t>ベッシ</t>
    </rPh>
    <rPh sb="2" eb="4">
      <t>ヨウシキ</t>
    </rPh>
    <rPh sb="17" eb="18">
      <t>ヨコ</t>
    </rPh>
    <phoneticPr fontId="3"/>
  </si>
  <si>
    <t>別紙様式１（用紙　日本産業規格Ａ４横型）</t>
    <rPh sb="0" eb="2">
      <t>ベッシ</t>
    </rPh>
    <rPh sb="2" eb="4">
      <t>ヨウシキ</t>
    </rPh>
    <rPh sb="17" eb="18">
      <t>ヨコ</t>
    </rPh>
    <phoneticPr fontId="3"/>
  </si>
  <si>
    <t>別紙様式２（用紙　日本産業規格Ａ４横型）</t>
    <rPh sb="0" eb="2">
      <t>ベッシ</t>
    </rPh>
    <rPh sb="2" eb="4">
      <t>ヨウシキ</t>
    </rPh>
    <rPh sb="17" eb="18">
      <t>ヨコ</t>
    </rPh>
    <phoneticPr fontId="3"/>
  </si>
  <si>
    <t>訪問系・相談系事業所別支援金申請額一覧</t>
  </si>
  <si>
    <t>短期</t>
    <rPh sb="0" eb="2">
      <t>タンキ</t>
    </rPh>
    <phoneticPr fontId="3"/>
  </si>
  <si>
    <t>別紙様式２　通所系事業所支援金申請額一覧</t>
    <rPh sb="0" eb="2">
      <t>ベッシ</t>
    </rPh>
    <rPh sb="2" eb="4">
      <t>ヨウシキ</t>
    </rPh>
    <rPh sb="6" eb="8">
      <t>ツウショ</t>
    </rPh>
    <rPh sb="8" eb="9">
      <t>ケイ</t>
    </rPh>
    <rPh sb="9" eb="12">
      <t>ジギョウショ</t>
    </rPh>
    <rPh sb="12" eb="15">
      <t>シエンキン</t>
    </rPh>
    <rPh sb="15" eb="18">
      <t>シンセイガク</t>
    </rPh>
    <rPh sb="18" eb="20">
      <t>イチラン</t>
    </rPh>
    <phoneticPr fontId="3"/>
  </si>
  <si>
    <t>私の申請内容について、虚偽が判明した場合には、支援金の返還等に応じるとともに、加算金を支払います。</t>
  </si>
  <si>
    <t>私の申請内容を証明する書類を適切に保管します。</t>
  </si>
  <si>
    <t>申請事業者の代表者、役員又は使用人その他の従業員若しくは構成員等が静岡県暴力団排除条例第２条第１号に規定する暴力団、同条第２号に規定する暴力団員又は同条第３号に規定する暴力団員等に該当せず、かつ、将来にわたっても該当しません。また、上記の暴力団、暴力団員及び暴力団関係者が経営に事実上参画していません。</t>
  </si>
  <si>
    <t>静岡県が実施するこの支援金について、介護分の交付対象となった介護サービス事業所・施設等については、障害分の支援金と重複して申請していません。</t>
    <rPh sb="18" eb="20">
      <t>カイゴ</t>
    </rPh>
    <phoneticPr fontId="3"/>
  </si>
  <si>
    <t>総定員数
（特定施設は平均実利用者数＋併設短期利用定員数）</t>
    <rPh sb="0" eb="1">
      <t>ソウ</t>
    </rPh>
    <rPh sb="1" eb="3">
      <t>テイイン</t>
    </rPh>
    <rPh sb="3" eb="4">
      <t>スウ</t>
    </rPh>
    <rPh sb="19" eb="21">
      <t>ヘイセツ</t>
    </rPh>
    <rPh sb="21" eb="23">
      <t>タンキ</t>
    </rPh>
    <rPh sb="23" eb="25">
      <t>リヨウ</t>
    </rPh>
    <phoneticPr fontId="3"/>
  </si>
  <si>
    <t>地域密着型介護老人福祉施設(併設型短期入所含む)</t>
  </si>
  <si>
    <t>地域密着型特定施設入居者生活介護事業所(併設型短期入所含む)</t>
    <rPh sb="0" eb="2">
      <t>チイキ</t>
    </rPh>
    <rPh sb="2" eb="5">
      <t>ミッチャクガタ</t>
    </rPh>
    <rPh sb="5" eb="7">
      <t>トクテイ</t>
    </rPh>
    <rPh sb="7" eb="9">
      <t>シセツ</t>
    </rPh>
    <rPh sb="9" eb="12">
      <t>ニュウキョシャ</t>
    </rPh>
    <rPh sb="12" eb="14">
      <t>セイカツ</t>
    </rPh>
    <rPh sb="14" eb="16">
      <t>カイゴ</t>
    </rPh>
    <rPh sb="16" eb="19">
      <t>ジギョウショ</t>
    </rPh>
    <rPh sb="20" eb="22">
      <t>ヘイセツ</t>
    </rPh>
    <rPh sb="22" eb="23">
      <t>ガタ</t>
    </rPh>
    <rPh sb="23" eb="25">
      <t>タンキ</t>
    </rPh>
    <rPh sb="25" eb="27">
      <t>ニュウショ</t>
    </rPh>
    <rPh sb="27" eb="28">
      <t>フク</t>
    </rPh>
    <phoneticPr fontId="3"/>
  </si>
  <si>
    <t>軽費老人ホーム(県所管のみ、併設型短期入所含む)</t>
    <rPh sb="0" eb="2">
      <t>ケイヒ</t>
    </rPh>
    <rPh sb="2" eb="4">
      <t>ロウジン</t>
    </rPh>
    <rPh sb="8" eb="9">
      <t>ケン</t>
    </rPh>
    <rPh sb="9" eb="11">
      <t>ショカン</t>
    </rPh>
    <rPh sb="14" eb="16">
      <t>ヘイセツ</t>
    </rPh>
    <rPh sb="16" eb="17">
      <t>ガタ</t>
    </rPh>
    <rPh sb="17" eb="19">
      <t>タンキ</t>
    </rPh>
    <rPh sb="19" eb="21">
      <t>ニュウショ</t>
    </rPh>
    <rPh sb="21" eb="22">
      <t>フク</t>
    </rPh>
    <phoneticPr fontId="3"/>
  </si>
  <si>
    <t>本Excelを県ホームページに掲載</t>
  </si>
  <si>
    <t>本Excelを県ホームページからダウンロード</t>
    <rPh sb="0" eb="1">
      <t>ホン</t>
    </rPh>
    <rPh sb="7" eb="8">
      <t>ケン</t>
    </rPh>
    <phoneticPr fontId="3"/>
  </si>
  <si>
    <t>介護老人保健施設(併設型短期入所含む)</t>
    <rPh sb="0" eb="2">
      <t>カイゴ</t>
    </rPh>
    <rPh sb="2" eb="4">
      <t>ロウジン</t>
    </rPh>
    <rPh sb="4" eb="6">
      <t>ホケン</t>
    </rPh>
    <rPh sb="6" eb="8">
      <t>シセツ</t>
    </rPh>
    <rPh sb="9" eb="12">
      <t>ヘイセツガタ</t>
    </rPh>
    <rPh sb="12" eb="14">
      <t>タンキ</t>
    </rPh>
    <rPh sb="14" eb="16">
      <t>ニュウショ</t>
    </rPh>
    <rPh sb="16" eb="17">
      <t>フク</t>
    </rPh>
    <phoneticPr fontId="3"/>
  </si>
  <si>
    <t>介護老人保健施設(併設型短期入所含む)</t>
  </si>
  <si>
    <t>多機能系事業所支援金申請額一覧</t>
  </si>
  <si>
    <t>単独短期生活介護事業所支援金申請額一覧</t>
    <rPh sb="4" eb="6">
      <t>セイカツ</t>
    </rPh>
    <rPh sb="6" eb="8">
      <t>カイゴ</t>
    </rPh>
    <phoneticPr fontId="3"/>
  </si>
  <si>
    <t>各事業所の申請額一覧（別紙様式１～５）の内容を一つの申請額一覧に集約</t>
    <rPh sb="0" eb="1">
      <t>カク</t>
    </rPh>
    <rPh sb="1" eb="4">
      <t>ジギョウショ</t>
    </rPh>
    <rPh sb="5" eb="8">
      <t>シンセイガク</t>
    </rPh>
    <rPh sb="8" eb="10">
      <t>イチラン</t>
    </rPh>
    <rPh sb="20" eb="22">
      <t>ナイヨウ</t>
    </rPh>
    <rPh sb="23" eb="24">
      <t>ヒト</t>
    </rPh>
    <rPh sb="26" eb="29">
      <t>シンセイガク</t>
    </rPh>
    <rPh sb="29" eb="31">
      <t>イチラン</t>
    </rPh>
    <rPh sb="32" eb="34">
      <t>シュウヤク</t>
    </rPh>
    <phoneticPr fontId="3"/>
  </si>
  <si>
    <t>多機能系</t>
  </si>
  <si>
    <t>別紙様式４　単独短期生活介護事業所支援金申請額一覧</t>
    <rPh sb="0" eb="2">
      <t>ベッシ</t>
    </rPh>
    <rPh sb="2" eb="4">
      <t>ヨウシキ</t>
    </rPh>
    <phoneticPr fontId="3"/>
  </si>
  <si>
    <r>
      <t>様式</t>
    </r>
    <r>
      <rPr>
        <sz val="9"/>
        <color theme="1"/>
        <rFont val="ＭＳ 明朝"/>
      </rPr>
      <t>第２号（用紙　日本産業規格Ａ４縦型）</t>
    </r>
    <rPh sb="0" eb="2">
      <t>ヨウシキ</t>
    </rPh>
    <rPh sb="2" eb="3">
      <t>ダイ</t>
    </rPh>
    <rPh sb="4" eb="5">
      <t>ゴウ</t>
    </rPh>
    <rPh sb="6" eb="8">
      <t>ヨウシ</t>
    </rPh>
    <rPh sb="9" eb="11">
      <t>ニホン</t>
    </rPh>
    <rPh sb="11" eb="13">
      <t>サンギョウ</t>
    </rPh>
    <rPh sb="13" eb="15">
      <t>キカク</t>
    </rPh>
    <rPh sb="17" eb="19">
      <t>タテガタ</t>
    </rPh>
    <phoneticPr fontId="3"/>
  </si>
  <si>
    <t>別紙様式５　介護保険施設・居住系事業所支援金申請額一覧</t>
    <rPh sb="0" eb="2">
      <t>ベッシ</t>
    </rPh>
    <rPh sb="2" eb="4">
      <t>ヨウシキ</t>
    </rPh>
    <rPh sb="6" eb="7">
      <t>カイ</t>
    </rPh>
    <phoneticPr fontId="3"/>
  </si>
  <si>
    <t>別紙様式５（用紙　日本産業規格Ａ４横型）</t>
    <rPh sb="0" eb="2">
      <t>ベッシ</t>
    </rPh>
    <rPh sb="2" eb="4">
      <t>ヨウシキ</t>
    </rPh>
    <rPh sb="17" eb="18">
      <t>ヨコ</t>
    </rPh>
    <phoneticPr fontId="3"/>
  </si>
  <si>
    <t>静岡県知事　鈴木　康友</t>
    <rPh sb="0" eb="2">
      <t>シズオカ</t>
    </rPh>
    <rPh sb="3" eb="5">
      <t>チジ</t>
    </rPh>
    <rPh sb="6" eb="8">
      <t>スズキ</t>
    </rPh>
    <rPh sb="9" eb="11">
      <t>ヤストモ</t>
    </rPh>
    <phoneticPr fontId="3"/>
  </si>
  <si>
    <t>※（地特養29人以下＋併設短期20人）×18,500円＝906,500円</t>
    <rPh sb="2" eb="3">
      <t>チ</t>
    </rPh>
    <rPh sb="3" eb="4">
      <t>トク</t>
    </rPh>
    <rPh sb="4" eb="5">
      <t>ヨウ</t>
    </rPh>
    <rPh sb="7" eb="8">
      <t>ニン</t>
    </rPh>
    <rPh sb="8" eb="10">
      <t>イカ</t>
    </rPh>
    <rPh sb="11" eb="13">
      <t>ヘイセツ</t>
    </rPh>
    <rPh sb="13" eb="15">
      <t>タンキ</t>
    </rPh>
    <rPh sb="17" eb="18">
      <t>ニン</t>
    </rPh>
    <rPh sb="26" eb="27">
      <t>エン</t>
    </rPh>
    <rPh sb="35" eb="36">
      <t>エン</t>
    </rPh>
    <phoneticPr fontId="3"/>
  </si>
  <si>
    <t>※最大定員27人以下×4,500円＝121,500円</t>
    <rPh sb="1" eb="3">
      <t>サイダイ</t>
    </rPh>
    <rPh sb="3" eb="5">
      <t>テイイン</t>
    </rPh>
    <rPh sb="7" eb="8">
      <t>ニン</t>
    </rPh>
    <rPh sb="8" eb="10">
      <t>イカ</t>
    </rPh>
    <rPh sb="16" eb="17">
      <t>エン</t>
    </rPh>
    <rPh sb="25" eb="26">
      <t>エン</t>
    </rPh>
    <phoneticPr fontId="3"/>
  </si>
  <si>
    <t>各事業者に対して、交付決定兼交付確定通知書を送付</t>
    <rPh sb="0" eb="1">
      <t>カク</t>
    </rPh>
    <rPh sb="1" eb="3">
      <t>ジギョウ</t>
    </rPh>
    <rPh sb="3" eb="4">
      <t>シャ</t>
    </rPh>
    <rPh sb="5" eb="6">
      <t>タイ</t>
    </rPh>
    <rPh sb="22" eb="24">
      <t>ソウフ</t>
    </rPh>
    <phoneticPr fontId="3"/>
  </si>
  <si>
    <t>口座番号</t>
  </si>
  <si>
    <t>様式第２号　支援金振込口座についての申出書</t>
    <rPh sb="0" eb="2">
      <t>ヨウシキ</t>
    </rPh>
    <rPh sb="2" eb="3">
      <t>ダイ</t>
    </rPh>
    <rPh sb="4" eb="5">
      <t>ゴウ</t>
    </rPh>
    <rPh sb="6" eb="9">
      <t>シエンキン</t>
    </rPh>
    <rPh sb="9" eb="11">
      <t>フリコミ</t>
    </rPh>
    <rPh sb="11" eb="13">
      <t>コウザ</t>
    </rPh>
    <rPh sb="18" eb="21">
      <t>モウシデショ</t>
    </rPh>
    <phoneticPr fontId="3"/>
  </si>
  <si>
    <t>金融機関コード</t>
    <rPh sb="0" eb="2">
      <t>キンユウ</t>
    </rPh>
    <rPh sb="2" eb="4">
      <t>キカン</t>
    </rPh>
    <phoneticPr fontId="3"/>
  </si>
  <si>
    <r>
      <t>利用定員数
×単価(</t>
    </r>
    <r>
      <rPr>
        <sz val="9"/>
        <color theme="1"/>
        <rFont val="ＭＳ Ｐ明朝"/>
      </rPr>
      <t>通所2,300円、宿泊4,500円)</t>
    </r>
    <rPh sb="0" eb="2">
      <t>リヨウ</t>
    </rPh>
    <rPh sb="2" eb="4">
      <t>テイイン</t>
    </rPh>
    <rPh sb="4" eb="5">
      <t>スウ</t>
    </rPh>
    <rPh sb="7" eb="9">
      <t>タンカ</t>
    </rPh>
    <rPh sb="10" eb="12">
      <t>ツウショ</t>
    </rPh>
    <rPh sb="17" eb="18">
      <t>エン</t>
    </rPh>
    <rPh sb="19" eb="21">
      <t>シュクハク</t>
    </rPh>
    <rPh sb="26" eb="27">
      <t>エン</t>
    </rPh>
    <phoneticPr fontId="3"/>
  </si>
  <si>
    <t>支店コード</t>
    <rPh sb="0" eb="2">
      <t>シテン</t>
    </rPh>
    <phoneticPr fontId="3"/>
  </si>
  <si>
    <t>金融機関名</t>
    <rPh sb="0" eb="2">
      <t>キンユウ</t>
    </rPh>
    <rPh sb="2" eb="4">
      <t>キカン</t>
    </rPh>
    <rPh sb="4" eb="5">
      <t>メイ</t>
    </rPh>
    <phoneticPr fontId="3"/>
  </si>
  <si>
    <t>支店名</t>
    <rPh sb="0" eb="3">
      <t>シテンメイ</t>
    </rPh>
    <phoneticPr fontId="3"/>
  </si>
  <si>
    <t>口座名義人</t>
    <rPh sb="0" eb="2">
      <t>コウザ</t>
    </rPh>
    <rPh sb="2" eb="4">
      <t>メイギ</t>
    </rPh>
    <rPh sb="4" eb="5">
      <t>ニン</t>
    </rPh>
    <phoneticPr fontId="3"/>
  </si>
  <si>
    <t>普通</t>
    <rPh sb="0" eb="2">
      <t>フツウ</t>
    </rPh>
    <phoneticPr fontId="3"/>
  </si>
  <si>
    <t>当座</t>
    <rPh sb="0" eb="2">
      <t>トウザ</t>
    </rPh>
    <phoneticPr fontId="3"/>
  </si>
  <si>
    <t>別段</t>
    <rPh sb="0" eb="2">
      <t>ベツダン</t>
    </rPh>
    <phoneticPr fontId="3"/>
  </si>
  <si>
    <t>支援金振込口座についての申出書</t>
  </si>
  <si>
    <r>
      <t>書類の提出方法は郵送のみ</t>
    </r>
    <r>
      <rPr>
        <sz val="10"/>
        <color theme="1"/>
        <rFont val="ＭＳ 明朝"/>
      </rPr>
      <t xml:space="preserve">
（封筒に「物価高騰対策支援金申請書在中」と明記）
※県が支援金の申請受付～審査等の事務を民間事業者に委託するため、申請書の郵送先は</t>
    </r>
    <r>
      <rPr>
        <u/>
        <sz val="10"/>
        <color theme="1"/>
        <rFont val="ＭＳ 明朝"/>
      </rPr>
      <t>支援金事務局</t>
    </r>
    <r>
      <rPr>
        <sz val="10"/>
        <color theme="1"/>
        <rFont val="ＭＳ 明朝"/>
      </rPr>
      <t xml:space="preserve">となる。
＜提出先・問合せ先＞
静岡県介護サービス事業所等物価高騰対策支援金事務局
</t>
    </r>
    <r>
      <rPr>
        <sz val="10"/>
        <color rgb="FFFF0000"/>
        <rFont val="ＭＳ 明朝"/>
      </rPr>
      <t>※住所、電話番号は現時点では未定</t>
    </r>
    <rPh sb="0" eb="2">
      <t>ショルイ</t>
    </rPh>
    <rPh sb="3" eb="5">
      <t>テイシュツ</t>
    </rPh>
    <rPh sb="5" eb="7">
      <t>ホウホウ</t>
    </rPh>
    <rPh sb="8" eb="10">
      <t>ユウソウ</t>
    </rPh>
    <rPh sb="18" eb="20">
      <t>ブッカ</t>
    </rPh>
    <rPh sb="20" eb="22">
      <t>コウトウ</t>
    </rPh>
    <rPh sb="22" eb="24">
      <t>タイサク</t>
    </rPh>
    <rPh sb="24" eb="27">
      <t>シエンキン</t>
    </rPh>
    <rPh sb="53" eb="54">
      <t>トウ</t>
    </rPh>
    <rPh sb="71" eb="74">
      <t>シンセイショ</t>
    </rPh>
    <rPh sb="75" eb="77">
      <t>ユウソウ</t>
    </rPh>
    <rPh sb="77" eb="78">
      <t>サキ</t>
    </rPh>
    <rPh sb="79" eb="82">
      <t>シエンキン</t>
    </rPh>
    <rPh sb="82" eb="85">
      <t>ジムキョク</t>
    </rPh>
    <rPh sb="92" eb="94">
      <t>テイシュツ</t>
    </rPh>
    <rPh sb="94" eb="95">
      <t>サキ</t>
    </rPh>
    <rPh sb="96" eb="98">
      <t>トイアワ</t>
    </rPh>
    <rPh sb="99" eb="100">
      <t>サキ</t>
    </rPh>
    <rPh sb="102" eb="105">
      <t>シズオカケン</t>
    </rPh>
    <phoneticPr fontId="3"/>
  </si>
  <si>
    <t>口座登録情報</t>
    <rPh sb="0" eb="2">
      <t>コウザ</t>
    </rPh>
    <rPh sb="2" eb="4">
      <t>トウロク</t>
    </rPh>
    <rPh sb="4" eb="6">
      <t>ジョウホウ</t>
    </rPh>
    <phoneticPr fontId="3"/>
  </si>
  <si>
    <t>申請責任者の職・氏名</t>
    <rPh sb="0" eb="2">
      <t>シンセイ</t>
    </rPh>
    <rPh sb="2" eb="5">
      <t>セキニンシャ</t>
    </rPh>
    <rPh sb="6" eb="7">
      <t>ショク</t>
    </rPh>
    <rPh sb="8" eb="10">
      <t>シメイ</t>
    </rPh>
    <phoneticPr fontId="3"/>
  </si>
  <si>
    <t>※通帳のコピーを添付してください。</t>
  </si>
  <si>
    <t>　※通帳のコピーを添付してください。</t>
  </si>
  <si>
    <t>本Excelを各事業所に配布し、申請額一覧（別紙様式１～５）を記入するように依頼</t>
    <rPh sb="0" eb="1">
      <t>ホン</t>
    </rPh>
    <rPh sb="7" eb="8">
      <t>カク</t>
    </rPh>
    <rPh sb="8" eb="11">
      <t>ジギョウショ</t>
    </rPh>
    <rPh sb="12" eb="14">
      <t>ハイフ</t>
    </rPh>
    <rPh sb="16" eb="19">
      <t>シンセイガク</t>
    </rPh>
    <rPh sb="19" eb="21">
      <t>イチラン</t>
    </rPh>
    <rPh sb="22" eb="24">
      <t>ベッシ</t>
    </rPh>
    <rPh sb="24" eb="26">
      <t>ヨウシキ</t>
    </rPh>
    <rPh sb="31" eb="33">
      <t>キニュウ</t>
    </rPh>
    <rPh sb="38" eb="40">
      <t>イライ</t>
    </rPh>
    <phoneticPr fontId="3"/>
  </si>
  <si>
    <r>
      <t>※県が支援金の申請受付～審査等の事務を民間事業者に委託するため</t>
    </r>
    <r>
      <rPr>
        <u/>
        <sz val="10"/>
        <color theme="1"/>
        <rFont val="ＭＳ 明朝"/>
      </rPr>
      <t>支援金事務局</t>
    </r>
    <r>
      <rPr>
        <sz val="10"/>
        <color theme="1"/>
        <rFont val="ＭＳ 明朝"/>
      </rPr>
      <t>が申請書の内容を審査
※</t>
    </r>
    <r>
      <rPr>
        <u/>
        <sz val="10"/>
        <color theme="1"/>
        <rFont val="ＭＳ 明朝"/>
      </rPr>
      <t>支援金事務局</t>
    </r>
    <r>
      <rPr>
        <sz val="10"/>
        <color theme="1"/>
        <rFont val="ＭＳ 明朝"/>
      </rPr>
      <t>は申請書受付台帳等を静岡県に送信し、県は支払の可否を確認の上、交付決定兼交付確定を行う。</t>
    </r>
    <rPh sb="16" eb="18">
      <t>ジム</t>
    </rPh>
    <rPh sb="31" eb="34">
      <t>シエンキン</t>
    </rPh>
    <rPh sb="34" eb="37">
      <t>ジムキョク</t>
    </rPh>
    <rPh sb="38" eb="41">
      <t>シンセイショ</t>
    </rPh>
    <rPh sb="42" eb="44">
      <t>ナイヨウ</t>
    </rPh>
    <rPh sb="45" eb="47">
      <t>シンサ</t>
    </rPh>
    <rPh sb="50" eb="53">
      <t>シエンキン</t>
    </rPh>
    <rPh sb="53" eb="56">
      <t>ジムキョク</t>
    </rPh>
    <rPh sb="64" eb="65">
      <t>トウ</t>
    </rPh>
    <rPh sb="74" eb="75">
      <t>ケン</t>
    </rPh>
    <rPh sb="85" eb="86">
      <t>ウエ</t>
    </rPh>
    <rPh sb="87" eb="89">
      <t>コウフ</t>
    </rPh>
    <rPh sb="89" eb="91">
      <t>ケッテイ</t>
    </rPh>
    <rPh sb="91" eb="92">
      <t>ケン</t>
    </rPh>
    <rPh sb="92" eb="94">
      <t>コウフ</t>
    </rPh>
    <rPh sb="94" eb="96">
      <t>カクテイ</t>
    </rPh>
    <rPh sb="97" eb="98">
      <t>オコナ</t>
    </rPh>
    <phoneticPr fontId="3"/>
  </si>
  <si>
    <r>
      <t xml:space="preserve">
※支援金事務局は</t>
    </r>
    <r>
      <rPr>
        <sz val="10"/>
        <color theme="1"/>
        <rFont val="ＭＳ 明朝"/>
      </rPr>
      <t>各事業者に対して、交付決定兼交付確定通知書を送付</t>
    </r>
    <r>
      <rPr>
        <u/>
        <sz val="10"/>
        <color theme="1"/>
        <rFont val="ＭＳ 明朝"/>
      </rPr>
      <t xml:space="preserve">
※県</t>
    </r>
    <r>
      <rPr>
        <sz val="10"/>
        <color theme="1"/>
        <rFont val="ＭＳ 明朝"/>
      </rPr>
      <t>から事業者（申請書に記載された住所宛て）に対し、振込通知書を送付し、登録口座へ支援金を振込む。</t>
    </r>
    <rPh sb="2" eb="5">
      <t>シエンキン</t>
    </rPh>
    <rPh sb="5" eb="8">
      <t>ジムキョク</t>
    </rPh>
    <rPh sb="37" eb="38">
      <t>ケン</t>
    </rPh>
    <rPh sb="42" eb="43">
      <t>シャ</t>
    </rPh>
    <rPh sb="44" eb="47">
      <t>シンセイショ</t>
    </rPh>
    <rPh sb="48" eb="50">
      <t>キサイ</t>
    </rPh>
    <rPh sb="62" eb="63">
      <t>フ</t>
    </rPh>
    <rPh sb="63" eb="64">
      <t>コ</t>
    </rPh>
    <rPh sb="72" eb="74">
      <t>トウロク</t>
    </rPh>
    <rPh sb="74" eb="76">
      <t>コウザ</t>
    </rPh>
    <rPh sb="77" eb="80">
      <t>シエンキン</t>
    </rPh>
    <rPh sb="81" eb="82">
      <t>フ</t>
    </rPh>
    <rPh sb="82" eb="83">
      <t>コ</t>
    </rPh>
    <phoneticPr fontId="3"/>
  </si>
  <si>
    <r>
      <t>静岡県</t>
    </r>
    <r>
      <rPr>
        <b/>
        <sz val="12"/>
        <color theme="1"/>
        <rFont val="ＭＳ 明朝"/>
      </rPr>
      <t>介護事業所等物価高騰対策支援事業（介護分）交付申請書</t>
    </r>
    <rPh sb="0" eb="3">
      <t>シズオカケン</t>
    </rPh>
    <rPh sb="3" eb="5">
      <t>カイゴ</t>
    </rPh>
    <rPh sb="5" eb="8">
      <t>ジギョウショ</t>
    </rPh>
    <rPh sb="8" eb="9">
      <t>ナド</t>
    </rPh>
    <rPh sb="9" eb="11">
      <t>ブッカ</t>
    </rPh>
    <rPh sb="11" eb="13">
      <t>コウトウ</t>
    </rPh>
    <rPh sb="13" eb="15">
      <t>タイサク</t>
    </rPh>
    <rPh sb="15" eb="17">
      <t>シエン</t>
    </rPh>
    <rPh sb="17" eb="19">
      <t>ジギョウ</t>
    </rPh>
    <phoneticPr fontId="3"/>
  </si>
  <si>
    <r>
      <t>（申請額一覧シート）の内容が様式第１号（総括表）にも正しく反映されていることを確認するとともに、様式第１号の</t>
    </r>
    <r>
      <rPr>
        <u/>
        <sz val="10"/>
        <color theme="1"/>
        <rFont val="ＭＳ 明朝"/>
      </rPr>
      <t>記入欄（黄色セル）に記載</t>
    </r>
    <rPh sb="1" eb="4">
      <t>シンセイガク</t>
    </rPh>
    <rPh sb="4" eb="6">
      <t>イチラン</t>
    </rPh>
    <rPh sb="11" eb="13">
      <t>ナイヨウ</t>
    </rPh>
    <rPh sb="14" eb="16">
      <t>ヨウシキ</t>
    </rPh>
    <rPh sb="16" eb="17">
      <t>ダイ</t>
    </rPh>
    <rPh sb="18" eb="19">
      <t>ゴウ</t>
    </rPh>
    <rPh sb="20" eb="23">
      <t>ソウカツヒョウ</t>
    </rPh>
    <rPh sb="26" eb="27">
      <t>タダ</t>
    </rPh>
    <rPh sb="29" eb="31">
      <t>ハンエイ</t>
    </rPh>
    <rPh sb="39" eb="41">
      <t>カクニン</t>
    </rPh>
    <rPh sb="48" eb="50">
      <t>ヨウシキ</t>
    </rPh>
    <rPh sb="50" eb="51">
      <t>ダイ</t>
    </rPh>
    <rPh sb="52" eb="53">
      <t>ゴウ</t>
    </rPh>
    <rPh sb="54" eb="57">
      <t>キニュウラン</t>
    </rPh>
    <rPh sb="58" eb="60">
      <t>キイロ</t>
    </rPh>
    <rPh sb="64" eb="66">
      <t>キサイ</t>
    </rPh>
    <phoneticPr fontId="3"/>
  </si>
  <si>
    <r>
      <t>Excelファイル名を代表となる事業所の事業所番号に変更</t>
    </r>
    <r>
      <rPr>
        <sz val="10"/>
        <color theme="1"/>
        <rFont val="ＭＳ 明朝"/>
      </rPr>
      <t>（今回は変更不要です。）</t>
    </r>
    <rPh sb="29" eb="31">
      <t>コンカイ</t>
    </rPh>
    <rPh sb="32" eb="34">
      <t>ヘンコウ</t>
    </rPh>
    <rPh sb="34" eb="36">
      <t>フヨウ</t>
    </rPh>
    <phoneticPr fontId="3"/>
  </si>
  <si>
    <r>
      <t>申請額一覧（別紙様式１～５）の</t>
    </r>
    <r>
      <rPr>
        <u/>
        <sz val="10"/>
        <color theme="1"/>
        <rFont val="ＭＳ 明朝"/>
      </rPr>
      <t>黄色セルに入力</t>
    </r>
    <r>
      <rPr>
        <sz val="10"/>
        <color theme="1"/>
        <rFont val="ＭＳ 明朝"/>
      </rPr>
      <t>し、事業者（法人本部）へ返送</t>
    </r>
    <rPh sb="0" eb="3">
      <t>シンセイガク</t>
    </rPh>
    <rPh sb="3" eb="5">
      <t>イチラン</t>
    </rPh>
    <rPh sb="20" eb="22">
      <t>ニュウリョク</t>
    </rPh>
    <rPh sb="24" eb="27">
      <t>ジギョウシャ</t>
    </rPh>
    <rPh sb="28" eb="30">
      <t>ホウジン</t>
    </rPh>
    <rPh sb="30" eb="32">
      <t>ホンブ</t>
    </rPh>
    <rPh sb="34" eb="36">
      <t>ヘンソウ</t>
    </rPh>
    <phoneticPr fontId="3"/>
  </si>
  <si>
    <r>
      <t>様式</t>
    </r>
    <r>
      <rPr>
        <sz val="9"/>
        <color theme="1"/>
        <rFont val="ＭＳ 明朝"/>
      </rPr>
      <t>第１号（用紙　日本産業規格Ａ４縦型）</t>
    </r>
    <rPh sb="0" eb="2">
      <t>ヨウシキ</t>
    </rPh>
    <rPh sb="2" eb="3">
      <t>ダイ</t>
    </rPh>
    <rPh sb="4" eb="5">
      <t>ゴウ</t>
    </rPh>
    <rPh sb="6" eb="8">
      <t>ヨウシ</t>
    </rPh>
    <rPh sb="9" eb="11">
      <t>ニホン</t>
    </rPh>
    <rPh sb="11" eb="13">
      <t>サンギョウ</t>
    </rPh>
    <rPh sb="13" eb="15">
      <t>キカク</t>
    </rPh>
    <rPh sb="17" eb="19">
      <t>タテガタ</t>
    </rPh>
    <phoneticPr fontId="3"/>
  </si>
  <si>
    <r>
      <t>　静岡県</t>
    </r>
    <r>
      <rPr>
        <sz val="10"/>
        <color theme="1"/>
        <rFont val="ＭＳ 明朝"/>
      </rPr>
      <t>介護サービス事業所等物価高騰対策支援金（介護分）交付申請書</t>
    </r>
    <rPh sb="28" eb="30">
      <t>コウフ</t>
    </rPh>
    <rPh sb="30" eb="32">
      <t>シンセイ</t>
    </rPh>
    <rPh sb="32" eb="33">
      <t>ショ</t>
    </rPh>
    <phoneticPr fontId="3"/>
  </si>
  <si>
    <r>
      <t>代表者</t>
    </r>
    <r>
      <rPr>
        <sz val="10"/>
        <color theme="1"/>
        <rFont val="ＭＳ 明朝"/>
      </rPr>
      <t>の職・氏名</t>
    </r>
    <rPh sb="0" eb="3">
      <t>ダイヒョウシャ</t>
    </rPh>
    <rPh sb="4" eb="5">
      <t>ショク</t>
    </rPh>
    <rPh sb="6" eb="8">
      <t>シメイ</t>
    </rPh>
    <phoneticPr fontId="3"/>
  </si>
  <si>
    <r>
      <t>申請書作成者の</t>
    </r>
    <r>
      <rPr>
        <sz val="10"/>
        <color theme="1"/>
        <rFont val="ＭＳ 明朝"/>
      </rPr>
      <t>職・氏名</t>
    </r>
    <rPh sb="0" eb="3">
      <t>シンセイショ</t>
    </rPh>
    <phoneticPr fontId="3"/>
  </si>
  <si>
    <r>
      <t>令和７年２月１日時点</t>
    </r>
    <r>
      <rPr>
        <sz val="11"/>
        <color theme="1"/>
        <rFont val="ＭＳ 明朝"/>
      </rPr>
      <t>で介護サービス事業所・施設等を運営しており、申請日時点で対象介護サービス事業所・施設等を休止・廃止していません。また、本支援金の交付を受けた後も対象介護サービス事業所・施設等の運営を継続します（する意思があります）。</t>
    </r>
  </si>
  <si>
    <r>
      <t>利用定員数
×単価(</t>
    </r>
    <r>
      <rPr>
        <sz val="9"/>
        <color theme="1"/>
        <rFont val="ＭＳ Ｐ明朝"/>
      </rPr>
      <t>2,300円)</t>
    </r>
    <rPh sb="0" eb="2">
      <t>リヨウ</t>
    </rPh>
    <rPh sb="2" eb="4">
      <t>テイイン</t>
    </rPh>
    <rPh sb="4" eb="5">
      <t>スウ</t>
    </rPh>
    <rPh sb="7" eb="9">
      <t>タンカ</t>
    </rPh>
    <rPh sb="15" eb="16">
      <t>エン</t>
    </rPh>
    <phoneticPr fontId="3"/>
  </si>
  <si>
    <r>
      <t>総定員数
×単価（特定施設・ＧＨ</t>
    </r>
    <r>
      <rPr>
        <sz val="9"/>
        <color theme="1"/>
        <rFont val="ＭＳ Ｐ明朝"/>
      </rPr>
      <t>4,500円、特定施設・ＧＨ以外の施設18,500円）</t>
    </r>
    <rPh sb="0" eb="1">
      <t>ソウ</t>
    </rPh>
    <rPh sb="1" eb="3">
      <t>テイイン</t>
    </rPh>
    <rPh sb="3" eb="4">
      <t>スウ</t>
    </rPh>
    <rPh sb="6" eb="8">
      <t>タンカ</t>
    </rPh>
    <rPh sb="9" eb="11">
      <t>トクテイ</t>
    </rPh>
    <rPh sb="11" eb="13">
      <t>シセツ</t>
    </rPh>
    <rPh sb="21" eb="22">
      <t>エン</t>
    </rPh>
    <rPh sb="23" eb="25">
      <t>トクテイ</t>
    </rPh>
    <rPh sb="25" eb="27">
      <t>シセツ</t>
    </rPh>
    <rPh sb="30" eb="32">
      <t>イガイ</t>
    </rPh>
    <rPh sb="33" eb="35">
      <t>シセツ</t>
    </rPh>
    <rPh sb="41" eb="42">
      <t>エン</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</si>
</sst>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_ "/>
    <numFmt numFmtId="177" formatCode="0_ "/>
    <numFmt numFmtId="178" formatCode="#,##0;\-#,##0;&quot;&quot;"/>
  </numFmts>
  <fonts count="17">
    <font>
      <sz val="11"/>
      <color auto="1"/>
      <name val="ＭＳ Ｐゴシック"/>
      <family val="3"/>
    </font>
    <font>
      <sz val="11"/>
      <color auto="1"/>
      <name val="ＭＳ Ｐゴシック"/>
      <family val="3"/>
    </font>
    <font>
      <sz val="11"/>
      <color theme="1"/>
      <name val="ＭＳ Ｐゴシック"/>
      <family val="3"/>
      <scheme val="minor"/>
    </font>
    <font>
      <sz val="6"/>
      <color auto="1"/>
      <name val="ＭＳ Ｐゴシック"/>
      <family val="3"/>
    </font>
    <font>
      <sz val="11"/>
      <color theme="1"/>
      <name val="ＭＳ 明朝"/>
      <family val="1"/>
    </font>
    <font>
      <b/>
      <sz val="14"/>
      <color theme="1"/>
      <name val="ＭＳ 明朝"/>
      <family val="1"/>
    </font>
    <font>
      <b/>
      <sz val="12"/>
      <color theme="1"/>
      <name val="ＭＳ 明朝"/>
      <family val="1"/>
    </font>
    <font>
      <sz val="12"/>
      <color theme="1"/>
      <name val="ＭＳ 明朝"/>
      <family val="1"/>
    </font>
    <font>
      <sz val="9"/>
      <color theme="1"/>
      <name val="ＭＳ 明朝"/>
      <family val="1"/>
    </font>
    <font>
      <sz val="10"/>
      <color theme="1"/>
      <name val="ＭＳ 明朝"/>
      <family val="1"/>
    </font>
    <font>
      <u/>
      <sz val="10"/>
      <color theme="1"/>
      <name val="ＭＳ 明朝"/>
      <family val="1"/>
    </font>
    <font>
      <strike/>
      <sz val="10"/>
      <color theme="1"/>
      <name val="ＭＳ 明朝"/>
      <family val="1"/>
    </font>
    <font>
      <sz val="8"/>
      <color theme="1"/>
      <name val="ＭＳ 明朝"/>
      <family val="1"/>
    </font>
    <font>
      <sz val="11"/>
      <color theme="1"/>
      <name val="ＭＳ ゴシック"/>
      <family val="3"/>
    </font>
    <font>
      <sz val="11"/>
      <color theme="1"/>
      <name val="ＭＳ Ｐ明朝"/>
      <family val="1"/>
    </font>
    <font>
      <sz val="10"/>
      <color theme="1"/>
      <name val="ＭＳ Ｐ明朝"/>
      <family val="1"/>
    </font>
    <font>
      <sz val="9"/>
      <color theme="1"/>
      <name val="ＭＳ Ｐ明朝"/>
      <family val="1"/>
    </font>
  </fonts>
  <fills count="6">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FFBE"/>
        <bgColor indexed="64"/>
      </patternFill>
    </fill>
    <fill>
      <patternFill patternType="solid">
        <fgColor theme="0" tint="-5.e-002"/>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hair">
        <color indexed="64"/>
      </bottom>
      <diagonal/>
    </border>
    <border>
      <left/>
      <right/>
      <top style="hair">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hair">
        <color indexed="64"/>
      </top>
      <bottom style="hair">
        <color indexed="64"/>
      </bottom>
      <diagonal/>
    </border>
    <border>
      <left/>
      <right style="hair">
        <color indexed="64"/>
      </right>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
      <left/>
      <right/>
      <top style="thin">
        <color indexed="64"/>
      </top>
      <bottom style="hair">
        <color indexed="64"/>
      </bottom>
      <diagonal/>
    </border>
    <border>
      <left style="hair">
        <color indexed="64"/>
      </left>
      <right/>
      <top style="hair">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s>
  <cellStyleXfs count="7">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38" fontId="1" fillId="0" borderId="0" applyFont="0" applyFill="0" applyBorder="0" applyAlignment="0" applyProtection="0">
      <alignment vertical="center"/>
    </xf>
  </cellStyleXfs>
  <cellXfs count="227">
    <xf numFmtId="0" fontId="0" fillId="0" borderId="0" xfId="0">
      <alignment vertical="center"/>
    </xf>
    <xf numFmtId="0" fontId="4" fillId="0" borderId="0" xfId="0" applyFont="1" applyFill="1" applyProtection="1">
      <alignment vertical="center"/>
    </xf>
    <xf numFmtId="0" fontId="4" fillId="0" borderId="0" xfId="0" applyFont="1" applyFill="1" applyAlignment="1" applyProtection="1">
      <alignment horizontal="left" vertical="top"/>
    </xf>
    <xf numFmtId="0" fontId="5" fillId="0" borderId="0" xfId="0" applyFont="1" applyFill="1" applyAlignment="1" applyProtection="1">
      <alignment vertical="center"/>
    </xf>
    <xf numFmtId="0" fontId="6" fillId="0" borderId="0" xfId="0" applyFont="1" applyFill="1" applyAlignment="1" applyProtection="1">
      <alignment vertical="center"/>
    </xf>
    <xf numFmtId="0" fontId="4" fillId="0" borderId="1" xfId="0" applyFont="1" applyFill="1" applyBorder="1" applyAlignment="1" applyProtection="1">
      <alignment horizontal="center" vertical="center" shrinkToFit="1"/>
    </xf>
    <xf numFmtId="0" fontId="4" fillId="0" borderId="1" xfId="0" applyFont="1" applyFill="1" applyBorder="1" applyAlignment="1" applyProtection="1">
      <alignment horizontal="center" vertical="center"/>
    </xf>
    <xf numFmtId="0" fontId="7" fillId="0" borderId="0" xfId="0" applyFont="1" applyFill="1" applyAlignment="1" applyProtection="1">
      <alignment horizontal="left" vertical="top"/>
    </xf>
    <xf numFmtId="49" fontId="8" fillId="0" borderId="1" xfId="0" applyNumberFormat="1" applyFont="1" applyFill="1" applyBorder="1" applyAlignment="1" applyProtection="1">
      <alignment horizontal="center" vertical="top"/>
    </xf>
    <xf numFmtId="49" fontId="9" fillId="0" borderId="1" xfId="0" applyNumberFormat="1" applyFont="1" applyFill="1" applyBorder="1" applyAlignment="1" applyProtection="1">
      <alignment horizontal="left" vertical="center" wrapText="1"/>
    </xf>
    <xf numFmtId="49" fontId="9" fillId="0" borderId="2" xfId="0" applyNumberFormat="1" applyFont="1" applyFill="1" applyBorder="1" applyAlignment="1" applyProtection="1">
      <alignment vertical="center" wrapText="1"/>
    </xf>
    <xf numFmtId="49" fontId="10" fillId="0" borderId="1" xfId="0" applyNumberFormat="1" applyFont="1" applyFill="1" applyBorder="1" applyAlignment="1" applyProtection="1">
      <alignment horizontal="left" vertical="center" wrapText="1"/>
    </xf>
    <xf numFmtId="0" fontId="7" fillId="0" borderId="1" xfId="0" applyFont="1" applyFill="1" applyBorder="1" applyAlignment="1" applyProtection="1">
      <alignment horizontal="center" vertical="top"/>
    </xf>
    <xf numFmtId="0" fontId="9" fillId="0" borderId="1" xfId="0" applyFont="1" applyFill="1" applyBorder="1" applyAlignment="1" applyProtection="1">
      <alignment horizontal="left" vertical="center" wrapText="1"/>
    </xf>
    <xf numFmtId="0" fontId="9" fillId="0" borderId="2" xfId="0" applyFont="1" applyFill="1" applyBorder="1" applyAlignment="1" applyProtection="1">
      <alignment horizontal="left" vertical="center" wrapText="1"/>
    </xf>
    <xf numFmtId="0" fontId="11" fillId="0" borderId="1" xfId="0" applyFont="1" applyFill="1" applyBorder="1" applyAlignment="1" applyProtection="1">
      <alignment horizontal="left" vertical="center" wrapText="1"/>
    </xf>
    <xf numFmtId="0" fontId="9" fillId="2" borderId="1" xfId="0" applyFont="1" applyFill="1" applyBorder="1" applyAlignment="1" applyProtection="1">
      <alignment horizontal="left" vertical="center" wrapText="1"/>
    </xf>
    <xf numFmtId="0" fontId="10" fillId="0" borderId="1" xfId="0" applyFont="1" applyFill="1" applyBorder="1" applyAlignment="1" applyProtection="1">
      <alignment horizontal="left" vertical="center" wrapText="1"/>
    </xf>
    <xf numFmtId="0" fontId="9" fillId="0" borderId="2" xfId="0" applyFont="1" applyFill="1" applyBorder="1" applyAlignment="1" applyProtection="1">
      <alignment vertical="center" wrapText="1"/>
    </xf>
    <xf numFmtId="0" fontId="9" fillId="0" borderId="0" xfId="0" applyFont="1" applyProtection="1">
      <alignment vertical="center"/>
    </xf>
    <xf numFmtId="0" fontId="12" fillId="0" borderId="0" xfId="0" applyFont="1" applyProtection="1">
      <alignment vertical="center"/>
    </xf>
    <xf numFmtId="0" fontId="4" fillId="0" borderId="0" xfId="0" applyFont="1">
      <alignment vertical="center"/>
    </xf>
    <xf numFmtId="0" fontId="8" fillId="0" borderId="0" xfId="0" applyFont="1" applyProtection="1">
      <alignment vertical="center"/>
    </xf>
    <xf numFmtId="0" fontId="9" fillId="0" borderId="0" xfId="0" applyFont="1" applyAlignment="1" applyProtection="1">
      <alignment horizontal="center" vertical="center"/>
    </xf>
    <xf numFmtId="0" fontId="9" fillId="0" borderId="3" xfId="0" applyFont="1" applyBorder="1" applyAlignment="1" applyProtection="1">
      <alignment horizontal="center" vertical="center" textRotation="255"/>
    </xf>
    <xf numFmtId="0" fontId="9" fillId="0" borderId="4" xfId="0" applyFont="1" applyBorder="1" applyAlignment="1" applyProtection="1">
      <alignment horizontal="center" vertical="center" textRotation="255"/>
    </xf>
    <xf numFmtId="0" fontId="9" fillId="0" borderId="5" xfId="0" applyFont="1" applyBorder="1" applyAlignment="1" applyProtection="1">
      <alignment horizontal="center" vertical="center" textRotation="255"/>
    </xf>
    <xf numFmtId="0" fontId="9" fillId="0" borderId="0" xfId="0" applyFont="1" applyBorder="1" applyAlignment="1" applyProtection="1">
      <alignment horizontal="center" vertical="center" textRotation="255"/>
    </xf>
    <xf numFmtId="0" fontId="9" fillId="0" borderId="0" xfId="0" applyFont="1" applyBorder="1" applyProtection="1">
      <alignment vertical="center"/>
    </xf>
    <xf numFmtId="0" fontId="9" fillId="0" borderId="6" xfId="0" applyFont="1" applyBorder="1" applyAlignment="1" applyProtection="1">
      <alignment horizontal="center" vertical="center"/>
    </xf>
    <xf numFmtId="0" fontId="9" fillId="0" borderId="7" xfId="0" applyFont="1" applyBorder="1" applyAlignment="1" applyProtection="1">
      <alignment horizontal="center" vertical="center" textRotation="255"/>
    </xf>
    <xf numFmtId="0" fontId="9" fillId="0" borderId="7" xfId="0" applyFont="1" applyBorder="1" applyAlignment="1" applyProtection="1">
      <alignment horizontal="center" vertical="center" textRotation="255" shrinkToFit="1"/>
    </xf>
    <xf numFmtId="0" fontId="9" fillId="0" borderId="8" xfId="0" applyFont="1" applyBorder="1" applyAlignment="1" applyProtection="1">
      <alignment horizontal="center" vertical="center" textRotation="255" shrinkToFit="1"/>
    </xf>
    <xf numFmtId="0" fontId="9" fillId="0" borderId="9" xfId="0" applyFont="1" applyBorder="1" applyAlignment="1" applyProtection="1">
      <alignment horizontal="center" vertical="center"/>
    </xf>
    <xf numFmtId="0" fontId="12" fillId="0" borderId="0" xfId="0" applyFont="1" applyAlignment="1" applyProtection="1">
      <alignment horizontal="left" vertical="center"/>
    </xf>
    <xf numFmtId="0" fontId="4" fillId="0" borderId="10" xfId="0" applyFont="1" applyBorder="1" applyAlignment="1" applyProtection="1">
      <alignment horizontal="left" vertical="center" wrapText="1"/>
    </xf>
    <xf numFmtId="0" fontId="4" fillId="3" borderId="6" xfId="0" applyFont="1" applyFill="1" applyBorder="1" applyAlignment="1" applyProtection="1">
      <alignment horizontal="center" vertical="center"/>
      <protection locked="0"/>
    </xf>
    <xf numFmtId="0" fontId="13" fillId="0" borderId="0" xfId="0" applyFont="1" applyAlignment="1" applyProtection="1">
      <alignment horizontal="left" vertical="center"/>
    </xf>
    <xf numFmtId="0" fontId="9" fillId="0" borderId="11" xfId="0" applyFont="1" applyBorder="1" applyAlignment="1" applyProtection="1">
      <alignment horizontal="center" vertical="center"/>
    </xf>
    <xf numFmtId="0" fontId="9" fillId="0" borderId="12" xfId="0" applyFont="1" applyBorder="1" applyAlignment="1" applyProtection="1">
      <alignment horizontal="center" vertical="center"/>
    </xf>
    <xf numFmtId="0" fontId="9" fillId="0" borderId="13" xfId="0" applyFont="1" applyBorder="1" applyAlignment="1" applyProtection="1">
      <alignment horizontal="center" vertical="center"/>
    </xf>
    <xf numFmtId="0" fontId="9" fillId="0" borderId="14"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5" xfId="0" applyFont="1" applyBorder="1" applyAlignment="1" applyProtection="1">
      <alignment horizontal="center" vertical="center" shrinkToFit="1"/>
    </xf>
    <xf numFmtId="0" fontId="9" fillId="0" borderId="16" xfId="0" applyFont="1" applyBorder="1" applyAlignment="1" applyProtection="1">
      <alignment horizontal="center" vertical="center" shrinkToFit="1"/>
    </xf>
    <xf numFmtId="0" fontId="9" fillId="0" borderId="17" xfId="0" applyFont="1" applyBorder="1" applyAlignment="1" applyProtection="1">
      <alignment horizontal="center" vertical="center"/>
    </xf>
    <xf numFmtId="0" fontId="9" fillId="0" borderId="18" xfId="0" applyFont="1" applyBorder="1" applyAlignment="1" applyProtection="1">
      <alignment horizontal="center" vertical="center"/>
    </xf>
    <xf numFmtId="0" fontId="9" fillId="0" borderId="19" xfId="0" applyFont="1" applyBorder="1" applyAlignment="1" applyProtection="1">
      <alignment horizontal="center" vertical="center"/>
    </xf>
    <xf numFmtId="0" fontId="9" fillId="0" borderId="20" xfId="0" applyFont="1" applyBorder="1" applyAlignment="1" applyProtection="1">
      <alignment horizontal="center" vertical="center"/>
    </xf>
    <xf numFmtId="0" fontId="9" fillId="0" borderId="21" xfId="0" applyFont="1" applyBorder="1" applyAlignment="1" applyProtection="1">
      <alignment horizontal="center" vertical="center"/>
    </xf>
    <xf numFmtId="0" fontId="9" fillId="0" borderId="21" xfId="0" applyFont="1" applyBorder="1" applyAlignment="1" applyProtection="1">
      <alignment horizontal="center" vertical="center" textRotation="255"/>
    </xf>
    <xf numFmtId="0" fontId="9" fillId="0" borderId="20" xfId="0" applyFont="1" applyBorder="1" applyAlignment="1" applyProtection="1">
      <alignment horizontal="center" vertical="center" textRotation="255"/>
    </xf>
    <xf numFmtId="0" fontId="9" fillId="0" borderId="22" xfId="0" applyFont="1" applyBorder="1" applyAlignment="1" applyProtection="1">
      <alignment horizontal="center" vertical="center"/>
    </xf>
    <xf numFmtId="0" fontId="9" fillId="0" borderId="21" xfId="0" applyFont="1" applyBorder="1" applyAlignment="1" applyProtection="1">
      <alignment horizontal="center" vertical="center" shrinkToFit="1"/>
    </xf>
    <xf numFmtId="0" fontId="9" fillId="0" borderId="23" xfId="0" applyFont="1" applyBorder="1" applyAlignment="1" applyProtection="1">
      <alignment horizontal="center" vertical="center"/>
    </xf>
    <xf numFmtId="0" fontId="9" fillId="0" borderId="10" xfId="0" applyFont="1" applyBorder="1" applyAlignment="1" applyProtection="1">
      <alignment horizontal="center" vertical="center"/>
    </xf>
    <xf numFmtId="0" fontId="4" fillId="3" borderId="24" xfId="0" applyFont="1" applyFill="1" applyBorder="1" applyAlignment="1" applyProtection="1">
      <alignment horizontal="center" vertical="center"/>
      <protection locked="0"/>
    </xf>
    <xf numFmtId="0" fontId="4" fillId="0" borderId="25" xfId="0" applyFont="1" applyBorder="1" applyAlignment="1" applyProtection="1">
      <alignment horizontal="distributed" vertical="distributed"/>
    </xf>
    <xf numFmtId="0" fontId="4" fillId="0" borderId="26" xfId="0" applyFont="1" applyBorder="1" applyAlignment="1" applyProtection="1">
      <alignment horizontal="distributed" vertical="distributed"/>
    </xf>
    <xf numFmtId="0" fontId="4" fillId="0" borderId="0" xfId="0" applyFont="1" applyAlignment="1" applyProtection="1">
      <alignment horizontal="left" vertical="center"/>
    </xf>
    <xf numFmtId="0" fontId="14" fillId="0" borderId="0" xfId="0" applyFont="1" applyAlignment="1" applyProtection="1">
      <alignment horizontal="left" vertical="center"/>
    </xf>
    <xf numFmtId="0" fontId="9" fillId="0" borderId="0" xfId="0" applyFont="1" applyBorder="1" applyAlignment="1" applyProtection="1">
      <alignment horizontal="center" vertical="center"/>
    </xf>
    <xf numFmtId="0" fontId="9" fillId="0" borderId="27" xfId="0" applyFont="1" applyBorder="1" applyProtection="1">
      <alignment vertical="center"/>
    </xf>
    <xf numFmtId="0" fontId="9" fillId="0" borderId="28" xfId="0" applyFont="1" applyBorder="1" applyProtection="1">
      <alignment vertical="center"/>
    </xf>
    <xf numFmtId="0" fontId="9" fillId="0" borderId="29" xfId="0" applyFont="1" applyBorder="1" applyProtection="1">
      <alignment vertical="center"/>
    </xf>
    <xf numFmtId="0" fontId="12" fillId="0" borderId="30" xfId="0" applyFont="1" applyBorder="1" applyProtection="1">
      <alignment vertical="center"/>
    </xf>
    <xf numFmtId="0" fontId="9" fillId="0" borderId="30" xfId="0" applyFont="1" applyBorder="1" applyProtection="1">
      <alignment vertical="center"/>
    </xf>
    <xf numFmtId="0" fontId="9" fillId="0" borderId="31" xfId="0" applyFont="1" applyBorder="1" applyProtection="1">
      <alignment vertical="center"/>
    </xf>
    <xf numFmtId="0" fontId="9" fillId="0" borderId="32" xfId="0" applyFont="1" applyBorder="1" applyProtection="1">
      <alignment vertical="center"/>
    </xf>
    <xf numFmtId="0" fontId="9" fillId="0" borderId="30" xfId="0" applyFont="1" applyBorder="1" applyAlignment="1" applyProtection="1">
      <alignment vertical="center"/>
    </xf>
    <xf numFmtId="0" fontId="4" fillId="0" borderId="6" xfId="0" applyFont="1" applyBorder="1" applyAlignment="1" applyProtection="1">
      <alignment vertical="center" wrapText="1"/>
    </xf>
    <xf numFmtId="0" fontId="4" fillId="0" borderId="15" xfId="0" applyFont="1" applyBorder="1" applyAlignment="1" applyProtection="1">
      <alignment horizontal="distributed" vertical="distributed"/>
    </xf>
    <xf numFmtId="0" fontId="4" fillId="0" borderId="14" xfId="0" applyFont="1" applyBorder="1" applyAlignment="1" applyProtection="1">
      <alignment horizontal="distributed" vertical="distributed"/>
    </xf>
    <xf numFmtId="0" fontId="9" fillId="0" borderId="33" xfId="0" applyFont="1" applyBorder="1" applyAlignment="1" applyProtection="1">
      <alignment horizontal="center" vertical="center"/>
    </xf>
    <xf numFmtId="0" fontId="9" fillId="0" borderId="34" xfId="0" applyFont="1" applyBorder="1" applyAlignment="1" applyProtection="1">
      <alignment horizontal="center" vertical="center"/>
    </xf>
    <xf numFmtId="0" fontId="4" fillId="0" borderId="17" xfId="0" applyFont="1" applyBorder="1" applyAlignment="1" applyProtection="1">
      <alignment vertical="center" wrapText="1"/>
    </xf>
    <xf numFmtId="0" fontId="9" fillId="3" borderId="11" xfId="0" applyFont="1" applyFill="1" applyBorder="1" applyAlignment="1" applyProtection="1">
      <alignment horizontal="left" vertical="center" shrinkToFit="1"/>
      <protection locked="0"/>
    </xf>
    <xf numFmtId="0" fontId="9" fillId="3" borderId="12" xfId="0" applyFont="1" applyFill="1" applyBorder="1" applyAlignment="1" applyProtection="1">
      <alignment horizontal="left" vertical="center" wrapText="1"/>
      <protection locked="0"/>
    </xf>
    <xf numFmtId="0" fontId="9" fillId="0" borderId="35" xfId="0" applyFont="1" applyBorder="1" applyProtection="1">
      <alignment vertical="center"/>
    </xf>
    <xf numFmtId="0" fontId="9" fillId="3" borderId="36" xfId="0" applyFont="1" applyFill="1" applyBorder="1" applyAlignment="1" applyProtection="1">
      <alignment horizontal="left" vertical="center" wrapText="1"/>
      <protection locked="0"/>
    </xf>
    <xf numFmtId="0" fontId="4" fillId="0" borderId="37" xfId="0" applyFont="1" applyBorder="1" applyAlignment="1" applyProtection="1">
      <alignment horizontal="distributed" vertical="distributed"/>
    </xf>
    <xf numFmtId="0" fontId="4" fillId="0" borderId="38" xfId="0" applyFont="1" applyBorder="1" applyAlignment="1" applyProtection="1">
      <alignment horizontal="distributed" vertical="distributed"/>
    </xf>
    <xf numFmtId="0" fontId="12" fillId="0" borderId="0" xfId="0" applyFont="1" applyBorder="1" applyProtection="1">
      <alignment vertical="center"/>
    </xf>
    <xf numFmtId="49" fontId="4" fillId="4" borderId="25" xfId="0" applyNumberFormat="1" applyFont="1" applyFill="1" applyBorder="1" applyAlignment="1" applyProtection="1">
      <alignment horizontal="center" vertical="center" shrinkToFit="1"/>
      <protection locked="0"/>
    </xf>
    <xf numFmtId="0" fontId="4" fillId="4" borderId="25" xfId="0" applyFont="1" applyFill="1" applyBorder="1" applyAlignment="1" applyProtection="1">
      <alignment horizontal="left" vertical="center" shrinkToFit="1"/>
      <protection locked="0"/>
    </xf>
    <xf numFmtId="49" fontId="9" fillId="3" borderId="35" xfId="0" applyNumberFormat="1" applyFont="1" applyFill="1" applyBorder="1" applyAlignment="1" applyProtection="1">
      <alignment horizontal="left" vertical="center"/>
      <protection locked="0"/>
    </xf>
    <xf numFmtId="49" fontId="4" fillId="4" borderId="15" xfId="0" applyNumberFormat="1" applyFont="1" applyFill="1" applyBorder="1" applyAlignment="1" applyProtection="1">
      <alignment horizontal="center" vertical="center" shrinkToFit="1"/>
      <protection locked="0"/>
    </xf>
    <xf numFmtId="0" fontId="4" fillId="4" borderId="15" xfId="0" applyFont="1" applyFill="1" applyBorder="1" applyAlignment="1" applyProtection="1">
      <alignment horizontal="left" vertical="center" shrinkToFit="1"/>
      <protection locked="0"/>
    </xf>
    <xf numFmtId="0" fontId="9" fillId="0" borderId="37" xfId="0" applyFont="1" applyBorder="1" applyAlignment="1" applyProtection="1">
      <alignment horizontal="center" vertical="center"/>
    </xf>
    <xf numFmtId="0" fontId="9" fillId="0" borderId="37" xfId="0" applyFont="1" applyBorder="1" applyAlignment="1" applyProtection="1">
      <alignment horizontal="center" vertical="center" shrinkToFit="1"/>
    </xf>
    <xf numFmtId="0" fontId="9" fillId="0" borderId="39" xfId="0" applyFont="1" applyBorder="1" applyAlignment="1" applyProtection="1">
      <alignment horizontal="center" vertical="center" shrinkToFit="1"/>
    </xf>
    <xf numFmtId="0" fontId="9" fillId="0" borderId="25" xfId="0" applyFont="1" applyBorder="1" applyAlignment="1" applyProtection="1">
      <alignment horizontal="center" vertical="center"/>
    </xf>
    <xf numFmtId="0" fontId="9" fillId="0" borderId="40" xfId="0" applyFont="1" applyBorder="1" applyAlignment="1" applyProtection="1">
      <alignment horizontal="center" vertical="center"/>
    </xf>
    <xf numFmtId="49" fontId="4" fillId="4" borderId="37" xfId="0" applyNumberFormat="1" applyFont="1" applyFill="1" applyBorder="1" applyAlignment="1" applyProtection="1">
      <alignment horizontal="center" vertical="center" shrinkToFit="1"/>
      <protection locked="0"/>
    </xf>
    <xf numFmtId="0" fontId="9" fillId="0" borderId="16" xfId="0" applyFont="1" applyBorder="1" applyAlignment="1" applyProtection="1">
      <alignment horizontal="center" vertical="center"/>
    </xf>
    <xf numFmtId="0" fontId="4" fillId="0" borderId="25" xfId="0" applyFont="1" applyFill="1" applyBorder="1" applyAlignment="1" applyProtection="1">
      <alignment horizontal="distributed" vertical="center"/>
    </xf>
    <xf numFmtId="0" fontId="4" fillId="0" borderId="15" xfId="0" applyFont="1" applyFill="1" applyBorder="1" applyAlignment="1" applyProtection="1">
      <alignment horizontal="distributed" vertical="center"/>
    </xf>
    <xf numFmtId="49" fontId="9" fillId="3" borderId="15" xfId="0" applyNumberFormat="1" applyFont="1" applyFill="1" applyBorder="1" applyAlignment="1" applyProtection="1">
      <alignment horizontal="left" vertical="center" shrinkToFit="1"/>
      <protection locked="0"/>
    </xf>
    <xf numFmtId="0" fontId="9" fillId="3" borderId="15" xfId="0" applyFont="1" applyFill="1" applyBorder="1" applyAlignment="1" applyProtection="1">
      <alignment vertical="center" wrapText="1"/>
      <protection locked="0"/>
    </xf>
    <xf numFmtId="0" fontId="9" fillId="3" borderId="16" xfId="0" applyFont="1" applyFill="1" applyBorder="1" applyAlignment="1" applyProtection="1">
      <alignment horizontal="left" vertical="center" wrapText="1"/>
      <protection locked="0"/>
    </xf>
    <xf numFmtId="0" fontId="4" fillId="0" borderId="37" xfId="0" applyFont="1" applyFill="1" applyBorder="1" applyAlignment="1" applyProtection="1">
      <alignment horizontal="distributed" vertical="center"/>
    </xf>
    <xf numFmtId="0" fontId="4" fillId="3" borderId="25" xfId="0" applyFont="1" applyFill="1" applyBorder="1" applyAlignment="1" applyProtection="1">
      <alignment horizontal="center" vertical="center" shrinkToFit="1"/>
      <protection locked="0"/>
    </xf>
    <xf numFmtId="49" fontId="4" fillId="3" borderId="25" xfId="0" applyNumberFormat="1" applyFont="1" applyFill="1" applyBorder="1" applyAlignment="1" applyProtection="1">
      <alignment horizontal="center" vertical="center" shrinkToFit="1"/>
      <protection locked="0"/>
    </xf>
    <xf numFmtId="0" fontId="4" fillId="3" borderId="15" xfId="0" applyFont="1" applyFill="1" applyBorder="1" applyAlignment="1" applyProtection="1">
      <alignment horizontal="center" vertical="center" shrinkToFit="1"/>
      <protection locked="0"/>
    </xf>
    <xf numFmtId="49" fontId="4" fillId="3" borderId="15" xfId="0" applyNumberFormat="1" applyFont="1" applyFill="1" applyBorder="1" applyAlignment="1" applyProtection="1">
      <alignment horizontal="center" vertical="center" shrinkToFit="1"/>
      <protection locked="0"/>
    </xf>
    <xf numFmtId="49" fontId="9" fillId="3" borderId="37" xfId="0" applyNumberFormat="1" applyFont="1" applyFill="1" applyBorder="1" applyAlignment="1" applyProtection="1">
      <alignment horizontal="left" vertical="center" shrinkToFit="1"/>
      <protection locked="0"/>
    </xf>
    <xf numFmtId="0" fontId="9" fillId="3" borderId="37" xfId="0" applyFont="1" applyFill="1" applyBorder="1" applyAlignment="1" applyProtection="1">
      <alignment vertical="center" wrapText="1"/>
      <protection locked="0"/>
    </xf>
    <xf numFmtId="0" fontId="9" fillId="3" borderId="39" xfId="0" applyFont="1" applyFill="1" applyBorder="1" applyAlignment="1" applyProtection="1">
      <alignment horizontal="left" vertical="center" wrapText="1"/>
      <protection locked="0"/>
    </xf>
    <xf numFmtId="0" fontId="9" fillId="0" borderId="0" xfId="0" applyFont="1" applyAlignment="1" applyProtection="1">
      <alignment vertical="center"/>
    </xf>
    <xf numFmtId="0" fontId="9" fillId="0" borderId="0" xfId="0" applyFont="1" applyAlignment="1" applyProtection="1">
      <alignment horizontal="right" vertical="center"/>
    </xf>
    <xf numFmtId="0" fontId="9" fillId="0" borderId="0" xfId="0" applyFont="1" applyFill="1" applyBorder="1" applyAlignment="1" applyProtection="1">
      <alignment vertical="center"/>
    </xf>
    <xf numFmtId="0" fontId="9" fillId="0" borderId="41" xfId="0" applyFont="1" applyBorder="1" applyAlignment="1" applyProtection="1">
      <alignment horizontal="center" vertical="center"/>
    </xf>
    <xf numFmtId="0" fontId="9" fillId="0" borderId="42" xfId="0" applyFont="1" applyBorder="1" applyProtection="1">
      <alignment vertical="center"/>
    </xf>
    <xf numFmtId="0" fontId="9" fillId="0" borderId="43" xfId="0" applyFont="1" applyBorder="1" applyProtection="1">
      <alignment vertical="center"/>
    </xf>
    <xf numFmtId="0" fontId="9" fillId="0" borderId="44" xfId="0" applyFont="1" applyBorder="1" applyAlignment="1" applyProtection="1">
      <alignment horizontal="center" vertical="center"/>
    </xf>
    <xf numFmtId="49" fontId="9" fillId="3" borderId="0" xfId="0" applyNumberFormat="1" applyFont="1" applyFill="1" applyAlignment="1" applyProtection="1">
      <alignment horizontal="center" vertical="center"/>
      <protection locked="0"/>
    </xf>
    <xf numFmtId="0" fontId="12" fillId="0" borderId="45" xfId="0" applyFont="1" applyBorder="1" applyAlignment="1" applyProtection="1">
      <alignment horizontal="center" vertical="center" shrinkToFit="1"/>
    </xf>
    <xf numFmtId="0" fontId="8" fillId="0" borderId="22" xfId="0" applyFont="1" applyBorder="1" applyAlignment="1" applyProtection="1">
      <alignment vertical="center"/>
    </xf>
    <xf numFmtId="0" fontId="8" fillId="0" borderId="45" xfId="0" applyFont="1" applyBorder="1" applyAlignment="1" applyProtection="1">
      <alignment vertical="center"/>
    </xf>
    <xf numFmtId="0" fontId="8" fillId="0" borderId="46" xfId="0" applyFont="1" applyBorder="1" applyAlignment="1" applyProtection="1">
      <alignment vertical="center"/>
    </xf>
    <xf numFmtId="0" fontId="9" fillId="0" borderId="45" xfId="0" applyNumberFormat="1" applyFont="1" applyBorder="1" applyAlignment="1" applyProtection="1">
      <alignment horizontal="right" vertical="center"/>
    </xf>
    <xf numFmtId="0" fontId="2" fillId="3" borderId="15" xfId="0" applyFont="1" applyFill="1" applyBorder="1" applyAlignment="1" applyProtection="1">
      <alignment horizontal="left" vertical="center" shrinkToFit="1"/>
      <protection locked="0"/>
    </xf>
    <xf numFmtId="0" fontId="9" fillId="3" borderId="15" xfId="0" applyFont="1" applyFill="1" applyBorder="1" applyAlignment="1" applyProtection="1">
      <alignment horizontal="left" vertical="center" wrapText="1"/>
      <protection locked="0"/>
    </xf>
    <xf numFmtId="0" fontId="12" fillId="0" borderId="17" xfId="0" applyFont="1" applyBorder="1" applyAlignment="1" applyProtection="1">
      <alignment horizontal="center" vertical="center" shrinkToFit="1"/>
    </xf>
    <xf numFmtId="0" fontId="8" fillId="0" borderId="27" xfId="0" applyFont="1" applyBorder="1" applyAlignment="1" applyProtection="1">
      <alignment vertical="center"/>
    </xf>
    <xf numFmtId="0" fontId="8" fillId="0" borderId="17" xfId="0" applyFont="1" applyBorder="1" applyAlignment="1" applyProtection="1">
      <alignment vertical="center"/>
    </xf>
    <xf numFmtId="0" fontId="8" fillId="0" borderId="29" xfId="0" applyFont="1" applyBorder="1" applyAlignment="1" applyProtection="1">
      <alignment vertical="center"/>
    </xf>
    <xf numFmtId="0" fontId="9" fillId="0" borderId="17" xfId="0" applyNumberFormat="1" applyFont="1" applyBorder="1" applyAlignment="1" applyProtection="1">
      <alignment horizontal="right" vertical="center"/>
    </xf>
    <xf numFmtId="0" fontId="9" fillId="3" borderId="15" xfId="0" applyFont="1" applyFill="1" applyBorder="1" applyAlignment="1" applyProtection="1">
      <alignment horizontal="left" vertical="center" shrinkToFit="1"/>
      <protection locked="0"/>
    </xf>
    <xf numFmtId="0" fontId="8" fillId="0" borderId="27" xfId="0" applyFont="1" applyBorder="1" applyAlignment="1" applyProtection="1">
      <alignment horizontal="center" vertical="center"/>
    </xf>
    <xf numFmtId="0" fontId="8" fillId="0" borderId="17" xfId="0" applyFont="1" applyBorder="1" applyAlignment="1" applyProtection="1">
      <alignment horizontal="center" vertical="center"/>
    </xf>
    <xf numFmtId="0" fontId="8" fillId="0" borderId="29" xfId="0" applyFont="1" applyBorder="1" applyAlignment="1" applyProtection="1">
      <alignment horizontal="center" vertical="center"/>
    </xf>
    <xf numFmtId="0" fontId="12" fillId="0" borderId="41" xfId="0" applyFont="1" applyBorder="1" applyAlignment="1" applyProtection="1">
      <alignment horizontal="center" vertical="center" shrinkToFit="1"/>
    </xf>
    <xf numFmtId="0" fontId="8" fillId="0" borderId="43"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42" xfId="0" applyFont="1" applyBorder="1" applyAlignment="1" applyProtection="1">
      <alignment horizontal="center" vertical="center"/>
    </xf>
    <xf numFmtId="0" fontId="4" fillId="3" borderId="37" xfId="0" applyFont="1" applyFill="1" applyBorder="1" applyAlignment="1" applyProtection="1">
      <alignment horizontal="center" vertical="center" shrinkToFit="1"/>
      <protection locked="0"/>
    </xf>
    <xf numFmtId="49" fontId="4" fillId="3" borderId="37" xfId="0" applyNumberFormat="1" applyFont="1" applyFill="1" applyBorder="1" applyAlignment="1" applyProtection="1">
      <alignment horizontal="center" vertical="center" shrinkToFit="1"/>
      <protection locked="0"/>
    </xf>
    <xf numFmtId="0" fontId="4" fillId="4" borderId="37" xfId="0" applyFont="1" applyFill="1" applyBorder="1" applyAlignment="1" applyProtection="1">
      <alignment horizontal="left" vertical="center" shrinkToFit="1"/>
      <protection locked="0"/>
    </xf>
    <xf numFmtId="0" fontId="8" fillId="0" borderId="17" xfId="0" applyFont="1" applyBorder="1" applyAlignment="1" applyProtection="1">
      <alignment horizontal="center" vertical="center" wrapText="1"/>
    </xf>
    <xf numFmtId="38" fontId="8" fillId="0" borderId="22" xfId="6" applyFont="1" applyBorder="1" applyAlignment="1" applyProtection="1">
      <alignment vertical="center"/>
    </xf>
    <xf numFmtId="38" fontId="8" fillId="0" borderId="45" xfId="6" applyFont="1" applyBorder="1" applyAlignment="1" applyProtection="1">
      <alignment vertical="center"/>
    </xf>
    <xf numFmtId="38" fontId="8" fillId="0" borderId="46" xfId="6" applyFont="1" applyBorder="1" applyAlignment="1" applyProtection="1">
      <alignment vertical="center"/>
    </xf>
    <xf numFmtId="38" fontId="9" fillId="0" borderId="45" xfId="6" applyFont="1" applyBorder="1" applyAlignment="1" applyProtection="1">
      <alignment horizontal="right" vertical="center" shrinkToFit="1"/>
    </xf>
    <xf numFmtId="38" fontId="8" fillId="0" borderId="27" xfId="6" applyFont="1" applyBorder="1" applyAlignment="1" applyProtection="1">
      <alignment vertical="center"/>
    </xf>
    <xf numFmtId="38" fontId="8" fillId="0" borderId="17" xfId="6" applyFont="1" applyBorder="1" applyAlignment="1" applyProtection="1">
      <alignment vertical="center"/>
    </xf>
    <xf numFmtId="38" fontId="8" fillId="0" borderId="29" xfId="6" applyFont="1" applyBorder="1" applyAlignment="1" applyProtection="1">
      <alignment vertical="center"/>
    </xf>
    <xf numFmtId="38" fontId="9" fillId="0" borderId="17" xfId="6" applyFont="1" applyBorder="1" applyAlignment="1" applyProtection="1">
      <alignment horizontal="right" vertical="center" shrinkToFit="1"/>
    </xf>
    <xf numFmtId="0" fontId="9" fillId="3" borderId="47" xfId="0" applyFont="1" applyFill="1" applyBorder="1" applyAlignment="1" applyProtection="1">
      <alignment horizontal="left" vertical="center" shrinkToFit="1"/>
      <protection locked="0"/>
    </xf>
    <xf numFmtId="0" fontId="9" fillId="3" borderId="48" xfId="0" applyFont="1" applyFill="1" applyBorder="1" applyAlignment="1" applyProtection="1">
      <alignment horizontal="left" vertical="center" wrapText="1"/>
      <protection locked="0"/>
    </xf>
    <xf numFmtId="0" fontId="9" fillId="0" borderId="49" xfId="0" applyFont="1" applyBorder="1" applyProtection="1">
      <alignment vertical="center"/>
    </xf>
    <xf numFmtId="0" fontId="9" fillId="3" borderId="50" xfId="0" applyFont="1" applyFill="1" applyBorder="1" applyAlignment="1" applyProtection="1">
      <alignment horizontal="left" vertical="center" shrinkToFit="1"/>
      <protection locked="0"/>
    </xf>
    <xf numFmtId="0" fontId="9" fillId="3" borderId="50" xfId="0" applyFont="1" applyFill="1" applyBorder="1" applyAlignment="1" applyProtection="1">
      <alignment horizontal="left" vertical="center" wrapText="1"/>
      <protection locked="0"/>
    </xf>
    <xf numFmtId="0" fontId="9" fillId="3" borderId="51" xfId="0" applyFont="1" applyFill="1" applyBorder="1" applyAlignment="1" applyProtection="1">
      <alignment horizontal="left" vertical="center" wrapText="1"/>
      <protection locked="0"/>
    </xf>
    <xf numFmtId="0" fontId="8" fillId="0" borderId="24" xfId="0" applyFont="1" applyBorder="1" applyAlignment="1" applyProtection="1">
      <alignment horizontal="center" vertical="center" wrapText="1"/>
    </xf>
    <xf numFmtId="176" fontId="8" fillId="0" borderId="52" xfId="0" applyNumberFormat="1" applyFont="1" applyBorder="1" applyAlignment="1" applyProtection="1">
      <alignment vertical="center"/>
    </xf>
    <xf numFmtId="176" fontId="8" fillId="0" borderId="24" xfId="0" applyNumberFormat="1" applyFont="1" applyBorder="1" applyAlignment="1" applyProtection="1">
      <alignment vertical="center"/>
    </xf>
    <xf numFmtId="0" fontId="8" fillId="0" borderId="53" xfId="0" applyFont="1" applyBorder="1" applyAlignment="1" applyProtection="1">
      <alignment vertical="center"/>
    </xf>
    <xf numFmtId="0" fontId="8" fillId="0" borderId="52" xfId="0" applyFont="1" applyBorder="1" applyAlignment="1" applyProtection="1">
      <alignment vertical="center"/>
    </xf>
    <xf numFmtId="176" fontId="8" fillId="0" borderId="53" xfId="0" applyNumberFormat="1" applyFont="1" applyBorder="1" applyAlignment="1" applyProtection="1">
      <alignment vertical="center"/>
    </xf>
    <xf numFmtId="176" fontId="8" fillId="0" borderId="54" xfId="0" applyNumberFormat="1" applyFont="1" applyBorder="1" applyAlignment="1" applyProtection="1">
      <alignment vertical="center"/>
    </xf>
    <xf numFmtId="0" fontId="4" fillId="0" borderId="24" xfId="0" applyFont="1" applyBorder="1" applyAlignment="1" applyProtection="1">
      <alignment vertical="center" wrapText="1"/>
    </xf>
    <xf numFmtId="0" fontId="12" fillId="0" borderId="0" xfId="0" applyFont="1" applyBorder="1" applyAlignment="1" applyProtection="1">
      <alignment horizontal="center" vertical="center" shrinkToFit="1"/>
    </xf>
    <xf numFmtId="0" fontId="8" fillId="0" borderId="0" xfId="0" applyFont="1" applyBorder="1" applyAlignment="1" applyProtection="1">
      <alignment horizontal="center" vertical="center"/>
    </xf>
    <xf numFmtId="0" fontId="8" fillId="0" borderId="0" xfId="0" applyFont="1" applyAlignment="1" applyProtection="1">
      <alignment horizontal="center" vertical="center"/>
    </xf>
    <xf numFmtId="0" fontId="12" fillId="0" borderId="0" xfId="0" applyFont="1" applyBorder="1" applyAlignment="1" applyProtection="1">
      <alignment horizontal="center" vertical="center"/>
    </xf>
    <xf numFmtId="176" fontId="9" fillId="0" borderId="0" xfId="0" applyNumberFormat="1" applyFont="1" applyBorder="1" applyAlignment="1" applyProtection="1">
      <alignment vertical="center"/>
    </xf>
    <xf numFmtId="176" fontId="9" fillId="0" borderId="0" xfId="0" applyNumberFormat="1" applyFont="1" applyAlignment="1" applyProtection="1">
      <alignmen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vertical="center"/>
    </xf>
    <xf numFmtId="176" fontId="8" fillId="0" borderId="0" xfId="0" applyNumberFormat="1" applyFont="1" applyAlignment="1" applyProtection="1">
      <alignment vertical="center"/>
    </xf>
    <xf numFmtId="0" fontId="8" fillId="0" borderId="0" xfId="0" applyFont="1" applyAlignment="1" applyProtection="1">
      <alignment vertical="center"/>
    </xf>
    <xf numFmtId="0" fontId="4" fillId="0" borderId="0" xfId="0" applyFont="1" applyAlignment="1" applyProtection="1">
      <alignment horizontal="center" vertical="center"/>
    </xf>
    <xf numFmtId="0" fontId="9" fillId="0" borderId="1" xfId="0" applyFont="1" applyBorder="1" applyAlignment="1" applyProtection="1">
      <alignment horizontal="center" vertical="center" textRotation="255"/>
    </xf>
    <xf numFmtId="0" fontId="2" fillId="0" borderId="0" xfId="0" applyFont="1" applyProtection="1">
      <alignment vertical="center"/>
    </xf>
    <xf numFmtId="0" fontId="9" fillId="3" borderId="11" xfId="0" applyFont="1" applyFill="1" applyBorder="1" applyAlignment="1" applyProtection="1">
      <alignment horizontal="left" vertical="center" shrinkToFit="1"/>
    </xf>
    <xf numFmtId="0" fontId="9" fillId="3" borderId="12" xfId="0" applyFont="1" applyFill="1" applyBorder="1" applyAlignment="1" applyProtection="1">
      <alignment horizontal="left" vertical="center" wrapText="1"/>
    </xf>
    <xf numFmtId="0" fontId="9" fillId="3" borderId="36" xfId="0" applyFont="1" applyFill="1" applyBorder="1" applyAlignment="1" applyProtection="1">
      <alignment horizontal="left" vertical="center" wrapText="1"/>
    </xf>
    <xf numFmtId="49" fontId="4" fillId="4" borderId="25" xfId="0" applyNumberFormat="1" applyFont="1" applyFill="1" applyBorder="1" applyAlignment="1" applyProtection="1">
      <alignment horizontal="left" vertical="center" shrinkToFit="1"/>
    </xf>
    <xf numFmtId="0" fontId="4" fillId="4" borderId="1" xfId="0" applyNumberFormat="1" applyFont="1" applyFill="1" applyBorder="1" applyAlignment="1" applyProtection="1">
      <alignment horizontal="left" vertical="center" shrinkToFit="1"/>
    </xf>
    <xf numFmtId="49" fontId="9" fillId="3" borderId="35" xfId="0" applyNumberFormat="1" applyFont="1" applyFill="1" applyBorder="1" applyAlignment="1" applyProtection="1">
      <alignment horizontal="left" vertical="center"/>
    </xf>
    <xf numFmtId="0" fontId="4" fillId="4" borderId="15" xfId="0" applyFont="1" applyFill="1" applyBorder="1" applyAlignment="1" applyProtection="1">
      <alignment horizontal="left" vertical="center" shrinkToFit="1"/>
    </xf>
    <xf numFmtId="0" fontId="9" fillId="3" borderId="35" xfId="0" applyNumberFormat="1" applyFont="1" applyFill="1" applyBorder="1" applyAlignment="1" applyProtection="1">
      <alignment horizontal="left" vertical="center"/>
    </xf>
    <xf numFmtId="0" fontId="4" fillId="4" borderId="37" xfId="0" applyFont="1" applyFill="1" applyBorder="1" applyAlignment="1" applyProtection="1">
      <alignment horizontal="left" vertical="center" shrinkToFit="1"/>
    </xf>
    <xf numFmtId="49" fontId="9" fillId="3" borderId="16" xfId="0" applyNumberFormat="1" applyFont="1" applyFill="1" applyBorder="1" applyAlignment="1" applyProtection="1">
      <alignment horizontal="left" vertical="center" wrapText="1"/>
    </xf>
    <xf numFmtId="0" fontId="9" fillId="3" borderId="16" xfId="0" applyFont="1" applyFill="1" applyBorder="1" applyAlignment="1" applyProtection="1">
      <alignment horizontal="left" vertical="center" wrapText="1"/>
    </xf>
    <xf numFmtId="0" fontId="4" fillId="3" borderId="1" xfId="0" applyNumberFormat="1" applyFont="1" applyFill="1" applyBorder="1" applyAlignment="1" applyProtection="1">
      <alignment horizontal="left" vertical="center" shrinkToFit="1"/>
    </xf>
    <xf numFmtId="49" fontId="4" fillId="3" borderId="1" xfId="0" applyNumberFormat="1" applyFont="1" applyFill="1" applyBorder="1" applyAlignment="1" applyProtection="1">
      <alignment horizontal="left" vertical="center" shrinkToFit="1"/>
    </xf>
    <xf numFmtId="0" fontId="9" fillId="3" borderId="39" xfId="0" applyFont="1" applyFill="1" applyBorder="1" applyAlignment="1" applyProtection="1">
      <alignment horizontal="left" vertical="center" wrapText="1"/>
    </xf>
    <xf numFmtId="177" fontId="9" fillId="3" borderId="0" xfId="0" applyNumberFormat="1" applyFont="1" applyFill="1" applyAlignment="1" applyProtection="1">
      <alignment horizontal="center" vertical="center"/>
    </xf>
    <xf numFmtId="0" fontId="9" fillId="3" borderId="15" xfId="0" applyFont="1" applyFill="1" applyBorder="1" applyAlignment="1" applyProtection="1">
      <alignment horizontal="left" vertical="center" shrinkToFit="1"/>
    </xf>
    <xf numFmtId="49" fontId="9" fillId="3" borderId="0" xfId="0" applyNumberFormat="1" applyFont="1" applyFill="1" applyAlignment="1" applyProtection="1">
      <alignment horizontal="center" vertical="center"/>
    </xf>
    <xf numFmtId="0" fontId="9" fillId="3" borderId="0" xfId="0" applyFont="1" applyFill="1" applyAlignment="1" applyProtection="1">
      <alignment horizontal="center" vertical="center"/>
    </xf>
    <xf numFmtId="0" fontId="9" fillId="3" borderId="47" xfId="0" applyFont="1" applyFill="1" applyBorder="1" applyAlignment="1" applyProtection="1">
      <alignment horizontal="left" vertical="center" shrinkToFit="1"/>
    </xf>
    <xf numFmtId="0" fontId="9" fillId="3" borderId="48" xfId="0" applyFont="1" applyFill="1" applyBorder="1" applyAlignment="1" applyProtection="1">
      <alignment horizontal="left" vertical="center" wrapText="1"/>
    </xf>
    <xf numFmtId="0" fontId="9" fillId="3" borderId="50" xfId="0" applyFont="1" applyFill="1" applyBorder="1" applyAlignment="1" applyProtection="1">
      <alignment horizontal="left" vertical="center" shrinkToFit="1"/>
    </xf>
    <xf numFmtId="0" fontId="9" fillId="3" borderId="51" xfId="0" applyFont="1" applyFill="1" applyBorder="1" applyAlignment="1" applyProtection="1">
      <alignment horizontal="left" vertical="center" wrapText="1"/>
    </xf>
    <xf numFmtId="0" fontId="14" fillId="0" borderId="0" xfId="0" applyFont="1" applyProtection="1">
      <alignment vertical="center"/>
    </xf>
    <xf numFmtId="0" fontId="6" fillId="0" borderId="0" xfId="0" applyFont="1" applyFill="1" applyBorder="1" applyAlignment="1" applyProtection="1">
      <alignment horizontal="left" vertical="center"/>
    </xf>
    <xf numFmtId="0" fontId="14" fillId="5" borderId="1" xfId="0" applyFont="1" applyFill="1" applyBorder="1" applyAlignment="1" applyProtection="1">
      <alignment horizontal="center" vertical="center" shrinkToFit="1"/>
    </xf>
    <xf numFmtId="178" fontId="14" fillId="0" borderId="1" xfId="0" applyNumberFormat="1" applyFont="1" applyBorder="1" applyAlignment="1" applyProtection="1">
      <alignment horizontal="center" vertical="center" shrinkToFit="1"/>
    </xf>
    <xf numFmtId="0" fontId="15" fillId="5" borderId="25" xfId="0" applyFont="1" applyFill="1" applyBorder="1" applyAlignment="1" applyProtection="1">
      <alignment horizontal="center" vertical="center"/>
    </xf>
    <xf numFmtId="178" fontId="15" fillId="4" borderId="25" xfId="0" applyNumberFormat="1" applyFont="1" applyFill="1" applyBorder="1" applyAlignment="1" applyProtection="1">
      <alignment horizontal="center" vertical="center" wrapText="1"/>
      <protection locked="0"/>
    </xf>
    <xf numFmtId="0" fontId="14" fillId="0" borderId="0" xfId="0" applyFont="1" applyAlignment="1" applyProtection="1">
      <alignment vertical="center" shrinkToFit="1"/>
    </xf>
    <xf numFmtId="0" fontId="14" fillId="0" borderId="0" xfId="0" applyFont="1" applyFill="1" applyAlignment="1">
      <alignment vertical="center" shrinkToFit="1"/>
    </xf>
    <xf numFmtId="0" fontId="15" fillId="5" borderId="1" xfId="0" applyFont="1" applyFill="1" applyBorder="1" applyAlignment="1" applyProtection="1">
      <alignment horizontal="center" vertical="center" wrapText="1"/>
    </xf>
    <xf numFmtId="177" fontId="14" fillId="4" borderId="25" xfId="0" applyNumberFormat="1" applyFont="1" applyFill="1" applyBorder="1" applyAlignment="1" applyProtection="1">
      <alignment horizontal="center" vertical="center" shrinkToFit="1"/>
      <protection locked="0"/>
    </xf>
    <xf numFmtId="0" fontId="15" fillId="5" borderId="1" xfId="0" applyFont="1" applyFill="1" applyBorder="1" applyAlignment="1" applyProtection="1">
      <alignment horizontal="center" vertical="center"/>
    </xf>
    <xf numFmtId="178" fontId="14" fillId="4" borderId="25" xfId="0" applyNumberFormat="1" applyFont="1" applyFill="1" applyBorder="1" applyAlignment="1" applyProtection="1">
      <alignment horizontal="center" vertical="center" shrinkToFit="1"/>
      <protection locked="0"/>
    </xf>
    <xf numFmtId="178" fontId="15" fillId="4" borderId="25" xfId="0" applyNumberFormat="1" applyFont="1" applyFill="1" applyBorder="1" applyAlignment="1" applyProtection="1">
      <alignment horizontal="left" vertical="center" wrapText="1"/>
      <protection locked="0"/>
    </xf>
    <xf numFmtId="0" fontId="14" fillId="0" borderId="0" xfId="0" applyFont="1" applyFill="1" applyBorder="1" applyAlignment="1" applyProtection="1">
      <alignment horizontal="left" vertical="center"/>
    </xf>
    <xf numFmtId="0" fontId="15" fillId="5" borderId="55" xfId="0" applyFont="1" applyFill="1" applyBorder="1" applyAlignment="1" applyProtection="1">
      <alignment horizontal="center" vertical="center"/>
    </xf>
    <xf numFmtId="178" fontId="14" fillId="0" borderId="56" xfId="6" applyNumberFormat="1" applyFont="1" applyBorder="1" applyAlignment="1" applyProtection="1">
      <alignment horizontal="right" vertical="center" shrinkToFit="1"/>
    </xf>
    <xf numFmtId="0" fontId="14" fillId="0" borderId="0" xfId="0" applyFont="1" applyAlignment="1" applyProtection="1">
      <alignment horizontal="right" vertical="center"/>
    </xf>
    <xf numFmtId="0" fontId="15" fillId="5" borderId="57" xfId="0" applyFont="1" applyFill="1" applyBorder="1" applyAlignment="1" applyProtection="1">
      <alignment horizontal="center" vertical="center" wrapText="1"/>
    </xf>
    <xf numFmtId="178" fontId="14" fillId="0" borderId="57" xfId="6" applyNumberFormat="1" applyFont="1" applyFill="1" applyBorder="1" applyAlignment="1" applyProtection="1">
      <alignment horizontal="center" vertical="center" shrinkToFit="1"/>
      <protection locked="0"/>
    </xf>
    <xf numFmtId="0" fontId="16" fillId="5" borderId="1" xfId="0" applyFont="1" applyFill="1" applyBorder="1" applyAlignment="1" applyProtection="1">
      <alignment horizontal="center" vertical="center" wrapText="1"/>
    </xf>
    <xf numFmtId="178" fontId="14" fillId="0" borderId="1" xfId="0" applyNumberFormat="1" applyFont="1" applyBorder="1" applyAlignment="1" applyProtection="1">
      <alignment horizontal="right" vertical="center" shrinkToFit="1"/>
    </xf>
    <xf numFmtId="0" fontId="16" fillId="5" borderId="25" xfId="0" applyFont="1" applyFill="1" applyBorder="1" applyAlignment="1" applyProtection="1">
      <alignment horizontal="center" vertical="center" wrapText="1"/>
    </xf>
    <xf numFmtId="178" fontId="14" fillId="0" borderId="15" xfId="0" applyNumberFormat="1" applyFont="1" applyBorder="1" applyAlignment="1" applyProtection="1">
      <alignment horizontal="right" vertical="center" shrinkToFit="1"/>
    </xf>
    <xf numFmtId="178" fontId="14" fillId="4" borderId="1" xfId="0" applyNumberFormat="1" applyFont="1" applyFill="1" applyBorder="1" applyAlignment="1" applyProtection="1">
      <alignment horizontal="center" vertical="center" shrinkToFit="1"/>
      <protection locked="0"/>
    </xf>
    <xf numFmtId="0" fontId="16" fillId="5" borderId="58" xfId="0" applyFont="1" applyFill="1" applyBorder="1" applyAlignment="1" applyProtection="1">
      <alignment horizontal="center" vertical="center" wrapText="1"/>
    </xf>
    <xf numFmtId="0" fontId="15" fillId="5" borderId="59" xfId="0" applyFont="1" applyFill="1" applyBorder="1" applyAlignment="1" applyProtection="1">
      <alignment horizontal="center" vertical="center"/>
    </xf>
    <xf numFmtId="38" fontId="14" fillId="0" borderId="0" xfId="6" applyFont="1" applyProtection="1">
      <alignment vertical="center"/>
    </xf>
    <xf numFmtId="0" fontId="15" fillId="5"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xf>
    <xf numFmtId="178" fontId="14" fillId="0" borderId="25" xfId="0" applyNumberFormat="1" applyFont="1" applyFill="1" applyBorder="1" applyAlignment="1" applyProtection="1">
      <alignment horizontal="center" vertical="center" shrinkToFit="1"/>
    </xf>
  </cellXfs>
  <cellStyles count="7">
    <cellStyle name="パーセント 2" xfId="1"/>
    <cellStyle name="桁区切り 2" xfId="2"/>
    <cellStyle name="桁区切り 3" xfId="3"/>
    <cellStyle name="標準" xfId="0" builtinId="0"/>
    <cellStyle name="標準 2" xfId="4"/>
    <cellStyle name="標準 3" xfId="5"/>
    <cellStyle name="桁区切り" xfId="6" builtinId="6"/>
  </cellStyles>
  <dxfs count="12">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ont>
        <color theme="0"/>
      </font>
    </dxf>
    <dxf>
      <fill>
        <patternFill patternType="solid">
          <bgColor theme="0" tint="-0.35"/>
        </patternFill>
      </fill>
    </dxf>
    <dxf>
      <fill>
        <patternFill patternType="solid">
          <bgColor theme="0" tint="-0.35"/>
        </patternFill>
      </fill>
    </dxf>
    <dxf>
      <font>
        <color theme="0"/>
      </font>
    </dxf>
    <dxf>
      <fill>
        <patternFill patternType="solid">
          <bgColor theme="0" tint="-0.35"/>
        </patternFill>
      </fill>
    </dxf>
    <dxf>
      <font>
        <color theme="0"/>
      </font>
    </dxf>
    <dxf>
      <font>
        <color theme="0"/>
      </font>
    </dxf>
    <dxf>
      <font>
        <color theme="0"/>
      </font>
    </dxf>
  </dxfs>
  <tableStyles count="0" defaultTableStyle="TableStyleMedium2" defaultPivotStyle="PivotStyleLight16"/>
  <colors>
    <mruColors>
      <color rgb="FFE9FFFF"/>
      <color rgb="FFFFE9E9"/>
      <color rgb="FFFFFFCC"/>
      <color rgb="FFCCFFCC"/>
      <color rgb="FFCDFFFF"/>
      <color rgb="FF00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xdr:col>
      <xdr:colOff>139065</xdr:colOff>
      <xdr:row>20</xdr:row>
      <xdr:rowOff>43180</xdr:rowOff>
    </xdr:from>
    <xdr:to xmlns:xdr="http://schemas.openxmlformats.org/drawingml/2006/spreadsheetDrawing">
      <xdr:col>23</xdr:col>
      <xdr:colOff>64135</xdr:colOff>
      <xdr:row>26</xdr:row>
      <xdr:rowOff>635</xdr:rowOff>
    </xdr:to>
    <xdr:sp macro="" textlink="">
      <xdr:nvSpPr>
        <xdr:cNvPr id="2" name="四角形 1"/>
        <xdr:cNvSpPr/>
      </xdr:nvSpPr>
      <xdr:spPr>
        <a:xfrm>
          <a:off x="653415" y="4634230"/>
          <a:ext cx="5011420" cy="1329055"/>
        </a:xfrm>
        <a:prstGeom prst="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a:lstStyle/>
        <a:p>
          <a:pPr algn="ctr"/>
          <a:r>
            <a:rPr kumimoji="1" lang="ja-JP" altLang="en-US" sz="2800"/>
            <a:t>申請方法や受付期間等は</a:t>
          </a:r>
          <a:endParaRPr kumimoji="1" lang="ja-JP" altLang="en-US" sz="2800"/>
        </a:p>
        <a:p>
          <a:pPr algn="ctr"/>
          <a:r>
            <a:rPr kumimoji="1" lang="ja-JP" altLang="en-US" sz="2800"/>
            <a:t>今後、お知らせします。</a:t>
          </a:r>
          <a:endParaRPr kumimoji="1" lang="ja-JP" altLang="en-US" sz="28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29</xdr:col>
      <xdr:colOff>57150</xdr:colOff>
      <xdr:row>2</xdr:row>
      <xdr:rowOff>13335</xdr:rowOff>
    </xdr:from>
    <xdr:to xmlns:xdr="http://schemas.openxmlformats.org/drawingml/2006/spreadsheetDrawing">
      <xdr:col>38</xdr:col>
      <xdr:colOff>102235</xdr:colOff>
      <xdr:row>7</xdr:row>
      <xdr:rowOff>104140</xdr:rowOff>
    </xdr:to>
    <xdr:sp macro="" textlink="">
      <xdr:nvSpPr>
        <xdr:cNvPr id="1" name="四角形 3"/>
        <xdr:cNvSpPr/>
      </xdr:nvSpPr>
      <xdr:spPr>
        <a:xfrm>
          <a:off x="6724650" y="337185"/>
          <a:ext cx="1588135" cy="909955"/>
        </a:xfrm>
        <a:prstGeom prst="rect"/>
        <a:solidFill>
          <a:srgbClr val="00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a:solidFill>
                <a:schemeClr val="tx1"/>
              </a:solidFill>
            </a:rPr>
            <a:t>         </a:t>
          </a:r>
          <a:r>
            <a:rPr kumimoji="1" lang="ja-JP" altLang="en-US" b="1">
              <a:solidFill>
                <a:schemeClr val="tx1"/>
              </a:solidFill>
            </a:rPr>
            <a:t>    入力不要</a:t>
          </a:r>
          <a:endParaRPr kumimoji="1" lang="ja-JP" altLang="en-US" b="1">
            <a:solidFill>
              <a:schemeClr val="tx1"/>
            </a:solidFill>
          </a:endParaRPr>
        </a:p>
        <a:p>
          <a:r>
            <a:rPr kumimoji="1" lang="ja-JP" altLang="en-US" b="1">
              <a:solidFill>
                <a:schemeClr val="tx1"/>
              </a:solidFill>
            </a:rPr>
            <a:t>様式第１号申請書（総括表）に入力した内容が反映されます。</a:t>
          </a:r>
          <a:endParaRPr kumimoji="1" lang="ja-JP" altLang="en-US" b="1">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B2:E18"/>
  <sheetViews>
    <sheetView showGridLines="0" view="pageBreakPreview" zoomScale="90" zoomScaleSheetLayoutView="90" workbookViewId="0">
      <selection activeCell="D17" sqref="D17"/>
    </sheetView>
  </sheetViews>
  <sheetFormatPr defaultRowHeight="13.5"/>
  <cols>
    <col min="1" max="1" width="1.625" style="1" customWidth="1"/>
    <col min="2" max="2" width="5.5" style="1" customWidth="1"/>
    <col min="3" max="3" width="37.5" style="2" customWidth="1"/>
    <col min="4" max="5" width="37.75" style="2" customWidth="1"/>
    <col min="6" max="6" width="4.25" style="1" customWidth="1"/>
    <col min="7" max="16384" width="9" style="1" customWidth="1"/>
  </cols>
  <sheetData>
    <row r="2" spans="2:5" ht="17.25">
      <c r="B2" s="3" t="s">
        <v>4</v>
      </c>
      <c r="D2" s="7"/>
    </row>
    <row r="3" spans="2:5" ht="17.25">
      <c r="B3" s="3"/>
      <c r="D3" s="7"/>
    </row>
    <row r="4" spans="2:5" s="1" customFormat="1" ht="14.25">
      <c r="B4" s="4" t="s">
        <v>144</v>
      </c>
      <c r="C4" s="2"/>
      <c r="D4" s="7"/>
      <c r="E4" s="2"/>
    </row>
    <row r="5" spans="2:5" s="1" customFormat="1" ht="14.25">
      <c r="B5" s="4"/>
      <c r="C5" s="2"/>
      <c r="D5" s="7"/>
      <c r="E5" s="2"/>
    </row>
    <row r="6" spans="2:5" ht="14.25">
      <c r="C6" s="7"/>
      <c r="D6" s="7"/>
    </row>
    <row r="7" spans="2:5" ht="14.25">
      <c r="B7" s="5" t="s">
        <v>51</v>
      </c>
      <c r="C7" s="8" t="s">
        <v>31</v>
      </c>
      <c r="D7" s="12" t="s">
        <v>19</v>
      </c>
      <c r="E7" s="12" t="s">
        <v>28</v>
      </c>
    </row>
    <row r="8" spans="2:5" ht="42" customHeight="1">
      <c r="B8" s="6">
        <v>1</v>
      </c>
      <c r="C8" s="9" t="s">
        <v>108</v>
      </c>
      <c r="D8" s="9" t="s">
        <v>109</v>
      </c>
      <c r="E8" s="13"/>
    </row>
    <row r="9" spans="2:5" ht="48" customHeight="1">
      <c r="B9" s="6">
        <v>2</v>
      </c>
      <c r="C9" s="9"/>
      <c r="D9" s="13" t="s">
        <v>141</v>
      </c>
      <c r="E9" s="13"/>
    </row>
    <row r="10" spans="2:5" ht="48" customHeight="1">
      <c r="B10" s="6">
        <v>3</v>
      </c>
      <c r="C10" s="9"/>
      <c r="D10" s="13"/>
      <c r="E10" s="13" t="s">
        <v>147</v>
      </c>
    </row>
    <row r="11" spans="2:5" ht="48" customHeight="1">
      <c r="B11" s="6">
        <v>4</v>
      </c>
      <c r="C11" s="9"/>
      <c r="D11" s="13" t="str">
        <v>各事業所から回収した申請額一覧（別紙様式１～５）の入力内容を確認。</v>
      </c>
      <c r="E11" s="13"/>
    </row>
    <row r="12" spans="2:5" ht="48" customHeight="1">
      <c r="B12" s="6">
        <v>5</v>
      </c>
      <c r="C12" s="9"/>
      <c r="D12" s="13" t="s">
        <v>114</v>
      </c>
      <c r="E12" s="13"/>
    </row>
    <row r="13" spans="2:5" ht="81.75" customHeight="1">
      <c r="B13" s="6">
        <v>6</v>
      </c>
      <c r="C13" s="10"/>
      <c r="D13" s="14" t="str">
        <v>申請額一覧（別紙様式１～５）に全事業所分が正しく反映されているか確認（151事業所以上ある場合には153行目を行ごとコピーし、154行目に右クリック→「コピーしたセルの挿入」で挿入すること。）</v>
      </c>
      <c r="E13" s="18"/>
    </row>
    <row r="14" spans="2:5" ht="61.5" customHeight="1">
      <c r="B14" s="6">
        <v>7</v>
      </c>
      <c r="C14" s="9"/>
      <c r="D14" s="13" t="s">
        <v>145</v>
      </c>
      <c r="E14" s="13"/>
    </row>
    <row r="15" spans="2:5" ht="40.5" hidden="1" customHeight="1">
      <c r="B15" s="6">
        <v>8</v>
      </c>
      <c r="C15" s="9"/>
      <c r="D15" s="15" t="s">
        <v>146</v>
      </c>
      <c r="E15" s="13"/>
    </row>
    <row r="16" spans="2:5" ht="183" customHeight="1">
      <c r="B16" s="6">
        <v>8</v>
      </c>
      <c r="C16" s="9"/>
      <c r="D16" s="16" t="s">
        <v>136</v>
      </c>
      <c r="E16" s="13"/>
    </row>
    <row r="17" spans="2:5" ht="115.5" customHeight="1">
      <c r="B17" s="6">
        <v>9</v>
      </c>
      <c r="C17" s="9" t="s">
        <v>142</v>
      </c>
      <c r="D17" s="13"/>
      <c r="E17" s="13"/>
    </row>
    <row r="18" spans="2:5" ht="120" customHeight="1">
      <c r="B18" s="6">
        <v>10</v>
      </c>
      <c r="C18" s="11" t="s">
        <v>143</v>
      </c>
      <c r="D18" s="17" t="s">
        <v>123</v>
      </c>
      <c r="E18" s="13"/>
    </row>
    <row r="19" spans="2:5" ht="54" customHeight="1"/>
  </sheetData>
  <sheetProtection password="CC71" sheet="1" objects="1" scenarios="1"/>
  <phoneticPr fontId="3"/>
  <pageMargins left="0.25" right="0.25" top="0.35629921259842523" bottom="0.35629921259842523" header="0.3" footer="0.3"/>
  <pageSetup paperSize="9" scale="84"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AL83"/>
  <sheetViews>
    <sheetView showGridLines="0" view="pageBreakPreview" zoomScale="90" zoomScaleNormal="120" zoomScaleSheetLayoutView="90" workbookViewId="0">
      <selection activeCell="W6" sqref="W6:X6"/>
    </sheetView>
  </sheetViews>
  <sheetFormatPr defaultColWidth="2.25" defaultRowHeight="12"/>
  <cols>
    <col min="1" max="7" width="3.375" style="19" customWidth="1"/>
    <col min="8" max="8" width="3.75" style="19" customWidth="1"/>
    <col min="9" max="9" width="3.875" style="19" customWidth="1"/>
    <col min="10" max="19" width="3.375" style="19" customWidth="1"/>
    <col min="20" max="23" width="2.125" style="19" customWidth="1"/>
    <col min="24" max="27" width="2.375" style="19" customWidth="1"/>
    <col min="28" max="16384" width="2.25" style="19"/>
  </cols>
  <sheetData>
    <row r="1" spans="1:38" ht="13.5" customHeight="1">
      <c r="A1" s="22" t="s">
        <v>148</v>
      </c>
      <c r="B1" s="28"/>
      <c r="C1" s="61"/>
      <c r="D1" s="61"/>
    </row>
    <row r="2" spans="1:38" ht="8.25" customHeight="1">
      <c r="A2" s="22"/>
      <c r="B2" s="28"/>
      <c r="C2" s="61"/>
      <c r="D2" s="61"/>
    </row>
    <row r="3" spans="1:38" ht="18" customHeight="1">
      <c r="A3" s="23" t="s">
        <v>149</v>
      </c>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108"/>
      <c r="AD3" s="108"/>
      <c r="AE3" s="108"/>
      <c r="AF3" s="108"/>
      <c r="AG3" s="108"/>
      <c r="AH3" s="108"/>
      <c r="AI3" s="108"/>
      <c r="AJ3" s="108"/>
      <c r="AK3" s="108"/>
      <c r="AL3" s="108"/>
    </row>
    <row r="4" spans="1:38" ht="18" customHeight="1">
      <c r="A4" s="23"/>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108"/>
      <c r="AD4" s="108"/>
      <c r="AE4" s="108"/>
      <c r="AF4" s="108"/>
      <c r="AG4" s="108"/>
      <c r="AH4" s="108"/>
      <c r="AI4" s="108"/>
      <c r="AJ4" s="108"/>
      <c r="AK4" s="108"/>
      <c r="AL4" s="108"/>
    </row>
    <row r="5" spans="1:38" ht="8.25" customHeight="1">
      <c r="A5" s="23"/>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row>
    <row r="6" spans="1:38">
      <c r="B6" s="28"/>
      <c r="C6" s="61"/>
      <c r="D6" s="61"/>
      <c r="R6" s="108"/>
      <c r="S6" s="109" t="s">
        <v>32</v>
      </c>
      <c r="T6" s="115"/>
      <c r="U6" s="115"/>
      <c r="V6" s="23" t="s">
        <v>9</v>
      </c>
      <c r="W6" s="115"/>
      <c r="X6" s="115"/>
      <c r="Y6" s="23" t="s">
        <v>13</v>
      </c>
      <c r="Z6" s="115"/>
      <c r="AA6" s="115"/>
      <c r="AB6" s="23" t="s">
        <v>5</v>
      </c>
    </row>
    <row r="7" spans="1:38" ht="18" customHeight="1">
      <c r="A7" s="23" t="s">
        <v>120</v>
      </c>
      <c r="B7" s="23"/>
      <c r="C7" s="23"/>
      <c r="D7" s="23"/>
      <c r="E7" s="23"/>
      <c r="F7" s="23"/>
      <c r="G7" s="23"/>
      <c r="I7" s="19" t="s">
        <v>1</v>
      </c>
    </row>
    <row r="8" spans="1:38" ht="8.25" customHeight="1">
      <c r="B8" s="28"/>
      <c r="C8" s="61"/>
      <c r="D8" s="61"/>
    </row>
    <row r="9" spans="1:38">
      <c r="A9" s="19" t="s">
        <v>27</v>
      </c>
      <c r="B9" s="28"/>
      <c r="C9" s="61"/>
      <c r="D9" s="61"/>
    </row>
    <row r="10" spans="1:38" ht="11.25" customHeight="1">
      <c r="B10" s="28"/>
      <c r="C10" s="61"/>
      <c r="D10" s="61"/>
    </row>
    <row r="11" spans="1:38" ht="13.5" customHeight="1">
      <c r="A11" s="24" t="s">
        <v>74</v>
      </c>
      <c r="B11" s="38" t="s">
        <v>2</v>
      </c>
      <c r="C11" s="38"/>
      <c r="D11" s="38"/>
      <c r="E11" s="76"/>
      <c r="F11" s="76"/>
      <c r="G11" s="76"/>
      <c r="H11" s="76"/>
      <c r="I11" s="76"/>
      <c r="J11" s="76"/>
      <c r="K11" s="76"/>
      <c r="L11" s="76"/>
      <c r="M11" s="76"/>
      <c r="N11" s="76"/>
      <c r="O11" s="76"/>
      <c r="P11" s="76"/>
      <c r="Q11" s="76"/>
      <c r="R11" s="76"/>
      <c r="S11" s="76"/>
      <c r="T11" s="76"/>
      <c r="U11" s="76"/>
      <c r="V11" s="76"/>
      <c r="W11" s="76"/>
      <c r="X11" s="76"/>
      <c r="Y11" s="76"/>
      <c r="Z11" s="76"/>
      <c r="AA11" s="76"/>
      <c r="AB11" s="148"/>
    </row>
    <row r="12" spans="1:38" ht="32.25" customHeight="1">
      <c r="A12" s="25"/>
      <c r="B12" s="39" t="s">
        <v>18</v>
      </c>
      <c r="C12" s="39"/>
      <c r="D12" s="39"/>
      <c r="E12" s="77"/>
      <c r="F12" s="77"/>
      <c r="G12" s="77"/>
      <c r="H12" s="77"/>
      <c r="I12" s="77"/>
      <c r="J12" s="77"/>
      <c r="K12" s="77"/>
      <c r="L12" s="77"/>
      <c r="M12" s="77"/>
      <c r="N12" s="77"/>
      <c r="O12" s="77"/>
      <c r="P12" s="77"/>
      <c r="Q12" s="77"/>
      <c r="R12" s="77"/>
      <c r="S12" s="77"/>
      <c r="T12" s="77"/>
      <c r="U12" s="77"/>
      <c r="V12" s="77"/>
      <c r="W12" s="77"/>
      <c r="X12" s="77"/>
      <c r="Y12" s="77"/>
      <c r="Z12" s="77"/>
      <c r="AA12" s="77"/>
      <c r="AB12" s="149"/>
      <c r="AC12" s="28"/>
      <c r="AD12" s="28"/>
      <c r="AE12" s="28"/>
      <c r="AF12" s="28"/>
      <c r="AG12" s="28"/>
      <c r="AH12" s="28"/>
      <c r="AI12" s="28"/>
      <c r="AJ12" s="28"/>
    </row>
    <row r="13" spans="1:38" ht="13.5" customHeight="1">
      <c r="A13" s="25"/>
      <c r="B13" s="40" t="s">
        <v>43</v>
      </c>
      <c r="C13" s="40"/>
      <c r="D13" s="73"/>
      <c r="E13" s="78" t="s">
        <v>8</v>
      </c>
      <c r="F13" s="78"/>
      <c r="G13" s="78"/>
      <c r="H13" s="85"/>
      <c r="I13" s="85"/>
      <c r="J13" s="78" t="s">
        <v>6</v>
      </c>
      <c r="K13" s="85"/>
      <c r="L13" s="85"/>
      <c r="M13" s="85"/>
      <c r="N13" s="78" t="s">
        <v>16</v>
      </c>
      <c r="O13" s="78"/>
      <c r="P13" s="78"/>
      <c r="Q13" s="78"/>
      <c r="R13" s="78"/>
      <c r="S13" s="78"/>
      <c r="T13" s="78"/>
      <c r="U13" s="78"/>
      <c r="V13" s="78"/>
      <c r="W13" s="78"/>
      <c r="X13" s="78"/>
      <c r="Y13" s="78"/>
      <c r="Z13" s="78"/>
      <c r="AA13" s="78"/>
      <c r="AB13" s="150"/>
      <c r="AC13" s="28"/>
      <c r="AD13" s="28"/>
      <c r="AE13" s="28"/>
      <c r="AF13" s="28"/>
      <c r="AG13" s="28"/>
      <c r="AH13" s="28"/>
      <c r="AI13" s="28"/>
      <c r="AJ13" s="28"/>
    </row>
    <row r="14" spans="1:38" ht="33" customHeight="1">
      <c r="A14" s="25"/>
      <c r="B14" s="41"/>
      <c r="C14" s="41"/>
      <c r="D14" s="74"/>
      <c r="E14" s="79"/>
      <c r="F14" s="77"/>
      <c r="G14" s="77"/>
      <c r="H14" s="77"/>
      <c r="I14" s="77"/>
      <c r="J14" s="77"/>
      <c r="K14" s="77"/>
      <c r="L14" s="77"/>
      <c r="M14" s="77"/>
      <c r="N14" s="77"/>
      <c r="O14" s="77"/>
      <c r="P14" s="77"/>
      <c r="Q14" s="77"/>
      <c r="R14" s="77"/>
      <c r="S14" s="77"/>
      <c r="T14" s="77"/>
      <c r="U14" s="77"/>
      <c r="V14" s="77"/>
      <c r="W14" s="77"/>
      <c r="X14" s="77"/>
      <c r="Y14" s="77"/>
      <c r="Z14" s="77"/>
      <c r="AA14" s="77"/>
      <c r="AB14" s="149"/>
    </row>
    <row r="15" spans="1:38" ht="26.25" customHeight="1">
      <c r="A15" s="25"/>
      <c r="B15" s="42" t="s">
        <v>20</v>
      </c>
      <c r="C15" s="42"/>
      <c r="D15" s="42"/>
      <c r="E15" s="42"/>
      <c r="F15" s="42"/>
      <c r="G15" s="42"/>
      <c r="H15" s="42"/>
      <c r="I15" s="88"/>
      <c r="J15" s="91" t="s">
        <v>21</v>
      </c>
      <c r="K15" s="42"/>
      <c r="L15" s="42"/>
      <c r="M15" s="97"/>
      <c r="N15" s="97"/>
      <c r="O15" s="97"/>
      <c r="P15" s="97"/>
      <c r="Q15" s="105"/>
      <c r="R15" s="91" t="s">
        <v>44</v>
      </c>
      <c r="S15" s="42"/>
      <c r="T15" s="42"/>
      <c r="U15" s="121"/>
      <c r="V15" s="128"/>
      <c r="W15" s="128"/>
      <c r="X15" s="128"/>
      <c r="Y15" s="128"/>
      <c r="Z15" s="128"/>
      <c r="AA15" s="128"/>
      <c r="AB15" s="151"/>
    </row>
    <row r="16" spans="1:38" ht="26.25" customHeight="1">
      <c r="A16" s="25"/>
      <c r="B16" s="43" t="s">
        <v>150</v>
      </c>
      <c r="C16" s="43"/>
      <c r="D16" s="43"/>
      <c r="E16" s="43"/>
      <c r="F16" s="43"/>
      <c r="G16" s="43"/>
      <c r="H16" s="43"/>
      <c r="I16" s="89"/>
      <c r="J16" s="91" t="s">
        <v>24</v>
      </c>
      <c r="K16" s="42"/>
      <c r="L16" s="42"/>
      <c r="M16" s="98"/>
      <c r="N16" s="98"/>
      <c r="O16" s="98"/>
      <c r="P16" s="98"/>
      <c r="Q16" s="106"/>
      <c r="R16" s="91" t="s">
        <v>25</v>
      </c>
      <c r="S16" s="42"/>
      <c r="T16" s="42"/>
      <c r="U16" s="122"/>
      <c r="V16" s="122"/>
      <c r="W16" s="122"/>
      <c r="X16" s="122"/>
      <c r="Y16" s="122"/>
      <c r="Z16" s="122"/>
      <c r="AA16" s="122"/>
      <c r="AB16" s="152"/>
      <c r="AL16" s="28"/>
    </row>
    <row r="17" spans="1:38" ht="26.25" customHeight="1">
      <c r="A17" s="25"/>
      <c r="B17" s="43" t="s">
        <v>138</v>
      </c>
      <c r="C17" s="43"/>
      <c r="D17" s="43"/>
      <c r="E17" s="43"/>
      <c r="F17" s="43"/>
      <c r="G17" s="43"/>
      <c r="H17" s="43"/>
      <c r="I17" s="89"/>
      <c r="J17" s="91" t="s">
        <v>24</v>
      </c>
      <c r="K17" s="42"/>
      <c r="L17" s="42"/>
      <c r="M17" s="98"/>
      <c r="N17" s="98"/>
      <c r="O17" s="98"/>
      <c r="P17" s="98"/>
      <c r="Q17" s="106"/>
      <c r="R17" s="91" t="s">
        <v>25</v>
      </c>
      <c r="S17" s="42"/>
      <c r="T17" s="42"/>
      <c r="U17" s="122"/>
      <c r="V17" s="122"/>
      <c r="W17" s="122"/>
      <c r="X17" s="122"/>
      <c r="Y17" s="122"/>
      <c r="Z17" s="122"/>
      <c r="AA17" s="122"/>
      <c r="AB17" s="152"/>
    </row>
    <row r="18" spans="1:38" ht="26.25" customHeight="1">
      <c r="A18" s="26"/>
      <c r="B18" s="44" t="s">
        <v>151</v>
      </c>
      <c r="C18" s="44"/>
      <c r="D18" s="44"/>
      <c r="E18" s="44"/>
      <c r="F18" s="44"/>
      <c r="G18" s="44"/>
      <c r="H18" s="44"/>
      <c r="I18" s="90"/>
      <c r="J18" s="92" t="s">
        <v>24</v>
      </c>
      <c r="K18" s="94"/>
      <c r="L18" s="94"/>
      <c r="M18" s="99"/>
      <c r="N18" s="99"/>
      <c r="O18" s="99"/>
      <c r="P18" s="99"/>
      <c r="Q18" s="107"/>
      <c r="R18" s="92" t="s">
        <v>25</v>
      </c>
      <c r="S18" s="94"/>
      <c r="T18" s="94"/>
      <c r="U18" s="99"/>
      <c r="V18" s="99"/>
      <c r="W18" s="99"/>
      <c r="X18" s="99"/>
      <c r="Y18" s="99"/>
      <c r="Z18" s="99"/>
      <c r="AA18" s="99"/>
      <c r="AB18" s="153"/>
      <c r="AC18" s="28"/>
      <c r="AD18" s="28"/>
      <c r="AE18" s="28"/>
      <c r="AF18" s="28"/>
      <c r="AG18" s="28"/>
      <c r="AH18" s="28"/>
      <c r="AI18" s="28"/>
      <c r="AJ18" s="28"/>
    </row>
    <row r="19" spans="1:38" ht="18.75" customHeight="1">
      <c r="A19" s="27"/>
      <c r="B19" s="28"/>
      <c r="C19" s="61"/>
      <c r="D19" s="61"/>
      <c r="E19" s="28"/>
      <c r="F19" s="28"/>
      <c r="G19" s="28"/>
      <c r="H19" s="28"/>
      <c r="I19" s="28"/>
      <c r="J19" s="28"/>
      <c r="K19" s="28"/>
      <c r="L19" s="28"/>
      <c r="M19" s="28"/>
      <c r="N19" s="28"/>
      <c r="O19" s="28"/>
      <c r="P19" s="28"/>
      <c r="Q19" s="28"/>
      <c r="R19" s="28"/>
      <c r="S19" s="110"/>
      <c r="T19" s="110"/>
      <c r="U19" s="110"/>
      <c r="V19" s="110"/>
      <c r="W19" s="110"/>
      <c r="X19" s="110"/>
      <c r="Y19" s="110"/>
      <c r="Z19" s="28"/>
      <c r="AA19" s="28"/>
      <c r="AB19" s="28"/>
      <c r="AC19" s="28"/>
      <c r="AD19" s="28"/>
      <c r="AE19" s="28"/>
      <c r="AF19" s="110"/>
      <c r="AG19" s="110"/>
      <c r="AH19" s="110"/>
      <c r="AI19" s="110"/>
      <c r="AJ19" s="110"/>
      <c r="AK19" s="110"/>
      <c r="AL19" s="110"/>
    </row>
    <row r="20" spans="1:38" ht="18" customHeight="1">
      <c r="A20" s="28" t="s">
        <v>40</v>
      </c>
      <c r="B20" s="28"/>
      <c r="C20" s="28"/>
      <c r="D20" s="28"/>
      <c r="E20" s="28"/>
      <c r="F20" s="28"/>
      <c r="G20" s="82"/>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row>
    <row r="21" spans="1:38" ht="21.75" customHeight="1">
      <c r="A21" s="29" t="s">
        <v>67</v>
      </c>
      <c r="B21" s="45"/>
      <c r="C21" s="45"/>
      <c r="D21" s="45"/>
      <c r="E21" s="45"/>
      <c r="F21" s="45"/>
      <c r="G21" s="45"/>
      <c r="H21" s="45"/>
      <c r="I21" s="45"/>
      <c r="J21" s="45"/>
      <c r="K21" s="45"/>
      <c r="L21" s="45"/>
      <c r="M21" s="45"/>
      <c r="N21" s="45"/>
      <c r="O21" s="45"/>
      <c r="P21" s="45"/>
      <c r="Q21" s="45"/>
      <c r="R21" s="45"/>
      <c r="S21" s="111"/>
      <c r="T21" s="116" t="s">
        <v>46</v>
      </c>
      <c r="U21" s="123"/>
      <c r="V21" s="123"/>
      <c r="W21" s="132"/>
      <c r="X21" s="139" t="s">
        <v>33</v>
      </c>
      <c r="Y21" s="139"/>
      <c r="Z21" s="139"/>
      <c r="AA21" s="139"/>
      <c r="AB21" s="154"/>
      <c r="AC21" s="162"/>
      <c r="AD21" s="162"/>
      <c r="AE21" s="162"/>
      <c r="AF21" s="162"/>
      <c r="AG21" s="165"/>
      <c r="AH21" s="165"/>
      <c r="AI21" s="165"/>
      <c r="AJ21" s="165"/>
      <c r="AK21" s="165"/>
      <c r="AL21" s="165"/>
    </row>
    <row r="22" spans="1:38" ht="17.25" customHeight="1">
      <c r="A22" s="30" t="s">
        <v>49</v>
      </c>
      <c r="B22" s="46">
        <v>1</v>
      </c>
      <c r="C22" s="28" t="s">
        <v>22</v>
      </c>
      <c r="D22" s="64"/>
      <c r="E22" s="64"/>
      <c r="F22" s="64"/>
      <c r="G22" s="64"/>
      <c r="H22" s="64"/>
      <c r="I22" s="64"/>
      <c r="J22" s="64"/>
      <c r="K22" s="64"/>
      <c r="L22" s="64"/>
      <c r="M22" s="64"/>
      <c r="N22" s="64"/>
      <c r="O22" s="64"/>
      <c r="P22" s="64"/>
      <c r="Q22" s="64"/>
      <c r="R22" s="64"/>
      <c r="S22" s="64"/>
      <c r="T22" s="117">
        <f>COUNTIFS('（別紙様式１）訪問系・相談系'!$E$4:$E$153,C22,'（別紙様式１）訪問系・相談系'!$H$4:$H$153,"&gt;0")</f>
        <v>0</v>
      </c>
      <c r="U22" s="124"/>
      <c r="V22" s="129" t="s">
        <v>34</v>
      </c>
      <c r="W22" s="133"/>
      <c r="X22" s="140">
        <f>SUMIF('（別紙様式１）訪問系・相談系'!$E$4:$E$153,C22,'（別紙様式１）訪問系・相談系'!$H$4:$H$153)</f>
        <v>0</v>
      </c>
      <c r="Y22" s="144"/>
      <c r="Z22" s="144"/>
      <c r="AA22" s="144"/>
      <c r="AB22" s="155" t="s">
        <v>39</v>
      </c>
      <c r="AC22" s="110"/>
      <c r="AD22" s="110"/>
      <c r="AE22" s="163"/>
      <c r="AF22" s="163"/>
      <c r="AG22" s="166"/>
      <c r="AH22" s="166"/>
      <c r="AI22" s="166"/>
      <c r="AJ22" s="166"/>
      <c r="AK22" s="168"/>
      <c r="AL22" s="169"/>
    </row>
    <row r="23" spans="1:38" ht="17.25" customHeight="1">
      <c r="A23" s="30"/>
      <c r="B23" s="47">
        <v>2</v>
      </c>
      <c r="C23" s="62" t="s">
        <v>68</v>
      </c>
      <c r="D23" s="64"/>
      <c r="E23" s="64"/>
      <c r="F23" s="64"/>
      <c r="G23" s="64"/>
      <c r="H23" s="64"/>
      <c r="I23" s="64"/>
      <c r="J23" s="64"/>
      <c r="K23" s="64"/>
      <c r="L23" s="64"/>
      <c r="M23" s="64"/>
      <c r="N23" s="64"/>
      <c r="O23" s="64"/>
      <c r="P23" s="64"/>
      <c r="Q23" s="64"/>
      <c r="R23" s="64"/>
      <c r="S23" s="64"/>
      <c r="T23" s="117">
        <f>COUNTIFS('（別紙様式１）訪問系・相談系'!$E$4:$E$153,C23,'（別紙様式１）訪問系・相談系'!$H$4:$H$153,"&gt;0")</f>
        <v>0</v>
      </c>
      <c r="U23" s="124"/>
      <c r="V23" s="129" t="s">
        <v>34</v>
      </c>
      <c r="W23" s="133"/>
      <c r="X23" s="140">
        <f>SUMIF('（別紙様式１）訪問系・相談系'!$E$4:$E$153,C23,'（別紙様式１）訪問系・相談系'!$H$4:$H$153)</f>
        <v>0</v>
      </c>
      <c r="Y23" s="144"/>
      <c r="Z23" s="144"/>
      <c r="AA23" s="144"/>
      <c r="AB23" s="155" t="s">
        <v>39</v>
      </c>
      <c r="AC23" s="110"/>
      <c r="AD23" s="110"/>
      <c r="AE23" s="163"/>
      <c r="AF23" s="163"/>
      <c r="AG23" s="166"/>
      <c r="AH23" s="166"/>
      <c r="AI23" s="166"/>
      <c r="AJ23" s="166"/>
      <c r="AK23" s="168"/>
      <c r="AL23" s="169"/>
    </row>
    <row r="24" spans="1:38" ht="17.25" customHeight="1">
      <c r="A24" s="30"/>
      <c r="B24" s="48">
        <v>3</v>
      </c>
      <c r="C24" s="62" t="s">
        <v>61</v>
      </c>
      <c r="D24" s="64"/>
      <c r="E24" s="64"/>
      <c r="F24" s="64"/>
      <c r="G24" s="64"/>
      <c r="H24" s="64"/>
      <c r="I24" s="64"/>
      <c r="J24" s="64"/>
      <c r="K24" s="64"/>
      <c r="L24" s="64"/>
      <c r="M24" s="64"/>
      <c r="N24" s="64"/>
      <c r="O24" s="64"/>
      <c r="P24" s="64"/>
      <c r="Q24" s="64"/>
      <c r="R24" s="64"/>
      <c r="S24" s="64"/>
      <c r="T24" s="117">
        <f>COUNTIFS('（別紙様式１）訪問系・相談系'!$E$4:$E$153,C24,'（別紙様式１）訪問系・相談系'!$H$4:$H$153,"&gt;0")</f>
        <v>0</v>
      </c>
      <c r="U24" s="124"/>
      <c r="V24" s="129" t="s">
        <v>34</v>
      </c>
      <c r="W24" s="133"/>
      <c r="X24" s="140">
        <f>SUMIF('（別紙様式１）訪問系・相談系'!$E$4:$E$153,C24,'（別紙様式１）訪問系・相談系'!$H$4:$H$153)</f>
        <v>0</v>
      </c>
      <c r="Y24" s="144"/>
      <c r="Z24" s="144"/>
      <c r="AA24" s="144"/>
      <c r="AB24" s="155" t="s">
        <v>39</v>
      </c>
      <c r="AC24" s="110"/>
      <c r="AD24" s="110"/>
      <c r="AE24" s="163"/>
      <c r="AF24" s="163"/>
      <c r="AG24" s="166"/>
      <c r="AH24" s="166"/>
      <c r="AI24" s="166"/>
      <c r="AJ24" s="166"/>
      <c r="AK24" s="168"/>
      <c r="AL24" s="169"/>
    </row>
    <row r="25" spans="1:38" ht="17.25" customHeight="1">
      <c r="A25" s="30"/>
      <c r="B25" s="48">
        <v>4</v>
      </c>
      <c r="C25" s="63" t="s">
        <v>54</v>
      </c>
      <c r="D25" s="64"/>
      <c r="E25" s="64"/>
      <c r="F25" s="64"/>
      <c r="G25" s="64"/>
      <c r="H25" s="64"/>
      <c r="I25" s="64"/>
      <c r="J25" s="64"/>
      <c r="K25" s="64"/>
      <c r="L25" s="64"/>
      <c r="M25" s="64"/>
      <c r="N25" s="64"/>
      <c r="O25" s="64"/>
      <c r="P25" s="64"/>
      <c r="Q25" s="64"/>
      <c r="R25" s="64"/>
      <c r="S25" s="64"/>
      <c r="T25" s="117">
        <f>COUNTIFS('（別紙様式１）訪問系・相談系'!$E$4:$E$153,C25,'（別紙様式１）訪問系・相談系'!$H$4:$H$153,"&gt;0")</f>
        <v>0</v>
      </c>
      <c r="U25" s="124"/>
      <c r="V25" s="129" t="s">
        <v>34</v>
      </c>
      <c r="W25" s="133"/>
      <c r="X25" s="140">
        <f>SUMIF('（別紙様式１）訪問系・相談系'!$E$4:$E$153,C25,'（別紙様式１）訪問系・相談系'!$H$4:$H$153)</f>
        <v>0</v>
      </c>
      <c r="Y25" s="144"/>
      <c r="Z25" s="144"/>
      <c r="AA25" s="144"/>
      <c r="AB25" s="155" t="s">
        <v>39</v>
      </c>
      <c r="AC25" s="110"/>
      <c r="AD25" s="110"/>
      <c r="AE25" s="163"/>
      <c r="AF25" s="163"/>
      <c r="AG25" s="166"/>
      <c r="AH25" s="166"/>
      <c r="AI25" s="166"/>
      <c r="AJ25" s="166"/>
      <c r="AK25" s="168"/>
      <c r="AL25" s="169"/>
    </row>
    <row r="26" spans="1:38" ht="17.25" customHeight="1">
      <c r="A26" s="30"/>
      <c r="B26" s="48">
        <v>5</v>
      </c>
      <c r="C26" s="62" t="s">
        <v>23</v>
      </c>
      <c r="D26" s="62"/>
      <c r="E26" s="62"/>
      <c r="F26" s="62"/>
      <c r="G26" s="62"/>
      <c r="H26" s="62"/>
      <c r="I26" s="62"/>
      <c r="J26" s="62"/>
      <c r="K26" s="62"/>
      <c r="L26" s="62"/>
      <c r="M26" s="62"/>
      <c r="N26" s="62"/>
      <c r="O26" s="62"/>
      <c r="P26" s="62"/>
      <c r="Q26" s="62"/>
      <c r="R26" s="62"/>
      <c r="S26" s="62"/>
      <c r="T26" s="117">
        <f>COUNTIFS('（別紙様式１）訪問系・相談系'!$E$4:$E$153,C26,'（別紙様式１）訪問系・相談系'!$H$4:$H$153,"&gt;0")</f>
        <v>0</v>
      </c>
      <c r="U26" s="124"/>
      <c r="V26" s="129" t="s">
        <v>34</v>
      </c>
      <c r="W26" s="133"/>
      <c r="X26" s="140">
        <f>SUMIF('（別紙様式１）訪問系・相談系'!$E$4:$E$153,C26,'（別紙様式１）訪問系・相談系'!$H$4:$H$153)</f>
        <v>0</v>
      </c>
      <c r="Y26" s="144"/>
      <c r="Z26" s="144"/>
      <c r="AA26" s="144"/>
      <c r="AB26" s="155" t="s">
        <v>39</v>
      </c>
      <c r="AC26" s="110"/>
      <c r="AD26" s="110"/>
      <c r="AE26" s="163"/>
      <c r="AF26" s="163"/>
      <c r="AG26" s="166"/>
      <c r="AH26" s="166"/>
      <c r="AI26" s="166"/>
      <c r="AJ26" s="166"/>
      <c r="AK26" s="168"/>
      <c r="AL26" s="169"/>
    </row>
    <row r="27" spans="1:38" ht="17.25" customHeight="1">
      <c r="A27" s="30"/>
      <c r="B27" s="48">
        <v>6</v>
      </c>
      <c r="C27" s="62" t="s">
        <v>35</v>
      </c>
      <c r="D27" s="62"/>
      <c r="E27" s="62"/>
      <c r="F27" s="62"/>
      <c r="G27" s="62"/>
      <c r="H27" s="62"/>
      <c r="I27" s="62"/>
      <c r="J27" s="62"/>
      <c r="K27" s="62"/>
      <c r="L27" s="62"/>
      <c r="M27" s="62"/>
      <c r="N27" s="62"/>
      <c r="O27" s="62"/>
      <c r="P27" s="62"/>
      <c r="Q27" s="62"/>
      <c r="R27" s="62"/>
      <c r="S27" s="62"/>
      <c r="T27" s="117">
        <f>COUNTIFS('（別紙様式１）訪問系・相談系'!$E$4:$E$153,C27,'（別紙様式１）訪問系・相談系'!$H$4:$H$153,"&gt;0")</f>
        <v>0</v>
      </c>
      <c r="U27" s="124"/>
      <c r="V27" s="129" t="s">
        <v>34</v>
      </c>
      <c r="W27" s="133"/>
      <c r="X27" s="140">
        <f>SUMIF('（別紙様式１）訪問系・相談系'!$E$4:$E$153,C27,'（別紙様式１）訪問系・相談系'!$H$4:$H$153)</f>
        <v>0</v>
      </c>
      <c r="Y27" s="144"/>
      <c r="Z27" s="144"/>
      <c r="AA27" s="144"/>
      <c r="AB27" s="155" t="s">
        <v>39</v>
      </c>
      <c r="AC27" s="110"/>
      <c r="AD27" s="110"/>
      <c r="AE27" s="163"/>
      <c r="AF27" s="163"/>
      <c r="AG27" s="166"/>
      <c r="AH27" s="166"/>
      <c r="AI27" s="166"/>
      <c r="AJ27" s="166"/>
      <c r="AK27" s="168"/>
      <c r="AL27" s="169"/>
    </row>
    <row r="28" spans="1:38" ht="17.25" customHeight="1">
      <c r="A28" s="30"/>
      <c r="B28" s="49">
        <v>7</v>
      </c>
      <c r="C28" s="62" t="s">
        <v>37</v>
      </c>
      <c r="D28" s="62"/>
      <c r="E28" s="62"/>
      <c r="F28" s="62"/>
      <c r="G28" s="62"/>
      <c r="H28" s="62"/>
      <c r="I28" s="62"/>
      <c r="J28" s="62"/>
      <c r="K28" s="62"/>
      <c r="L28" s="62"/>
      <c r="M28" s="62"/>
      <c r="N28" s="62"/>
      <c r="O28" s="62"/>
      <c r="P28" s="62"/>
      <c r="Q28" s="62"/>
      <c r="R28" s="62"/>
      <c r="S28" s="62"/>
      <c r="T28" s="117">
        <f>COUNTIFS('（別紙様式１）訪問系・相談系'!$E$4:$E$153,C28,'（別紙様式１）訪問系・相談系'!$H$4:$H$153,"&gt;0")</f>
        <v>0</v>
      </c>
      <c r="U28" s="124"/>
      <c r="V28" s="129" t="s">
        <v>34</v>
      </c>
      <c r="W28" s="133"/>
      <c r="X28" s="140">
        <f>SUMIF('（別紙様式１）訪問系・相談系'!$E$4:$E$153,C28,'（別紙様式１）訪問系・相談系'!$H$4:$H$153)</f>
        <v>0</v>
      </c>
      <c r="Y28" s="144"/>
      <c r="Z28" s="144"/>
      <c r="AA28" s="144"/>
      <c r="AB28" s="155" t="s">
        <v>39</v>
      </c>
      <c r="AC28" s="110"/>
      <c r="AD28" s="110"/>
      <c r="AE28" s="163"/>
      <c r="AF28" s="163"/>
      <c r="AG28" s="166"/>
      <c r="AH28" s="166"/>
      <c r="AI28" s="166"/>
      <c r="AJ28" s="166"/>
      <c r="AK28" s="168"/>
      <c r="AL28" s="169"/>
    </row>
    <row r="29" spans="1:38" ht="17.25" customHeight="1">
      <c r="A29" s="29" t="s">
        <v>26</v>
      </c>
      <c r="B29" s="45"/>
      <c r="C29" s="45"/>
      <c r="D29" s="45"/>
      <c r="E29" s="45"/>
      <c r="F29" s="45"/>
      <c r="G29" s="45"/>
      <c r="H29" s="45"/>
      <c r="I29" s="45"/>
      <c r="J29" s="45"/>
      <c r="K29" s="45"/>
      <c r="L29" s="45"/>
      <c r="M29" s="45"/>
      <c r="N29" s="45"/>
      <c r="O29" s="45"/>
      <c r="P29" s="45"/>
      <c r="Q29" s="45"/>
      <c r="R29" s="45"/>
      <c r="S29" s="111"/>
      <c r="T29" s="118">
        <f>SUM(T22:U28)</f>
        <v>0</v>
      </c>
      <c r="U29" s="125"/>
      <c r="V29" s="130" t="s">
        <v>34</v>
      </c>
      <c r="W29" s="134"/>
      <c r="X29" s="141">
        <f>SUM(X22:AA28)</f>
        <v>0</v>
      </c>
      <c r="Y29" s="145"/>
      <c r="Z29" s="145"/>
      <c r="AA29" s="145"/>
      <c r="AB29" s="156" t="s">
        <v>39</v>
      </c>
      <c r="AC29" s="110"/>
      <c r="AD29" s="110"/>
      <c r="AE29" s="163"/>
      <c r="AF29" s="163"/>
      <c r="AG29" s="166"/>
      <c r="AH29" s="166"/>
      <c r="AI29" s="166"/>
      <c r="AJ29" s="166"/>
      <c r="AK29" s="168"/>
      <c r="AL29" s="169"/>
    </row>
    <row r="30" spans="1:38" ht="17.25" customHeight="1">
      <c r="A30" s="30" t="s">
        <v>48</v>
      </c>
      <c r="B30" s="50">
        <v>8</v>
      </c>
      <c r="C30" s="64" t="s">
        <v>38</v>
      </c>
      <c r="D30" s="64"/>
      <c r="E30" s="64"/>
      <c r="F30" s="64"/>
      <c r="G30" s="64"/>
      <c r="H30" s="64"/>
      <c r="I30" s="64"/>
      <c r="J30" s="64"/>
      <c r="K30" s="64"/>
      <c r="L30" s="64"/>
      <c r="M30" s="64"/>
      <c r="N30" s="64"/>
      <c r="O30" s="64"/>
      <c r="P30" s="64"/>
      <c r="Q30" s="64"/>
      <c r="R30" s="64"/>
      <c r="S30" s="112"/>
      <c r="T30" s="119">
        <f>COUNTIFS('（別紙様式２）通所系'!$E$4:$E$153,C30,'（別紙様式２）通所系'!$K$4:$K$153,"&gt;0")</f>
        <v>0</v>
      </c>
      <c r="U30" s="126"/>
      <c r="V30" s="131" t="s">
        <v>34</v>
      </c>
      <c r="W30" s="135"/>
      <c r="X30" s="140">
        <f>SUMIF('（別紙様式２）通所系'!$E$4:$E$153,C30,'（別紙様式２）通所系'!$K$4:$K$153)</f>
        <v>0</v>
      </c>
      <c r="Y30" s="144"/>
      <c r="Z30" s="144"/>
      <c r="AA30" s="144"/>
      <c r="AB30" s="157" t="s">
        <v>39</v>
      </c>
      <c r="AC30" s="110"/>
      <c r="AD30" s="110"/>
      <c r="AE30" s="163"/>
      <c r="AF30" s="163"/>
      <c r="AG30" s="166"/>
      <c r="AH30" s="166"/>
      <c r="AI30" s="166"/>
      <c r="AJ30" s="166"/>
      <c r="AK30" s="169"/>
      <c r="AL30" s="169"/>
    </row>
    <row r="31" spans="1:38" ht="17.25" customHeight="1">
      <c r="A31" s="30"/>
      <c r="B31" s="51">
        <v>9</v>
      </c>
      <c r="C31" s="62" t="s">
        <v>63</v>
      </c>
      <c r="D31" s="62"/>
      <c r="E31" s="62"/>
      <c r="F31" s="62"/>
      <c r="G31" s="62"/>
      <c r="H31" s="62"/>
      <c r="I31" s="62"/>
      <c r="J31" s="62"/>
      <c r="K31" s="62"/>
      <c r="L31" s="62"/>
      <c r="M31" s="62"/>
      <c r="N31" s="62"/>
      <c r="O31" s="62"/>
      <c r="P31" s="62"/>
      <c r="Q31" s="62"/>
      <c r="R31" s="62"/>
      <c r="S31" s="113"/>
      <c r="T31" s="119">
        <f>COUNTIFS('（別紙様式２）通所系'!$E$4:$E$153,C31,'（別紙様式２）通所系'!$K$4:$K$153,"&gt;0")</f>
        <v>0</v>
      </c>
      <c r="U31" s="126"/>
      <c r="V31" s="129" t="s">
        <v>34</v>
      </c>
      <c r="W31" s="133"/>
      <c r="X31" s="140">
        <f>SUMIF('（別紙様式２）通所系'!$E$4:$E$153,C31,'（別紙様式２）通所系'!$K$4:$K$153)</f>
        <v>0</v>
      </c>
      <c r="Y31" s="144"/>
      <c r="Z31" s="144"/>
      <c r="AA31" s="144"/>
      <c r="AB31" s="155" t="s">
        <v>39</v>
      </c>
      <c r="AC31" s="110"/>
      <c r="AD31" s="110"/>
      <c r="AE31" s="163"/>
      <c r="AF31" s="163"/>
      <c r="AG31" s="166"/>
      <c r="AH31" s="166"/>
      <c r="AI31" s="166"/>
      <c r="AJ31" s="166"/>
      <c r="AK31" s="168"/>
      <c r="AL31" s="169"/>
    </row>
    <row r="32" spans="1:38" ht="17.25" customHeight="1">
      <c r="A32" s="30"/>
      <c r="B32" s="49">
        <v>10</v>
      </c>
      <c r="C32" s="62" t="s">
        <v>64</v>
      </c>
      <c r="D32" s="62"/>
      <c r="E32" s="62"/>
      <c r="F32" s="62"/>
      <c r="G32" s="62"/>
      <c r="H32" s="62"/>
      <c r="I32" s="62"/>
      <c r="J32" s="62"/>
      <c r="K32" s="62"/>
      <c r="L32" s="62"/>
      <c r="M32" s="62"/>
      <c r="N32" s="62"/>
      <c r="O32" s="62"/>
      <c r="P32" s="62"/>
      <c r="Q32" s="62"/>
      <c r="R32" s="62"/>
      <c r="S32" s="113"/>
      <c r="T32" s="119">
        <f>COUNTIFS('（別紙様式２）通所系'!$E$4:$E$153,C32,'（別紙様式２）通所系'!$K$4:$K$153,"&gt;0")</f>
        <v>0</v>
      </c>
      <c r="U32" s="126"/>
      <c r="V32" s="129" t="s">
        <v>34</v>
      </c>
      <c r="W32" s="133"/>
      <c r="X32" s="140">
        <f>SUMIF('（別紙様式２）通所系'!$E$4:$E$153,C32,'（別紙様式２）通所系'!$K$4:$K$153)</f>
        <v>0</v>
      </c>
      <c r="Y32" s="144"/>
      <c r="Z32" s="144"/>
      <c r="AA32" s="144"/>
      <c r="AB32" s="155" t="s">
        <v>39</v>
      </c>
      <c r="AC32" s="110"/>
      <c r="AD32" s="110"/>
      <c r="AE32" s="163"/>
      <c r="AF32" s="163"/>
      <c r="AG32" s="166"/>
      <c r="AH32" s="166"/>
      <c r="AI32" s="166"/>
      <c r="AJ32" s="166"/>
      <c r="AK32" s="168"/>
      <c r="AL32" s="169"/>
    </row>
    <row r="33" spans="1:38" ht="17.25" customHeight="1">
      <c r="A33" s="30"/>
      <c r="B33" s="49">
        <v>11</v>
      </c>
      <c r="C33" s="65" t="s">
        <v>65</v>
      </c>
      <c r="D33" s="62"/>
      <c r="E33" s="62"/>
      <c r="F33" s="62"/>
      <c r="G33" s="62"/>
      <c r="H33" s="62"/>
      <c r="I33" s="62"/>
      <c r="J33" s="62"/>
      <c r="K33" s="62"/>
      <c r="L33" s="62"/>
      <c r="M33" s="62"/>
      <c r="N33" s="62"/>
      <c r="O33" s="62"/>
      <c r="P33" s="62"/>
      <c r="Q33" s="62"/>
      <c r="R33" s="62"/>
      <c r="S33" s="62"/>
      <c r="T33" s="119">
        <f>COUNTIFS('（別紙様式２）通所系'!$E$4:$E$153,C33,'（別紙様式２）通所系'!$K$4:$K$153,"&gt;0")</f>
        <v>0</v>
      </c>
      <c r="U33" s="126"/>
      <c r="V33" s="129" t="s">
        <v>34</v>
      </c>
      <c r="W33" s="133"/>
      <c r="X33" s="140">
        <f>SUMIF('（別紙様式２）通所系'!$E$4:$E$153,C33,'（別紙様式２）通所系'!$K$4:$K$153)</f>
        <v>0</v>
      </c>
      <c r="Y33" s="144"/>
      <c r="Z33" s="144"/>
      <c r="AA33" s="144"/>
      <c r="AB33" s="158" t="s">
        <v>39</v>
      </c>
      <c r="AC33" s="110"/>
      <c r="AD33" s="110"/>
      <c r="AE33" s="163"/>
      <c r="AF33" s="163"/>
      <c r="AG33" s="166"/>
      <c r="AH33" s="166"/>
      <c r="AI33" s="166"/>
      <c r="AJ33" s="166"/>
      <c r="AK33" s="169"/>
      <c r="AL33" s="169"/>
    </row>
    <row r="34" spans="1:38" ht="17.25" customHeight="1">
      <c r="A34" s="29" t="s">
        <v>26</v>
      </c>
      <c r="B34" s="45"/>
      <c r="C34" s="45"/>
      <c r="D34" s="45"/>
      <c r="E34" s="45"/>
      <c r="F34" s="45"/>
      <c r="G34" s="45"/>
      <c r="H34" s="45"/>
      <c r="I34" s="45"/>
      <c r="J34" s="45"/>
      <c r="K34" s="45"/>
      <c r="L34" s="45"/>
      <c r="M34" s="45"/>
      <c r="N34" s="45"/>
      <c r="O34" s="45"/>
      <c r="P34" s="45"/>
      <c r="Q34" s="45"/>
      <c r="R34" s="45"/>
      <c r="S34" s="111"/>
      <c r="T34" s="118">
        <f>SUM(T30:U33)</f>
        <v>0</v>
      </c>
      <c r="U34" s="125"/>
      <c r="V34" s="130" t="s">
        <v>34</v>
      </c>
      <c r="W34" s="134"/>
      <c r="X34" s="141">
        <f>SUM(X30:AA33)</f>
        <v>0</v>
      </c>
      <c r="Y34" s="145"/>
      <c r="Z34" s="145"/>
      <c r="AA34" s="145"/>
      <c r="AB34" s="156" t="s">
        <v>39</v>
      </c>
      <c r="AC34" s="110"/>
      <c r="AD34" s="110"/>
      <c r="AE34" s="163"/>
      <c r="AF34" s="163"/>
      <c r="AG34" s="166"/>
      <c r="AH34" s="166"/>
      <c r="AI34" s="166"/>
      <c r="AJ34" s="166"/>
      <c r="AK34" s="168"/>
      <c r="AL34" s="169"/>
    </row>
    <row r="35" spans="1:38" ht="17.25" customHeight="1">
      <c r="A35" s="31" t="s">
        <v>115</v>
      </c>
      <c r="B35" s="52">
        <v>12</v>
      </c>
      <c r="C35" s="66" t="s">
        <v>60</v>
      </c>
      <c r="D35" s="62"/>
      <c r="E35" s="62"/>
      <c r="F35" s="62"/>
      <c r="G35" s="62"/>
      <c r="H35" s="62"/>
      <c r="I35" s="62"/>
      <c r="J35" s="62"/>
      <c r="K35" s="62"/>
      <c r="L35" s="62"/>
      <c r="M35" s="62"/>
      <c r="N35" s="62"/>
      <c r="O35" s="62"/>
      <c r="P35" s="62"/>
      <c r="Q35" s="62"/>
      <c r="R35" s="62"/>
      <c r="S35" s="113"/>
      <c r="T35" s="119">
        <f>COUNTIFS('（別紙様式３）多機能系'!$E$4:$E$153,C35,'（別紙様式３）多機能系'!$L$4:$L$153,"&gt;0")</f>
        <v>0</v>
      </c>
      <c r="U35" s="126"/>
      <c r="V35" s="131" t="s">
        <v>34</v>
      </c>
      <c r="W35" s="135"/>
      <c r="X35" s="142">
        <f>SUMIF('（別紙様式３）多機能系'!$E$4:$E$153,C35,'（別紙様式３）多機能系'!$L$4:$L$153)</f>
        <v>0</v>
      </c>
      <c r="Y35" s="146"/>
      <c r="Z35" s="146"/>
      <c r="AA35" s="146"/>
      <c r="AB35" s="159" t="s">
        <v>39</v>
      </c>
      <c r="AC35" s="110"/>
      <c r="AD35" s="110"/>
      <c r="AE35" s="163"/>
      <c r="AF35" s="163"/>
      <c r="AG35" s="166"/>
      <c r="AH35" s="166"/>
      <c r="AI35" s="166"/>
      <c r="AJ35" s="166"/>
      <c r="AK35" s="168"/>
      <c r="AL35" s="169"/>
    </row>
    <row r="36" spans="1:38" ht="17.25" customHeight="1">
      <c r="A36" s="32"/>
      <c r="B36" s="47">
        <v>13</v>
      </c>
      <c r="C36" s="67" t="s">
        <v>0</v>
      </c>
      <c r="D36" s="64"/>
      <c r="E36" s="64"/>
      <c r="F36" s="64"/>
      <c r="G36" s="64"/>
      <c r="H36" s="64"/>
      <c r="I36" s="64"/>
      <c r="J36" s="64"/>
      <c r="K36" s="64"/>
      <c r="L36" s="64"/>
      <c r="M36" s="64"/>
      <c r="N36" s="64"/>
      <c r="O36" s="64"/>
      <c r="P36" s="64"/>
      <c r="Q36" s="64"/>
      <c r="R36" s="64"/>
      <c r="S36" s="64"/>
      <c r="T36" s="119">
        <f>COUNTIFS('（別紙様式３）多機能系'!$E$4:$E$153,C36,'（別紙様式３）多機能系'!$L$4:$L$153,"&gt;0")</f>
        <v>0</v>
      </c>
      <c r="U36" s="126"/>
      <c r="V36" s="129" t="s">
        <v>34</v>
      </c>
      <c r="W36" s="133"/>
      <c r="X36" s="142">
        <f>SUMIF('（別紙様式３）多機能系'!$E$4:$E$153,C36,'（別紙様式３）多機能系'!$L$4:$L$153)</f>
        <v>0</v>
      </c>
      <c r="Y36" s="146"/>
      <c r="Z36" s="146"/>
      <c r="AA36" s="146"/>
      <c r="AB36" s="155" t="s">
        <v>39</v>
      </c>
      <c r="AC36" s="110"/>
      <c r="AD36" s="110"/>
      <c r="AE36" s="163"/>
      <c r="AF36" s="163"/>
      <c r="AG36" s="166"/>
      <c r="AH36" s="166"/>
      <c r="AI36" s="166"/>
      <c r="AJ36" s="166"/>
      <c r="AK36" s="168"/>
      <c r="AL36" s="169"/>
    </row>
    <row r="37" spans="1:38" ht="17.25" customHeight="1">
      <c r="A37" s="29" t="s">
        <v>26</v>
      </c>
      <c r="B37" s="45"/>
      <c r="C37" s="45"/>
      <c r="D37" s="45"/>
      <c r="E37" s="45"/>
      <c r="F37" s="45"/>
      <c r="G37" s="45"/>
      <c r="H37" s="45"/>
      <c r="I37" s="45"/>
      <c r="J37" s="45"/>
      <c r="K37" s="45"/>
      <c r="L37" s="45"/>
      <c r="M37" s="45"/>
      <c r="N37" s="45"/>
      <c r="O37" s="45"/>
      <c r="P37" s="45"/>
      <c r="Q37" s="45"/>
      <c r="R37" s="45"/>
      <c r="S37" s="111"/>
      <c r="T37" s="118">
        <f>SUM(T35:U36)</f>
        <v>0</v>
      </c>
      <c r="U37" s="125"/>
      <c r="V37" s="130" t="s">
        <v>34</v>
      </c>
      <c r="W37" s="134"/>
      <c r="X37" s="141">
        <f>SUM(X35:AA36)</f>
        <v>0</v>
      </c>
      <c r="Y37" s="145"/>
      <c r="Z37" s="145"/>
      <c r="AA37" s="145"/>
      <c r="AB37" s="156" t="s">
        <v>39</v>
      </c>
      <c r="AC37" s="110"/>
      <c r="AD37" s="110"/>
      <c r="AE37" s="163"/>
      <c r="AF37" s="163"/>
      <c r="AG37" s="166"/>
      <c r="AH37" s="166"/>
      <c r="AI37" s="166"/>
      <c r="AJ37" s="166"/>
      <c r="AK37" s="168"/>
      <c r="AL37" s="169"/>
    </row>
    <row r="38" spans="1:38" ht="17.25" customHeight="1">
      <c r="A38" s="31" t="s">
        <v>98</v>
      </c>
      <c r="B38" s="53">
        <v>14</v>
      </c>
      <c r="C38" s="64" t="s">
        <v>45</v>
      </c>
      <c r="D38" s="64"/>
      <c r="E38" s="64"/>
      <c r="F38" s="64"/>
      <c r="G38" s="64"/>
      <c r="H38" s="64"/>
      <c r="I38" s="64"/>
      <c r="J38" s="64"/>
      <c r="K38" s="64"/>
      <c r="L38" s="64"/>
      <c r="M38" s="64"/>
      <c r="N38" s="64"/>
      <c r="O38" s="64"/>
      <c r="P38" s="64"/>
      <c r="Q38" s="64"/>
      <c r="R38" s="64"/>
      <c r="S38" s="64"/>
      <c r="T38" s="119">
        <f>COUNTIFS('（別紙様式４）単独短期生活介護'!$E$4:$E$153,C38,'（別紙様式４）単独短期生活介護'!$K$4:$K$153,"&gt;0")</f>
        <v>0</v>
      </c>
      <c r="U38" s="126"/>
      <c r="V38" s="131" t="s">
        <v>34</v>
      </c>
      <c r="W38" s="135"/>
      <c r="X38" s="142">
        <f>SUMIF('（別紙様式４）単独短期生活介護'!$E$4:$E$153,C38,'（別紙様式４）単独短期生活介護'!$K$4:$K$153)</f>
        <v>0</v>
      </c>
      <c r="Y38" s="146"/>
      <c r="Z38" s="146"/>
      <c r="AA38" s="146"/>
      <c r="AB38" s="159" t="s">
        <v>39</v>
      </c>
      <c r="AC38" s="110"/>
      <c r="AD38" s="110"/>
      <c r="AE38" s="163"/>
      <c r="AF38" s="163"/>
      <c r="AG38" s="166"/>
      <c r="AH38" s="166"/>
      <c r="AI38" s="166"/>
      <c r="AJ38" s="166"/>
      <c r="AK38" s="168"/>
      <c r="AL38" s="169"/>
    </row>
    <row r="39" spans="1:38" ht="17.25" customHeight="1">
      <c r="A39" s="29" t="s">
        <v>26</v>
      </c>
      <c r="B39" s="45"/>
      <c r="C39" s="45"/>
      <c r="D39" s="45"/>
      <c r="E39" s="45"/>
      <c r="F39" s="45"/>
      <c r="G39" s="45"/>
      <c r="H39" s="45"/>
      <c r="I39" s="45"/>
      <c r="J39" s="45"/>
      <c r="K39" s="45"/>
      <c r="L39" s="45"/>
      <c r="M39" s="45"/>
      <c r="N39" s="45"/>
      <c r="O39" s="45"/>
      <c r="P39" s="45"/>
      <c r="Q39" s="45"/>
      <c r="R39" s="45"/>
      <c r="S39" s="111"/>
      <c r="T39" s="118">
        <f>SUM(T38)</f>
        <v>0</v>
      </c>
      <c r="U39" s="125"/>
      <c r="V39" s="130" t="s">
        <v>34</v>
      </c>
      <c r="W39" s="134"/>
      <c r="X39" s="141">
        <f>SUM(X38)</f>
        <v>0</v>
      </c>
      <c r="Y39" s="145"/>
      <c r="Z39" s="145"/>
      <c r="AA39" s="145"/>
      <c r="AB39" s="156" t="s">
        <v>39</v>
      </c>
      <c r="AC39" s="108"/>
      <c r="AD39" s="108"/>
      <c r="AE39" s="164"/>
      <c r="AF39" s="164"/>
      <c r="AG39" s="167"/>
      <c r="AH39" s="167"/>
      <c r="AI39" s="167"/>
      <c r="AJ39" s="167"/>
      <c r="AK39" s="170"/>
      <c r="AL39" s="171"/>
    </row>
    <row r="40" spans="1:38" ht="17.25" customHeight="1">
      <c r="A40" s="30" t="s">
        <v>15</v>
      </c>
      <c r="B40" s="46">
        <v>15</v>
      </c>
      <c r="C40" s="28" t="s">
        <v>89</v>
      </c>
      <c r="D40" s="64"/>
      <c r="E40" s="64"/>
      <c r="F40" s="64"/>
      <c r="G40" s="64"/>
      <c r="H40" s="64"/>
      <c r="I40" s="64"/>
      <c r="J40" s="64"/>
      <c r="K40" s="64"/>
      <c r="L40" s="64"/>
      <c r="M40" s="64"/>
      <c r="N40" s="64"/>
      <c r="O40" s="64"/>
      <c r="P40" s="64"/>
      <c r="Q40" s="64"/>
      <c r="R40" s="64"/>
      <c r="S40" s="64"/>
      <c r="T40" s="117">
        <f>COUNTIFS('（別紙様式５）介護保険施設・居住系'!$E$4:$E$153,C40,'（別紙様式５）介護保険施設・居住系'!$O$4:$O$153,"&gt;0")</f>
        <v>0</v>
      </c>
      <c r="U40" s="124"/>
      <c r="V40" s="129" t="s">
        <v>34</v>
      </c>
      <c r="W40" s="133"/>
      <c r="X40" s="140">
        <f>SUMIF('（別紙様式５）介護保険施設・居住系'!$E$4:$E$153,C40,'（別紙様式５）介護保険施設・居住系'!$O$4:$O$153)</f>
        <v>0</v>
      </c>
      <c r="Y40" s="144"/>
      <c r="Z40" s="144"/>
      <c r="AA40" s="144"/>
      <c r="AB40" s="155" t="s">
        <v>39</v>
      </c>
      <c r="AC40" s="110"/>
      <c r="AD40" s="110"/>
      <c r="AE40" s="163"/>
      <c r="AF40" s="163"/>
      <c r="AG40" s="166"/>
      <c r="AH40" s="166"/>
      <c r="AI40" s="166"/>
      <c r="AJ40" s="166"/>
      <c r="AK40" s="168"/>
      <c r="AL40" s="169"/>
    </row>
    <row r="41" spans="1:38" ht="17.25" customHeight="1">
      <c r="A41" s="30"/>
      <c r="B41" s="47">
        <v>16</v>
      </c>
      <c r="C41" s="68" t="s">
        <v>90</v>
      </c>
      <c r="D41" s="64"/>
      <c r="E41" s="64"/>
      <c r="F41" s="64"/>
      <c r="G41" s="64"/>
      <c r="H41" s="64"/>
      <c r="I41" s="64"/>
      <c r="J41" s="64"/>
      <c r="K41" s="64"/>
      <c r="L41" s="64"/>
      <c r="M41" s="64"/>
      <c r="N41" s="64"/>
      <c r="O41" s="64"/>
      <c r="P41" s="64"/>
      <c r="Q41" s="64"/>
      <c r="R41" s="64"/>
      <c r="S41" s="64"/>
      <c r="T41" s="117">
        <f>COUNTIFS('（別紙様式５）介護保険施設・居住系'!$E$4:$E$153,C41,'（別紙様式５）介護保険施設・居住系'!$O$4:$O$153,"&gt;0")</f>
        <v>0</v>
      </c>
      <c r="U41" s="124"/>
      <c r="V41" s="129" t="s">
        <v>34</v>
      </c>
      <c r="W41" s="133"/>
      <c r="X41" s="140">
        <f>SUMIF('（別紙様式５）介護保険施設・居住系'!$E$4:$E$153,C41,'（別紙様式５）介護保険施設・居住系'!$O$4:$O$153)</f>
        <v>0</v>
      </c>
      <c r="Y41" s="144"/>
      <c r="Z41" s="144"/>
      <c r="AA41" s="144"/>
      <c r="AB41" s="155" t="s">
        <v>39</v>
      </c>
      <c r="AC41" s="110"/>
      <c r="AD41" s="110"/>
      <c r="AE41" s="163"/>
      <c r="AF41" s="163"/>
      <c r="AG41" s="166"/>
      <c r="AH41" s="166"/>
      <c r="AI41" s="166"/>
      <c r="AJ41" s="166"/>
      <c r="AK41" s="168"/>
      <c r="AL41" s="169"/>
    </row>
    <row r="42" spans="1:38" ht="17.25" customHeight="1">
      <c r="A42" s="30"/>
      <c r="B42" s="54">
        <v>17</v>
      </c>
      <c r="C42" s="69" t="s">
        <v>110</v>
      </c>
      <c r="D42" s="64"/>
      <c r="E42" s="64"/>
      <c r="F42" s="64"/>
      <c r="G42" s="64"/>
      <c r="H42" s="64"/>
      <c r="I42" s="64"/>
      <c r="J42" s="64"/>
      <c r="K42" s="64"/>
      <c r="L42" s="64"/>
      <c r="M42" s="64"/>
      <c r="N42" s="64"/>
      <c r="O42" s="64"/>
      <c r="P42" s="64"/>
      <c r="Q42" s="64"/>
      <c r="R42" s="64"/>
      <c r="S42" s="113"/>
      <c r="T42" s="117">
        <f>COUNTIFS('（別紙様式５）介護保険施設・居住系'!$E$4:$E$153,C42,'（別紙様式５）介護保険施設・居住系'!$O$4:$O$153,"&gt;0")</f>
        <v>0</v>
      </c>
      <c r="U42" s="124"/>
      <c r="V42" s="129" t="s">
        <v>34</v>
      </c>
      <c r="W42" s="133"/>
      <c r="X42" s="140">
        <f>SUMIF('（別紙様式５）介護保険施設・居住系'!$E$4:$E$153,C42,'（別紙様式５）介護保険施設・居住系'!$O$4:$O$153)</f>
        <v>0</v>
      </c>
      <c r="Y42" s="144"/>
      <c r="Z42" s="144"/>
      <c r="AA42" s="144"/>
      <c r="AB42" s="155" t="s">
        <v>39</v>
      </c>
      <c r="AC42" s="110"/>
      <c r="AD42" s="110"/>
      <c r="AE42" s="163"/>
      <c r="AF42" s="163"/>
      <c r="AG42" s="166"/>
      <c r="AH42" s="166"/>
      <c r="AI42" s="166"/>
      <c r="AJ42" s="166"/>
      <c r="AK42" s="168"/>
      <c r="AL42" s="169"/>
    </row>
    <row r="43" spans="1:38" ht="17.25" customHeight="1">
      <c r="A43" s="30"/>
      <c r="B43" s="48">
        <v>18</v>
      </c>
      <c r="C43" s="69" t="s">
        <v>52</v>
      </c>
      <c r="D43" s="64"/>
      <c r="E43" s="64"/>
      <c r="F43" s="64"/>
      <c r="G43" s="64"/>
      <c r="H43" s="64"/>
      <c r="I43" s="64"/>
      <c r="J43" s="64"/>
      <c r="K43" s="64"/>
      <c r="L43" s="64"/>
      <c r="M43" s="64"/>
      <c r="N43" s="64"/>
      <c r="O43" s="64"/>
      <c r="P43" s="64"/>
      <c r="Q43" s="64"/>
      <c r="R43" s="64"/>
      <c r="S43" s="113"/>
      <c r="T43" s="117">
        <f>COUNTIFS('（別紙様式５）介護保険施設・居住系'!$E$4:$E$153,C43,'（別紙様式５）介護保険施設・居住系'!$O$4:$O$153,"&gt;0")</f>
        <v>0</v>
      </c>
      <c r="U43" s="124"/>
      <c r="V43" s="129" t="s">
        <v>34</v>
      </c>
      <c r="W43" s="133"/>
      <c r="X43" s="140">
        <f>SUMIF('（別紙様式５）介護保険施設・居住系'!$E$4:$E$153,C43,'（別紙様式５）介護保険施設・居住系'!$O$4:$O$153)</f>
        <v>0</v>
      </c>
      <c r="Y43" s="144"/>
      <c r="Z43" s="144"/>
      <c r="AA43" s="144"/>
      <c r="AB43" s="155" t="s">
        <v>39</v>
      </c>
      <c r="AC43" s="110"/>
      <c r="AD43" s="110"/>
      <c r="AE43" s="163"/>
      <c r="AF43" s="163"/>
      <c r="AG43" s="166"/>
      <c r="AH43" s="166"/>
      <c r="AI43" s="166"/>
      <c r="AJ43" s="166"/>
      <c r="AK43" s="168"/>
      <c r="AL43" s="169"/>
    </row>
    <row r="44" spans="1:38" ht="17.25" customHeight="1">
      <c r="A44" s="30"/>
      <c r="B44" s="49">
        <v>19</v>
      </c>
      <c r="C44" s="64" t="s">
        <v>56</v>
      </c>
      <c r="D44" s="64"/>
      <c r="E44" s="64"/>
      <c r="F44" s="64"/>
      <c r="G44" s="64"/>
      <c r="H44" s="64"/>
      <c r="I44" s="64"/>
      <c r="J44" s="64"/>
      <c r="K44" s="64"/>
      <c r="L44" s="64"/>
      <c r="M44" s="64"/>
      <c r="N44" s="64"/>
      <c r="O44" s="64"/>
      <c r="P44" s="64"/>
      <c r="Q44" s="64"/>
      <c r="R44" s="64"/>
      <c r="S44" s="64"/>
      <c r="T44" s="117">
        <f>COUNTIFS('（別紙様式５）介護保険施設・居住系'!$E$4:$E$153,C44,'（別紙様式５）介護保険施設・居住系'!$O$4:$O$153,"&gt;0")</f>
        <v>0</v>
      </c>
      <c r="U44" s="124"/>
      <c r="V44" s="129" t="s">
        <v>34</v>
      </c>
      <c r="W44" s="133"/>
      <c r="X44" s="140">
        <f>SUMIF('（別紙様式５）介護保険施設・居住系'!$E$4:$E$153,C44,'（別紙様式５）介護保険施設・居住系'!$O$4:$O$153)</f>
        <v>0</v>
      </c>
      <c r="Y44" s="144"/>
      <c r="Z44" s="144"/>
      <c r="AA44" s="144"/>
      <c r="AB44" s="155" t="s">
        <v>39</v>
      </c>
      <c r="AC44" s="110"/>
      <c r="AD44" s="110"/>
      <c r="AE44" s="163"/>
      <c r="AF44" s="163"/>
      <c r="AG44" s="166"/>
      <c r="AH44" s="166"/>
      <c r="AI44" s="166"/>
      <c r="AJ44" s="166"/>
      <c r="AK44" s="168"/>
      <c r="AL44" s="169"/>
    </row>
    <row r="45" spans="1:38" ht="17.25" customHeight="1">
      <c r="A45" s="30"/>
      <c r="B45" s="48">
        <v>20</v>
      </c>
      <c r="C45" s="62" t="s">
        <v>91</v>
      </c>
      <c r="D45" s="62"/>
      <c r="E45" s="62"/>
      <c r="F45" s="62"/>
      <c r="G45" s="62"/>
      <c r="H45" s="62"/>
      <c r="I45" s="62"/>
      <c r="J45" s="62"/>
      <c r="K45" s="62"/>
      <c r="L45" s="62"/>
      <c r="M45" s="62"/>
      <c r="N45" s="62"/>
      <c r="O45" s="62"/>
      <c r="P45" s="62"/>
      <c r="Q45" s="62"/>
      <c r="R45" s="62"/>
      <c r="S45" s="62"/>
      <c r="T45" s="117">
        <f>COUNTIFS('（別紙様式５）介護保険施設・居住系'!$E$4:$E$153,C45,'（別紙様式５）介護保険施設・居住系'!$O$4:$O$153,"&gt;0")</f>
        <v>0</v>
      </c>
      <c r="U45" s="124"/>
      <c r="V45" s="129" t="s">
        <v>34</v>
      </c>
      <c r="W45" s="133"/>
      <c r="X45" s="140">
        <f>SUMIF('（別紙様式５）介護保険施設・居住系'!$E$4:$E$153,C45,'（別紙様式５）介護保険施設・居住系'!$O$4:$O$153)</f>
        <v>0</v>
      </c>
      <c r="Y45" s="144"/>
      <c r="Z45" s="144"/>
      <c r="AA45" s="144"/>
      <c r="AB45" s="155" t="s">
        <v>39</v>
      </c>
      <c r="AC45" s="110"/>
      <c r="AD45" s="110"/>
      <c r="AE45" s="163"/>
      <c r="AF45" s="163"/>
      <c r="AG45" s="166"/>
      <c r="AH45" s="166"/>
      <c r="AI45" s="166"/>
      <c r="AJ45" s="166"/>
      <c r="AK45" s="168"/>
      <c r="AL45" s="169"/>
    </row>
    <row r="46" spans="1:38" ht="17.25" customHeight="1">
      <c r="A46" s="30"/>
      <c r="B46" s="48">
        <v>21</v>
      </c>
      <c r="C46" s="62" t="s">
        <v>66</v>
      </c>
      <c r="D46" s="62"/>
      <c r="E46" s="62"/>
      <c r="F46" s="62"/>
      <c r="G46" s="62"/>
      <c r="H46" s="62"/>
      <c r="I46" s="62"/>
      <c r="J46" s="62"/>
      <c r="K46" s="62"/>
      <c r="L46" s="62"/>
      <c r="M46" s="62"/>
      <c r="N46" s="62"/>
      <c r="O46" s="62"/>
      <c r="P46" s="62"/>
      <c r="Q46" s="62"/>
      <c r="R46" s="62"/>
      <c r="S46" s="62"/>
      <c r="T46" s="117">
        <f>COUNTIFS('（別紙様式５）介護保険施設・居住系'!$E$4:$E$153,C46,'（別紙様式５）介護保険施設・居住系'!$O$4:$O$153,"&gt;0")</f>
        <v>0</v>
      </c>
      <c r="U46" s="124"/>
      <c r="V46" s="129" t="s">
        <v>34</v>
      </c>
      <c r="W46" s="133"/>
      <c r="X46" s="140">
        <f>SUMIF('（別紙様式５）介護保険施設・居住系'!$E$4:$E$153,C46,'（別紙様式５）介護保険施設・居住系'!$O$4:$O$153)</f>
        <v>0</v>
      </c>
      <c r="Y46" s="144"/>
      <c r="Z46" s="144"/>
      <c r="AA46" s="144"/>
      <c r="AB46" s="155" t="s">
        <v>39</v>
      </c>
      <c r="AC46" s="110"/>
      <c r="AD46" s="110"/>
      <c r="AE46" s="163"/>
      <c r="AF46" s="163"/>
      <c r="AG46" s="166"/>
      <c r="AH46" s="166"/>
      <c r="AI46" s="166"/>
      <c r="AJ46" s="166"/>
      <c r="AK46" s="168"/>
      <c r="AL46" s="169"/>
    </row>
    <row r="47" spans="1:38" ht="17.25" customHeight="1">
      <c r="A47" s="30"/>
      <c r="B47" s="48">
        <v>22</v>
      </c>
      <c r="C47" s="62" t="s">
        <v>92</v>
      </c>
      <c r="D47" s="62"/>
      <c r="E47" s="62"/>
      <c r="F47" s="62"/>
      <c r="G47" s="62"/>
      <c r="H47" s="62"/>
      <c r="I47" s="62"/>
      <c r="J47" s="62"/>
      <c r="K47" s="62"/>
      <c r="L47" s="62"/>
      <c r="M47" s="62"/>
      <c r="N47" s="62"/>
      <c r="O47" s="62"/>
      <c r="P47" s="62"/>
      <c r="Q47" s="62"/>
      <c r="R47" s="62"/>
      <c r="S47" s="62"/>
      <c r="T47" s="117">
        <f>COUNTIFS('（別紙様式５）介護保険施設・居住系'!$E$4:$E$153,C47,'（別紙様式５）介護保険施設・居住系'!$O$4:$O$153,"&gt;0")</f>
        <v>0</v>
      </c>
      <c r="U47" s="124"/>
      <c r="V47" s="129" t="s">
        <v>34</v>
      </c>
      <c r="W47" s="133"/>
      <c r="X47" s="140">
        <f>SUMIF('（別紙様式５）介護保険施設・居住系'!$E$4:$E$153,C47,'（別紙様式５）介護保険施設・居住系'!$O$4:$O$153)</f>
        <v>0</v>
      </c>
      <c r="Y47" s="144"/>
      <c r="Z47" s="144"/>
      <c r="AA47" s="144"/>
      <c r="AB47" s="155" t="s">
        <v>39</v>
      </c>
      <c r="AC47" s="110"/>
      <c r="AD47" s="110"/>
      <c r="AE47" s="163"/>
      <c r="AF47" s="163"/>
      <c r="AG47" s="166"/>
      <c r="AH47" s="166"/>
      <c r="AI47" s="166"/>
      <c r="AJ47" s="166"/>
      <c r="AK47" s="168"/>
      <c r="AL47" s="169"/>
    </row>
    <row r="48" spans="1:38" ht="20.25" customHeight="1">
      <c r="A48" s="29" t="s">
        <v>26</v>
      </c>
      <c r="B48" s="45"/>
      <c r="C48" s="45"/>
      <c r="D48" s="45"/>
      <c r="E48" s="45"/>
      <c r="F48" s="45"/>
      <c r="G48" s="45"/>
      <c r="H48" s="45"/>
      <c r="I48" s="45"/>
      <c r="J48" s="45"/>
      <c r="K48" s="45"/>
      <c r="L48" s="45"/>
      <c r="M48" s="45"/>
      <c r="N48" s="45"/>
      <c r="O48" s="45"/>
      <c r="P48" s="45"/>
      <c r="Q48" s="45"/>
      <c r="R48" s="45"/>
      <c r="S48" s="111"/>
      <c r="T48" s="118">
        <f>SUM(T40:U47)</f>
        <v>0</v>
      </c>
      <c r="U48" s="125"/>
      <c r="V48" s="130" t="s">
        <v>34</v>
      </c>
      <c r="W48" s="134"/>
      <c r="X48" s="141">
        <f>SUM(X40:AA47)</f>
        <v>0</v>
      </c>
      <c r="Y48" s="145"/>
      <c r="Z48" s="145"/>
      <c r="AA48" s="145"/>
      <c r="AB48" s="156" t="s">
        <v>39</v>
      </c>
      <c r="AC48" s="110"/>
      <c r="AD48" s="110"/>
      <c r="AE48" s="163"/>
      <c r="AF48" s="163"/>
      <c r="AG48" s="166"/>
      <c r="AH48" s="166"/>
      <c r="AI48" s="166"/>
      <c r="AJ48" s="166"/>
      <c r="AK48" s="168"/>
      <c r="AL48" s="169"/>
    </row>
    <row r="49" spans="1:38" ht="29.25" customHeight="1">
      <c r="A49" s="33" t="s">
        <v>57</v>
      </c>
      <c r="B49" s="55"/>
      <c r="C49" s="55"/>
      <c r="D49" s="55"/>
      <c r="E49" s="55"/>
      <c r="F49" s="55"/>
      <c r="G49" s="55"/>
      <c r="H49" s="55"/>
      <c r="I49" s="55"/>
      <c r="J49" s="55"/>
      <c r="K49" s="55"/>
      <c r="L49" s="55"/>
      <c r="M49" s="55"/>
      <c r="N49" s="55"/>
      <c r="O49" s="55"/>
      <c r="P49" s="55"/>
      <c r="Q49" s="55"/>
      <c r="R49" s="55"/>
      <c r="S49" s="114"/>
      <c r="T49" s="120">
        <f>SUM(T29,T34,T37,T48)</f>
        <v>0</v>
      </c>
      <c r="U49" s="127"/>
      <c r="V49" s="130" t="s">
        <v>34</v>
      </c>
      <c r="W49" s="134"/>
      <c r="X49" s="143">
        <f>SUM(X29,X34,X39,X37,X48)</f>
        <v>0</v>
      </c>
      <c r="Y49" s="147"/>
      <c r="Z49" s="147"/>
      <c r="AA49" s="147"/>
      <c r="AB49" s="160" t="s">
        <v>39</v>
      </c>
      <c r="AC49" s="28"/>
    </row>
    <row r="50" spans="1:38" s="20" customFormat="1">
      <c r="A50" s="34"/>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row>
    <row r="51" spans="1:38" s="19" customFormat="1">
      <c r="A51" s="34"/>
      <c r="B51" s="34"/>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row>
    <row r="52" spans="1:38" s="19" customFormat="1">
      <c r="A52" s="34"/>
      <c r="B52" s="34"/>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c r="AL52" s="34"/>
    </row>
    <row r="53" spans="1:38" s="19" customFormat="1" ht="48" customHeight="1">
      <c r="A53" s="35" t="s">
        <v>81</v>
      </c>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4"/>
      <c r="AD53" s="34"/>
      <c r="AE53" s="34"/>
      <c r="AF53" s="34"/>
      <c r="AG53" s="34"/>
      <c r="AH53" s="34"/>
      <c r="AI53" s="34"/>
      <c r="AJ53" s="34"/>
      <c r="AK53" s="34"/>
      <c r="AL53" s="34"/>
    </row>
    <row r="54" spans="1:38" s="19" customFormat="1" ht="37.5" customHeight="1">
      <c r="A54" s="36"/>
      <c r="B54" s="56"/>
      <c r="C54" s="70" t="s">
        <v>103</v>
      </c>
      <c r="D54" s="75"/>
      <c r="E54" s="75"/>
      <c r="F54" s="75"/>
      <c r="G54" s="75"/>
      <c r="H54" s="75"/>
      <c r="I54" s="75"/>
      <c r="J54" s="75"/>
      <c r="K54" s="75"/>
      <c r="L54" s="75"/>
      <c r="M54" s="75"/>
      <c r="N54" s="75"/>
      <c r="O54" s="75"/>
      <c r="P54" s="75"/>
      <c r="Q54" s="75"/>
      <c r="R54" s="75"/>
      <c r="S54" s="75"/>
      <c r="T54" s="75"/>
      <c r="U54" s="75"/>
      <c r="V54" s="75"/>
      <c r="W54" s="75"/>
      <c r="X54" s="75"/>
      <c r="Y54" s="75"/>
      <c r="Z54" s="75"/>
      <c r="AA54" s="75"/>
      <c r="AB54" s="161"/>
      <c r="AC54" s="34"/>
      <c r="AD54" s="34"/>
      <c r="AE54" s="34"/>
      <c r="AF54" s="34"/>
      <c r="AG54" s="34"/>
      <c r="AH54" s="34"/>
      <c r="AI54" s="34"/>
      <c r="AJ54" s="34"/>
      <c r="AK54" s="34"/>
      <c r="AL54" s="34"/>
    </row>
    <row r="55" spans="1:38" s="19" customFormat="1" ht="37.5" customHeight="1">
      <c r="A55" s="36"/>
      <c r="B55" s="56"/>
      <c r="C55" s="70" t="s">
        <v>100</v>
      </c>
      <c r="D55" s="75"/>
      <c r="E55" s="75"/>
      <c r="F55" s="75"/>
      <c r="G55" s="75"/>
      <c r="H55" s="75"/>
      <c r="I55" s="75"/>
      <c r="J55" s="75"/>
      <c r="K55" s="75"/>
      <c r="L55" s="75"/>
      <c r="M55" s="75"/>
      <c r="N55" s="75"/>
      <c r="O55" s="75"/>
      <c r="P55" s="75"/>
      <c r="Q55" s="75"/>
      <c r="R55" s="75"/>
      <c r="S55" s="75"/>
      <c r="T55" s="75"/>
      <c r="U55" s="75"/>
      <c r="V55" s="75"/>
      <c r="W55" s="75"/>
      <c r="X55" s="75"/>
      <c r="Y55" s="75"/>
      <c r="Z55" s="75"/>
      <c r="AA55" s="75"/>
      <c r="AB55" s="161"/>
      <c r="AC55" s="34"/>
      <c r="AD55" s="34"/>
      <c r="AE55" s="34"/>
      <c r="AF55" s="34"/>
      <c r="AG55" s="34"/>
      <c r="AH55" s="34"/>
      <c r="AI55" s="34"/>
      <c r="AJ55" s="34"/>
      <c r="AK55" s="34"/>
      <c r="AL55" s="34"/>
    </row>
    <row r="56" spans="1:38" s="19" customFormat="1" ht="27" customHeight="1">
      <c r="A56" s="36"/>
      <c r="B56" s="56"/>
      <c r="C56" s="70" t="s">
        <v>101</v>
      </c>
      <c r="D56" s="75"/>
      <c r="E56" s="75"/>
      <c r="F56" s="75"/>
      <c r="G56" s="75"/>
      <c r="H56" s="75"/>
      <c r="I56" s="75"/>
      <c r="J56" s="75"/>
      <c r="K56" s="75"/>
      <c r="L56" s="75"/>
      <c r="M56" s="75"/>
      <c r="N56" s="75"/>
      <c r="O56" s="75"/>
      <c r="P56" s="75"/>
      <c r="Q56" s="75"/>
      <c r="R56" s="75"/>
      <c r="S56" s="75"/>
      <c r="T56" s="75"/>
      <c r="U56" s="75"/>
      <c r="V56" s="75"/>
      <c r="W56" s="75"/>
      <c r="X56" s="75"/>
      <c r="Y56" s="75"/>
      <c r="Z56" s="75"/>
      <c r="AA56" s="75"/>
      <c r="AB56" s="161"/>
      <c r="AC56" s="34"/>
      <c r="AD56" s="34"/>
      <c r="AE56" s="34"/>
      <c r="AF56" s="34"/>
      <c r="AG56" s="34"/>
      <c r="AH56" s="34"/>
      <c r="AI56" s="34"/>
      <c r="AJ56" s="34"/>
      <c r="AK56" s="34"/>
      <c r="AL56" s="34"/>
    </row>
    <row r="57" spans="1:38" s="19" customFormat="1" ht="24.75" customHeight="1">
      <c r="A57" s="36"/>
      <c r="B57" s="56"/>
      <c r="C57" s="70" t="s">
        <v>14</v>
      </c>
      <c r="D57" s="75"/>
      <c r="E57" s="75"/>
      <c r="F57" s="75"/>
      <c r="G57" s="75"/>
      <c r="H57" s="75"/>
      <c r="I57" s="75"/>
      <c r="J57" s="75"/>
      <c r="K57" s="75"/>
      <c r="L57" s="75"/>
      <c r="M57" s="75"/>
      <c r="N57" s="75"/>
      <c r="O57" s="75"/>
      <c r="P57" s="75"/>
      <c r="Q57" s="75"/>
      <c r="R57" s="75"/>
      <c r="S57" s="75"/>
      <c r="T57" s="75"/>
      <c r="U57" s="75"/>
      <c r="V57" s="75"/>
      <c r="W57" s="75"/>
      <c r="X57" s="75"/>
      <c r="Y57" s="75"/>
      <c r="Z57" s="75"/>
      <c r="AA57" s="75"/>
      <c r="AB57" s="161"/>
      <c r="AC57" s="34"/>
      <c r="AD57" s="34"/>
      <c r="AE57" s="34"/>
      <c r="AF57" s="34"/>
      <c r="AG57" s="34"/>
      <c r="AH57" s="34"/>
      <c r="AI57" s="34"/>
      <c r="AJ57" s="34"/>
      <c r="AK57" s="34"/>
      <c r="AL57" s="34"/>
    </row>
    <row r="58" spans="1:38" s="19" customFormat="1" ht="24.75" customHeight="1">
      <c r="A58" s="36"/>
      <c r="B58" s="56"/>
      <c r="C58" s="70" t="s">
        <v>69</v>
      </c>
      <c r="D58" s="75"/>
      <c r="E58" s="75"/>
      <c r="F58" s="75"/>
      <c r="G58" s="75"/>
      <c r="H58" s="75"/>
      <c r="I58" s="75"/>
      <c r="J58" s="75"/>
      <c r="K58" s="75"/>
      <c r="L58" s="75"/>
      <c r="M58" s="75"/>
      <c r="N58" s="75"/>
      <c r="O58" s="75"/>
      <c r="P58" s="75"/>
      <c r="Q58" s="75"/>
      <c r="R58" s="75"/>
      <c r="S58" s="75"/>
      <c r="T58" s="75"/>
      <c r="U58" s="75"/>
      <c r="V58" s="75"/>
      <c r="W58" s="75"/>
      <c r="X58" s="75"/>
      <c r="Y58" s="75"/>
      <c r="Z58" s="75"/>
      <c r="AA58" s="75"/>
      <c r="AB58" s="161"/>
      <c r="AC58" s="34"/>
      <c r="AD58" s="34"/>
      <c r="AE58" s="34"/>
      <c r="AF58" s="34"/>
      <c r="AG58" s="34"/>
      <c r="AH58" s="34"/>
      <c r="AI58" s="34"/>
      <c r="AJ58" s="34"/>
      <c r="AK58" s="34"/>
      <c r="AL58" s="34"/>
    </row>
    <row r="59" spans="1:38" s="19" customFormat="1" ht="66" customHeight="1">
      <c r="A59" s="36"/>
      <c r="B59" s="56"/>
      <c r="C59" s="70" t="s">
        <v>152</v>
      </c>
      <c r="D59" s="75"/>
      <c r="E59" s="75"/>
      <c r="F59" s="75"/>
      <c r="G59" s="75"/>
      <c r="H59" s="75"/>
      <c r="I59" s="75"/>
      <c r="J59" s="75"/>
      <c r="K59" s="75"/>
      <c r="L59" s="75"/>
      <c r="M59" s="75"/>
      <c r="N59" s="75"/>
      <c r="O59" s="75"/>
      <c r="P59" s="75"/>
      <c r="Q59" s="75"/>
      <c r="R59" s="75"/>
      <c r="S59" s="75"/>
      <c r="T59" s="75"/>
      <c r="U59" s="75"/>
      <c r="V59" s="75"/>
      <c r="W59" s="75"/>
      <c r="X59" s="75"/>
      <c r="Y59" s="75"/>
      <c r="Z59" s="75"/>
      <c r="AA59" s="75"/>
      <c r="AB59" s="161"/>
      <c r="AC59" s="34"/>
      <c r="AD59" s="34"/>
      <c r="AE59" s="34"/>
      <c r="AF59" s="34"/>
      <c r="AG59" s="34"/>
      <c r="AH59" s="34"/>
      <c r="AI59" s="34"/>
      <c r="AJ59" s="34"/>
      <c r="AK59" s="34"/>
      <c r="AL59" s="34"/>
    </row>
    <row r="60" spans="1:38" s="19" customFormat="1" ht="65.25" customHeight="1">
      <c r="A60" s="36"/>
      <c r="B60" s="56"/>
      <c r="C60" s="70" t="s">
        <v>102</v>
      </c>
      <c r="D60" s="75"/>
      <c r="E60" s="75"/>
      <c r="F60" s="75"/>
      <c r="G60" s="75"/>
      <c r="H60" s="75"/>
      <c r="I60" s="75"/>
      <c r="J60" s="75"/>
      <c r="K60" s="75"/>
      <c r="L60" s="75"/>
      <c r="M60" s="75"/>
      <c r="N60" s="75"/>
      <c r="O60" s="75"/>
      <c r="P60" s="75"/>
      <c r="Q60" s="75"/>
      <c r="R60" s="75"/>
      <c r="S60" s="75"/>
      <c r="T60" s="75"/>
      <c r="U60" s="75"/>
      <c r="V60" s="75"/>
      <c r="W60" s="75"/>
      <c r="X60" s="75"/>
      <c r="Y60" s="75"/>
      <c r="Z60" s="75"/>
      <c r="AA60" s="75"/>
      <c r="AB60" s="161"/>
      <c r="AC60" s="34"/>
      <c r="AD60" s="34"/>
      <c r="AE60" s="34"/>
      <c r="AF60" s="34"/>
      <c r="AG60" s="34"/>
      <c r="AH60" s="34"/>
      <c r="AI60" s="34"/>
      <c r="AJ60" s="34"/>
      <c r="AK60" s="34"/>
      <c r="AL60" s="34"/>
    </row>
    <row r="61" spans="1:38" s="19" customFormat="1">
      <c r="A61" s="34"/>
      <c r="B61" s="34"/>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row>
    <row r="62" spans="1:38" ht="20.25" customHeight="1">
      <c r="A62" s="37" t="s">
        <v>62</v>
      </c>
    </row>
    <row r="63" spans="1:38" ht="20.25" customHeight="1">
      <c r="B63" s="57" t="s">
        <v>126</v>
      </c>
      <c r="C63" s="71"/>
      <c r="D63" s="71"/>
      <c r="E63" s="71"/>
      <c r="F63" s="71"/>
      <c r="G63" s="83"/>
      <c r="H63" s="86"/>
      <c r="I63" s="86"/>
      <c r="J63" s="93"/>
      <c r="K63" s="95" t="s">
        <v>129</v>
      </c>
      <c r="L63" s="96"/>
      <c r="M63" s="96"/>
      <c r="N63" s="100"/>
      <c r="O63" s="101"/>
      <c r="P63" s="103"/>
      <c r="Q63" s="103"/>
      <c r="R63" s="103"/>
      <c r="S63" s="103"/>
      <c r="T63" s="103"/>
      <c r="U63" s="103"/>
      <c r="V63" s="103"/>
      <c r="W63" s="136"/>
    </row>
    <row r="64" spans="1:38" ht="20.25" customHeight="1">
      <c r="B64" s="57" t="s">
        <v>128</v>
      </c>
      <c r="C64" s="71"/>
      <c r="D64" s="71"/>
      <c r="E64" s="71"/>
      <c r="F64" s="71"/>
      <c r="G64" s="83"/>
      <c r="H64" s="86"/>
      <c r="I64" s="86"/>
      <c r="J64" s="93"/>
      <c r="K64" s="95" t="s">
        <v>130</v>
      </c>
      <c r="L64" s="96"/>
      <c r="M64" s="96"/>
      <c r="N64" s="100"/>
      <c r="O64" s="101"/>
      <c r="P64" s="103"/>
      <c r="Q64" s="103"/>
      <c r="R64" s="103"/>
      <c r="S64" s="103"/>
      <c r="T64" s="103"/>
      <c r="U64" s="103"/>
      <c r="V64" s="103"/>
      <c r="W64" s="136"/>
    </row>
    <row r="65" spans="1:38" ht="20.25" customHeight="1">
      <c r="B65" s="57" t="s">
        <v>77</v>
      </c>
      <c r="C65" s="71"/>
      <c r="D65" s="71"/>
      <c r="E65" s="71"/>
      <c r="F65" s="71"/>
      <c r="G65" s="83"/>
      <c r="H65" s="86"/>
      <c r="I65" s="86"/>
      <c r="J65" s="93"/>
      <c r="K65" s="95" t="s">
        <v>124</v>
      </c>
      <c r="L65" s="96"/>
      <c r="M65" s="96"/>
      <c r="N65" s="100"/>
      <c r="O65" s="102"/>
      <c r="P65" s="104"/>
      <c r="Q65" s="104"/>
      <c r="R65" s="104"/>
      <c r="S65" s="104"/>
      <c r="T65" s="104"/>
      <c r="U65" s="104"/>
      <c r="V65" s="104"/>
      <c r="W65" s="137"/>
    </row>
    <row r="66" spans="1:38" ht="20.25" customHeight="1">
      <c r="B66" s="57" t="s">
        <v>2</v>
      </c>
      <c r="C66" s="71"/>
      <c r="D66" s="71"/>
      <c r="E66" s="71"/>
      <c r="F66" s="80"/>
      <c r="G66" s="84"/>
      <c r="H66" s="87"/>
      <c r="I66" s="87"/>
      <c r="J66" s="87"/>
      <c r="K66" s="87"/>
      <c r="L66" s="87"/>
      <c r="M66" s="87"/>
      <c r="N66" s="87"/>
      <c r="O66" s="87"/>
      <c r="P66" s="87"/>
      <c r="Q66" s="87"/>
      <c r="R66" s="87"/>
      <c r="S66" s="87"/>
      <c r="T66" s="87"/>
      <c r="U66" s="87"/>
      <c r="V66" s="87"/>
      <c r="W66" s="138"/>
    </row>
    <row r="67" spans="1:38" ht="20" customHeight="1">
      <c r="B67" s="58" t="s">
        <v>131</v>
      </c>
      <c r="C67" s="72"/>
      <c r="D67" s="72"/>
      <c r="E67" s="72"/>
      <c r="F67" s="81"/>
      <c r="G67" s="84"/>
      <c r="H67" s="87"/>
      <c r="I67" s="87"/>
      <c r="J67" s="87"/>
      <c r="K67" s="87"/>
      <c r="L67" s="87"/>
      <c r="M67" s="87"/>
      <c r="N67" s="87"/>
      <c r="O67" s="87"/>
      <c r="P67" s="87"/>
      <c r="Q67" s="87"/>
      <c r="R67" s="87"/>
      <c r="S67" s="87"/>
      <c r="T67" s="87"/>
      <c r="U67" s="87"/>
      <c r="V67" s="87"/>
      <c r="W67" s="138"/>
    </row>
    <row r="68" spans="1:38" ht="6" customHeight="1"/>
    <row r="69" spans="1:38" ht="13.5">
      <c r="B69" s="1"/>
    </row>
    <row r="70" spans="1:38" s="20" customFormat="1" ht="17" customHeight="1">
      <c r="A70" s="37" t="s">
        <v>87</v>
      </c>
      <c r="B70" s="59"/>
      <c r="C70" s="59"/>
      <c r="D70" s="59"/>
      <c r="E70" s="59"/>
      <c r="F70" s="59"/>
      <c r="G70" s="59"/>
      <c r="H70" s="59"/>
      <c r="I70" s="59"/>
      <c r="J70" s="59"/>
      <c r="K70" s="59"/>
      <c r="L70" s="59"/>
      <c r="M70" s="59"/>
      <c r="N70" s="59"/>
      <c r="O70" s="59"/>
      <c r="P70" s="59"/>
      <c r="Q70" s="59"/>
      <c r="R70" s="59"/>
      <c r="S70" s="59"/>
      <c r="T70" s="59"/>
      <c r="U70" s="59"/>
      <c r="V70" s="59"/>
      <c r="W70" s="1"/>
      <c r="X70" s="1"/>
      <c r="Y70" s="1"/>
      <c r="Z70" s="1"/>
      <c r="AA70" s="1"/>
      <c r="AB70" s="1"/>
      <c r="AC70" s="19"/>
      <c r="AD70" s="19"/>
      <c r="AE70" s="19"/>
      <c r="AF70" s="19"/>
      <c r="AG70" s="19"/>
      <c r="AH70" s="19"/>
      <c r="AI70" s="19"/>
      <c r="AJ70" s="19"/>
      <c r="AK70" s="19"/>
      <c r="AL70" s="19"/>
    </row>
    <row r="71" spans="1:38" ht="17" customHeight="1">
      <c r="B71" s="60" t="s">
        <v>47</v>
      </c>
      <c r="C71" s="59"/>
      <c r="D71" s="59"/>
      <c r="E71" s="59"/>
      <c r="F71" s="59"/>
      <c r="G71" s="59"/>
      <c r="H71" s="59"/>
      <c r="I71" s="59"/>
      <c r="J71" s="59"/>
      <c r="K71" s="59"/>
      <c r="L71" s="59"/>
      <c r="M71" s="59"/>
      <c r="N71" s="59"/>
      <c r="O71" s="59"/>
      <c r="P71" s="59"/>
      <c r="Q71" s="59"/>
      <c r="R71" s="59"/>
      <c r="S71" s="59"/>
      <c r="T71" s="59"/>
      <c r="U71" s="59"/>
      <c r="V71" s="59"/>
      <c r="W71" s="1"/>
      <c r="X71" s="1"/>
      <c r="Y71" s="1"/>
      <c r="Z71" s="1"/>
      <c r="AA71" s="1"/>
      <c r="AB71" s="1"/>
    </row>
    <row r="72" spans="1:38" ht="17" customHeight="1">
      <c r="B72" s="60" t="s">
        <v>99</v>
      </c>
      <c r="C72" s="59"/>
      <c r="D72" s="59"/>
      <c r="E72" s="59"/>
      <c r="F72" s="59"/>
      <c r="G72" s="59"/>
      <c r="H72" s="59"/>
      <c r="I72" s="59"/>
      <c r="J72" s="59"/>
      <c r="K72" s="59"/>
      <c r="L72" s="59"/>
      <c r="M72" s="59"/>
      <c r="N72" s="59"/>
      <c r="O72" s="59"/>
      <c r="P72" s="59"/>
      <c r="Q72" s="59"/>
      <c r="R72" s="59"/>
      <c r="S72" s="59"/>
      <c r="T72" s="59"/>
      <c r="U72" s="59"/>
      <c r="V72" s="59"/>
      <c r="W72" s="1"/>
      <c r="X72" s="1"/>
      <c r="Y72" s="1"/>
      <c r="Z72" s="1"/>
      <c r="AA72" s="1"/>
      <c r="AB72" s="1"/>
    </row>
    <row r="73" spans="1:38" ht="17" customHeight="1">
      <c r="B73" s="60" t="s">
        <v>29</v>
      </c>
      <c r="C73" s="59"/>
      <c r="D73" s="59"/>
      <c r="E73" s="59"/>
      <c r="F73" s="59"/>
      <c r="G73" s="59"/>
      <c r="H73" s="59"/>
      <c r="I73" s="59"/>
      <c r="J73" s="59"/>
      <c r="K73" s="59"/>
      <c r="L73" s="59"/>
      <c r="M73" s="59"/>
      <c r="N73" s="59"/>
      <c r="O73" s="59"/>
      <c r="P73" s="59"/>
      <c r="Q73" s="59"/>
      <c r="R73" s="59"/>
      <c r="S73" s="59"/>
      <c r="T73" s="59"/>
      <c r="U73" s="59"/>
      <c r="V73" s="59"/>
      <c r="W73" s="1"/>
      <c r="X73" s="1"/>
      <c r="Y73" s="1"/>
      <c r="Z73" s="1"/>
      <c r="AA73" s="1"/>
      <c r="AB73" s="1"/>
    </row>
    <row r="74" spans="1:38" ht="17" customHeight="1">
      <c r="B74" s="60" t="s">
        <v>116</v>
      </c>
      <c r="C74" s="59"/>
      <c r="D74" s="59"/>
      <c r="E74" s="59"/>
      <c r="F74" s="59"/>
      <c r="G74" s="59"/>
      <c r="H74" s="59"/>
      <c r="I74" s="59"/>
      <c r="J74" s="59"/>
      <c r="K74" s="59"/>
      <c r="L74" s="59"/>
      <c r="M74" s="59"/>
      <c r="N74" s="59"/>
      <c r="O74" s="59"/>
      <c r="P74" s="59"/>
      <c r="Q74" s="59"/>
      <c r="R74" s="59"/>
      <c r="S74" s="59"/>
      <c r="T74" s="59"/>
      <c r="U74" s="59"/>
      <c r="V74" s="59"/>
      <c r="W74" s="1"/>
      <c r="X74" s="1"/>
      <c r="Y74" s="1"/>
      <c r="Z74" s="1"/>
      <c r="AA74" s="1"/>
      <c r="AB74" s="1"/>
    </row>
    <row r="75" spans="1:38" ht="17" customHeight="1">
      <c r="B75" s="60" t="s">
        <v>118</v>
      </c>
      <c r="C75" s="59"/>
      <c r="D75" s="59"/>
      <c r="E75" s="59"/>
      <c r="F75" s="59"/>
      <c r="G75" s="59"/>
      <c r="H75" s="59"/>
      <c r="I75" s="59"/>
      <c r="J75" s="59"/>
      <c r="K75" s="59"/>
      <c r="L75" s="59"/>
      <c r="M75" s="59"/>
      <c r="N75" s="59"/>
      <c r="O75" s="59"/>
      <c r="P75" s="59"/>
      <c r="Q75" s="59"/>
      <c r="R75" s="59"/>
      <c r="S75" s="59"/>
      <c r="T75" s="59"/>
      <c r="U75" s="59"/>
      <c r="V75" s="59"/>
      <c r="W75" s="1"/>
      <c r="X75" s="1"/>
      <c r="Y75" s="1"/>
      <c r="Z75" s="1"/>
      <c r="AA75" s="1"/>
      <c r="AB75" s="1"/>
    </row>
    <row r="76" spans="1:38" s="21" customFormat="1" ht="17" customHeight="1">
      <c r="A76" s="1"/>
      <c r="B76" s="60" t="s">
        <v>125</v>
      </c>
      <c r="C76" s="59"/>
      <c r="D76" s="59"/>
      <c r="E76" s="59"/>
      <c r="F76" s="59"/>
      <c r="G76" s="59"/>
      <c r="H76" s="59"/>
      <c r="I76" s="59"/>
      <c r="J76" s="59"/>
      <c r="K76" s="59"/>
      <c r="L76" s="59"/>
      <c r="M76" s="59"/>
      <c r="N76" s="59"/>
      <c r="O76" s="59"/>
      <c r="P76" s="59"/>
      <c r="Q76" s="59"/>
      <c r="R76" s="59"/>
      <c r="S76" s="59"/>
      <c r="T76" s="59"/>
      <c r="U76" s="59"/>
      <c r="V76" s="59"/>
      <c r="W76" s="1"/>
      <c r="X76" s="1"/>
      <c r="Y76" s="1"/>
      <c r="Z76" s="1"/>
      <c r="AA76" s="1"/>
      <c r="AB76" s="1"/>
    </row>
    <row r="77" spans="1:38">
      <c r="B77" s="19" t="s">
        <v>140</v>
      </c>
    </row>
    <row r="81" spans="7:7">
      <c r="G81" s="19" t="s">
        <v>132</v>
      </c>
    </row>
    <row r="82" spans="7:7">
      <c r="G82" s="19" t="s">
        <v>133</v>
      </c>
    </row>
    <row r="83" spans="7:7">
      <c r="G83" s="19" t="s">
        <v>134</v>
      </c>
    </row>
  </sheetData>
  <sheetProtection password="CC71" sheet="1" objects="1" scenarios="1"/>
  <mergeCells count="213">
    <mergeCell ref="A3:AB3"/>
    <mergeCell ref="A4:AB4"/>
    <mergeCell ref="T6:U6"/>
    <mergeCell ref="W6:X6"/>
    <mergeCell ref="Z6:AA6"/>
    <mergeCell ref="A7:G7"/>
    <mergeCell ref="B11:D11"/>
    <mergeCell ref="E11:AB11"/>
    <mergeCell ref="B12:D12"/>
    <mergeCell ref="E12:AB12"/>
    <mergeCell ref="H13:I13"/>
    <mergeCell ref="K13:M13"/>
    <mergeCell ref="E14:AB14"/>
    <mergeCell ref="B15:I15"/>
    <mergeCell ref="J15:L15"/>
    <mergeCell ref="M15:Q15"/>
    <mergeCell ref="R15:T15"/>
    <mergeCell ref="U15:AB15"/>
    <mergeCell ref="B16:I16"/>
    <mergeCell ref="J16:L16"/>
    <mergeCell ref="M16:Q16"/>
    <mergeCell ref="R16:T16"/>
    <mergeCell ref="U16:AB16"/>
    <mergeCell ref="B17:I17"/>
    <mergeCell ref="J17:L17"/>
    <mergeCell ref="M17:Q17"/>
    <mergeCell ref="R17:T17"/>
    <mergeCell ref="U17:AB17"/>
    <mergeCell ref="B18:I18"/>
    <mergeCell ref="J18:L18"/>
    <mergeCell ref="M18:Q18"/>
    <mergeCell ref="R18:T18"/>
    <mergeCell ref="U18:AB18"/>
    <mergeCell ref="A21:S21"/>
    <mergeCell ref="T21:W21"/>
    <mergeCell ref="X21:AB21"/>
    <mergeCell ref="AC21:AF21"/>
    <mergeCell ref="AG21:AL21"/>
    <mergeCell ref="T22:U22"/>
    <mergeCell ref="V22:W22"/>
    <mergeCell ref="X22:AA22"/>
    <mergeCell ref="AC22:AD22"/>
    <mergeCell ref="AE22:AF22"/>
    <mergeCell ref="AG22:AJ22"/>
    <mergeCell ref="T23:U23"/>
    <mergeCell ref="V23:W23"/>
    <mergeCell ref="X23:AA23"/>
    <mergeCell ref="T24:U24"/>
    <mergeCell ref="V24:W24"/>
    <mergeCell ref="X24:AA24"/>
    <mergeCell ref="T25:U25"/>
    <mergeCell ref="V25:W25"/>
    <mergeCell ref="X25:AA25"/>
    <mergeCell ref="T26:U26"/>
    <mergeCell ref="V26:W26"/>
    <mergeCell ref="X26:AA26"/>
    <mergeCell ref="AC26:AD26"/>
    <mergeCell ref="AE26:AF26"/>
    <mergeCell ref="AG26:AJ26"/>
    <mergeCell ref="T27:U27"/>
    <mergeCell ref="V27:W27"/>
    <mergeCell ref="X27:AA27"/>
    <mergeCell ref="AC27:AD27"/>
    <mergeCell ref="AE27:AF27"/>
    <mergeCell ref="AG27:AJ27"/>
    <mergeCell ref="T28:U28"/>
    <mergeCell ref="V28:W28"/>
    <mergeCell ref="X28:AA28"/>
    <mergeCell ref="AC28:AD28"/>
    <mergeCell ref="AE28:AF28"/>
    <mergeCell ref="AG28:AJ28"/>
    <mergeCell ref="A29:S29"/>
    <mergeCell ref="T29:U29"/>
    <mergeCell ref="V29:W29"/>
    <mergeCell ref="X29:AA29"/>
    <mergeCell ref="AC29:AD29"/>
    <mergeCell ref="AE29:AF29"/>
    <mergeCell ref="AG29:AJ29"/>
    <mergeCell ref="T30:U30"/>
    <mergeCell ref="V30:W30"/>
    <mergeCell ref="X30:AA30"/>
    <mergeCell ref="AC30:AD30"/>
    <mergeCell ref="AE30:AF30"/>
    <mergeCell ref="AG30:AJ30"/>
    <mergeCell ref="T31:U31"/>
    <mergeCell ref="V31:W31"/>
    <mergeCell ref="X31:AA31"/>
    <mergeCell ref="AC31:AD31"/>
    <mergeCell ref="AE31:AF31"/>
    <mergeCell ref="AG31:AJ31"/>
    <mergeCell ref="T32:U32"/>
    <mergeCell ref="V32:W32"/>
    <mergeCell ref="X32:AA32"/>
    <mergeCell ref="AC32:AD32"/>
    <mergeCell ref="AE32:AF32"/>
    <mergeCell ref="AG32:AJ32"/>
    <mergeCell ref="T33:U33"/>
    <mergeCell ref="V33:W33"/>
    <mergeCell ref="X33:AA33"/>
    <mergeCell ref="AC33:AD33"/>
    <mergeCell ref="AE33:AF33"/>
    <mergeCell ref="AG33:AJ33"/>
    <mergeCell ref="A34:S34"/>
    <mergeCell ref="T34:U34"/>
    <mergeCell ref="V34:W34"/>
    <mergeCell ref="X34:AA34"/>
    <mergeCell ref="AC34:AD34"/>
    <mergeCell ref="AE34:AF34"/>
    <mergeCell ref="AG34:AJ34"/>
    <mergeCell ref="T35:U35"/>
    <mergeCell ref="V35:W35"/>
    <mergeCell ref="X35:AA35"/>
    <mergeCell ref="AC35:AD35"/>
    <mergeCell ref="AE35:AF35"/>
    <mergeCell ref="AG35:AJ35"/>
    <mergeCell ref="T36:U36"/>
    <mergeCell ref="V36:W36"/>
    <mergeCell ref="X36:AA36"/>
    <mergeCell ref="A37:S37"/>
    <mergeCell ref="T37:U37"/>
    <mergeCell ref="V37:W37"/>
    <mergeCell ref="X37:AA37"/>
    <mergeCell ref="AC37:AD37"/>
    <mergeCell ref="AE37:AF37"/>
    <mergeCell ref="AG37:AJ37"/>
    <mergeCell ref="T38:U38"/>
    <mergeCell ref="V38:W38"/>
    <mergeCell ref="X38:AA38"/>
    <mergeCell ref="AC38:AD38"/>
    <mergeCell ref="AE38:AF38"/>
    <mergeCell ref="AG38:AJ38"/>
    <mergeCell ref="A39:S39"/>
    <mergeCell ref="T39:U39"/>
    <mergeCell ref="V39:W39"/>
    <mergeCell ref="X39:AA39"/>
    <mergeCell ref="T40:U40"/>
    <mergeCell ref="V40:W40"/>
    <mergeCell ref="X40:AA40"/>
    <mergeCell ref="AC40:AD40"/>
    <mergeCell ref="AE40:AF40"/>
    <mergeCell ref="AG40:AJ40"/>
    <mergeCell ref="T41:U41"/>
    <mergeCell ref="V41:W41"/>
    <mergeCell ref="X41:AA41"/>
    <mergeCell ref="T42:U42"/>
    <mergeCell ref="V42:W42"/>
    <mergeCell ref="X42:AA42"/>
    <mergeCell ref="T43:U43"/>
    <mergeCell ref="V43:W43"/>
    <mergeCell ref="X43:AA43"/>
    <mergeCell ref="T44:U44"/>
    <mergeCell ref="V44:W44"/>
    <mergeCell ref="X44:AA44"/>
    <mergeCell ref="T45:U45"/>
    <mergeCell ref="V45:W45"/>
    <mergeCell ref="X45:AA45"/>
    <mergeCell ref="AC45:AD45"/>
    <mergeCell ref="AE45:AF45"/>
    <mergeCell ref="AG45:AJ45"/>
    <mergeCell ref="T46:U46"/>
    <mergeCell ref="V46:W46"/>
    <mergeCell ref="X46:AA46"/>
    <mergeCell ref="T47:U47"/>
    <mergeCell ref="V47:W47"/>
    <mergeCell ref="X47:AA47"/>
    <mergeCell ref="A48:S48"/>
    <mergeCell ref="T48:U48"/>
    <mergeCell ref="V48:W48"/>
    <mergeCell ref="X48:AA48"/>
    <mergeCell ref="AC48:AD48"/>
    <mergeCell ref="AE48:AF48"/>
    <mergeCell ref="AG48:AJ48"/>
    <mergeCell ref="A49:S49"/>
    <mergeCell ref="T49:U49"/>
    <mergeCell ref="V49:W49"/>
    <mergeCell ref="X49:AA49"/>
    <mergeCell ref="A53:AB53"/>
    <mergeCell ref="A54:B54"/>
    <mergeCell ref="C54:AB54"/>
    <mergeCell ref="A55:B55"/>
    <mergeCell ref="C55:AB55"/>
    <mergeCell ref="A56:B56"/>
    <mergeCell ref="C56:AB56"/>
    <mergeCell ref="A57:B57"/>
    <mergeCell ref="C57:AB57"/>
    <mergeCell ref="A58:B58"/>
    <mergeCell ref="C58:AB58"/>
    <mergeCell ref="A59:B59"/>
    <mergeCell ref="C59:AB59"/>
    <mergeCell ref="A60:B60"/>
    <mergeCell ref="C60:AB60"/>
    <mergeCell ref="B63:F63"/>
    <mergeCell ref="G63:J63"/>
    <mergeCell ref="K63:N63"/>
    <mergeCell ref="O63:W63"/>
    <mergeCell ref="B64:F64"/>
    <mergeCell ref="G64:J64"/>
    <mergeCell ref="K64:N64"/>
    <mergeCell ref="O64:W64"/>
    <mergeCell ref="B65:F65"/>
    <mergeCell ref="G65:J65"/>
    <mergeCell ref="K65:N65"/>
    <mergeCell ref="O65:W65"/>
    <mergeCell ref="B66:F66"/>
    <mergeCell ref="G66:W66"/>
    <mergeCell ref="B67:F67"/>
    <mergeCell ref="G67:W67"/>
    <mergeCell ref="B13:D14"/>
    <mergeCell ref="A30:A33"/>
    <mergeCell ref="A35:A36"/>
    <mergeCell ref="A11:A18"/>
    <mergeCell ref="A22:A28"/>
    <mergeCell ref="A40:A47"/>
  </mergeCells>
  <phoneticPr fontId="3"/>
  <dataValidations count="6">
    <dataValidation imeMode="disabled" allowBlank="1" showDropDown="0" showInputMessage="1" showErrorMessage="1" sqref="M15:Q15 U15:AB15"/>
    <dataValidation imeMode="disabled" allowBlank="1" showDropDown="0" showInputMessage="1" showErrorMessage="1" sqref="T6:U6 W6:X6 Z6:AA6 H13:I13 K13:M13"/>
    <dataValidation imeMode="fullKatakana" allowBlank="1" showDropDown="0" showInputMessage="1" showErrorMessage="1" sqref="E11:AB11"/>
    <dataValidation type="list" allowBlank="1" showDropDown="0" showInputMessage="1" showErrorMessage="1" sqref="A54:B60">
      <formula1>"○"</formula1>
    </dataValidation>
    <dataValidation type="list" allowBlank="1" showDropDown="0" showInputMessage="1" showErrorMessage="1" sqref="G65:J65">
      <formula1>$G$81:$G$83</formula1>
    </dataValidation>
    <dataValidation imeMode="halfKatakana" allowBlank="1" showDropDown="0" showInputMessage="1" showErrorMessage="1" sqref="G66:W66"/>
  </dataValidations>
  <printOptions horizontalCentered="1"/>
  <pageMargins left="0.70866141732283472" right="0.70866141732283472" top="0.74803149606299213" bottom="0.74803149606299213" header="0.31496062992125984" footer="0.31496062992125984"/>
  <pageSetup paperSize="9" scale="92" fitToWidth="1" fitToHeight="1" orientation="portrait" usePrinterDefaults="1"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dimension ref="A2:AN30"/>
  <sheetViews>
    <sheetView showGridLines="0" tabSelected="1" view="pageBreakPreview" zoomScale="136" zoomScaleNormal="120" zoomScaleSheetLayoutView="136" workbookViewId="0">
      <selection activeCell="AN15" sqref="AN15"/>
    </sheetView>
  </sheetViews>
  <sheetFormatPr defaultColWidth="2.25" defaultRowHeight="12"/>
  <cols>
    <col min="1" max="7" width="3.375" style="19" customWidth="1"/>
    <col min="8" max="8" width="3.75" style="19" customWidth="1"/>
    <col min="9" max="9" width="3.875" style="19" customWidth="1"/>
    <col min="10" max="19" width="3.375" style="19" customWidth="1"/>
    <col min="20" max="23" width="2.125" style="19" customWidth="1"/>
    <col min="24" max="27" width="2.375" style="19" customWidth="1"/>
    <col min="28" max="16384" width="2.25" style="19"/>
  </cols>
  <sheetData>
    <row r="2" spans="1:40" ht="13.5" customHeight="1">
      <c r="A2" s="22" t="s">
        <v>117</v>
      </c>
      <c r="B2" s="28"/>
      <c r="C2" s="61"/>
      <c r="D2" s="61"/>
    </row>
    <row r="3" spans="1:40" ht="8.25" customHeight="1">
      <c r="A3" s="22"/>
      <c r="B3" s="28"/>
      <c r="C3" s="61"/>
      <c r="D3" s="61"/>
    </row>
    <row r="4" spans="1:40" ht="18" customHeight="1">
      <c r="A4" s="172" t="s">
        <v>135</v>
      </c>
      <c r="B4" s="172"/>
      <c r="C4" s="172"/>
      <c r="D4" s="172"/>
      <c r="E4" s="172"/>
      <c r="F4" s="172"/>
      <c r="G4" s="172"/>
      <c r="H4" s="172"/>
      <c r="I4" s="172"/>
      <c r="J4" s="172"/>
      <c r="K4" s="172"/>
      <c r="L4" s="172"/>
      <c r="M4" s="172"/>
      <c r="N4" s="172"/>
      <c r="O4" s="172"/>
      <c r="P4" s="172"/>
      <c r="Q4" s="172"/>
      <c r="R4" s="172"/>
      <c r="S4" s="172"/>
      <c r="T4" s="172"/>
      <c r="U4" s="172"/>
      <c r="V4" s="172"/>
      <c r="W4" s="172"/>
      <c r="X4" s="172"/>
      <c r="Y4" s="172"/>
      <c r="Z4" s="172"/>
      <c r="AA4" s="172"/>
      <c r="AB4" s="172"/>
      <c r="AC4" s="108"/>
      <c r="AD4" s="108"/>
      <c r="AE4" s="108"/>
      <c r="AF4" s="108"/>
      <c r="AG4" s="108"/>
      <c r="AH4" s="108"/>
      <c r="AI4" s="108"/>
      <c r="AJ4" s="108"/>
      <c r="AK4" s="108"/>
      <c r="AL4" s="108"/>
    </row>
    <row r="5" spans="1:40" ht="18" customHeight="1">
      <c r="A5" s="23"/>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108"/>
      <c r="AD5" s="108"/>
      <c r="AE5" s="108"/>
      <c r="AF5" s="108"/>
      <c r="AG5" s="108"/>
      <c r="AH5" s="108"/>
      <c r="AI5" s="108"/>
      <c r="AJ5" s="108"/>
      <c r="AK5" s="108"/>
      <c r="AL5" s="108"/>
    </row>
    <row r="6" spans="1:40" ht="8.25" customHeight="1">
      <c r="A6" s="23"/>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row>
    <row r="7" spans="1:40">
      <c r="B7" s="28"/>
      <c r="C7" s="61"/>
      <c r="D7" s="61"/>
      <c r="R7" s="108"/>
      <c r="S7" s="109" t="s">
        <v>32</v>
      </c>
      <c r="T7" s="189">
        <f>'（様式第１号）申請書（総括表）'!T6</f>
        <v>0</v>
      </c>
      <c r="U7" s="189"/>
      <c r="V7" s="23" t="s">
        <v>9</v>
      </c>
      <c r="W7" s="191">
        <f>'（様式第１号）申請書（総括表）'!W6</f>
        <v>0</v>
      </c>
      <c r="X7" s="192"/>
      <c r="Y7" s="23" t="s">
        <v>13</v>
      </c>
      <c r="Z7" s="191">
        <f>'（様式第１号）申請書（総括表）'!Z6</f>
        <v>0</v>
      </c>
      <c r="AA7" s="192"/>
      <c r="AB7" s="23" t="s">
        <v>5</v>
      </c>
    </row>
    <row r="8" spans="1:40" ht="8.25" customHeight="1">
      <c r="B8" s="28"/>
      <c r="C8" s="61"/>
      <c r="D8" s="61"/>
    </row>
    <row r="9" spans="1:40" ht="15" customHeight="1">
      <c r="A9" s="1" t="s">
        <v>73</v>
      </c>
      <c r="B9" s="28"/>
      <c r="C9" s="61"/>
      <c r="D9" s="61"/>
    </row>
    <row r="10" spans="1:40" ht="15" customHeight="1">
      <c r="A10" s="1" t="s">
        <v>7</v>
      </c>
      <c r="C10" s="23"/>
      <c r="D10" s="23"/>
      <c r="AN10" s="19"/>
    </row>
    <row r="11" spans="1:40" ht="11.25" customHeight="1">
      <c r="B11" s="28"/>
      <c r="C11" s="61"/>
      <c r="D11" s="61"/>
      <c r="AN11" s="19"/>
    </row>
    <row r="12" spans="1:40" ht="20" customHeight="1">
      <c r="A12" s="24" t="s">
        <v>74</v>
      </c>
      <c r="B12" s="38" t="s">
        <v>2</v>
      </c>
      <c r="C12" s="38"/>
      <c r="D12" s="38"/>
      <c r="E12" s="175">
        <f>'（様式第１号）申請書（総括表）'!E11</f>
        <v>0</v>
      </c>
      <c r="F12" s="175"/>
      <c r="G12" s="175"/>
      <c r="H12" s="175"/>
      <c r="I12" s="175"/>
      <c r="J12" s="175"/>
      <c r="K12" s="175"/>
      <c r="L12" s="175"/>
      <c r="M12" s="175"/>
      <c r="N12" s="175"/>
      <c r="O12" s="175"/>
      <c r="P12" s="175"/>
      <c r="Q12" s="175"/>
      <c r="R12" s="175"/>
      <c r="S12" s="175"/>
      <c r="T12" s="175"/>
      <c r="U12" s="175"/>
      <c r="V12" s="175"/>
      <c r="W12" s="175"/>
      <c r="X12" s="175"/>
      <c r="Y12" s="175"/>
      <c r="Z12" s="175"/>
      <c r="AA12" s="175"/>
      <c r="AB12" s="193"/>
    </row>
    <row r="13" spans="1:40" ht="30" customHeight="1">
      <c r="A13" s="25"/>
      <c r="B13" s="39" t="s">
        <v>18</v>
      </c>
      <c r="C13" s="39"/>
      <c r="D13" s="39"/>
      <c r="E13" s="176">
        <f>'（様式第１号）申請書（総括表）'!E12</f>
        <v>0</v>
      </c>
      <c r="F13" s="176"/>
      <c r="G13" s="176"/>
      <c r="H13" s="176"/>
      <c r="I13" s="176"/>
      <c r="J13" s="176"/>
      <c r="K13" s="176"/>
      <c r="L13" s="176"/>
      <c r="M13" s="176"/>
      <c r="N13" s="176"/>
      <c r="O13" s="176"/>
      <c r="P13" s="176"/>
      <c r="Q13" s="176"/>
      <c r="R13" s="176"/>
      <c r="S13" s="176"/>
      <c r="T13" s="176"/>
      <c r="U13" s="176"/>
      <c r="V13" s="176"/>
      <c r="W13" s="176"/>
      <c r="X13" s="176"/>
      <c r="Y13" s="176"/>
      <c r="Z13" s="176"/>
      <c r="AA13" s="176"/>
      <c r="AB13" s="194"/>
      <c r="AC13" s="28"/>
      <c r="AD13" s="28"/>
      <c r="AE13" s="28"/>
      <c r="AF13" s="28"/>
      <c r="AG13" s="28"/>
      <c r="AH13" s="28"/>
      <c r="AI13" s="28"/>
      <c r="AJ13" s="28"/>
    </row>
    <row r="14" spans="1:40" ht="20" customHeight="1">
      <c r="A14" s="25"/>
      <c r="B14" s="40" t="s">
        <v>43</v>
      </c>
      <c r="C14" s="40"/>
      <c r="D14" s="73"/>
      <c r="E14" s="78" t="s">
        <v>8</v>
      </c>
      <c r="F14" s="78"/>
      <c r="G14" s="78"/>
      <c r="H14" s="180">
        <f>'（様式第１号）申請書（総括表）'!H13</f>
        <v>0</v>
      </c>
      <c r="I14" s="182"/>
      <c r="J14" s="78" t="s">
        <v>6</v>
      </c>
      <c r="K14" s="180">
        <f>'（様式第１号）申請書（総括表）'!K13</f>
        <v>0</v>
      </c>
      <c r="L14" s="182"/>
      <c r="M14" s="182"/>
      <c r="N14" s="78" t="s">
        <v>16</v>
      </c>
      <c r="O14" s="78"/>
      <c r="P14" s="78"/>
      <c r="Q14" s="78"/>
      <c r="R14" s="78"/>
      <c r="S14" s="78"/>
      <c r="T14" s="78"/>
      <c r="U14" s="78"/>
      <c r="V14" s="78"/>
      <c r="W14" s="78"/>
      <c r="X14" s="78"/>
      <c r="Y14" s="78"/>
      <c r="Z14" s="78"/>
      <c r="AA14" s="78"/>
      <c r="AB14" s="150"/>
      <c r="AC14" s="28"/>
      <c r="AD14" s="28"/>
      <c r="AE14" s="28"/>
      <c r="AF14" s="28"/>
      <c r="AG14" s="28"/>
      <c r="AH14" s="28"/>
      <c r="AI14" s="28"/>
      <c r="AJ14" s="28"/>
    </row>
    <row r="15" spans="1:40" ht="30" customHeight="1">
      <c r="A15" s="25"/>
      <c r="B15" s="41"/>
      <c r="C15" s="41"/>
      <c r="D15" s="74"/>
      <c r="E15" s="177">
        <f>'（様式第１号）申請書（総括表）'!E14</f>
        <v>0</v>
      </c>
      <c r="F15" s="176"/>
      <c r="G15" s="176"/>
      <c r="H15" s="176"/>
      <c r="I15" s="176"/>
      <c r="J15" s="176"/>
      <c r="K15" s="176"/>
      <c r="L15" s="176"/>
      <c r="M15" s="176"/>
      <c r="N15" s="176"/>
      <c r="O15" s="176"/>
      <c r="P15" s="176"/>
      <c r="Q15" s="176"/>
      <c r="R15" s="176"/>
      <c r="S15" s="176"/>
      <c r="T15" s="176"/>
      <c r="U15" s="176"/>
      <c r="V15" s="176"/>
      <c r="W15" s="176"/>
      <c r="X15" s="176"/>
      <c r="Y15" s="176"/>
      <c r="Z15" s="176"/>
      <c r="AA15" s="176"/>
      <c r="AB15" s="194"/>
    </row>
    <row r="16" spans="1:40" ht="30" customHeight="1">
      <c r="A16" s="25"/>
      <c r="B16" s="42" t="s">
        <v>20</v>
      </c>
      <c r="C16" s="42"/>
      <c r="D16" s="42"/>
      <c r="E16" s="42"/>
      <c r="F16" s="42"/>
      <c r="G16" s="42"/>
      <c r="H16" s="42"/>
      <c r="I16" s="88"/>
      <c r="J16" s="91" t="s">
        <v>21</v>
      </c>
      <c r="K16" s="42"/>
      <c r="L16" s="42"/>
      <c r="M16" s="184">
        <f>'（様式第１号）申請書（総括表）'!M15</f>
        <v>0</v>
      </c>
      <c r="N16" s="185"/>
      <c r="O16" s="185"/>
      <c r="P16" s="185"/>
      <c r="Q16" s="188"/>
      <c r="R16" s="91" t="s">
        <v>44</v>
      </c>
      <c r="S16" s="42"/>
      <c r="T16" s="42"/>
      <c r="U16" s="190">
        <f>'（様式第１号）申請書（総括表）'!U15</f>
        <v>0</v>
      </c>
      <c r="V16" s="190"/>
      <c r="W16" s="190"/>
      <c r="X16" s="190"/>
      <c r="Y16" s="190"/>
      <c r="Z16" s="190"/>
      <c r="AA16" s="190"/>
      <c r="AB16" s="195"/>
    </row>
    <row r="17" spans="1:38" ht="30" customHeight="1">
      <c r="A17" s="26"/>
      <c r="B17" s="44" t="s">
        <v>151</v>
      </c>
      <c r="C17" s="44"/>
      <c r="D17" s="44"/>
      <c r="E17" s="44"/>
      <c r="F17" s="44"/>
      <c r="G17" s="44"/>
      <c r="H17" s="44"/>
      <c r="I17" s="90"/>
      <c r="J17" s="92" t="s">
        <v>24</v>
      </c>
      <c r="K17" s="94"/>
      <c r="L17" s="94"/>
      <c r="M17" s="185">
        <f>'（様式第１号）申請書（総括表）'!M18</f>
        <v>0</v>
      </c>
      <c r="N17" s="185"/>
      <c r="O17" s="185"/>
      <c r="P17" s="185"/>
      <c r="Q17" s="188"/>
      <c r="R17" s="92" t="s">
        <v>25</v>
      </c>
      <c r="S17" s="94"/>
      <c r="T17" s="94"/>
      <c r="U17" s="185">
        <f>'（様式第１号）申請書（総括表）'!U18</f>
        <v>0</v>
      </c>
      <c r="V17" s="185"/>
      <c r="W17" s="185"/>
      <c r="X17" s="185"/>
      <c r="Y17" s="185"/>
      <c r="Z17" s="185"/>
      <c r="AA17" s="185"/>
      <c r="AB17" s="196"/>
      <c r="AC17" s="28"/>
      <c r="AD17" s="28"/>
      <c r="AE17" s="28"/>
      <c r="AF17" s="28"/>
      <c r="AG17" s="28"/>
      <c r="AH17" s="28"/>
      <c r="AI17" s="28"/>
      <c r="AJ17" s="28"/>
    </row>
    <row r="18" spans="1:38" ht="26" customHeight="1">
      <c r="A18" s="27"/>
      <c r="B18" s="28"/>
      <c r="C18" s="61"/>
      <c r="D18" s="61"/>
      <c r="E18" s="28"/>
      <c r="F18" s="28"/>
      <c r="G18" s="28"/>
      <c r="H18" s="28"/>
      <c r="I18" s="28"/>
      <c r="J18" s="28"/>
      <c r="K18" s="28"/>
      <c r="L18" s="28"/>
      <c r="M18" s="28"/>
      <c r="N18" s="28"/>
      <c r="O18" s="28"/>
      <c r="P18" s="28"/>
      <c r="Q18" s="28"/>
      <c r="R18" s="28"/>
      <c r="S18" s="110"/>
      <c r="T18" s="110"/>
      <c r="U18" s="110"/>
      <c r="V18" s="110"/>
      <c r="W18" s="110"/>
      <c r="X18" s="110"/>
      <c r="Y18" s="110"/>
      <c r="Z18" s="28"/>
      <c r="AA18" s="28"/>
      <c r="AB18" s="28"/>
      <c r="AC18" s="28"/>
      <c r="AD18" s="28"/>
      <c r="AE18" s="28"/>
      <c r="AF18" s="110"/>
      <c r="AG18" s="110"/>
      <c r="AH18" s="110"/>
      <c r="AI18" s="110"/>
      <c r="AJ18" s="110"/>
      <c r="AK18" s="110"/>
      <c r="AL18" s="110"/>
    </row>
    <row r="19" spans="1:38" ht="30" customHeight="1">
      <c r="A19" s="173" t="s">
        <v>137</v>
      </c>
      <c r="B19" s="57" t="s">
        <v>126</v>
      </c>
      <c r="C19" s="71"/>
      <c r="D19" s="71"/>
      <c r="E19" s="71"/>
      <c r="F19" s="71"/>
      <c r="G19" s="178">
        <f>'（様式第１号）申請書（総括表）'!G63</f>
        <v>0</v>
      </c>
      <c r="H19" s="181"/>
      <c r="I19" s="181"/>
      <c r="J19" s="183"/>
      <c r="K19" s="95" t="s">
        <v>129</v>
      </c>
      <c r="L19" s="96"/>
      <c r="M19" s="96"/>
      <c r="N19" s="100"/>
      <c r="O19" s="186">
        <f>'（様式第１号）申請書（総括表）'!O63</f>
        <v>0</v>
      </c>
      <c r="P19" s="186"/>
      <c r="Q19" s="186"/>
      <c r="R19" s="186"/>
      <c r="S19" s="186"/>
      <c r="T19" s="186"/>
      <c r="U19" s="186"/>
      <c r="V19" s="186"/>
      <c r="W19" s="186"/>
      <c r="X19" s="186"/>
      <c r="Y19" s="186"/>
      <c r="Z19" s="186"/>
      <c r="AA19" s="186"/>
      <c r="AB19" s="186"/>
    </row>
    <row r="20" spans="1:38" ht="30" customHeight="1">
      <c r="A20" s="173"/>
      <c r="B20" s="57" t="s">
        <v>128</v>
      </c>
      <c r="C20" s="71"/>
      <c r="D20" s="71"/>
      <c r="E20" s="71"/>
      <c r="F20" s="71"/>
      <c r="G20" s="178">
        <f>'（様式第１号）申請書（総括表）'!G64</f>
        <v>0</v>
      </c>
      <c r="H20" s="181"/>
      <c r="I20" s="181"/>
      <c r="J20" s="183"/>
      <c r="K20" s="95" t="s">
        <v>130</v>
      </c>
      <c r="L20" s="96"/>
      <c r="M20" s="96"/>
      <c r="N20" s="100"/>
      <c r="O20" s="186">
        <f>'（様式第１号）申請書（総括表）'!O64</f>
        <v>0</v>
      </c>
      <c r="P20" s="186"/>
      <c r="Q20" s="186"/>
      <c r="R20" s="186"/>
      <c r="S20" s="186"/>
      <c r="T20" s="186"/>
      <c r="U20" s="186"/>
      <c r="V20" s="186"/>
      <c r="W20" s="186"/>
      <c r="X20" s="186"/>
      <c r="Y20" s="186"/>
      <c r="Z20" s="186"/>
      <c r="AA20" s="186"/>
      <c r="AB20" s="186"/>
    </row>
    <row r="21" spans="1:38" ht="30" customHeight="1">
      <c r="A21" s="173"/>
      <c r="B21" s="57" t="s">
        <v>77</v>
      </c>
      <c r="C21" s="71"/>
      <c r="D21" s="71"/>
      <c r="E21" s="71"/>
      <c r="F21" s="71"/>
      <c r="G21" s="178">
        <f>'（様式第１号）申請書（総括表）'!G65</f>
        <v>0</v>
      </c>
      <c r="H21" s="181"/>
      <c r="I21" s="181"/>
      <c r="J21" s="183"/>
      <c r="K21" s="95" t="s">
        <v>124</v>
      </c>
      <c r="L21" s="96"/>
      <c r="M21" s="96"/>
      <c r="N21" s="100"/>
      <c r="O21" s="187">
        <f>'（様式第１号）申請書（総括表）'!O65</f>
        <v>0</v>
      </c>
      <c r="P21" s="186"/>
      <c r="Q21" s="186"/>
      <c r="R21" s="186"/>
      <c r="S21" s="186"/>
      <c r="T21" s="186"/>
      <c r="U21" s="186"/>
      <c r="V21" s="186"/>
      <c r="W21" s="186"/>
      <c r="X21" s="186"/>
      <c r="Y21" s="186"/>
      <c r="Z21" s="186"/>
      <c r="AA21" s="186"/>
      <c r="AB21" s="186"/>
    </row>
    <row r="22" spans="1:38" ht="13.5" customHeight="1">
      <c r="A22" s="173"/>
      <c r="B22" s="57" t="s">
        <v>2</v>
      </c>
      <c r="C22" s="71"/>
      <c r="D22" s="71"/>
      <c r="E22" s="71"/>
      <c r="F22" s="80"/>
      <c r="G22" s="179">
        <f>'（様式第１号）申請書（総括表）'!G66</f>
        <v>0</v>
      </c>
      <c r="H22" s="179"/>
      <c r="I22" s="179"/>
      <c r="J22" s="179"/>
      <c r="K22" s="179"/>
      <c r="L22" s="179"/>
      <c r="M22" s="179"/>
      <c r="N22" s="179"/>
      <c r="O22" s="179"/>
      <c r="P22" s="179"/>
      <c r="Q22" s="179"/>
      <c r="R22" s="179"/>
      <c r="S22" s="179"/>
      <c r="T22" s="179"/>
      <c r="U22" s="179"/>
      <c r="V22" s="179"/>
      <c r="W22" s="179"/>
      <c r="X22" s="179"/>
      <c r="Y22" s="179"/>
      <c r="Z22" s="179"/>
      <c r="AA22" s="179"/>
      <c r="AB22" s="179"/>
    </row>
    <row r="23" spans="1:38" ht="30" customHeight="1">
      <c r="A23" s="173"/>
      <c r="B23" s="58" t="s">
        <v>131</v>
      </c>
      <c r="C23" s="72"/>
      <c r="D23" s="72"/>
      <c r="E23" s="72"/>
      <c r="F23" s="81"/>
      <c r="G23" s="179">
        <f>'（様式第１号）申請書（総括表）'!G67</f>
        <v>0</v>
      </c>
      <c r="H23" s="179"/>
      <c r="I23" s="179"/>
      <c r="J23" s="179"/>
      <c r="K23" s="179"/>
      <c r="L23" s="179"/>
      <c r="M23" s="179"/>
      <c r="N23" s="179"/>
      <c r="O23" s="179"/>
      <c r="P23" s="179"/>
      <c r="Q23" s="179"/>
      <c r="R23" s="179"/>
      <c r="S23" s="179"/>
      <c r="T23" s="179"/>
      <c r="U23" s="179"/>
      <c r="V23" s="179"/>
      <c r="W23" s="179"/>
      <c r="X23" s="179"/>
      <c r="Y23" s="179"/>
      <c r="Z23" s="179"/>
      <c r="AA23" s="179"/>
      <c r="AB23" s="179"/>
    </row>
    <row r="24" spans="1:38" ht="16.5" customHeight="1">
      <c r="B24" s="174" t="s">
        <v>139</v>
      </c>
    </row>
    <row r="25" spans="1:38" ht="30" customHeight="1"/>
    <row r="28" spans="1:38">
      <c r="G28" s="19" t="s">
        <v>132</v>
      </c>
    </row>
    <row r="29" spans="1:38">
      <c r="G29" s="19" t="s">
        <v>133</v>
      </c>
    </row>
    <row r="30" spans="1:38">
      <c r="G30" s="19" t="s">
        <v>134</v>
      </c>
    </row>
  </sheetData>
  <sheetProtection password="CC71" sheet="1" objects="1" scenarios="1"/>
  <mergeCells count="41">
    <mergeCell ref="A4:AB4"/>
    <mergeCell ref="A5:AB5"/>
    <mergeCell ref="T7:U7"/>
    <mergeCell ref="W7:X7"/>
    <mergeCell ref="Z7:AA7"/>
    <mergeCell ref="B12:D12"/>
    <mergeCell ref="E12:AB12"/>
    <mergeCell ref="B13:D13"/>
    <mergeCell ref="E13:AB13"/>
    <mergeCell ref="H14:I14"/>
    <mergeCell ref="K14:M14"/>
    <mergeCell ref="E15:AB15"/>
    <mergeCell ref="B16:I16"/>
    <mergeCell ref="J16:L16"/>
    <mergeCell ref="M16:Q16"/>
    <mergeCell ref="R16:T16"/>
    <mergeCell ref="U16:AB16"/>
    <mergeCell ref="B17:I17"/>
    <mergeCell ref="J17:L17"/>
    <mergeCell ref="M17:Q17"/>
    <mergeCell ref="R17:T17"/>
    <mergeCell ref="U17:AB17"/>
    <mergeCell ref="B19:F19"/>
    <mergeCell ref="G19:J19"/>
    <mergeCell ref="K19:N19"/>
    <mergeCell ref="O19:AB19"/>
    <mergeCell ref="B20:F20"/>
    <mergeCell ref="G20:J20"/>
    <mergeCell ref="K20:N20"/>
    <mergeCell ref="O20:AB20"/>
    <mergeCell ref="B21:F21"/>
    <mergeCell ref="G21:J21"/>
    <mergeCell ref="K21:N21"/>
    <mergeCell ref="O21:AB21"/>
    <mergeCell ref="B22:F22"/>
    <mergeCell ref="G22:AB22"/>
    <mergeCell ref="B23:F23"/>
    <mergeCell ref="G23:AB23"/>
    <mergeCell ref="A12:A17"/>
    <mergeCell ref="B14:D15"/>
    <mergeCell ref="A19:A23"/>
  </mergeCells>
  <phoneticPr fontId="3"/>
  <dataValidations count="2">
    <dataValidation imeMode="disabled" allowBlank="1" showDropDown="0" showInputMessage="1" showErrorMessage="1" sqref="T7:U7 W7:X7 Z7:AA7 K14:M14 H14:I14 U16:AB16"/>
    <dataValidation imeMode="fullKatakana" allowBlank="1" showDropDown="0" showInputMessage="1" showErrorMessage="1" sqref="E12:AB12"/>
  </dataValidations>
  <printOptions horizontalCentered="1"/>
  <pageMargins left="0.70866141732283472" right="0.70866141732283472" top="0.74803149606299213" bottom="0.74803149606299213" header="0.31496062992125984" footer="0.31496062992125984"/>
  <pageSetup paperSize="9" fitToWidth="1" fitToHeight="1"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A1:I161"/>
  <sheetViews>
    <sheetView showGridLines="0" view="pageBreakPreview" zoomScaleNormal="140" zoomScaleSheetLayoutView="100" workbookViewId="0">
      <pane xSplit="2" ySplit="3" topLeftCell="C4" activePane="bottomRight" state="frozen"/>
      <selection pane="topRight"/>
      <selection pane="bottomLeft"/>
      <selection pane="bottomRight" activeCell="H5" sqref="H5"/>
    </sheetView>
  </sheetViews>
  <sheetFormatPr defaultColWidth="2.25" defaultRowHeight="13.5"/>
  <cols>
    <col min="1" max="1" width="2.25" style="197"/>
    <col min="2" max="2" width="3.125" style="197" customWidth="1"/>
    <col min="3" max="3" width="22.75" style="197" customWidth="1"/>
    <col min="4" max="4" width="12.875" style="197" customWidth="1"/>
    <col min="5" max="5" width="23.875" style="197" customWidth="1"/>
    <col min="6" max="6" width="18.875" style="197" customWidth="1"/>
    <col min="7" max="7" width="29.125" style="197" customWidth="1"/>
    <col min="8" max="8" width="17.25" style="197" customWidth="1"/>
    <col min="9" max="9" width="14.125" style="197" customWidth="1"/>
    <col min="10" max="16384" width="2.25" style="197"/>
  </cols>
  <sheetData>
    <row r="1" spans="1:9" ht="24.75" customHeight="1">
      <c r="A1" s="22" t="s">
        <v>95</v>
      </c>
      <c r="H1" s="210"/>
      <c r="I1" s="210"/>
    </row>
    <row r="2" spans="1:9" ht="24.75" customHeight="1">
      <c r="B2" s="198" t="s">
        <v>97</v>
      </c>
      <c r="I2" s="213" t="s">
        <v>58</v>
      </c>
    </row>
    <row r="3" spans="1:9" ht="33.75" customHeight="1">
      <c r="B3" s="199" t="s">
        <v>41</v>
      </c>
      <c r="C3" s="201" t="s">
        <v>70</v>
      </c>
      <c r="D3" s="205" t="s">
        <v>30</v>
      </c>
      <c r="E3" s="207" t="s">
        <v>3</v>
      </c>
      <c r="F3" s="207" t="s">
        <v>59</v>
      </c>
      <c r="G3" s="207" t="s">
        <v>43</v>
      </c>
      <c r="H3" s="211" t="s">
        <v>50</v>
      </c>
      <c r="I3" s="214" t="s">
        <v>12</v>
      </c>
    </row>
    <row r="4" spans="1:9" ht="22.5" customHeight="1">
      <c r="B4" s="200">
        <f t="shared" ref="B4:B67" si="0">ROW()-3</f>
        <v>1</v>
      </c>
      <c r="C4" s="202"/>
      <c r="D4" s="206"/>
      <c r="E4" s="208"/>
      <c r="F4" s="208"/>
      <c r="G4" s="209"/>
      <c r="H4" s="212" t="str">
        <f t="shared" ref="H4:H67" si="1">IF(OR(E4="訪問介護事業所",E4="訪問看護事業所(医療みなし除く)",E4="訪問入浴介護事業所",E4="訪問リハビリテーション事業所(医療みなし除く)",E4="定期巡回・随時対応型訪問介護看護事業所",E4="夜間対応型訪問介護事業所",E4="居宅介護支援事業所"),32000,"")</f>
        <v/>
      </c>
      <c r="I4" s="215"/>
    </row>
    <row r="5" spans="1:9" ht="22.5" customHeight="1">
      <c r="B5" s="200">
        <f t="shared" si="0"/>
        <v>2</v>
      </c>
      <c r="C5" s="202"/>
      <c r="D5" s="206"/>
      <c r="E5" s="208"/>
      <c r="F5" s="208"/>
      <c r="G5" s="209"/>
      <c r="H5" s="212" t="str">
        <f t="shared" si="1"/>
        <v/>
      </c>
      <c r="I5" s="215"/>
    </row>
    <row r="6" spans="1:9" ht="22.5" customHeight="1">
      <c r="B6" s="200">
        <f t="shared" si="0"/>
        <v>3</v>
      </c>
      <c r="C6" s="202"/>
      <c r="D6" s="206"/>
      <c r="E6" s="208"/>
      <c r="F6" s="208"/>
      <c r="G6" s="209"/>
      <c r="H6" s="212" t="str">
        <f t="shared" si="1"/>
        <v/>
      </c>
      <c r="I6" s="215"/>
    </row>
    <row r="7" spans="1:9" ht="22.5" customHeight="1">
      <c r="B7" s="200">
        <f t="shared" si="0"/>
        <v>4</v>
      </c>
      <c r="C7" s="202"/>
      <c r="D7" s="206"/>
      <c r="E7" s="208"/>
      <c r="F7" s="208"/>
      <c r="G7" s="209"/>
      <c r="H7" s="212" t="str">
        <f t="shared" si="1"/>
        <v/>
      </c>
      <c r="I7" s="215"/>
    </row>
    <row r="8" spans="1:9" ht="22.5" customHeight="1">
      <c r="B8" s="200">
        <f t="shared" si="0"/>
        <v>5</v>
      </c>
      <c r="C8" s="202"/>
      <c r="D8" s="206"/>
      <c r="E8" s="208"/>
      <c r="F8" s="208"/>
      <c r="G8" s="209"/>
      <c r="H8" s="212" t="str">
        <f t="shared" si="1"/>
        <v/>
      </c>
      <c r="I8" s="215"/>
    </row>
    <row r="9" spans="1:9" ht="22.5" customHeight="1">
      <c r="B9" s="200">
        <f t="shared" si="0"/>
        <v>6</v>
      </c>
      <c r="C9" s="202"/>
      <c r="D9" s="206"/>
      <c r="E9" s="208"/>
      <c r="F9" s="208"/>
      <c r="G9" s="209"/>
      <c r="H9" s="212" t="str">
        <f t="shared" si="1"/>
        <v/>
      </c>
      <c r="I9" s="215"/>
    </row>
    <row r="10" spans="1:9" ht="22.5" customHeight="1">
      <c r="B10" s="200">
        <f t="shared" si="0"/>
        <v>7</v>
      </c>
      <c r="C10" s="202"/>
      <c r="D10" s="206"/>
      <c r="E10" s="208"/>
      <c r="F10" s="208"/>
      <c r="G10" s="209"/>
      <c r="H10" s="212" t="str">
        <f t="shared" si="1"/>
        <v/>
      </c>
      <c r="I10" s="215"/>
    </row>
    <row r="11" spans="1:9" ht="22.5" customHeight="1">
      <c r="B11" s="200">
        <f t="shared" si="0"/>
        <v>8</v>
      </c>
      <c r="C11" s="202"/>
      <c r="D11" s="206"/>
      <c r="E11" s="208"/>
      <c r="F11" s="208"/>
      <c r="G11" s="209"/>
      <c r="H11" s="212" t="str">
        <f t="shared" si="1"/>
        <v/>
      </c>
      <c r="I11" s="215"/>
    </row>
    <row r="12" spans="1:9" ht="22.5" customHeight="1">
      <c r="B12" s="200">
        <f t="shared" si="0"/>
        <v>9</v>
      </c>
      <c r="C12" s="202"/>
      <c r="D12" s="206"/>
      <c r="E12" s="208"/>
      <c r="F12" s="208"/>
      <c r="G12" s="209"/>
      <c r="H12" s="212" t="str">
        <f t="shared" si="1"/>
        <v/>
      </c>
      <c r="I12" s="215"/>
    </row>
    <row r="13" spans="1:9" ht="22.5" customHeight="1">
      <c r="B13" s="200">
        <f t="shared" si="0"/>
        <v>10</v>
      </c>
      <c r="C13" s="202"/>
      <c r="D13" s="206"/>
      <c r="E13" s="208"/>
      <c r="F13" s="208"/>
      <c r="G13" s="209"/>
      <c r="H13" s="212" t="str">
        <f t="shared" si="1"/>
        <v/>
      </c>
      <c r="I13" s="215"/>
    </row>
    <row r="14" spans="1:9" ht="22.5" customHeight="1">
      <c r="B14" s="200">
        <f t="shared" si="0"/>
        <v>11</v>
      </c>
      <c r="C14" s="202"/>
      <c r="D14" s="206"/>
      <c r="E14" s="208"/>
      <c r="F14" s="208"/>
      <c r="G14" s="209"/>
      <c r="H14" s="212" t="str">
        <f t="shared" si="1"/>
        <v/>
      </c>
      <c r="I14" s="215"/>
    </row>
    <row r="15" spans="1:9" ht="22.5" customHeight="1">
      <c r="B15" s="200">
        <f t="shared" si="0"/>
        <v>12</v>
      </c>
      <c r="C15" s="202"/>
      <c r="D15" s="206"/>
      <c r="E15" s="208"/>
      <c r="F15" s="208"/>
      <c r="G15" s="209"/>
      <c r="H15" s="212" t="str">
        <f t="shared" si="1"/>
        <v/>
      </c>
      <c r="I15" s="215"/>
    </row>
    <row r="16" spans="1:9" ht="22.5" customHeight="1">
      <c r="B16" s="200">
        <f t="shared" si="0"/>
        <v>13</v>
      </c>
      <c r="C16" s="202"/>
      <c r="D16" s="206"/>
      <c r="E16" s="208"/>
      <c r="F16" s="208"/>
      <c r="G16" s="209"/>
      <c r="H16" s="212" t="str">
        <f t="shared" si="1"/>
        <v/>
      </c>
      <c r="I16" s="215"/>
    </row>
    <row r="17" spans="2:9" ht="22.5" customHeight="1">
      <c r="B17" s="200">
        <f t="shared" si="0"/>
        <v>14</v>
      </c>
      <c r="C17" s="202"/>
      <c r="D17" s="206"/>
      <c r="E17" s="208"/>
      <c r="F17" s="208"/>
      <c r="G17" s="209"/>
      <c r="H17" s="212" t="str">
        <f t="shared" si="1"/>
        <v/>
      </c>
      <c r="I17" s="215"/>
    </row>
    <row r="18" spans="2:9" ht="22.5" customHeight="1">
      <c r="B18" s="200">
        <f t="shared" si="0"/>
        <v>15</v>
      </c>
      <c r="C18" s="202"/>
      <c r="D18" s="206"/>
      <c r="E18" s="208"/>
      <c r="F18" s="208"/>
      <c r="G18" s="209"/>
      <c r="H18" s="212" t="str">
        <f t="shared" si="1"/>
        <v/>
      </c>
      <c r="I18" s="215"/>
    </row>
    <row r="19" spans="2:9" ht="22.5" customHeight="1">
      <c r="B19" s="200">
        <f t="shared" si="0"/>
        <v>16</v>
      </c>
      <c r="C19" s="202"/>
      <c r="D19" s="206"/>
      <c r="E19" s="208"/>
      <c r="F19" s="208"/>
      <c r="G19" s="209"/>
      <c r="H19" s="212" t="str">
        <f t="shared" si="1"/>
        <v/>
      </c>
      <c r="I19" s="215"/>
    </row>
    <row r="20" spans="2:9" ht="22.5" customHeight="1">
      <c r="B20" s="200">
        <f t="shared" si="0"/>
        <v>17</v>
      </c>
      <c r="C20" s="202"/>
      <c r="D20" s="206"/>
      <c r="E20" s="208"/>
      <c r="F20" s="208"/>
      <c r="G20" s="209"/>
      <c r="H20" s="212" t="str">
        <f t="shared" si="1"/>
        <v/>
      </c>
      <c r="I20" s="215"/>
    </row>
    <row r="21" spans="2:9" ht="22.5" customHeight="1">
      <c r="B21" s="200">
        <f t="shared" si="0"/>
        <v>18</v>
      </c>
      <c r="C21" s="202"/>
      <c r="D21" s="206"/>
      <c r="E21" s="208"/>
      <c r="F21" s="208"/>
      <c r="G21" s="209"/>
      <c r="H21" s="212" t="str">
        <f t="shared" si="1"/>
        <v/>
      </c>
      <c r="I21" s="215"/>
    </row>
    <row r="22" spans="2:9" ht="22.5" customHeight="1">
      <c r="B22" s="200">
        <f t="shared" si="0"/>
        <v>19</v>
      </c>
      <c r="C22" s="202"/>
      <c r="D22" s="206"/>
      <c r="E22" s="208"/>
      <c r="F22" s="208"/>
      <c r="G22" s="209"/>
      <c r="H22" s="212" t="str">
        <f t="shared" si="1"/>
        <v/>
      </c>
      <c r="I22" s="215"/>
    </row>
    <row r="23" spans="2:9" ht="22.5" customHeight="1">
      <c r="B23" s="200">
        <f t="shared" si="0"/>
        <v>20</v>
      </c>
      <c r="C23" s="202"/>
      <c r="D23" s="206"/>
      <c r="E23" s="208"/>
      <c r="F23" s="208"/>
      <c r="G23" s="209"/>
      <c r="H23" s="212" t="str">
        <f t="shared" si="1"/>
        <v/>
      </c>
      <c r="I23" s="215"/>
    </row>
    <row r="24" spans="2:9" ht="22.5" customHeight="1">
      <c r="B24" s="200">
        <f t="shared" si="0"/>
        <v>21</v>
      </c>
      <c r="C24" s="202"/>
      <c r="D24" s="206"/>
      <c r="E24" s="208"/>
      <c r="F24" s="208"/>
      <c r="G24" s="209"/>
      <c r="H24" s="212" t="str">
        <f t="shared" si="1"/>
        <v/>
      </c>
      <c r="I24" s="215"/>
    </row>
    <row r="25" spans="2:9" ht="22.5" customHeight="1">
      <c r="B25" s="200">
        <f t="shared" si="0"/>
        <v>22</v>
      </c>
      <c r="C25" s="202"/>
      <c r="D25" s="206"/>
      <c r="E25" s="208"/>
      <c r="F25" s="208"/>
      <c r="G25" s="209"/>
      <c r="H25" s="212" t="str">
        <f t="shared" si="1"/>
        <v/>
      </c>
      <c r="I25" s="215"/>
    </row>
    <row r="26" spans="2:9" ht="22.5" customHeight="1">
      <c r="B26" s="200">
        <f t="shared" si="0"/>
        <v>23</v>
      </c>
      <c r="C26" s="202"/>
      <c r="D26" s="206"/>
      <c r="E26" s="208"/>
      <c r="F26" s="208"/>
      <c r="G26" s="209"/>
      <c r="H26" s="212" t="str">
        <f t="shared" si="1"/>
        <v/>
      </c>
      <c r="I26" s="215"/>
    </row>
    <row r="27" spans="2:9" ht="22.5" customHeight="1">
      <c r="B27" s="200">
        <f t="shared" si="0"/>
        <v>24</v>
      </c>
      <c r="C27" s="202"/>
      <c r="D27" s="206"/>
      <c r="E27" s="208"/>
      <c r="F27" s="208"/>
      <c r="G27" s="209"/>
      <c r="H27" s="212" t="str">
        <f t="shared" si="1"/>
        <v/>
      </c>
      <c r="I27" s="215"/>
    </row>
    <row r="28" spans="2:9" ht="22.5" customHeight="1">
      <c r="B28" s="200">
        <f t="shared" si="0"/>
        <v>25</v>
      </c>
      <c r="C28" s="202"/>
      <c r="D28" s="206"/>
      <c r="E28" s="208"/>
      <c r="F28" s="208"/>
      <c r="G28" s="209"/>
      <c r="H28" s="212" t="str">
        <f t="shared" si="1"/>
        <v/>
      </c>
      <c r="I28" s="215"/>
    </row>
    <row r="29" spans="2:9" ht="22.5" customHeight="1">
      <c r="B29" s="200">
        <f t="shared" si="0"/>
        <v>26</v>
      </c>
      <c r="C29" s="202"/>
      <c r="D29" s="206"/>
      <c r="E29" s="208"/>
      <c r="F29" s="208"/>
      <c r="G29" s="209"/>
      <c r="H29" s="212" t="str">
        <f t="shared" si="1"/>
        <v/>
      </c>
      <c r="I29" s="215"/>
    </row>
    <row r="30" spans="2:9" ht="22.5" customHeight="1">
      <c r="B30" s="200">
        <f t="shared" si="0"/>
        <v>27</v>
      </c>
      <c r="C30" s="202"/>
      <c r="D30" s="206"/>
      <c r="E30" s="208"/>
      <c r="F30" s="208"/>
      <c r="G30" s="209"/>
      <c r="H30" s="212" t="str">
        <f t="shared" si="1"/>
        <v/>
      </c>
      <c r="I30" s="215"/>
    </row>
    <row r="31" spans="2:9" ht="22.5" customHeight="1">
      <c r="B31" s="200">
        <f t="shared" si="0"/>
        <v>28</v>
      </c>
      <c r="C31" s="202"/>
      <c r="D31" s="206"/>
      <c r="E31" s="208"/>
      <c r="F31" s="208"/>
      <c r="G31" s="209"/>
      <c r="H31" s="212" t="str">
        <f t="shared" si="1"/>
        <v/>
      </c>
      <c r="I31" s="215"/>
    </row>
    <row r="32" spans="2:9" ht="22.5" customHeight="1">
      <c r="B32" s="200">
        <f t="shared" si="0"/>
        <v>29</v>
      </c>
      <c r="C32" s="202"/>
      <c r="D32" s="206"/>
      <c r="E32" s="208"/>
      <c r="F32" s="208"/>
      <c r="G32" s="209"/>
      <c r="H32" s="212" t="str">
        <f t="shared" si="1"/>
        <v/>
      </c>
      <c r="I32" s="215"/>
    </row>
    <row r="33" spans="2:9" ht="22.5" customHeight="1">
      <c r="B33" s="200">
        <f t="shared" si="0"/>
        <v>30</v>
      </c>
      <c r="C33" s="202"/>
      <c r="D33" s="206"/>
      <c r="E33" s="208"/>
      <c r="F33" s="208"/>
      <c r="G33" s="209"/>
      <c r="H33" s="212" t="str">
        <f t="shared" si="1"/>
        <v/>
      </c>
      <c r="I33" s="215"/>
    </row>
    <row r="34" spans="2:9" ht="22.5" customHeight="1">
      <c r="B34" s="200">
        <f t="shared" si="0"/>
        <v>31</v>
      </c>
      <c r="C34" s="202"/>
      <c r="D34" s="206"/>
      <c r="E34" s="208"/>
      <c r="F34" s="208"/>
      <c r="G34" s="209"/>
      <c r="H34" s="212" t="str">
        <f t="shared" si="1"/>
        <v/>
      </c>
      <c r="I34" s="215"/>
    </row>
    <row r="35" spans="2:9" ht="22.5" customHeight="1">
      <c r="B35" s="200">
        <f t="shared" si="0"/>
        <v>32</v>
      </c>
      <c r="C35" s="202"/>
      <c r="D35" s="206"/>
      <c r="E35" s="208"/>
      <c r="F35" s="208"/>
      <c r="G35" s="209"/>
      <c r="H35" s="212" t="str">
        <f t="shared" si="1"/>
        <v/>
      </c>
      <c r="I35" s="215"/>
    </row>
    <row r="36" spans="2:9" ht="22.5" customHeight="1">
      <c r="B36" s="200">
        <f t="shared" si="0"/>
        <v>33</v>
      </c>
      <c r="C36" s="202"/>
      <c r="D36" s="206"/>
      <c r="E36" s="208"/>
      <c r="F36" s="208"/>
      <c r="G36" s="209"/>
      <c r="H36" s="212" t="str">
        <f t="shared" si="1"/>
        <v/>
      </c>
      <c r="I36" s="215"/>
    </row>
    <row r="37" spans="2:9" ht="22.5" customHeight="1">
      <c r="B37" s="200">
        <f t="shared" si="0"/>
        <v>34</v>
      </c>
      <c r="C37" s="202"/>
      <c r="D37" s="206"/>
      <c r="E37" s="208"/>
      <c r="F37" s="208"/>
      <c r="G37" s="209"/>
      <c r="H37" s="212" t="str">
        <f t="shared" si="1"/>
        <v/>
      </c>
      <c r="I37" s="215"/>
    </row>
    <row r="38" spans="2:9" ht="22.5" customHeight="1">
      <c r="B38" s="200">
        <f t="shared" si="0"/>
        <v>35</v>
      </c>
      <c r="C38" s="202"/>
      <c r="D38" s="206"/>
      <c r="E38" s="208"/>
      <c r="F38" s="208"/>
      <c r="G38" s="209"/>
      <c r="H38" s="212" t="str">
        <f t="shared" si="1"/>
        <v/>
      </c>
      <c r="I38" s="215"/>
    </row>
    <row r="39" spans="2:9" ht="22.5" customHeight="1">
      <c r="B39" s="200">
        <f t="shared" si="0"/>
        <v>36</v>
      </c>
      <c r="C39" s="202"/>
      <c r="D39" s="206"/>
      <c r="E39" s="208"/>
      <c r="F39" s="208"/>
      <c r="G39" s="209"/>
      <c r="H39" s="212" t="str">
        <f t="shared" si="1"/>
        <v/>
      </c>
      <c r="I39" s="215"/>
    </row>
    <row r="40" spans="2:9" ht="22.5" customHeight="1">
      <c r="B40" s="200">
        <f t="shared" si="0"/>
        <v>37</v>
      </c>
      <c r="C40" s="202"/>
      <c r="D40" s="206"/>
      <c r="E40" s="208"/>
      <c r="F40" s="208"/>
      <c r="G40" s="209"/>
      <c r="H40" s="212" t="str">
        <f t="shared" si="1"/>
        <v/>
      </c>
      <c r="I40" s="215"/>
    </row>
    <row r="41" spans="2:9" ht="22.5" customHeight="1">
      <c r="B41" s="200">
        <f t="shared" si="0"/>
        <v>38</v>
      </c>
      <c r="C41" s="202"/>
      <c r="D41" s="206"/>
      <c r="E41" s="208"/>
      <c r="F41" s="208"/>
      <c r="G41" s="209"/>
      <c r="H41" s="212" t="str">
        <f t="shared" si="1"/>
        <v/>
      </c>
      <c r="I41" s="215"/>
    </row>
    <row r="42" spans="2:9" ht="22.5" customHeight="1">
      <c r="B42" s="200">
        <f t="shared" si="0"/>
        <v>39</v>
      </c>
      <c r="C42" s="202"/>
      <c r="D42" s="206"/>
      <c r="E42" s="208"/>
      <c r="F42" s="208"/>
      <c r="G42" s="209"/>
      <c r="H42" s="212" t="str">
        <f t="shared" si="1"/>
        <v/>
      </c>
      <c r="I42" s="215"/>
    </row>
    <row r="43" spans="2:9" ht="22.5" customHeight="1">
      <c r="B43" s="200">
        <f t="shared" si="0"/>
        <v>40</v>
      </c>
      <c r="C43" s="202"/>
      <c r="D43" s="206"/>
      <c r="E43" s="208"/>
      <c r="F43" s="208"/>
      <c r="G43" s="209"/>
      <c r="H43" s="212" t="str">
        <f t="shared" si="1"/>
        <v/>
      </c>
      <c r="I43" s="215"/>
    </row>
    <row r="44" spans="2:9" ht="22.5" customHeight="1">
      <c r="B44" s="200">
        <f t="shared" si="0"/>
        <v>41</v>
      </c>
      <c r="C44" s="202"/>
      <c r="D44" s="206"/>
      <c r="E44" s="208"/>
      <c r="F44" s="208"/>
      <c r="G44" s="209"/>
      <c r="H44" s="212" t="str">
        <f t="shared" si="1"/>
        <v/>
      </c>
      <c r="I44" s="215"/>
    </row>
    <row r="45" spans="2:9" ht="22.5" customHeight="1">
      <c r="B45" s="200">
        <f t="shared" si="0"/>
        <v>42</v>
      </c>
      <c r="C45" s="202"/>
      <c r="D45" s="206"/>
      <c r="E45" s="208"/>
      <c r="F45" s="208"/>
      <c r="G45" s="209"/>
      <c r="H45" s="212" t="str">
        <f t="shared" si="1"/>
        <v/>
      </c>
      <c r="I45" s="215"/>
    </row>
    <row r="46" spans="2:9" ht="22.5" customHeight="1">
      <c r="B46" s="200">
        <f t="shared" si="0"/>
        <v>43</v>
      </c>
      <c r="C46" s="202"/>
      <c r="D46" s="206"/>
      <c r="E46" s="208"/>
      <c r="F46" s="208"/>
      <c r="G46" s="209"/>
      <c r="H46" s="212" t="str">
        <f t="shared" si="1"/>
        <v/>
      </c>
      <c r="I46" s="215"/>
    </row>
    <row r="47" spans="2:9" ht="22.5" customHeight="1">
      <c r="B47" s="200">
        <f t="shared" si="0"/>
        <v>44</v>
      </c>
      <c r="C47" s="202"/>
      <c r="D47" s="206"/>
      <c r="E47" s="208"/>
      <c r="F47" s="208"/>
      <c r="G47" s="209"/>
      <c r="H47" s="212" t="str">
        <f t="shared" si="1"/>
        <v/>
      </c>
      <c r="I47" s="215"/>
    </row>
    <row r="48" spans="2:9" ht="22.5" customHeight="1">
      <c r="B48" s="200">
        <f t="shared" si="0"/>
        <v>45</v>
      </c>
      <c r="C48" s="202"/>
      <c r="D48" s="206"/>
      <c r="E48" s="208"/>
      <c r="F48" s="208"/>
      <c r="G48" s="209"/>
      <c r="H48" s="212" t="str">
        <f t="shared" si="1"/>
        <v/>
      </c>
      <c r="I48" s="215"/>
    </row>
    <row r="49" spans="2:9" ht="22.5" customHeight="1">
      <c r="B49" s="200">
        <f t="shared" si="0"/>
        <v>46</v>
      </c>
      <c r="C49" s="202"/>
      <c r="D49" s="206"/>
      <c r="E49" s="208"/>
      <c r="F49" s="208"/>
      <c r="G49" s="209"/>
      <c r="H49" s="212" t="str">
        <f t="shared" si="1"/>
        <v/>
      </c>
      <c r="I49" s="215"/>
    </row>
    <row r="50" spans="2:9" ht="22.5" customHeight="1">
      <c r="B50" s="200">
        <f t="shared" si="0"/>
        <v>47</v>
      </c>
      <c r="C50" s="202"/>
      <c r="D50" s="206"/>
      <c r="E50" s="208"/>
      <c r="F50" s="208"/>
      <c r="G50" s="209"/>
      <c r="H50" s="212" t="str">
        <f t="shared" si="1"/>
        <v/>
      </c>
      <c r="I50" s="215"/>
    </row>
    <row r="51" spans="2:9" ht="22.5" customHeight="1">
      <c r="B51" s="200">
        <f t="shared" si="0"/>
        <v>48</v>
      </c>
      <c r="C51" s="202"/>
      <c r="D51" s="206"/>
      <c r="E51" s="208"/>
      <c r="F51" s="208"/>
      <c r="G51" s="209"/>
      <c r="H51" s="212" t="str">
        <f t="shared" si="1"/>
        <v/>
      </c>
      <c r="I51" s="215"/>
    </row>
    <row r="52" spans="2:9" ht="22.5" customHeight="1">
      <c r="B52" s="200">
        <f t="shared" si="0"/>
        <v>49</v>
      </c>
      <c r="C52" s="202"/>
      <c r="D52" s="206"/>
      <c r="E52" s="208"/>
      <c r="F52" s="208"/>
      <c r="G52" s="209"/>
      <c r="H52" s="212" t="str">
        <f t="shared" si="1"/>
        <v/>
      </c>
      <c r="I52" s="215"/>
    </row>
    <row r="53" spans="2:9" ht="22.5" customHeight="1">
      <c r="B53" s="200">
        <f t="shared" si="0"/>
        <v>50</v>
      </c>
      <c r="C53" s="202"/>
      <c r="D53" s="206"/>
      <c r="E53" s="208"/>
      <c r="F53" s="208"/>
      <c r="G53" s="209"/>
      <c r="H53" s="212" t="str">
        <f t="shared" si="1"/>
        <v/>
      </c>
      <c r="I53" s="215"/>
    </row>
    <row r="54" spans="2:9" ht="22.5" customHeight="1">
      <c r="B54" s="200">
        <f t="shared" si="0"/>
        <v>51</v>
      </c>
      <c r="C54" s="202"/>
      <c r="D54" s="206"/>
      <c r="E54" s="208"/>
      <c r="F54" s="208"/>
      <c r="G54" s="209"/>
      <c r="H54" s="212" t="str">
        <f t="shared" si="1"/>
        <v/>
      </c>
      <c r="I54" s="215"/>
    </row>
    <row r="55" spans="2:9" ht="22.5" customHeight="1">
      <c r="B55" s="200">
        <f t="shared" si="0"/>
        <v>52</v>
      </c>
      <c r="C55" s="202"/>
      <c r="D55" s="206"/>
      <c r="E55" s="208"/>
      <c r="F55" s="208"/>
      <c r="G55" s="209"/>
      <c r="H55" s="212" t="str">
        <f t="shared" si="1"/>
        <v/>
      </c>
      <c r="I55" s="215"/>
    </row>
    <row r="56" spans="2:9" ht="22.5" customHeight="1">
      <c r="B56" s="200">
        <f t="shared" si="0"/>
        <v>53</v>
      </c>
      <c r="C56" s="202"/>
      <c r="D56" s="206"/>
      <c r="E56" s="208"/>
      <c r="F56" s="208"/>
      <c r="G56" s="209"/>
      <c r="H56" s="212" t="str">
        <f t="shared" si="1"/>
        <v/>
      </c>
      <c r="I56" s="215"/>
    </row>
    <row r="57" spans="2:9" ht="22.5" customHeight="1">
      <c r="B57" s="200">
        <f t="shared" si="0"/>
        <v>54</v>
      </c>
      <c r="C57" s="202"/>
      <c r="D57" s="206"/>
      <c r="E57" s="208"/>
      <c r="F57" s="208"/>
      <c r="G57" s="209"/>
      <c r="H57" s="212" t="str">
        <f t="shared" si="1"/>
        <v/>
      </c>
      <c r="I57" s="215"/>
    </row>
    <row r="58" spans="2:9" ht="22.5" customHeight="1">
      <c r="B58" s="200">
        <f t="shared" si="0"/>
        <v>55</v>
      </c>
      <c r="C58" s="202"/>
      <c r="D58" s="206"/>
      <c r="E58" s="208"/>
      <c r="F58" s="208"/>
      <c r="G58" s="209"/>
      <c r="H58" s="212" t="str">
        <f t="shared" si="1"/>
        <v/>
      </c>
      <c r="I58" s="215"/>
    </row>
    <row r="59" spans="2:9" ht="22.5" customHeight="1">
      <c r="B59" s="200">
        <f t="shared" si="0"/>
        <v>56</v>
      </c>
      <c r="C59" s="202"/>
      <c r="D59" s="206"/>
      <c r="E59" s="208"/>
      <c r="F59" s="208"/>
      <c r="G59" s="209"/>
      <c r="H59" s="212" t="str">
        <f t="shared" si="1"/>
        <v/>
      </c>
      <c r="I59" s="215"/>
    </row>
    <row r="60" spans="2:9" ht="22.5" customHeight="1">
      <c r="B60" s="200">
        <f t="shared" si="0"/>
        <v>57</v>
      </c>
      <c r="C60" s="202"/>
      <c r="D60" s="206"/>
      <c r="E60" s="208"/>
      <c r="F60" s="208"/>
      <c r="G60" s="209"/>
      <c r="H60" s="212" t="str">
        <f t="shared" si="1"/>
        <v/>
      </c>
      <c r="I60" s="215"/>
    </row>
    <row r="61" spans="2:9" ht="22.5" customHeight="1">
      <c r="B61" s="200">
        <f t="shared" si="0"/>
        <v>58</v>
      </c>
      <c r="C61" s="202"/>
      <c r="D61" s="206"/>
      <c r="E61" s="208"/>
      <c r="F61" s="208"/>
      <c r="G61" s="209"/>
      <c r="H61" s="212" t="str">
        <f t="shared" si="1"/>
        <v/>
      </c>
      <c r="I61" s="215"/>
    </row>
    <row r="62" spans="2:9" ht="22.5" customHeight="1">
      <c r="B62" s="200">
        <f t="shared" si="0"/>
        <v>59</v>
      </c>
      <c r="C62" s="202"/>
      <c r="D62" s="206"/>
      <c r="E62" s="208"/>
      <c r="F62" s="208"/>
      <c r="G62" s="209"/>
      <c r="H62" s="212" t="str">
        <f t="shared" si="1"/>
        <v/>
      </c>
      <c r="I62" s="215"/>
    </row>
    <row r="63" spans="2:9" ht="22.5" customHeight="1">
      <c r="B63" s="200">
        <f t="shared" si="0"/>
        <v>60</v>
      </c>
      <c r="C63" s="202"/>
      <c r="D63" s="206"/>
      <c r="E63" s="208"/>
      <c r="F63" s="208"/>
      <c r="G63" s="209"/>
      <c r="H63" s="212" t="str">
        <f t="shared" si="1"/>
        <v/>
      </c>
      <c r="I63" s="215"/>
    </row>
    <row r="64" spans="2:9" ht="22.5" customHeight="1">
      <c r="B64" s="200">
        <f t="shared" si="0"/>
        <v>61</v>
      </c>
      <c r="C64" s="202"/>
      <c r="D64" s="206"/>
      <c r="E64" s="208"/>
      <c r="F64" s="208"/>
      <c r="G64" s="209"/>
      <c r="H64" s="212" t="str">
        <f t="shared" si="1"/>
        <v/>
      </c>
      <c r="I64" s="215"/>
    </row>
    <row r="65" spans="2:9" ht="22.5" customHeight="1">
      <c r="B65" s="200">
        <f t="shared" si="0"/>
        <v>62</v>
      </c>
      <c r="C65" s="202"/>
      <c r="D65" s="206"/>
      <c r="E65" s="208"/>
      <c r="F65" s="208"/>
      <c r="G65" s="209"/>
      <c r="H65" s="212" t="str">
        <f t="shared" si="1"/>
        <v/>
      </c>
      <c r="I65" s="215"/>
    </row>
    <row r="66" spans="2:9" ht="22.5" customHeight="1">
      <c r="B66" s="200">
        <f t="shared" si="0"/>
        <v>63</v>
      </c>
      <c r="C66" s="202"/>
      <c r="D66" s="206"/>
      <c r="E66" s="208"/>
      <c r="F66" s="208"/>
      <c r="G66" s="209"/>
      <c r="H66" s="212" t="str">
        <f t="shared" si="1"/>
        <v/>
      </c>
      <c r="I66" s="215"/>
    </row>
    <row r="67" spans="2:9" ht="22.5" customHeight="1">
      <c r="B67" s="200">
        <f t="shared" si="0"/>
        <v>64</v>
      </c>
      <c r="C67" s="202"/>
      <c r="D67" s="206"/>
      <c r="E67" s="208"/>
      <c r="F67" s="208"/>
      <c r="G67" s="209"/>
      <c r="H67" s="212" t="str">
        <f t="shared" si="1"/>
        <v/>
      </c>
      <c r="I67" s="215"/>
    </row>
    <row r="68" spans="2:9" ht="22.5" customHeight="1">
      <c r="B68" s="200">
        <f t="shared" ref="B68:B131" si="2">ROW()-3</f>
        <v>65</v>
      </c>
      <c r="C68" s="202"/>
      <c r="D68" s="206"/>
      <c r="E68" s="208"/>
      <c r="F68" s="208"/>
      <c r="G68" s="209"/>
      <c r="H68" s="212" t="str">
        <f t="shared" ref="H68:H131" si="3">IF(OR(E68="訪問介護事業所",E68="訪問看護事業所(医療みなし除く)",E68="訪問入浴介護事業所",E68="訪問リハビリテーション事業所(医療みなし除く)",E68="定期巡回・随時対応型訪問介護看護事業所",E68="夜間対応型訪問介護事業所",E68="居宅介護支援事業所"),32000,"")</f>
        <v/>
      </c>
      <c r="I68" s="215"/>
    </row>
    <row r="69" spans="2:9" ht="22.5" customHeight="1">
      <c r="B69" s="200">
        <f t="shared" si="2"/>
        <v>66</v>
      </c>
      <c r="C69" s="202"/>
      <c r="D69" s="206"/>
      <c r="E69" s="208"/>
      <c r="F69" s="208"/>
      <c r="G69" s="209"/>
      <c r="H69" s="212" t="str">
        <f t="shared" si="3"/>
        <v/>
      </c>
      <c r="I69" s="215"/>
    </row>
    <row r="70" spans="2:9" ht="22.5" customHeight="1">
      <c r="B70" s="200">
        <f t="shared" si="2"/>
        <v>67</v>
      </c>
      <c r="C70" s="202"/>
      <c r="D70" s="206"/>
      <c r="E70" s="208"/>
      <c r="F70" s="208"/>
      <c r="G70" s="209"/>
      <c r="H70" s="212" t="str">
        <f t="shared" si="3"/>
        <v/>
      </c>
      <c r="I70" s="215"/>
    </row>
    <row r="71" spans="2:9" ht="22.5" customHeight="1">
      <c r="B71" s="200">
        <f t="shared" si="2"/>
        <v>68</v>
      </c>
      <c r="C71" s="202"/>
      <c r="D71" s="206"/>
      <c r="E71" s="208"/>
      <c r="F71" s="208"/>
      <c r="G71" s="209"/>
      <c r="H71" s="212" t="str">
        <f t="shared" si="3"/>
        <v/>
      </c>
      <c r="I71" s="215"/>
    </row>
    <row r="72" spans="2:9" ht="22.5" customHeight="1">
      <c r="B72" s="200">
        <f t="shared" si="2"/>
        <v>69</v>
      </c>
      <c r="C72" s="202"/>
      <c r="D72" s="206"/>
      <c r="E72" s="208"/>
      <c r="F72" s="208"/>
      <c r="G72" s="209"/>
      <c r="H72" s="212" t="str">
        <f t="shared" si="3"/>
        <v/>
      </c>
      <c r="I72" s="215"/>
    </row>
    <row r="73" spans="2:9" ht="22.5" customHeight="1">
      <c r="B73" s="200">
        <f t="shared" si="2"/>
        <v>70</v>
      </c>
      <c r="C73" s="202"/>
      <c r="D73" s="206"/>
      <c r="E73" s="208"/>
      <c r="F73" s="208"/>
      <c r="G73" s="209"/>
      <c r="H73" s="212" t="str">
        <f t="shared" si="3"/>
        <v/>
      </c>
      <c r="I73" s="215"/>
    </row>
    <row r="74" spans="2:9" ht="22.5" customHeight="1">
      <c r="B74" s="200">
        <f t="shared" si="2"/>
        <v>71</v>
      </c>
      <c r="C74" s="202"/>
      <c r="D74" s="206"/>
      <c r="E74" s="208"/>
      <c r="F74" s="208"/>
      <c r="G74" s="209"/>
      <c r="H74" s="212" t="str">
        <f t="shared" si="3"/>
        <v/>
      </c>
      <c r="I74" s="215"/>
    </row>
    <row r="75" spans="2:9" ht="22.5" customHeight="1">
      <c r="B75" s="200">
        <f t="shared" si="2"/>
        <v>72</v>
      </c>
      <c r="C75" s="202"/>
      <c r="D75" s="206"/>
      <c r="E75" s="208"/>
      <c r="F75" s="208"/>
      <c r="G75" s="209"/>
      <c r="H75" s="212" t="str">
        <f t="shared" si="3"/>
        <v/>
      </c>
      <c r="I75" s="215"/>
    </row>
    <row r="76" spans="2:9" ht="22.5" customHeight="1">
      <c r="B76" s="200">
        <f t="shared" si="2"/>
        <v>73</v>
      </c>
      <c r="C76" s="202"/>
      <c r="D76" s="206"/>
      <c r="E76" s="208"/>
      <c r="F76" s="208"/>
      <c r="G76" s="209"/>
      <c r="H76" s="212" t="str">
        <f t="shared" si="3"/>
        <v/>
      </c>
      <c r="I76" s="215"/>
    </row>
    <row r="77" spans="2:9" ht="22.5" customHeight="1">
      <c r="B77" s="200">
        <f t="shared" si="2"/>
        <v>74</v>
      </c>
      <c r="C77" s="202"/>
      <c r="D77" s="206"/>
      <c r="E77" s="208"/>
      <c r="F77" s="208"/>
      <c r="G77" s="209"/>
      <c r="H77" s="212" t="str">
        <f t="shared" si="3"/>
        <v/>
      </c>
      <c r="I77" s="215"/>
    </row>
    <row r="78" spans="2:9" ht="22.5" customHeight="1">
      <c r="B78" s="200">
        <f t="shared" si="2"/>
        <v>75</v>
      </c>
      <c r="C78" s="202"/>
      <c r="D78" s="206"/>
      <c r="E78" s="208"/>
      <c r="F78" s="208"/>
      <c r="G78" s="209"/>
      <c r="H78" s="212" t="str">
        <f t="shared" si="3"/>
        <v/>
      </c>
      <c r="I78" s="215"/>
    </row>
    <row r="79" spans="2:9" ht="22.5" customHeight="1">
      <c r="B79" s="200">
        <f t="shared" si="2"/>
        <v>76</v>
      </c>
      <c r="C79" s="202"/>
      <c r="D79" s="206"/>
      <c r="E79" s="208"/>
      <c r="F79" s="208"/>
      <c r="G79" s="209"/>
      <c r="H79" s="212" t="str">
        <f t="shared" si="3"/>
        <v/>
      </c>
      <c r="I79" s="215"/>
    </row>
    <row r="80" spans="2:9" ht="22.5" customHeight="1">
      <c r="B80" s="200">
        <f t="shared" si="2"/>
        <v>77</v>
      </c>
      <c r="C80" s="202"/>
      <c r="D80" s="206"/>
      <c r="E80" s="208"/>
      <c r="F80" s="208"/>
      <c r="G80" s="209"/>
      <c r="H80" s="212" t="str">
        <f t="shared" si="3"/>
        <v/>
      </c>
      <c r="I80" s="215"/>
    </row>
    <row r="81" spans="2:9" ht="22.5" customHeight="1">
      <c r="B81" s="200">
        <f t="shared" si="2"/>
        <v>78</v>
      </c>
      <c r="C81" s="202"/>
      <c r="D81" s="206"/>
      <c r="E81" s="208"/>
      <c r="F81" s="208"/>
      <c r="G81" s="209"/>
      <c r="H81" s="212" t="str">
        <f t="shared" si="3"/>
        <v/>
      </c>
      <c r="I81" s="215"/>
    </row>
    <row r="82" spans="2:9" ht="22.5" customHeight="1">
      <c r="B82" s="200">
        <f t="shared" si="2"/>
        <v>79</v>
      </c>
      <c r="C82" s="202"/>
      <c r="D82" s="206"/>
      <c r="E82" s="208"/>
      <c r="F82" s="208"/>
      <c r="G82" s="209"/>
      <c r="H82" s="212" t="str">
        <f t="shared" si="3"/>
        <v/>
      </c>
      <c r="I82" s="215"/>
    </row>
    <row r="83" spans="2:9" ht="22.5" customHeight="1">
      <c r="B83" s="200">
        <f t="shared" si="2"/>
        <v>80</v>
      </c>
      <c r="C83" s="202"/>
      <c r="D83" s="206"/>
      <c r="E83" s="208"/>
      <c r="F83" s="208"/>
      <c r="G83" s="209"/>
      <c r="H83" s="212" t="str">
        <f t="shared" si="3"/>
        <v/>
      </c>
      <c r="I83" s="215"/>
    </row>
    <row r="84" spans="2:9" ht="22.5" customHeight="1">
      <c r="B84" s="200">
        <f t="shared" si="2"/>
        <v>81</v>
      </c>
      <c r="C84" s="202"/>
      <c r="D84" s="206"/>
      <c r="E84" s="208"/>
      <c r="F84" s="208"/>
      <c r="G84" s="209"/>
      <c r="H84" s="212" t="str">
        <f t="shared" si="3"/>
        <v/>
      </c>
      <c r="I84" s="215"/>
    </row>
    <row r="85" spans="2:9" ht="22.5" customHeight="1">
      <c r="B85" s="200">
        <f t="shared" si="2"/>
        <v>82</v>
      </c>
      <c r="C85" s="202"/>
      <c r="D85" s="206"/>
      <c r="E85" s="208"/>
      <c r="F85" s="208"/>
      <c r="G85" s="209"/>
      <c r="H85" s="212" t="str">
        <f t="shared" si="3"/>
        <v/>
      </c>
      <c r="I85" s="215"/>
    </row>
    <row r="86" spans="2:9" ht="22.5" customHeight="1">
      <c r="B86" s="200">
        <f t="shared" si="2"/>
        <v>83</v>
      </c>
      <c r="C86" s="202"/>
      <c r="D86" s="206"/>
      <c r="E86" s="208"/>
      <c r="F86" s="208"/>
      <c r="G86" s="209"/>
      <c r="H86" s="212" t="str">
        <f t="shared" si="3"/>
        <v/>
      </c>
      <c r="I86" s="215"/>
    </row>
    <row r="87" spans="2:9" ht="22.5" customHeight="1">
      <c r="B87" s="200">
        <f t="shared" si="2"/>
        <v>84</v>
      </c>
      <c r="C87" s="202"/>
      <c r="D87" s="206"/>
      <c r="E87" s="208"/>
      <c r="F87" s="208"/>
      <c r="G87" s="209"/>
      <c r="H87" s="212" t="str">
        <f t="shared" si="3"/>
        <v/>
      </c>
      <c r="I87" s="215"/>
    </row>
    <row r="88" spans="2:9" ht="22.5" customHeight="1">
      <c r="B88" s="200">
        <f t="shared" si="2"/>
        <v>85</v>
      </c>
      <c r="C88" s="202"/>
      <c r="D88" s="206"/>
      <c r="E88" s="208"/>
      <c r="F88" s="208"/>
      <c r="G88" s="209"/>
      <c r="H88" s="212" t="str">
        <f t="shared" si="3"/>
        <v/>
      </c>
      <c r="I88" s="215"/>
    </row>
    <row r="89" spans="2:9" ht="22.5" customHeight="1">
      <c r="B89" s="200">
        <f t="shared" si="2"/>
        <v>86</v>
      </c>
      <c r="C89" s="202"/>
      <c r="D89" s="206"/>
      <c r="E89" s="208"/>
      <c r="F89" s="208"/>
      <c r="G89" s="209"/>
      <c r="H89" s="212" t="str">
        <f t="shared" si="3"/>
        <v/>
      </c>
      <c r="I89" s="215"/>
    </row>
    <row r="90" spans="2:9" ht="22.5" customHeight="1">
      <c r="B90" s="200">
        <f t="shared" si="2"/>
        <v>87</v>
      </c>
      <c r="C90" s="202"/>
      <c r="D90" s="206"/>
      <c r="E90" s="208"/>
      <c r="F90" s="208"/>
      <c r="G90" s="209"/>
      <c r="H90" s="212" t="str">
        <f t="shared" si="3"/>
        <v/>
      </c>
      <c r="I90" s="215"/>
    </row>
    <row r="91" spans="2:9" ht="22.5" customHeight="1">
      <c r="B91" s="200">
        <f t="shared" si="2"/>
        <v>88</v>
      </c>
      <c r="C91" s="202"/>
      <c r="D91" s="206"/>
      <c r="E91" s="208"/>
      <c r="F91" s="208"/>
      <c r="G91" s="209"/>
      <c r="H91" s="212" t="str">
        <f t="shared" si="3"/>
        <v/>
      </c>
      <c r="I91" s="215"/>
    </row>
    <row r="92" spans="2:9" ht="22.5" customHeight="1">
      <c r="B92" s="200">
        <f t="shared" si="2"/>
        <v>89</v>
      </c>
      <c r="C92" s="202"/>
      <c r="D92" s="206"/>
      <c r="E92" s="208"/>
      <c r="F92" s="208"/>
      <c r="G92" s="209"/>
      <c r="H92" s="212" t="str">
        <f t="shared" si="3"/>
        <v/>
      </c>
      <c r="I92" s="215"/>
    </row>
    <row r="93" spans="2:9" ht="22.5" customHeight="1">
      <c r="B93" s="200">
        <f t="shared" si="2"/>
        <v>90</v>
      </c>
      <c r="C93" s="202"/>
      <c r="D93" s="206"/>
      <c r="E93" s="208"/>
      <c r="F93" s="208"/>
      <c r="G93" s="209"/>
      <c r="H93" s="212" t="str">
        <f t="shared" si="3"/>
        <v/>
      </c>
      <c r="I93" s="215"/>
    </row>
    <row r="94" spans="2:9" ht="22.5" customHeight="1">
      <c r="B94" s="200">
        <f t="shared" si="2"/>
        <v>91</v>
      </c>
      <c r="C94" s="202"/>
      <c r="D94" s="206"/>
      <c r="E94" s="208"/>
      <c r="F94" s="208"/>
      <c r="G94" s="209"/>
      <c r="H94" s="212" t="str">
        <f t="shared" si="3"/>
        <v/>
      </c>
      <c r="I94" s="215"/>
    </row>
    <row r="95" spans="2:9" ht="22.5" customHeight="1">
      <c r="B95" s="200">
        <f t="shared" si="2"/>
        <v>92</v>
      </c>
      <c r="C95" s="202"/>
      <c r="D95" s="206"/>
      <c r="E95" s="208"/>
      <c r="F95" s="208"/>
      <c r="G95" s="209"/>
      <c r="H95" s="212" t="str">
        <f t="shared" si="3"/>
        <v/>
      </c>
      <c r="I95" s="215"/>
    </row>
    <row r="96" spans="2:9" ht="22.5" customHeight="1">
      <c r="B96" s="200">
        <f t="shared" si="2"/>
        <v>93</v>
      </c>
      <c r="C96" s="202"/>
      <c r="D96" s="206"/>
      <c r="E96" s="208"/>
      <c r="F96" s="208"/>
      <c r="G96" s="209"/>
      <c r="H96" s="212" t="str">
        <f t="shared" si="3"/>
        <v/>
      </c>
      <c r="I96" s="215"/>
    </row>
    <row r="97" spans="2:9" ht="22.5" customHeight="1">
      <c r="B97" s="200">
        <f t="shared" si="2"/>
        <v>94</v>
      </c>
      <c r="C97" s="202"/>
      <c r="D97" s="206"/>
      <c r="E97" s="208"/>
      <c r="F97" s="208"/>
      <c r="G97" s="209"/>
      <c r="H97" s="212" t="str">
        <f t="shared" si="3"/>
        <v/>
      </c>
      <c r="I97" s="215"/>
    </row>
    <row r="98" spans="2:9" ht="22.5" customHeight="1">
      <c r="B98" s="200">
        <f t="shared" si="2"/>
        <v>95</v>
      </c>
      <c r="C98" s="202"/>
      <c r="D98" s="206"/>
      <c r="E98" s="208"/>
      <c r="F98" s="208"/>
      <c r="G98" s="209"/>
      <c r="H98" s="212" t="str">
        <f t="shared" si="3"/>
        <v/>
      </c>
      <c r="I98" s="215"/>
    </row>
    <row r="99" spans="2:9" ht="22.5" customHeight="1">
      <c r="B99" s="200">
        <f t="shared" si="2"/>
        <v>96</v>
      </c>
      <c r="C99" s="202"/>
      <c r="D99" s="206"/>
      <c r="E99" s="208"/>
      <c r="F99" s="208"/>
      <c r="G99" s="209"/>
      <c r="H99" s="212" t="str">
        <f t="shared" si="3"/>
        <v/>
      </c>
      <c r="I99" s="215"/>
    </row>
    <row r="100" spans="2:9" ht="22.5" customHeight="1">
      <c r="B100" s="200">
        <f t="shared" si="2"/>
        <v>97</v>
      </c>
      <c r="C100" s="202"/>
      <c r="D100" s="206"/>
      <c r="E100" s="208"/>
      <c r="F100" s="208"/>
      <c r="G100" s="209"/>
      <c r="H100" s="212" t="str">
        <f t="shared" si="3"/>
        <v/>
      </c>
      <c r="I100" s="215"/>
    </row>
    <row r="101" spans="2:9" ht="22.5" customHeight="1">
      <c r="B101" s="200">
        <f t="shared" si="2"/>
        <v>98</v>
      </c>
      <c r="C101" s="202"/>
      <c r="D101" s="206"/>
      <c r="E101" s="208"/>
      <c r="F101" s="208"/>
      <c r="G101" s="209"/>
      <c r="H101" s="212" t="str">
        <f t="shared" si="3"/>
        <v/>
      </c>
      <c r="I101" s="215"/>
    </row>
    <row r="102" spans="2:9" ht="22.5" customHeight="1">
      <c r="B102" s="200">
        <f t="shared" si="2"/>
        <v>99</v>
      </c>
      <c r="C102" s="202"/>
      <c r="D102" s="206"/>
      <c r="E102" s="208"/>
      <c r="F102" s="208"/>
      <c r="G102" s="209"/>
      <c r="H102" s="212" t="str">
        <f t="shared" si="3"/>
        <v/>
      </c>
      <c r="I102" s="215"/>
    </row>
    <row r="103" spans="2:9" ht="22.5" customHeight="1">
      <c r="B103" s="200">
        <f t="shared" si="2"/>
        <v>100</v>
      </c>
      <c r="C103" s="202"/>
      <c r="D103" s="206"/>
      <c r="E103" s="208"/>
      <c r="F103" s="208"/>
      <c r="G103" s="209"/>
      <c r="H103" s="212" t="str">
        <f t="shared" si="3"/>
        <v/>
      </c>
      <c r="I103" s="215"/>
    </row>
    <row r="104" spans="2:9" ht="22.5" customHeight="1">
      <c r="B104" s="200">
        <f t="shared" si="2"/>
        <v>101</v>
      </c>
      <c r="C104" s="202"/>
      <c r="D104" s="206"/>
      <c r="E104" s="208"/>
      <c r="F104" s="208"/>
      <c r="G104" s="209"/>
      <c r="H104" s="212" t="str">
        <f t="shared" si="3"/>
        <v/>
      </c>
      <c r="I104" s="215"/>
    </row>
    <row r="105" spans="2:9" ht="22.5" customHeight="1">
      <c r="B105" s="200">
        <f t="shared" si="2"/>
        <v>102</v>
      </c>
      <c r="C105" s="202"/>
      <c r="D105" s="206"/>
      <c r="E105" s="208"/>
      <c r="F105" s="208"/>
      <c r="G105" s="209"/>
      <c r="H105" s="212" t="str">
        <f t="shared" si="3"/>
        <v/>
      </c>
      <c r="I105" s="215"/>
    </row>
    <row r="106" spans="2:9" ht="22.5" customHeight="1">
      <c r="B106" s="200">
        <f t="shared" si="2"/>
        <v>103</v>
      </c>
      <c r="C106" s="202"/>
      <c r="D106" s="206"/>
      <c r="E106" s="208"/>
      <c r="F106" s="208"/>
      <c r="G106" s="209"/>
      <c r="H106" s="212" t="str">
        <f t="shared" si="3"/>
        <v/>
      </c>
      <c r="I106" s="215"/>
    </row>
    <row r="107" spans="2:9" ht="22.5" customHeight="1">
      <c r="B107" s="200">
        <f t="shared" si="2"/>
        <v>104</v>
      </c>
      <c r="C107" s="202"/>
      <c r="D107" s="206"/>
      <c r="E107" s="208"/>
      <c r="F107" s="208"/>
      <c r="G107" s="209"/>
      <c r="H107" s="212" t="str">
        <f t="shared" si="3"/>
        <v/>
      </c>
      <c r="I107" s="215"/>
    </row>
    <row r="108" spans="2:9" ht="22.5" customHeight="1">
      <c r="B108" s="200">
        <f t="shared" si="2"/>
        <v>105</v>
      </c>
      <c r="C108" s="202"/>
      <c r="D108" s="206"/>
      <c r="E108" s="208"/>
      <c r="F108" s="208"/>
      <c r="G108" s="209"/>
      <c r="H108" s="212" t="str">
        <f t="shared" si="3"/>
        <v/>
      </c>
      <c r="I108" s="215"/>
    </row>
    <row r="109" spans="2:9" ht="22.5" customHeight="1">
      <c r="B109" s="200">
        <f t="shared" si="2"/>
        <v>106</v>
      </c>
      <c r="C109" s="202"/>
      <c r="D109" s="206"/>
      <c r="E109" s="208"/>
      <c r="F109" s="208"/>
      <c r="G109" s="209"/>
      <c r="H109" s="212" t="str">
        <f t="shared" si="3"/>
        <v/>
      </c>
      <c r="I109" s="215"/>
    </row>
    <row r="110" spans="2:9" ht="22.5" customHeight="1">
      <c r="B110" s="200">
        <f t="shared" si="2"/>
        <v>107</v>
      </c>
      <c r="C110" s="202"/>
      <c r="D110" s="206"/>
      <c r="E110" s="208"/>
      <c r="F110" s="208"/>
      <c r="G110" s="209"/>
      <c r="H110" s="212" t="str">
        <f t="shared" si="3"/>
        <v/>
      </c>
      <c r="I110" s="215"/>
    </row>
    <row r="111" spans="2:9" ht="22.5" customHeight="1">
      <c r="B111" s="200">
        <f t="shared" si="2"/>
        <v>108</v>
      </c>
      <c r="C111" s="202"/>
      <c r="D111" s="206"/>
      <c r="E111" s="208"/>
      <c r="F111" s="208"/>
      <c r="G111" s="209"/>
      <c r="H111" s="212" t="str">
        <f t="shared" si="3"/>
        <v/>
      </c>
      <c r="I111" s="215"/>
    </row>
    <row r="112" spans="2:9" ht="22.5" customHeight="1">
      <c r="B112" s="200">
        <f t="shared" si="2"/>
        <v>109</v>
      </c>
      <c r="C112" s="202"/>
      <c r="D112" s="206"/>
      <c r="E112" s="208"/>
      <c r="F112" s="208"/>
      <c r="G112" s="209"/>
      <c r="H112" s="212" t="str">
        <f t="shared" si="3"/>
        <v/>
      </c>
      <c r="I112" s="215"/>
    </row>
    <row r="113" spans="2:9" ht="22.5" customHeight="1">
      <c r="B113" s="200">
        <f t="shared" si="2"/>
        <v>110</v>
      </c>
      <c r="C113" s="202"/>
      <c r="D113" s="206"/>
      <c r="E113" s="208"/>
      <c r="F113" s="208"/>
      <c r="G113" s="209"/>
      <c r="H113" s="212" t="str">
        <f t="shared" si="3"/>
        <v/>
      </c>
      <c r="I113" s="215"/>
    </row>
    <row r="114" spans="2:9" ht="22.5" customHeight="1">
      <c r="B114" s="200">
        <f t="shared" si="2"/>
        <v>111</v>
      </c>
      <c r="C114" s="202"/>
      <c r="D114" s="206"/>
      <c r="E114" s="208"/>
      <c r="F114" s="208"/>
      <c r="G114" s="209"/>
      <c r="H114" s="212" t="str">
        <f t="shared" si="3"/>
        <v/>
      </c>
      <c r="I114" s="215"/>
    </row>
    <row r="115" spans="2:9" ht="22.5" customHeight="1">
      <c r="B115" s="200">
        <f t="shared" si="2"/>
        <v>112</v>
      </c>
      <c r="C115" s="202"/>
      <c r="D115" s="206"/>
      <c r="E115" s="208"/>
      <c r="F115" s="208"/>
      <c r="G115" s="209"/>
      <c r="H115" s="212" t="str">
        <f t="shared" si="3"/>
        <v/>
      </c>
      <c r="I115" s="215"/>
    </row>
    <row r="116" spans="2:9" ht="22.5" customHeight="1">
      <c r="B116" s="200">
        <f t="shared" si="2"/>
        <v>113</v>
      </c>
      <c r="C116" s="202"/>
      <c r="D116" s="206"/>
      <c r="E116" s="208"/>
      <c r="F116" s="208"/>
      <c r="G116" s="209"/>
      <c r="H116" s="212" t="str">
        <f t="shared" si="3"/>
        <v/>
      </c>
      <c r="I116" s="215"/>
    </row>
    <row r="117" spans="2:9" ht="22.5" customHeight="1">
      <c r="B117" s="200">
        <f t="shared" si="2"/>
        <v>114</v>
      </c>
      <c r="C117" s="202"/>
      <c r="D117" s="206"/>
      <c r="E117" s="208"/>
      <c r="F117" s="208"/>
      <c r="G117" s="209"/>
      <c r="H117" s="212" t="str">
        <f t="shared" si="3"/>
        <v/>
      </c>
      <c r="I117" s="215"/>
    </row>
    <row r="118" spans="2:9" ht="22.5" customHeight="1">
      <c r="B118" s="200">
        <f t="shared" si="2"/>
        <v>115</v>
      </c>
      <c r="C118" s="202"/>
      <c r="D118" s="206"/>
      <c r="E118" s="208"/>
      <c r="F118" s="208"/>
      <c r="G118" s="209"/>
      <c r="H118" s="212" t="str">
        <f t="shared" si="3"/>
        <v/>
      </c>
      <c r="I118" s="215"/>
    </row>
    <row r="119" spans="2:9" ht="22.5" customHeight="1">
      <c r="B119" s="200">
        <f t="shared" si="2"/>
        <v>116</v>
      </c>
      <c r="C119" s="202"/>
      <c r="D119" s="206"/>
      <c r="E119" s="208"/>
      <c r="F119" s="208"/>
      <c r="G119" s="209"/>
      <c r="H119" s="212" t="str">
        <f t="shared" si="3"/>
        <v/>
      </c>
      <c r="I119" s="215"/>
    </row>
    <row r="120" spans="2:9" ht="22.5" customHeight="1">
      <c r="B120" s="200">
        <f t="shared" si="2"/>
        <v>117</v>
      </c>
      <c r="C120" s="202"/>
      <c r="D120" s="206"/>
      <c r="E120" s="208"/>
      <c r="F120" s="208"/>
      <c r="G120" s="209"/>
      <c r="H120" s="212" t="str">
        <f t="shared" si="3"/>
        <v/>
      </c>
      <c r="I120" s="215"/>
    </row>
    <row r="121" spans="2:9" ht="22.5" customHeight="1">
      <c r="B121" s="200">
        <f t="shared" si="2"/>
        <v>118</v>
      </c>
      <c r="C121" s="202"/>
      <c r="D121" s="206"/>
      <c r="E121" s="208"/>
      <c r="F121" s="208"/>
      <c r="G121" s="209"/>
      <c r="H121" s="212" t="str">
        <f t="shared" si="3"/>
        <v/>
      </c>
      <c r="I121" s="215"/>
    </row>
    <row r="122" spans="2:9" ht="22.5" customHeight="1">
      <c r="B122" s="200">
        <f t="shared" si="2"/>
        <v>119</v>
      </c>
      <c r="C122" s="202"/>
      <c r="D122" s="206"/>
      <c r="E122" s="208"/>
      <c r="F122" s="208"/>
      <c r="G122" s="209"/>
      <c r="H122" s="212" t="str">
        <f t="shared" si="3"/>
        <v/>
      </c>
      <c r="I122" s="215"/>
    </row>
    <row r="123" spans="2:9" ht="22.5" customHeight="1">
      <c r="B123" s="200">
        <f t="shared" si="2"/>
        <v>120</v>
      </c>
      <c r="C123" s="202"/>
      <c r="D123" s="206"/>
      <c r="E123" s="208"/>
      <c r="F123" s="208"/>
      <c r="G123" s="209"/>
      <c r="H123" s="212" t="str">
        <f t="shared" si="3"/>
        <v/>
      </c>
      <c r="I123" s="215"/>
    </row>
    <row r="124" spans="2:9" ht="22.5" customHeight="1">
      <c r="B124" s="200">
        <f t="shared" si="2"/>
        <v>121</v>
      </c>
      <c r="C124" s="202"/>
      <c r="D124" s="206"/>
      <c r="E124" s="208"/>
      <c r="F124" s="208"/>
      <c r="G124" s="209"/>
      <c r="H124" s="212" t="str">
        <f t="shared" si="3"/>
        <v/>
      </c>
      <c r="I124" s="215"/>
    </row>
    <row r="125" spans="2:9" ht="22.5" customHeight="1">
      <c r="B125" s="200">
        <f t="shared" si="2"/>
        <v>122</v>
      </c>
      <c r="C125" s="202"/>
      <c r="D125" s="206"/>
      <c r="E125" s="208"/>
      <c r="F125" s="208"/>
      <c r="G125" s="209"/>
      <c r="H125" s="212" t="str">
        <f t="shared" si="3"/>
        <v/>
      </c>
      <c r="I125" s="215"/>
    </row>
    <row r="126" spans="2:9" ht="22.5" customHeight="1">
      <c r="B126" s="200">
        <f t="shared" si="2"/>
        <v>123</v>
      </c>
      <c r="C126" s="202"/>
      <c r="D126" s="206"/>
      <c r="E126" s="208"/>
      <c r="F126" s="208"/>
      <c r="G126" s="209"/>
      <c r="H126" s="212" t="str">
        <f t="shared" si="3"/>
        <v/>
      </c>
      <c r="I126" s="215"/>
    </row>
    <row r="127" spans="2:9" ht="22.5" customHeight="1">
      <c r="B127" s="200">
        <f t="shared" si="2"/>
        <v>124</v>
      </c>
      <c r="C127" s="202"/>
      <c r="D127" s="206"/>
      <c r="E127" s="208"/>
      <c r="F127" s="208"/>
      <c r="G127" s="209"/>
      <c r="H127" s="212" t="str">
        <f t="shared" si="3"/>
        <v/>
      </c>
      <c r="I127" s="215"/>
    </row>
    <row r="128" spans="2:9" ht="22.5" customHeight="1">
      <c r="B128" s="200">
        <f t="shared" si="2"/>
        <v>125</v>
      </c>
      <c r="C128" s="202"/>
      <c r="D128" s="206"/>
      <c r="E128" s="208"/>
      <c r="F128" s="208"/>
      <c r="G128" s="209"/>
      <c r="H128" s="212" t="str">
        <f t="shared" si="3"/>
        <v/>
      </c>
      <c r="I128" s="215"/>
    </row>
    <row r="129" spans="2:9" ht="22.5" customHeight="1">
      <c r="B129" s="200">
        <f t="shared" si="2"/>
        <v>126</v>
      </c>
      <c r="C129" s="202"/>
      <c r="D129" s="206"/>
      <c r="E129" s="208"/>
      <c r="F129" s="208"/>
      <c r="G129" s="209"/>
      <c r="H129" s="212" t="str">
        <f t="shared" si="3"/>
        <v/>
      </c>
      <c r="I129" s="215"/>
    </row>
    <row r="130" spans="2:9" ht="22.5" customHeight="1">
      <c r="B130" s="200">
        <f t="shared" si="2"/>
        <v>127</v>
      </c>
      <c r="C130" s="202"/>
      <c r="D130" s="206"/>
      <c r="E130" s="208"/>
      <c r="F130" s="208"/>
      <c r="G130" s="209"/>
      <c r="H130" s="212" t="str">
        <f t="shared" si="3"/>
        <v/>
      </c>
      <c r="I130" s="215"/>
    </row>
    <row r="131" spans="2:9" ht="22.5" customHeight="1">
      <c r="B131" s="200">
        <f t="shared" si="2"/>
        <v>128</v>
      </c>
      <c r="C131" s="202"/>
      <c r="D131" s="206"/>
      <c r="E131" s="208"/>
      <c r="F131" s="208"/>
      <c r="G131" s="209"/>
      <c r="H131" s="212" t="str">
        <f t="shared" si="3"/>
        <v/>
      </c>
      <c r="I131" s="215"/>
    </row>
    <row r="132" spans="2:9" ht="22.5" customHeight="1">
      <c r="B132" s="200">
        <f t="shared" ref="B132:B153" si="4">ROW()-3</f>
        <v>129</v>
      </c>
      <c r="C132" s="202"/>
      <c r="D132" s="206"/>
      <c r="E132" s="208"/>
      <c r="F132" s="208"/>
      <c r="G132" s="209"/>
      <c r="H132" s="212" t="str">
        <f t="shared" ref="H132:H153" si="5">IF(OR(E132="訪問介護事業所",E132="訪問看護事業所(医療みなし除く)",E132="訪問入浴介護事業所",E132="訪問リハビリテーション事業所(医療みなし除く)",E132="定期巡回・随時対応型訪問介護看護事業所",E132="夜間対応型訪問介護事業所",E132="居宅介護支援事業所"),32000,"")</f>
        <v/>
      </c>
      <c r="I132" s="215"/>
    </row>
    <row r="133" spans="2:9" ht="22.5" customHeight="1">
      <c r="B133" s="200">
        <f t="shared" si="4"/>
        <v>130</v>
      </c>
      <c r="C133" s="202"/>
      <c r="D133" s="206"/>
      <c r="E133" s="208"/>
      <c r="F133" s="208"/>
      <c r="G133" s="209"/>
      <c r="H133" s="212" t="str">
        <f t="shared" si="5"/>
        <v/>
      </c>
      <c r="I133" s="215"/>
    </row>
    <row r="134" spans="2:9" ht="22.5" customHeight="1">
      <c r="B134" s="200">
        <f t="shared" si="4"/>
        <v>131</v>
      </c>
      <c r="C134" s="202"/>
      <c r="D134" s="206"/>
      <c r="E134" s="208"/>
      <c r="F134" s="208"/>
      <c r="G134" s="209"/>
      <c r="H134" s="212" t="str">
        <f t="shared" si="5"/>
        <v/>
      </c>
      <c r="I134" s="215"/>
    </row>
    <row r="135" spans="2:9" ht="22.5" customHeight="1">
      <c r="B135" s="200">
        <f t="shared" si="4"/>
        <v>132</v>
      </c>
      <c r="C135" s="202"/>
      <c r="D135" s="206"/>
      <c r="E135" s="208"/>
      <c r="F135" s="208"/>
      <c r="G135" s="209"/>
      <c r="H135" s="212" t="str">
        <f t="shared" si="5"/>
        <v/>
      </c>
      <c r="I135" s="215"/>
    </row>
    <row r="136" spans="2:9" ht="22.5" customHeight="1">
      <c r="B136" s="200">
        <f t="shared" si="4"/>
        <v>133</v>
      </c>
      <c r="C136" s="202"/>
      <c r="D136" s="206"/>
      <c r="E136" s="208"/>
      <c r="F136" s="208"/>
      <c r="G136" s="209"/>
      <c r="H136" s="212" t="str">
        <f t="shared" si="5"/>
        <v/>
      </c>
      <c r="I136" s="215"/>
    </row>
    <row r="137" spans="2:9" ht="22.5" customHeight="1">
      <c r="B137" s="200">
        <f t="shared" si="4"/>
        <v>134</v>
      </c>
      <c r="C137" s="202"/>
      <c r="D137" s="206"/>
      <c r="E137" s="208"/>
      <c r="F137" s="208"/>
      <c r="G137" s="209"/>
      <c r="H137" s="212" t="str">
        <f t="shared" si="5"/>
        <v/>
      </c>
      <c r="I137" s="215"/>
    </row>
    <row r="138" spans="2:9" ht="22.5" customHeight="1">
      <c r="B138" s="200">
        <f t="shared" si="4"/>
        <v>135</v>
      </c>
      <c r="C138" s="202"/>
      <c r="D138" s="206"/>
      <c r="E138" s="208"/>
      <c r="F138" s="208"/>
      <c r="G138" s="209"/>
      <c r="H138" s="212" t="str">
        <f t="shared" si="5"/>
        <v/>
      </c>
      <c r="I138" s="215"/>
    </row>
    <row r="139" spans="2:9" ht="22.5" customHeight="1">
      <c r="B139" s="200">
        <f t="shared" si="4"/>
        <v>136</v>
      </c>
      <c r="C139" s="202"/>
      <c r="D139" s="206"/>
      <c r="E139" s="208"/>
      <c r="F139" s="208"/>
      <c r="G139" s="209"/>
      <c r="H139" s="212" t="str">
        <f t="shared" si="5"/>
        <v/>
      </c>
      <c r="I139" s="215"/>
    </row>
    <row r="140" spans="2:9" ht="22.5" customHeight="1">
      <c r="B140" s="200">
        <f t="shared" si="4"/>
        <v>137</v>
      </c>
      <c r="C140" s="202"/>
      <c r="D140" s="206"/>
      <c r="E140" s="208"/>
      <c r="F140" s="208"/>
      <c r="G140" s="209"/>
      <c r="H140" s="212" t="str">
        <f t="shared" si="5"/>
        <v/>
      </c>
      <c r="I140" s="215"/>
    </row>
    <row r="141" spans="2:9" ht="22.5" customHeight="1">
      <c r="B141" s="200">
        <f t="shared" si="4"/>
        <v>138</v>
      </c>
      <c r="C141" s="202"/>
      <c r="D141" s="206"/>
      <c r="E141" s="208"/>
      <c r="F141" s="208"/>
      <c r="G141" s="209"/>
      <c r="H141" s="212" t="str">
        <f t="shared" si="5"/>
        <v/>
      </c>
      <c r="I141" s="215"/>
    </row>
    <row r="142" spans="2:9" ht="22.5" customHeight="1">
      <c r="B142" s="200">
        <f t="shared" si="4"/>
        <v>139</v>
      </c>
      <c r="C142" s="202"/>
      <c r="D142" s="206"/>
      <c r="E142" s="208"/>
      <c r="F142" s="208"/>
      <c r="G142" s="209"/>
      <c r="H142" s="212" t="str">
        <f t="shared" si="5"/>
        <v/>
      </c>
      <c r="I142" s="215"/>
    </row>
    <row r="143" spans="2:9" ht="22.5" customHeight="1">
      <c r="B143" s="200">
        <f t="shared" si="4"/>
        <v>140</v>
      </c>
      <c r="C143" s="202"/>
      <c r="D143" s="206"/>
      <c r="E143" s="208"/>
      <c r="F143" s="208"/>
      <c r="G143" s="209"/>
      <c r="H143" s="212" t="str">
        <f t="shared" si="5"/>
        <v/>
      </c>
      <c r="I143" s="215"/>
    </row>
    <row r="144" spans="2:9" ht="22.5" customHeight="1">
      <c r="B144" s="200">
        <f t="shared" si="4"/>
        <v>141</v>
      </c>
      <c r="C144" s="202"/>
      <c r="D144" s="206"/>
      <c r="E144" s="208"/>
      <c r="F144" s="208"/>
      <c r="G144" s="209"/>
      <c r="H144" s="212" t="str">
        <f t="shared" si="5"/>
        <v/>
      </c>
      <c r="I144" s="215"/>
    </row>
    <row r="145" spans="2:9" ht="22.5" customHeight="1">
      <c r="B145" s="200">
        <f t="shared" si="4"/>
        <v>142</v>
      </c>
      <c r="C145" s="202"/>
      <c r="D145" s="206"/>
      <c r="E145" s="208"/>
      <c r="F145" s="208"/>
      <c r="G145" s="209"/>
      <c r="H145" s="212" t="str">
        <f t="shared" si="5"/>
        <v/>
      </c>
      <c r="I145" s="215"/>
    </row>
    <row r="146" spans="2:9" ht="22.5" customHeight="1">
      <c r="B146" s="200">
        <f t="shared" si="4"/>
        <v>143</v>
      </c>
      <c r="C146" s="202"/>
      <c r="D146" s="206"/>
      <c r="E146" s="208"/>
      <c r="F146" s="208"/>
      <c r="G146" s="209"/>
      <c r="H146" s="212" t="str">
        <f t="shared" si="5"/>
        <v/>
      </c>
      <c r="I146" s="215"/>
    </row>
    <row r="147" spans="2:9" ht="22.5" customHeight="1">
      <c r="B147" s="200">
        <f t="shared" si="4"/>
        <v>144</v>
      </c>
      <c r="C147" s="202"/>
      <c r="D147" s="206"/>
      <c r="E147" s="208"/>
      <c r="F147" s="208"/>
      <c r="G147" s="209"/>
      <c r="H147" s="212" t="str">
        <f t="shared" si="5"/>
        <v/>
      </c>
      <c r="I147" s="215"/>
    </row>
    <row r="148" spans="2:9" ht="22.5" customHeight="1">
      <c r="B148" s="200">
        <f t="shared" si="4"/>
        <v>145</v>
      </c>
      <c r="C148" s="202"/>
      <c r="D148" s="206"/>
      <c r="E148" s="208"/>
      <c r="F148" s="208"/>
      <c r="G148" s="209"/>
      <c r="H148" s="212" t="str">
        <f t="shared" si="5"/>
        <v/>
      </c>
      <c r="I148" s="215"/>
    </row>
    <row r="149" spans="2:9" ht="22.5" customHeight="1">
      <c r="B149" s="200">
        <f t="shared" si="4"/>
        <v>146</v>
      </c>
      <c r="C149" s="202"/>
      <c r="D149" s="206"/>
      <c r="E149" s="208"/>
      <c r="F149" s="208"/>
      <c r="G149" s="209"/>
      <c r="H149" s="212" t="str">
        <f t="shared" si="5"/>
        <v/>
      </c>
      <c r="I149" s="215"/>
    </row>
    <row r="150" spans="2:9" ht="22.5" customHeight="1">
      <c r="B150" s="200">
        <f t="shared" si="4"/>
        <v>147</v>
      </c>
      <c r="C150" s="202"/>
      <c r="D150" s="206"/>
      <c r="E150" s="208"/>
      <c r="F150" s="208"/>
      <c r="G150" s="209"/>
      <c r="H150" s="212" t="str">
        <f t="shared" si="5"/>
        <v/>
      </c>
      <c r="I150" s="215"/>
    </row>
    <row r="151" spans="2:9" ht="22.5" customHeight="1">
      <c r="B151" s="200">
        <f t="shared" si="4"/>
        <v>148</v>
      </c>
      <c r="C151" s="202"/>
      <c r="D151" s="206"/>
      <c r="E151" s="208"/>
      <c r="F151" s="208"/>
      <c r="G151" s="209"/>
      <c r="H151" s="212" t="str">
        <f t="shared" si="5"/>
        <v/>
      </c>
      <c r="I151" s="215"/>
    </row>
    <row r="152" spans="2:9" ht="22.5" customHeight="1">
      <c r="B152" s="200">
        <f t="shared" si="4"/>
        <v>149</v>
      </c>
      <c r="C152" s="202"/>
      <c r="D152" s="206"/>
      <c r="E152" s="208"/>
      <c r="F152" s="208"/>
      <c r="G152" s="209"/>
      <c r="H152" s="212" t="str">
        <f t="shared" si="5"/>
        <v/>
      </c>
      <c r="I152" s="215"/>
    </row>
    <row r="153" spans="2:9" ht="22.5" customHeight="1">
      <c r="B153" s="200">
        <f t="shared" si="4"/>
        <v>150</v>
      </c>
      <c r="C153" s="202"/>
      <c r="D153" s="206"/>
      <c r="E153" s="208"/>
      <c r="F153" s="208"/>
      <c r="G153" s="209"/>
      <c r="H153" s="212" t="str">
        <f t="shared" si="5"/>
        <v/>
      </c>
      <c r="I153" s="215"/>
    </row>
    <row r="155" spans="2:9">
      <c r="B155" s="197">
        <v>1</v>
      </c>
      <c r="C155" s="203" t="s">
        <v>22</v>
      </c>
      <c r="D155" s="197">
        <v>32000</v>
      </c>
    </row>
    <row r="156" spans="2:9">
      <c r="B156" s="197">
        <v>2</v>
      </c>
      <c r="C156" s="203" t="s">
        <v>68</v>
      </c>
      <c r="D156" s="197">
        <v>32000</v>
      </c>
    </row>
    <row r="157" spans="2:9">
      <c r="B157" s="197">
        <v>3</v>
      </c>
      <c r="C157" s="203" t="s">
        <v>61</v>
      </c>
      <c r="D157" s="197">
        <v>32000</v>
      </c>
    </row>
    <row r="158" spans="2:9">
      <c r="B158" s="197">
        <v>4</v>
      </c>
      <c r="C158" s="204" t="s">
        <v>54</v>
      </c>
      <c r="D158" s="197">
        <v>32000</v>
      </c>
    </row>
    <row r="159" spans="2:9">
      <c r="B159" s="197">
        <v>5</v>
      </c>
      <c r="C159" s="204" t="s">
        <v>23</v>
      </c>
      <c r="D159" s="197">
        <v>32000</v>
      </c>
    </row>
    <row r="160" spans="2:9">
      <c r="B160" s="197">
        <v>6</v>
      </c>
      <c r="C160" s="204" t="s">
        <v>35</v>
      </c>
      <c r="D160" s="197">
        <v>32000</v>
      </c>
    </row>
    <row r="161" spans="2:4">
      <c r="B161" s="197">
        <v>7</v>
      </c>
      <c r="C161" s="204" t="s">
        <v>37</v>
      </c>
      <c r="D161" s="197">
        <v>32000</v>
      </c>
    </row>
  </sheetData>
  <sheetProtection password="CC71" sheet="1" objects="1" scenarios="1"/>
  <mergeCells count="1">
    <mergeCell ref="H1:I1"/>
  </mergeCells>
  <phoneticPr fontId="3"/>
  <conditionalFormatting sqref="H1:I1">
    <cfRule type="cellIs" dxfId="11" priority="1" operator="equal">
      <formula>0</formula>
    </cfRule>
  </conditionalFormatting>
  <dataValidations count="2">
    <dataValidation type="list" allowBlank="1" showDropDown="0" showInputMessage="1" showErrorMessage="1" sqref="E4:E153">
      <formula1>$C$155:$C$161</formula1>
    </dataValidation>
    <dataValidation type="list" allowBlank="1" showDropDown="0" showInputMessage="1" showErrorMessage="1" sqref="I4:I153">
      <formula1>"可, "</formula1>
    </dataValidation>
  </dataValidations>
  <pageMargins left="0.19685039370078741" right="0.19685039370078741" top="0.39370078740157483" bottom="0.39370078740157483" header="0" footer="0"/>
  <pageSetup paperSize="9" fitToWidth="1" fitToHeight="0" orientation="landscape"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5">
    <pageSetUpPr fitToPage="1"/>
  </sheetPr>
  <dimension ref="A1:L158"/>
  <sheetViews>
    <sheetView showGridLines="0" view="pageBreakPreview" zoomScaleNormal="140" zoomScaleSheetLayoutView="100" workbookViewId="0">
      <pane xSplit="2" ySplit="3" topLeftCell="C4" activePane="bottomRight" state="frozen"/>
      <selection pane="topRight"/>
      <selection pane="bottomLeft"/>
      <selection pane="bottomRight" activeCell="H12" sqref="H12"/>
    </sheetView>
  </sheetViews>
  <sheetFormatPr defaultColWidth="2.25" defaultRowHeight="13.5"/>
  <cols>
    <col min="1" max="1" width="2.25" style="197"/>
    <col min="2" max="2" width="3.125" style="197" customWidth="1"/>
    <col min="3" max="3" width="22.75" style="197" customWidth="1"/>
    <col min="4" max="4" width="12.875" style="197" customWidth="1"/>
    <col min="5" max="5" width="21.875" style="197" customWidth="1"/>
    <col min="6" max="6" width="18.875" style="197" customWidth="1"/>
    <col min="7" max="7" width="29.125" style="197" customWidth="1"/>
    <col min="8" max="10" width="14.125" style="197" customWidth="1"/>
    <col min="11" max="11" width="17.25" style="197" customWidth="1"/>
    <col min="12" max="12" width="14.125" style="197" customWidth="1"/>
    <col min="13" max="16384" width="2.25" style="197"/>
  </cols>
  <sheetData>
    <row r="1" spans="1:12" ht="24.75" customHeight="1">
      <c r="A1" s="22" t="s">
        <v>96</v>
      </c>
      <c r="K1" s="210"/>
      <c r="L1" s="210"/>
    </row>
    <row r="2" spans="1:12" ht="24.75" customHeight="1">
      <c r="B2" s="198" t="s">
        <v>76</v>
      </c>
      <c r="L2" s="213" t="s">
        <v>58</v>
      </c>
    </row>
    <row r="3" spans="1:12" ht="33.75" customHeight="1">
      <c r="B3" s="199" t="s">
        <v>41</v>
      </c>
      <c r="C3" s="201" t="s">
        <v>71</v>
      </c>
      <c r="D3" s="205" t="s">
        <v>30</v>
      </c>
      <c r="E3" s="207" t="s">
        <v>3</v>
      </c>
      <c r="F3" s="207" t="s">
        <v>59</v>
      </c>
      <c r="G3" s="207" t="s">
        <v>43</v>
      </c>
      <c r="H3" s="216" t="s">
        <v>88</v>
      </c>
      <c r="I3" s="216" t="s">
        <v>153</v>
      </c>
      <c r="J3" s="218" t="s">
        <v>72</v>
      </c>
      <c r="K3" s="211" t="s">
        <v>50</v>
      </c>
      <c r="L3" s="214" t="s">
        <v>12</v>
      </c>
    </row>
    <row r="4" spans="1:12" ht="22.5" customHeight="1">
      <c r="B4" s="200">
        <f t="shared" ref="B4:B67" si="0">ROW()-3</f>
        <v>1</v>
      </c>
      <c r="C4" s="202"/>
      <c r="D4" s="206"/>
      <c r="E4" s="208"/>
      <c r="F4" s="208"/>
      <c r="G4" s="209"/>
      <c r="H4" s="208"/>
      <c r="I4" s="217" t="str">
        <f t="shared" ref="I4:I67" si="1">IF(H4="","",H4*2300)</f>
        <v/>
      </c>
      <c r="J4" s="219" t="str">
        <f t="shared" ref="J4:J67" si="2">IF(E4=$C$155,$D$155,IF(E4=$C$156,$D$156,IF(E4=$C$157,$D$157,IF(E4=$C$158,$D$158,""))))</f>
        <v/>
      </c>
      <c r="K4" s="212">
        <f t="shared" ref="K4:K67" si="3">MINA(I4,J4)</f>
        <v>0</v>
      </c>
      <c r="L4" s="215"/>
    </row>
    <row r="5" spans="1:12" ht="22.5" customHeight="1">
      <c r="B5" s="200">
        <f t="shared" si="0"/>
        <v>2</v>
      </c>
      <c r="C5" s="202"/>
      <c r="D5" s="206"/>
      <c r="E5" s="208"/>
      <c r="F5" s="208"/>
      <c r="G5" s="209"/>
      <c r="H5" s="208"/>
      <c r="I5" s="217" t="str">
        <f t="shared" si="1"/>
        <v/>
      </c>
      <c r="J5" s="219" t="str">
        <f t="shared" si="2"/>
        <v/>
      </c>
      <c r="K5" s="212">
        <f t="shared" si="3"/>
        <v>0</v>
      </c>
      <c r="L5" s="215"/>
    </row>
    <row r="6" spans="1:12" ht="22.5" customHeight="1">
      <c r="B6" s="200">
        <f t="shared" si="0"/>
        <v>3</v>
      </c>
      <c r="C6" s="202"/>
      <c r="D6" s="206"/>
      <c r="E6" s="208"/>
      <c r="F6" s="208"/>
      <c r="G6" s="209"/>
      <c r="H6" s="208"/>
      <c r="I6" s="217" t="str">
        <f t="shared" si="1"/>
        <v/>
      </c>
      <c r="J6" s="219" t="str">
        <f t="shared" si="2"/>
        <v/>
      </c>
      <c r="K6" s="212">
        <f t="shared" si="3"/>
        <v>0</v>
      </c>
      <c r="L6" s="215"/>
    </row>
    <row r="7" spans="1:12" ht="22.5" customHeight="1">
      <c r="B7" s="200">
        <f t="shared" si="0"/>
        <v>4</v>
      </c>
      <c r="C7" s="202"/>
      <c r="D7" s="206"/>
      <c r="E7" s="208"/>
      <c r="F7" s="208"/>
      <c r="G7" s="209"/>
      <c r="H7" s="208"/>
      <c r="I7" s="217" t="str">
        <f t="shared" si="1"/>
        <v/>
      </c>
      <c r="J7" s="219" t="str">
        <f t="shared" si="2"/>
        <v/>
      </c>
      <c r="K7" s="212">
        <f t="shared" si="3"/>
        <v>0</v>
      </c>
      <c r="L7" s="215"/>
    </row>
    <row r="8" spans="1:12" ht="22.5" customHeight="1">
      <c r="B8" s="200">
        <f t="shared" si="0"/>
        <v>5</v>
      </c>
      <c r="C8" s="202"/>
      <c r="D8" s="206"/>
      <c r="E8" s="208"/>
      <c r="F8" s="208"/>
      <c r="G8" s="209"/>
      <c r="H8" s="208"/>
      <c r="I8" s="217" t="str">
        <f t="shared" si="1"/>
        <v/>
      </c>
      <c r="J8" s="219" t="str">
        <f t="shared" si="2"/>
        <v/>
      </c>
      <c r="K8" s="212">
        <f t="shared" si="3"/>
        <v>0</v>
      </c>
      <c r="L8" s="215"/>
    </row>
    <row r="9" spans="1:12" ht="22.5" customHeight="1">
      <c r="B9" s="200">
        <f t="shared" si="0"/>
        <v>6</v>
      </c>
      <c r="C9" s="202"/>
      <c r="D9" s="206"/>
      <c r="E9" s="208"/>
      <c r="F9" s="208"/>
      <c r="G9" s="209"/>
      <c r="H9" s="208"/>
      <c r="I9" s="217" t="str">
        <f t="shared" si="1"/>
        <v/>
      </c>
      <c r="J9" s="219" t="str">
        <f t="shared" si="2"/>
        <v/>
      </c>
      <c r="K9" s="212">
        <f t="shared" si="3"/>
        <v>0</v>
      </c>
      <c r="L9" s="215"/>
    </row>
    <row r="10" spans="1:12" ht="22.5" customHeight="1">
      <c r="B10" s="200">
        <f t="shared" si="0"/>
        <v>7</v>
      </c>
      <c r="C10" s="202"/>
      <c r="D10" s="206"/>
      <c r="E10" s="208"/>
      <c r="F10" s="208"/>
      <c r="G10" s="209"/>
      <c r="H10" s="208"/>
      <c r="I10" s="217" t="str">
        <f t="shared" si="1"/>
        <v/>
      </c>
      <c r="J10" s="219" t="str">
        <f t="shared" si="2"/>
        <v/>
      </c>
      <c r="K10" s="212">
        <f t="shared" si="3"/>
        <v>0</v>
      </c>
      <c r="L10" s="215"/>
    </row>
    <row r="11" spans="1:12" ht="22.5" customHeight="1">
      <c r="B11" s="200">
        <f t="shared" si="0"/>
        <v>8</v>
      </c>
      <c r="C11" s="202"/>
      <c r="D11" s="206"/>
      <c r="E11" s="208"/>
      <c r="F11" s="208"/>
      <c r="G11" s="209"/>
      <c r="H11" s="208"/>
      <c r="I11" s="217" t="str">
        <f t="shared" si="1"/>
        <v/>
      </c>
      <c r="J11" s="219" t="str">
        <f t="shared" si="2"/>
        <v/>
      </c>
      <c r="K11" s="212">
        <f t="shared" si="3"/>
        <v>0</v>
      </c>
      <c r="L11" s="215"/>
    </row>
    <row r="12" spans="1:12" ht="22.5" customHeight="1">
      <c r="B12" s="200">
        <f t="shared" si="0"/>
        <v>9</v>
      </c>
      <c r="C12" s="202"/>
      <c r="D12" s="206"/>
      <c r="E12" s="208"/>
      <c r="F12" s="208"/>
      <c r="G12" s="209"/>
      <c r="H12" s="208"/>
      <c r="I12" s="217" t="str">
        <f t="shared" si="1"/>
        <v/>
      </c>
      <c r="J12" s="219" t="str">
        <f t="shared" si="2"/>
        <v/>
      </c>
      <c r="K12" s="212">
        <f t="shared" si="3"/>
        <v>0</v>
      </c>
      <c r="L12" s="215"/>
    </row>
    <row r="13" spans="1:12" ht="22.5" customHeight="1">
      <c r="B13" s="200">
        <f t="shared" si="0"/>
        <v>10</v>
      </c>
      <c r="C13" s="202"/>
      <c r="D13" s="206"/>
      <c r="E13" s="208"/>
      <c r="F13" s="208"/>
      <c r="G13" s="209"/>
      <c r="H13" s="208"/>
      <c r="I13" s="217" t="str">
        <f t="shared" si="1"/>
        <v/>
      </c>
      <c r="J13" s="219" t="str">
        <f t="shared" si="2"/>
        <v/>
      </c>
      <c r="K13" s="212">
        <f t="shared" si="3"/>
        <v>0</v>
      </c>
      <c r="L13" s="215"/>
    </row>
    <row r="14" spans="1:12" ht="22.5" customHeight="1">
      <c r="B14" s="200">
        <f t="shared" si="0"/>
        <v>11</v>
      </c>
      <c r="C14" s="202"/>
      <c r="D14" s="206"/>
      <c r="E14" s="208"/>
      <c r="F14" s="208"/>
      <c r="G14" s="209"/>
      <c r="H14" s="208"/>
      <c r="I14" s="217" t="str">
        <f t="shared" si="1"/>
        <v/>
      </c>
      <c r="J14" s="219" t="str">
        <f t="shared" si="2"/>
        <v/>
      </c>
      <c r="K14" s="212">
        <f t="shared" si="3"/>
        <v>0</v>
      </c>
      <c r="L14" s="215"/>
    </row>
    <row r="15" spans="1:12" ht="22.5" customHeight="1">
      <c r="B15" s="200">
        <f t="shared" si="0"/>
        <v>12</v>
      </c>
      <c r="C15" s="202"/>
      <c r="D15" s="206"/>
      <c r="E15" s="208"/>
      <c r="F15" s="208"/>
      <c r="G15" s="209"/>
      <c r="H15" s="208"/>
      <c r="I15" s="217" t="str">
        <f t="shared" si="1"/>
        <v/>
      </c>
      <c r="J15" s="219" t="str">
        <f t="shared" si="2"/>
        <v/>
      </c>
      <c r="K15" s="212">
        <f t="shared" si="3"/>
        <v>0</v>
      </c>
      <c r="L15" s="215"/>
    </row>
    <row r="16" spans="1:12" ht="22.5" customHeight="1">
      <c r="B16" s="200">
        <f t="shared" si="0"/>
        <v>13</v>
      </c>
      <c r="C16" s="202"/>
      <c r="D16" s="206"/>
      <c r="E16" s="208"/>
      <c r="F16" s="208"/>
      <c r="G16" s="209"/>
      <c r="H16" s="208"/>
      <c r="I16" s="217" t="str">
        <f t="shared" si="1"/>
        <v/>
      </c>
      <c r="J16" s="219" t="str">
        <f t="shared" si="2"/>
        <v/>
      </c>
      <c r="K16" s="212">
        <f t="shared" si="3"/>
        <v>0</v>
      </c>
      <c r="L16" s="215"/>
    </row>
    <row r="17" spans="2:12" ht="22.5" customHeight="1">
      <c r="B17" s="200">
        <f t="shared" si="0"/>
        <v>14</v>
      </c>
      <c r="C17" s="202"/>
      <c r="D17" s="206"/>
      <c r="E17" s="208"/>
      <c r="F17" s="208"/>
      <c r="G17" s="209"/>
      <c r="H17" s="208"/>
      <c r="I17" s="217" t="str">
        <f t="shared" si="1"/>
        <v/>
      </c>
      <c r="J17" s="219" t="str">
        <f t="shared" si="2"/>
        <v/>
      </c>
      <c r="K17" s="212">
        <f t="shared" si="3"/>
        <v>0</v>
      </c>
      <c r="L17" s="215"/>
    </row>
    <row r="18" spans="2:12" ht="22.5" customHeight="1">
      <c r="B18" s="200">
        <f t="shared" si="0"/>
        <v>15</v>
      </c>
      <c r="C18" s="202"/>
      <c r="D18" s="206"/>
      <c r="E18" s="208"/>
      <c r="F18" s="208"/>
      <c r="G18" s="209"/>
      <c r="H18" s="208"/>
      <c r="I18" s="217" t="str">
        <f t="shared" si="1"/>
        <v/>
      </c>
      <c r="J18" s="219" t="str">
        <f t="shared" si="2"/>
        <v/>
      </c>
      <c r="K18" s="212">
        <f t="shared" si="3"/>
        <v>0</v>
      </c>
      <c r="L18" s="215"/>
    </row>
    <row r="19" spans="2:12" ht="22.5" customHeight="1">
      <c r="B19" s="200">
        <f t="shared" si="0"/>
        <v>16</v>
      </c>
      <c r="C19" s="202"/>
      <c r="D19" s="206"/>
      <c r="E19" s="208"/>
      <c r="F19" s="208"/>
      <c r="G19" s="209"/>
      <c r="H19" s="208"/>
      <c r="I19" s="217" t="str">
        <f t="shared" si="1"/>
        <v/>
      </c>
      <c r="J19" s="219" t="str">
        <f t="shared" si="2"/>
        <v/>
      </c>
      <c r="K19" s="212">
        <f t="shared" si="3"/>
        <v>0</v>
      </c>
      <c r="L19" s="215"/>
    </row>
    <row r="20" spans="2:12" ht="22.5" customHeight="1">
      <c r="B20" s="200">
        <f t="shared" si="0"/>
        <v>17</v>
      </c>
      <c r="C20" s="202"/>
      <c r="D20" s="206"/>
      <c r="E20" s="208"/>
      <c r="F20" s="208"/>
      <c r="G20" s="209"/>
      <c r="H20" s="208"/>
      <c r="I20" s="217" t="str">
        <f t="shared" si="1"/>
        <v/>
      </c>
      <c r="J20" s="219" t="str">
        <f t="shared" si="2"/>
        <v/>
      </c>
      <c r="K20" s="212">
        <f t="shared" si="3"/>
        <v>0</v>
      </c>
      <c r="L20" s="215"/>
    </row>
    <row r="21" spans="2:12" ht="22.5" customHeight="1">
      <c r="B21" s="200">
        <f t="shared" si="0"/>
        <v>18</v>
      </c>
      <c r="C21" s="202"/>
      <c r="D21" s="206"/>
      <c r="E21" s="208"/>
      <c r="F21" s="208"/>
      <c r="G21" s="209"/>
      <c r="H21" s="208"/>
      <c r="I21" s="217" t="str">
        <f t="shared" si="1"/>
        <v/>
      </c>
      <c r="J21" s="219" t="str">
        <f t="shared" si="2"/>
        <v/>
      </c>
      <c r="K21" s="212">
        <f t="shared" si="3"/>
        <v>0</v>
      </c>
      <c r="L21" s="215"/>
    </row>
    <row r="22" spans="2:12" ht="22.5" customHeight="1">
      <c r="B22" s="200">
        <f t="shared" si="0"/>
        <v>19</v>
      </c>
      <c r="C22" s="202"/>
      <c r="D22" s="206"/>
      <c r="E22" s="208"/>
      <c r="F22" s="208"/>
      <c r="G22" s="209"/>
      <c r="H22" s="208"/>
      <c r="I22" s="217" t="str">
        <f t="shared" si="1"/>
        <v/>
      </c>
      <c r="J22" s="219" t="str">
        <f t="shared" si="2"/>
        <v/>
      </c>
      <c r="K22" s="212">
        <f t="shared" si="3"/>
        <v>0</v>
      </c>
      <c r="L22" s="215"/>
    </row>
    <row r="23" spans="2:12" ht="22.5" customHeight="1">
      <c r="B23" s="200">
        <f t="shared" si="0"/>
        <v>20</v>
      </c>
      <c r="C23" s="202"/>
      <c r="D23" s="206"/>
      <c r="E23" s="208"/>
      <c r="F23" s="208"/>
      <c r="G23" s="209"/>
      <c r="H23" s="208"/>
      <c r="I23" s="217" t="str">
        <f t="shared" si="1"/>
        <v/>
      </c>
      <c r="J23" s="219" t="str">
        <f t="shared" si="2"/>
        <v/>
      </c>
      <c r="K23" s="212">
        <f t="shared" si="3"/>
        <v>0</v>
      </c>
      <c r="L23" s="215"/>
    </row>
    <row r="24" spans="2:12" ht="22.5" customHeight="1">
      <c r="B24" s="200">
        <f t="shared" si="0"/>
        <v>21</v>
      </c>
      <c r="C24" s="202"/>
      <c r="D24" s="206"/>
      <c r="E24" s="208"/>
      <c r="F24" s="208"/>
      <c r="G24" s="209"/>
      <c r="H24" s="208"/>
      <c r="I24" s="217" t="str">
        <f t="shared" si="1"/>
        <v/>
      </c>
      <c r="J24" s="219" t="str">
        <f t="shared" si="2"/>
        <v/>
      </c>
      <c r="K24" s="212">
        <f t="shared" si="3"/>
        <v>0</v>
      </c>
      <c r="L24" s="215"/>
    </row>
    <row r="25" spans="2:12" ht="22.5" customHeight="1">
      <c r="B25" s="200">
        <f t="shared" si="0"/>
        <v>22</v>
      </c>
      <c r="C25" s="202"/>
      <c r="D25" s="206"/>
      <c r="E25" s="208"/>
      <c r="F25" s="208"/>
      <c r="G25" s="209"/>
      <c r="H25" s="208"/>
      <c r="I25" s="217" t="str">
        <f t="shared" si="1"/>
        <v/>
      </c>
      <c r="J25" s="219" t="str">
        <f t="shared" si="2"/>
        <v/>
      </c>
      <c r="K25" s="212">
        <f t="shared" si="3"/>
        <v>0</v>
      </c>
      <c r="L25" s="215"/>
    </row>
    <row r="26" spans="2:12" ht="22.5" customHeight="1">
      <c r="B26" s="200">
        <f t="shared" si="0"/>
        <v>23</v>
      </c>
      <c r="C26" s="202"/>
      <c r="D26" s="206"/>
      <c r="E26" s="208"/>
      <c r="F26" s="208"/>
      <c r="G26" s="209"/>
      <c r="H26" s="208"/>
      <c r="I26" s="217" t="str">
        <f t="shared" si="1"/>
        <v/>
      </c>
      <c r="J26" s="219" t="str">
        <f t="shared" si="2"/>
        <v/>
      </c>
      <c r="K26" s="212">
        <f t="shared" si="3"/>
        <v>0</v>
      </c>
      <c r="L26" s="215"/>
    </row>
    <row r="27" spans="2:12" ht="22.5" customHeight="1">
      <c r="B27" s="200">
        <f t="shared" si="0"/>
        <v>24</v>
      </c>
      <c r="C27" s="202"/>
      <c r="D27" s="206"/>
      <c r="E27" s="208"/>
      <c r="F27" s="208"/>
      <c r="G27" s="209"/>
      <c r="H27" s="208"/>
      <c r="I27" s="217" t="str">
        <f t="shared" si="1"/>
        <v/>
      </c>
      <c r="J27" s="219" t="str">
        <f t="shared" si="2"/>
        <v/>
      </c>
      <c r="K27" s="212">
        <f t="shared" si="3"/>
        <v>0</v>
      </c>
      <c r="L27" s="215"/>
    </row>
    <row r="28" spans="2:12" ht="22.5" customHeight="1">
      <c r="B28" s="200">
        <f t="shared" si="0"/>
        <v>25</v>
      </c>
      <c r="C28" s="202"/>
      <c r="D28" s="206"/>
      <c r="E28" s="208"/>
      <c r="F28" s="208"/>
      <c r="G28" s="209"/>
      <c r="H28" s="208"/>
      <c r="I28" s="217" t="str">
        <f t="shared" si="1"/>
        <v/>
      </c>
      <c r="J28" s="219" t="str">
        <f t="shared" si="2"/>
        <v/>
      </c>
      <c r="K28" s="212">
        <f t="shared" si="3"/>
        <v>0</v>
      </c>
      <c r="L28" s="215"/>
    </row>
    <row r="29" spans="2:12" ht="22.5" customHeight="1">
      <c r="B29" s="200">
        <f t="shared" si="0"/>
        <v>26</v>
      </c>
      <c r="C29" s="202"/>
      <c r="D29" s="206"/>
      <c r="E29" s="208"/>
      <c r="F29" s="208"/>
      <c r="G29" s="209"/>
      <c r="H29" s="208"/>
      <c r="I29" s="217" t="str">
        <f t="shared" si="1"/>
        <v/>
      </c>
      <c r="J29" s="219" t="str">
        <f t="shared" si="2"/>
        <v/>
      </c>
      <c r="K29" s="212">
        <f t="shared" si="3"/>
        <v>0</v>
      </c>
      <c r="L29" s="215"/>
    </row>
    <row r="30" spans="2:12" ht="22.5" customHeight="1">
      <c r="B30" s="200">
        <f t="shared" si="0"/>
        <v>27</v>
      </c>
      <c r="C30" s="202"/>
      <c r="D30" s="206"/>
      <c r="E30" s="208"/>
      <c r="F30" s="208"/>
      <c r="G30" s="209"/>
      <c r="H30" s="208"/>
      <c r="I30" s="217" t="str">
        <f t="shared" si="1"/>
        <v/>
      </c>
      <c r="J30" s="219" t="str">
        <f t="shared" si="2"/>
        <v/>
      </c>
      <c r="K30" s="212">
        <f t="shared" si="3"/>
        <v>0</v>
      </c>
      <c r="L30" s="215"/>
    </row>
    <row r="31" spans="2:12" ht="22.5" customHeight="1">
      <c r="B31" s="200">
        <f t="shared" si="0"/>
        <v>28</v>
      </c>
      <c r="C31" s="202"/>
      <c r="D31" s="206"/>
      <c r="E31" s="208"/>
      <c r="F31" s="208"/>
      <c r="G31" s="209"/>
      <c r="H31" s="208"/>
      <c r="I31" s="217" t="str">
        <f t="shared" si="1"/>
        <v/>
      </c>
      <c r="J31" s="219" t="str">
        <f t="shared" si="2"/>
        <v/>
      </c>
      <c r="K31" s="212">
        <f t="shared" si="3"/>
        <v>0</v>
      </c>
      <c r="L31" s="215"/>
    </row>
    <row r="32" spans="2:12" ht="22.5" customHeight="1">
      <c r="B32" s="200">
        <f t="shared" si="0"/>
        <v>29</v>
      </c>
      <c r="C32" s="202"/>
      <c r="D32" s="206"/>
      <c r="E32" s="208"/>
      <c r="F32" s="208"/>
      <c r="G32" s="209"/>
      <c r="H32" s="208"/>
      <c r="I32" s="217" t="str">
        <f t="shared" si="1"/>
        <v/>
      </c>
      <c r="J32" s="219" t="str">
        <f t="shared" si="2"/>
        <v/>
      </c>
      <c r="K32" s="212">
        <f t="shared" si="3"/>
        <v>0</v>
      </c>
      <c r="L32" s="215"/>
    </row>
    <row r="33" spans="2:12" ht="22.5" customHeight="1">
      <c r="B33" s="200">
        <f t="shared" si="0"/>
        <v>30</v>
      </c>
      <c r="C33" s="202"/>
      <c r="D33" s="206"/>
      <c r="E33" s="208"/>
      <c r="F33" s="208"/>
      <c r="G33" s="209"/>
      <c r="H33" s="208"/>
      <c r="I33" s="217" t="str">
        <f t="shared" si="1"/>
        <v/>
      </c>
      <c r="J33" s="219" t="str">
        <f t="shared" si="2"/>
        <v/>
      </c>
      <c r="K33" s="212">
        <f t="shared" si="3"/>
        <v>0</v>
      </c>
      <c r="L33" s="215"/>
    </row>
    <row r="34" spans="2:12" ht="22.5" customHeight="1">
      <c r="B34" s="200">
        <f t="shared" si="0"/>
        <v>31</v>
      </c>
      <c r="C34" s="202"/>
      <c r="D34" s="206"/>
      <c r="E34" s="208"/>
      <c r="F34" s="208"/>
      <c r="G34" s="209"/>
      <c r="H34" s="208"/>
      <c r="I34" s="217" t="str">
        <f t="shared" si="1"/>
        <v/>
      </c>
      <c r="J34" s="219" t="str">
        <f t="shared" si="2"/>
        <v/>
      </c>
      <c r="K34" s="212">
        <f t="shared" si="3"/>
        <v>0</v>
      </c>
      <c r="L34" s="215"/>
    </row>
    <row r="35" spans="2:12" ht="22.5" customHeight="1">
      <c r="B35" s="200">
        <f t="shared" si="0"/>
        <v>32</v>
      </c>
      <c r="C35" s="202"/>
      <c r="D35" s="206"/>
      <c r="E35" s="208"/>
      <c r="F35" s="208"/>
      <c r="G35" s="209"/>
      <c r="H35" s="208"/>
      <c r="I35" s="217" t="str">
        <f t="shared" si="1"/>
        <v/>
      </c>
      <c r="J35" s="219" t="str">
        <f t="shared" si="2"/>
        <v/>
      </c>
      <c r="K35" s="212">
        <f t="shared" si="3"/>
        <v>0</v>
      </c>
      <c r="L35" s="215"/>
    </row>
    <row r="36" spans="2:12" ht="22.5" customHeight="1">
      <c r="B36" s="200">
        <f t="shared" si="0"/>
        <v>33</v>
      </c>
      <c r="C36" s="202"/>
      <c r="D36" s="206"/>
      <c r="E36" s="208"/>
      <c r="F36" s="208"/>
      <c r="G36" s="209"/>
      <c r="H36" s="208"/>
      <c r="I36" s="217" t="str">
        <f t="shared" si="1"/>
        <v/>
      </c>
      <c r="J36" s="219" t="str">
        <f t="shared" si="2"/>
        <v/>
      </c>
      <c r="K36" s="212">
        <f t="shared" si="3"/>
        <v>0</v>
      </c>
      <c r="L36" s="215"/>
    </row>
    <row r="37" spans="2:12" ht="22.5" customHeight="1">
      <c r="B37" s="200">
        <f t="shared" si="0"/>
        <v>34</v>
      </c>
      <c r="C37" s="202"/>
      <c r="D37" s="206"/>
      <c r="E37" s="208"/>
      <c r="F37" s="208"/>
      <c r="G37" s="209"/>
      <c r="H37" s="208"/>
      <c r="I37" s="217" t="str">
        <f t="shared" si="1"/>
        <v/>
      </c>
      <c r="J37" s="219" t="str">
        <f t="shared" si="2"/>
        <v/>
      </c>
      <c r="K37" s="212">
        <f t="shared" si="3"/>
        <v>0</v>
      </c>
      <c r="L37" s="215"/>
    </row>
    <row r="38" spans="2:12" ht="22.5" customHeight="1">
      <c r="B38" s="200">
        <f t="shared" si="0"/>
        <v>35</v>
      </c>
      <c r="C38" s="202"/>
      <c r="D38" s="206"/>
      <c r="E38" s="208"/>
      <c r="F38" s="208"/>
      <c r="G38" s="209"/>
      <c r="H38" s="208"/>
      <c r="I38" s="217" t="str">
        <f t="shared" si="1"/>
        <v/>
      </c>
      <c r="J38" s="219" t="str">
        <f t="shared" si="2"/>
        <v/>
      </c>
      <c r="K38" s="212">
        <f t="shared" si="3"/>
        <v>0</v>
      </c>
      <c r="L38" s="215"/>
    </row>
    <row r="39" spans="2:12" ht="22.5" customHeight="1">
      <c r="B39" s="200">
        <f t="shared" si="0"/>
        <v>36</v>
      </c>
      <c r="C39" s="202"/>
      <c r="D39" s="206"/>
      <c r="E39" s="208"/>
      <c r="F39" s="208"/>
      <c r="G39" s="209"/>
      <c r="H39" s="208"/>
      <c r="I39" s="217" t="str">
        <f t="shared" si="1"/>
        <v/>
      </c>
      <c r="J39" s="219" t="str">
        <f t="shared" si="2"/>
        <v/>
      </c>
      <c r="K39" s="212">
        <f t="shared" si="3"/>
        <v>0</v>
      </c>
      <c r="L39" s="215"/>
    </row>
    <row r="40" spans="2:12" ht="22.5" customHeight="1">
      <c r="B40" s="200">
        <f t="shared" si="0"/>
        <v>37</v>
      </c>
      <c r="C40" s="202"/>
      <c r="D40" s="206"/>
      <c r="E40" s="208"/>
      <c r="F40" s="208"/>
      <c r="G40" s="209"/>
      <c r="H40" s="208"/>
      <c r="I40" s="217" t="str">
        <f t="shared" si="1"/>
        <v/>
      </c>
      <c r="J40" s="219" t="str">
        <f t="shared" si="2"/>
        <v/>
      </c>
      <c r="K40" s="212">
        <f t="shared" si="3"/>
        <v>0</v>
      </c>
      <c r="L40" s="215"/>
    </row>
    <row r="41" spans="2:12" ht="22.5" customHeight="1">
      <c r="B41" s="200">
        <f t="shared" si="0"/>
        <v>38</v>
      </c>
      <c r="C41" s="202"/>
      <c r="D41" s="206"/>
      <c r="E41" s="208"/>
      <c r="F41" s="208"/>
      <c r="G41" s="209"/>
      <c r="H41" s="208"/>
      <c r="I41" s="217" t="str">
        <f t="shared" si="1"/>
        <v/>
      </c>
      <c r="J41" s="219" t="str">
        <f t="shared" si="2"/>
        <v/>
      </c>
      <c r="K41" s="212">
        <f t="shared" si="3"/>
        <v>0</v>
      </c>
      <c r="L41" s="215"/>
    </row>
    <row r="42" spans="2:12" ht="22.5" customHeight="1">
      <c r="B42" s="200">
        <f t="shared" si="0"/>
        <v>39</v>
      </c>
      <c r="C42" s="202"/>
      <c r="D42" s="206"/>
      <c r="E42" s="208"/>
      <c r="F42" s="208"/>
      <c r="G42" s="209"/>
      <c r="H42" s="208"/>
      <c r="I42" s="217" t="str">
        <f t="shared" si="1"/>
        <v/>
      </c>
      <c r="J42" s="219" t="str">
        <f t="shared" si="2"/>
        <v/>
      </c>
      <c r="K42" s="212">
        <f t="shared" si="3"/>
        <v>0</v>
      </c>
      <c r="L42" s="215"/>
    </row>
    <row r="43" spans="2:12" ht="22.5" customHeight="1">
      <c r="B43" s="200">
        <f t="shared" si="0"/>
        <v>40</v>
      </c>
      <c r="C43" s="202"/>
      <c r="D43" s="206"/>
      <c r="E43" s="208"/>
      <c r="F43" s="208"/>
      <c r="G43" s="209"/>
      <c r="H43" s="208"/>
      <c r="I43" s="217" t="str">
        <f t="shared" si="1"/>
        <v/>
      </c>
      <c r="J43" s="219" t="str">
        <f t="shared" si="2"/>
        <v/>
      </c>
      <c r="K43" s="212">
        <f t="shared" si="3"/>
        <v>0</v>
      </c>
      <c r="L43" s="215"/>
    </row>
    <row r="44" spans="2:12" ht="22.5" customHeight="1">
      <c r="B44" s="200">
        <f t="shared" si="0"/>
        <v>41</v>
      </c>
      <c r="C44" s="202"/>
      <c r="D44" s="206"/>
      <c r="E44" s="208"/>
      <c r="F44" s="208"/>
      <c r="G44" s="209"/>
      <c r="H44" s="208"/>
      <c r="I44" s="217" t="str">
        <f t="shared" si="1"/>
        <v/>
      </c>
      <c r="J44" s="219" t="str">
        <f t="shared" si="2"/>
        <v/>
      </c>
      <c r="K44" s="212">
        <f t="shared" si="3"/>
        <v>0</v>
      </c>
      <c r="L44" s="215"/>
    </row>
    <row r="45" spans="2:12" ht="22.5" customHeight="1">
      <c r="B45" s="200">
        <f t="shared" si="0"/>
        <v>42</v>
      </c>
      <c r="C45" s="202"/>
      <c r="D45" s="206"/>
      <c r="E45" s="208"/>
      <c r="F45" s="208"/>
      <c r="G45" s="209"/>
      <c r="H45" s="208"/>
      <c r="I45" s="217" t="str">
        <f t="shared" si="1"/>
        <v/>
      </c>
      <c r="J45" s="219" t="str">
        <f t="shared" si="2"/>
        <v/>
      </c>
      <c r="K45" s="212">
        <f t="shared" si="3"/>
        <v>0</v>
      </c>
      <c r="L45" s="215"/>
    </row>
    <row r="46" spans="2:12" ht="22.5" customHeight="1">
      <c r="B46" s="200">
        <f t="shared" si="0"/>
        <v>43</v>
      </c>
      <c r="C46" s="202"/>
      <c r="D46" s="206"/>
      <c r="E46" s="208"/>
      <c r="F46" s="208"/>
      <c r="G46" s="209"/>
      <c r="H46" s="208"/>
      <c r="I46" s="217" t="str">
        <f t="shared" si="1"/>
        <v/>
      </c>
      <c r="J46" s="219" t="str">
        <f t="shared" si="2"/>
        <v/>
      </c>
      <c r="K46" s="212">
        <f t="shared" si="3"/>
        <v>0</v>
      </c>
      <c r="L46" s="215"/>
    </row>
    <row r="47" spans="2:12" ht="22.5" customHeight="1">
      <c r="B47" s="200">
        <f t="shared" si="0"/>
        <v>44</v>
      </c>
      <c r="C47" s="202"/>
      <c r="D47" s="206"/>
      <c r="E47" s="208"/>
      <c r="F47" s="208"/>
      <c r="G47" s="209"/>
      <c r="H47" s="208"/>
      <c r="I47" s="217" t="str">
        <f t="shared" si="1"/>
        <v/>
      </c>
      <c r="J47" s="219" t="str">
        <f t="shared" si="2"/>
        <v/>
      </c>
      <c r="K47" s="212">
        <f t="shared" si="3"/>
        <v>0</v>
      </c>
      <c r="L47" s="215"/>
    </row>
    <row r="48" spans="2:12" ht="22.5" customHeight="1">
      <c r="B48" s="200">
        <f t="shared" si="0"/>
        <v>45</v>
      </c>
      <c r="C48" s="202"/>
      <c r="D48" s="206"/>
      <c r="E48" s="208"/>
      <c r="F48" s="208"/>
      <c r="G48" s="209"/>
      <c r="H48" s="208"/>
      <c r="I48" s="217" t="str">
        <f t="shared" si="1"/>
        <v/>
      </c>
      <c r="J48" s="219" t="str">
        <f t="shared" si="2"/>
        <v/>
      </c>
      <c r="K48" s="212">
        <f t="shared" si="3"/>
        <v>0</v>
      </c>
      <c r="L48" s="215"/>
    </row>
    <row r="49" spans="2:12" ht="22.5" customHeight="1">
      <c r="B49" s="200">
        <f t="shared" si="0"/>
        <v>46</v>
      </c>
      <c r="C49" s="202"/>
      <c r="D49" s="206"/>
      <c r="E49" s="208"/>
      <c r="F49" s="208"/>
      <c r="G49" s="209"/>
      <c r="H49" s="208"/>
      <c r="I49" s="217" t="str">
        <f t="shared" si="1"/>
        <v/>
      </c>
      <c r="J49" s="219" t="str">
        <f t="shared" si="2"/>
        <v/>
      </c>
      <c r="K49" s="212">
        <f t="shared" si="3"/>
        <v>0</v>
      </c>
      <c r="L49" s="215"/>
    </row>
    <row r="50" spans="2:12" ht="22.5" customHeight="1">
      <c r="B50" s="200">
        <f t="shared" si="0"/>
        <v>47</v>
      </c>
      <c r="C50" s="202"/>
      <c r="D50" s="206"/>
      <c r="E50" s="208"/>
      <c r="F50" s="208"/>
      <c r="G50" s="209"/>
      <c r="H50" s="208"/>
      <c r="I50" s="217" t="str">
        <f t="shared" si="1"/>
        <v/>
      </c>
      <c r="J50" s="219" t="str">
        <f t="shared" si="2"/>
        <v/>
      </c>
      <c r="K50" s="212">
        <f t="shared" si="3"/>
        <v>0</v>
      </c>
      <c r="L50" s="215"/>
    </row>
    <row r="51" spans="2:12" ht="22.5" customHeight="1">
      <c r="B51" s="200">
        <f t="shared" si="0"/>
        <v>48</v>
      </c>
      <c r="C51" s="202"/>
      <c r="D51" s="206"/>
      <c r="E51" s="208"/>
      <c r="F51" s="208"/>
      <c r="G51" s="209"/>
      <c r="H51" s="208"/>
      <c r="I51" s="217" t="str">
        <f t="shared" si="1"/>
        <v/>
      </c>
      <c r="J51" s="219" t="str">
        <f t="shared" si="2"/>
        <v/>
      </c>
      <c r="K51" s="212">
        <f t="shared" si="3"/>
        <v>0</v>
      </c>
      <c r="L51" s="215"/>
    </row>
    <row r="52" spans="2:12" ht="22.5" customHeight="1">
      <c r="B52" s="200">
        <f t="shared" si="0"/>
        <v>49</v>
      </c>
      <c r="C52" s="202"/>
      <c r="D52" s="206"/>
      <c r="E52" s="208"/>
      <c r="F52" s="208"/>
      <c r="G52" s="209"/>
      <c r="H52" s="208"/>
      <c r="I52" s="217" t="str">
        <f t="shared" si="1"/>
        <v/>
      </c>
      <c r="J52" s="219" t="str">
        <f t="shared" si="2"/>
        <v/>
      </c>
      <c r="K52" s="212">
        <f t="shared" si="3"/>
        <v>0</v>
      </c>
      <c r="L52" s="215"/>
    </row>
    <row r="53" spans="2:12" ht="22.5" customHeight="1">
      <c r="B53" s="200">
        <f t="shared" si="0"/>
        <v>50</v>
      </c>
      <c r="C53" s="202"/>
      <c r="D53" s="206"/>
      <c r="E53" s="208"/>
      <c r="F53" s="208"/>
      <c r="G53" s="209"/>
      <c r="H53" s="208"/>
      <c r="I53" s="217" t="str">
        <f t="shared" si="1"/>
        <v/>
      </c>
      <c r="J53" s="219" t="str">
        <f t="shared" si="2"/>
        <v/>
      </c>
      <c r="K53" s="212">
        <f t="shared" si="3"/>
        <v>0</v>
      </c>
      <c r="L53" s="215"/>
    </row>
    <row r="54" spans="2:12" ht="22.5" customHeight="1">
      <c r="B54" s="200">
        <f t="shared" si="0"/>
        <v>51</v>
      </c>
      <c r="C54" s="202"/>
      <c r="D54" s="206"/>
      <c r="E54" s="208"/>
      <c r="F54" s="208"/>
      <c r="G54" s="209"/>
      <c r="H54" s="208"/>
      <c r="I54" s="217" t="str">
        <f t="shared" si="1"/>
        <v/>
      </c>
      <c r="J54" s="219" t="str">
        <f t="shared" si="2"/>
        <v/>
      </c>
      <c r="K54" s="212">
        <f t="shared" si="3"/>
        <v>0</v>
      </c>
      <c r="L54" s="215"/>
    </row>
    <row r="55" spans="2:12" ht="22.5" customHeight="1">
      <c r="B55" s="200">
        <f t="shared" si="0"/>
        <v>52</v>
      </c>
      <c r="C55" s="202"/>
      <c r="D55" s="206"/>
      <c r="E55" s="208"/>
      <c r="F55" s="208"/>
      <c r="G55" s="209"/>
      <c r="H55" s="208"/>
      <c r="I55" s="217" t="str">
        <f t="shared" si="1"/>
        <v/>
      </c>
      <c r="J55" s="219" t="str">
        <f t="shared" si="2"/>
        <v/>
      </c>
      <c r="K55" s="212">
        <f t="shared" si="3"/>
        <v>0</v>
      </c>
      <c r="L55" s="215"/>
    </row>
    <row r="56" spans="2:12" ht="22.5" customHeight="1">
      <c r="B56" s="200">
        <f t="shared" si="0"/>
        <v>53</v>
      </c>
      <c r="C56" s="202"/>
      <c r="D56" s="206"/>
      <c r="E56" s="208"/>
      <c r="F56" s="208"/>
      <c r="G56" s="209"/>
      <c r="H56" s="208"/>
      <c r="I56" s="217" t="str">
        <f t="shared" si="1"/>
        <v/>
      </c>
      <c r="J56" s="219" t="str">
        <f t="shared" si="2"/>
        <v/>
      </c>
      <c r="K56" s="212">
        <f t="shared" si="3"/>
        <v>0</v>
      </c>
      <c r="L56" s="215"/>
    </row>
    <row r="57" spans="2:12" ht="22.5" customHeight="1">
      <c r="B57" s="200">
        <f t="shared" si="0"/>
        <v>54</v>
      </c>
      <c r="C57" s="202"/>
      <c r="D57" s="206"/>
      <c r="E57" s="208"/>
      <c r="F57" s="208"/>
      <c r="G57" s="209"/>
      <c r="H57" s="208"/>
      <c r="I57" s="217" t="str">
        <f t="shared" si="1"/>
        <v/>
      </c>
      <c r="J57" s="219" t="str">
        <f t="shared" si="2"/>
        <v/>
      </c>
      <c r="K57" s="212">
        <f t="shared" si="3"/>
        <v>0</v>
      </c>
      <c r="L57" s="215"/>
    </row>
    <row r="58" spans="2:12" ht="22.5" customHeight="1">
      <c r="B58" s="200">
        <f t="shared" si="0"/>
        <v>55</v>
      </c>
      <c r="C58" s="202"/>
      <c r="D58" s="206"/>
      <c r="E58" s="208"/>
      <c r="F58" s="208"/>
      <c r="G58" s="209"/>
      <c r="H58" s="208"/>
      <c r="I58" s="217" t="str">
        <f t="shared" si="1"/>
        <v/>
      </c>
      <c r="J58" s="219" t="str">
        <f t="shared" si="2"/>
        <v/>
      </c>
      <c r="K58" s="212">
        <f t="shared" si="3"/>
        <v>0</v>
      </c>
      <c r="L58" s="215"/>
    </row>
    <row r="59" spans="2:12" ht="22.5" customHeight="1">
      <c r="B59" s="200">
        <f t="shared" si="0"/>
        <v>56</v>
      </c>
      <c r="C59" s="202"/>
      <c r="D59" s="206"/>
      <c r="E59" s="208"/>
      <c r="F59" s="208"/>
      <c r="G59" s="209"/>
      <c r="H59" s="208"/>
      <c r="I59" s="217" t="str">
        <f t="shared" si="1"/>
        <v/>
      </c>
      <c r="J59" s="219" t="str">
        <f t="shared" si="2"/>
        <v/>
      </c>
      <c r="K59" s="212">
        <f t="shared" si="3"/>
        <v>0</v>
      </c>
      <c r="L59" s="215"/>
    </row>
    <row r="60" spans="2:12" ht="22.5" customHeight="1">
      <c r="B60" s="200">
        <f t="shared" si="0"/>
        <v>57</v>
      </c>
      <c r="C60" s="202"/>
      <c r="D60" s="206"/>
      <c r="E60" s="208"/>
      <c r="F60" s="208"/>
      <c r="G60" s="209"/>
      <c r="H60" s="208"/>
      <c r="I60" s="217" t="str">
        <f t="shared" si="1"/>
        <v/>
      </c>
      <c r="J60" s="219" t="str">
        <f t="shared" si="2"/>
        <v/>
      </c>
      <c r="K60" s="212">
        <f t="shared" si="3"/>
        <v>0</v>
      </c>
      <c r="L60" s="215"/>
    </row>
    <row r="61" spans="2:12" ht="22.5" customHeight="1">
      <c r="B61" s="200">
        <f t="shared" si="0"/>
        <v>58</v>
      </c>
      <c r="C61" s="202"/>
      <c r="D61" s="206"/>
      <c r="E61" s="208"/>
      <c r="F61" s="208"/>
      <c r="G61" s="209"/>
      <c r="H61" s="208"/>
      <c r="I61" s="217" t="str">
        <f t="shared" si="1"/>
        <v/>
      </c>
      <c r="J61" s="219" t="str">
        <f t="shared" si="2"/>
        <v/>
      </c>
      <c r="K61" s="212">
        <f t="shared" si="3"/>
        <v>0</v>
      </c>
      <c r="L61" s="215"/>
    </row>
    <row r="62" spans="2:12" ht="22.5" customHeight="1">
      <c r="B62" s="200">
        <f t="shared" si="0"/>
        <v>59</v>
      </c>
      <c r="C62" s="202"/>
      <c r="D62" s="206"/>
      <c r="E62" s="208"/>
      <c r="F62" s="208"/>
      <c r="G62" s="209"/>
      <c r="H62" s="208"/>
      <c r="I62" s="217" t="str">
        <f t="shared" si="1"/>
        <v/>
      </c>
      <c r="J62" s="219" t="str">
        <f t="shared" si="2"/>
        <v/>
      </c>
      <c r="K62" s="212">
        <f t="shared" si="3"/>
        <v>0</v>
      </c>
      <c r="L62" s="215"/>
    </row>
    <row r="63" spans="2:12" ht="22.5" customHeight="1">
      <c r="B63" s="200">
        <f t="shared" si="0"/>
        <v>60</v>
      </c>
      <c r="C63" s="202"/>
      <c r="D63" s="206"/>
      <c r="E63" s="208"/>
      <c r="F63" s="208"/>
      <c r="G63" s="209"/>
      <c r="H63" s="208"/>
      <c r="I63" s="217" t="str">
        <f t="shared" si="1"/>
        <v/>
      </c>
      <c r="J63" s="219" t="str">
        <f t="shared" si="2"/>
        <v/>
      </c>
      <c r="K63" s="212">
        <f t="shared" si="3"/>
        <v>0</v>
      </c>
      <c r="L63" s="215"/>
    </row>
    <row r="64" spans="2:12" ht="22.5" customHeight="1">
      <c r="B64" s="200">
        <f t="shared" si="0"/>
        <v>61</v>
      </c>
      <c r="C64" s="202"/>
      <c r="D64" s="206"/>
      <c r="E64" s="208"/>
      <c r="F64" s="208"/>
      <c r="G64" s="209"/>
      <c r="H64" s="208"/>
      <c r="I64" s="217" t="str">
        <f t="shared" si="1"/>
        <v/>
      </c>
      <c r="J64" s="219" t="str">
        <f t="shared" si="2"/>
        <v/>
      </c>
      <c r="K64" s="212">
        <f t="shared" si="3"/>
        <v>0</v>
      </c>
      <c r="L64" s="215"/>
    </row>
    <row r="65" spans="2:12" ht="22.5" customHeight="1">
      <c r="B65" s="200">
        <f t="shared" si="0"/>
        <v>62</v>
      </c>
      <c r="C65" s="202"/>
      <c r="D65" s="206"/>
      <c r="E65" s="208"/>
      <c r="F65" s="208"/>
      <c r="G65" s="209"/>
      <c r="H65" s="208"/>
      <c r="I65" s="217" t="str">
        <f t="shared" si="1"/>
        <v/>
      </c>
      <c r="J65" s="219" t="str">
        <f t="shared" si="2"/>
        <v/>
      </c>
      <c r="K65" s="212">
        <f t="shared" si="3"/>
        <v>0</v>
      </c>
      <c r="L65" s="215"/>
    </row>
    <row r="66" spans="2:12" ht="22.5" customHeight="1">
      <c r="B66" s="200">
        <f t="shared" si="0"/>
        <v>63</v>
      </c>
      <c r="C66" s="202"/>
      <c r="D66" s="206"/>
      <c r="E66" s="208"/>
      <c r="F66" s="208"/>
      <c r="G66" s="209"/>
      <c r="H66" s="208"/>
      <c r="I66" s="217" t="str">
        <f t="shared" si="1"/>
        <v/>
      </c>
      <c r="J66" s="219" t="str">
        <f t="shared" si="2"/>
        <v/>
      </c>
      <c r="K66" s="212">
        <f t="shared" si="3"/>
        <v>0</v>
      </c>
      <c r="L66" s="215"/>
    </row>
    <row r="67" spans="2:12" ht="22.5" customHeight="1">
      <c r="B67" s="200">
        <f t="shared" si="0"/>
        <v>64</v>
      </c>
      <c r="C67" s="202"/>
      <c r="D67" s="206"/>
      <c r="E67" s="208"/>
      <c r="F67" s="208"/>
      <c r="G67" s="209"/>
      <c r="H67" s="208"/>
      <c r="I67" s="217" t="str">
        <f t="shared" si="1"/>
        <v/>
      </c>
      <c r="J67" s="219" t="str">
        <f t="shared" si="2"/>
        <v/>
      </c>
      <c r="K67" s="212">
        <f t="shared" si="3"/>
        <v>0</v>
      </c>
      <c r="L67" s="215"/>
    </row>
    <row r="68" spans="2:12" ht="22.5" customHeight="1">
      <c r="B68" s="200">
        <f t="shared" ref="B68:B131" si="4">ROW()-3</f>
        <v>65</v>
      </c>
      <c r="C68" s="202"/>
      <c r="D68" s="206"/>
      <c r="E68" s="208"/>
      <c r="F68" s="208"/>
      <c r="G68" s="209"/>
      <c r="H68" s="208"/>
      <c r="I68" s="217" t="str">
        <f t="shared" ref="I68:I131" si="5">IF(H68="","",H68*2300)</f>
        <v/>
      </c>
      <c r="J68" s="219" t="str">
        <f t="shared" ref="J68:J131" si="6">IF(E68=$C$155,$D$155,IF(E68=$C$156,$D$156,IF(E68=$C$157,$D$157,IF(E68=$C$158,$D$158,""))))</f>
        <v/>
      </c>
      <c r="K68" s="212">
        <f t="shared" ref="K68:K131" si="7">MINA(I68,J68)</f>
        <v>0</v>
      </c>
      <c r="L68" s="215"/>
    </row>
    <row r="69" spans="2:12" ht="22.5" customHeight="1">
      <c r="B69" s="200">
        <f t="shared" si="4"/>
        <v>66</v>
      </c>
      <c r="C69" s="202"/>
      <c r="D69" s="206"/>
      <c r="E69" s="208"/>
      <c r="F69" s="208"/>
      <c r="G69" s="209"/>
      <c r="H69" s="208"/>
      <c r="I69" s="217" t="str">
        <f t="shared" si="5"/>
        <v/>
      </c>
      <c r="J69" s="219" t="str">
        <f t="shared" si="6"/>
        <v/>
      </c>
      <c r="K69" s="212">
        <f t="shared" si="7"/>
        <v>0</v>
      </c>
      <c r="L69" s="215"/>
    </row>
    <row r="70" spans="2:12" ht="22.5" customHeight="1">
      <c r="B70" s="200">
        <f t="shared" si="4"/>
        <v>67</v>
      </c>
      <c r="C70" s="202"/>
      <c r="D70" s="206"/>
      <c r="E70" s="208"/>
      <c r="F70" s="208"/>
      <c r="G70" s="209"/>
      <c r="H70" s="208"/>
      <c r="I70" s="217" t="str">
        <f t="shared" si="5"/>
        <v/>
      </c>
      <c r="J70" s="219" t="str">
        <f t="shared" si="6"/>
        <v/>
      </c>
      <c r="K70" s="212">
        <f t="shared" si="7"/>
        <v>0</v>
      </c>
      <c r="L70" s="215"/>
    </row>
    <row r="71" spans="2:12" ht="22.5" customHeight="1">
      <c r="B71" s="200">
        <f t="shared" si="4"/>
        <v>68</v>
      </c>
      <c r="C71" s="202"/>
      <c r="D71" s="206"/>
      <c r="E71" s="208"/>
      <c r="F71" s="208"/>
      <c r="G71" s="209"/>
      <c r="H71" s="208"/>
      <c r="I71" s="217" t="str">
        <f t="shared" si="5"/>
        <v/>
      </c>
      <c r="J71" s="219" t="str">
        <f t="shared" si="6"/>
        <v/>
      </c>
      <c r="K71" s="212">
        <f t="shared" si="7"/>
        <v>0</v>
      </c>
      <c r="L71" s="215"/>
    </row>
    <row r="72" spans="2:12" ht="22.5" customHeight="1">
      <c r="B72" s="200">
        <f t="shared" si="4"/>
        <v>69</v>
      </c>
      <c r="C72" s="202"/>
      <c r="D72" s="206"/>
      <c r="E72" s="208"/>
      <c r="F72" s="208"/>
      <c r="G72" s="209"/>
      <c r="H72" s="208"/>
      <c r="I72" s="217" t="str">
        <f t="shared" si="5"/>
        <v/>
      </c>
      <c r="J72" s="219" t="str">
        <f t="shared" si="6"/>
        <v/>
      </c>
      <c r="K72" s="212">
        <f t="shared" si="7"/>
        <v>0</v>
      </c>
      <c r="L72" s="215"/>
    </row>
    <row r="73" spans="2:12" ht="22.5" customHeight="1">
      <c r="B73" s="200">
        <f t="shared" si="4"/>
        <v>70</v>
      </c>
      <c r="C73" s="202"/>
      <c r="D73" s="206"/>
      <c r="E73" s="208"/>
      <c r="F73" s="208"/>
      <c r="G73" s="209"/>
      <c r="H73" s="208"/>
      <c r="I73" s="217" t="str">
        <f t="shared" si="5"/>
        <v/>
      </c>
      <c r="J73" s="219" t="str">
        <f t="shared" si="6"/>
        <v/>
      </c>
      <c r="K73" s="212">
        <f t="shared" si="7"/>
        <v>0</v>
      </c>
      <c r="L73" s="215"/>
    </row>
    <row r="74" spans="2:12" ht="22.5" customHeight="1">
      <c r="B74" s="200">
        <f t="shared" si="4"/>
        <v>71</v>
      </c>
      <c r="C74" s="202"/>
      <c r="D74" s="206"/>
      <c r="E74" s="208"/>
      <c r="F74" s="208"/>
      <c r="G74" s="209"/>
      <c r="H74" s="208"/>
      <c r="I74" s="217" t="str">
        <f t="shared" si="5"/>
        <v/>
      </c>
      <c r="J74" s="219" t="str">
        <f t="shared" si="6"/>
        <v/>
      </c>
      <c r="K74" s="212">
        <f t="shared" si="7"/>
        <v>0</v>
      </c>
      <c r="L74" s="215"/>
    </row>
    <row r="75" spans="2:12" ht="22.5" customHeight="1">
      <c r="B75" s="200">
        <f t="shared" si="4"/>
        <v>72</v>
      </c>
      <c r="C75" s="202"/>
      <c r="D75" s="206"/>
      <c r="E75" s="208"/>
      <c r="F75" s="208"/>
      <c r="G75" s="209"/>
      <c r="H75" s="208"/>
      <c r="I75" s="217" t="str">
        <f t="shared" si="5"/>
        <v/>
      </c>
      <c r="J75" s="219" t="str">
        <f t="shared" si="6"/>
        <v/>
      </c>
      <c r="K75" s="212">
        <f t="shared" si="7"/>
        <v>0</v>
      </c>
      <c r="L75" s="215"/>
    </row>
    <row r="76" spans="2:12" ht="22.5" customHeight="1">
      <c r="B76" s="200">
        <f t="shared" si="4"/>
        <v>73</v>
      </c>
      <c r="C76" s="202"/>
      <c r="D76" s="206"/>
      <c r="E76" s="208"/>
      <c r="F76" s="208"/>
      <c r="G76" s="209"/>
      <c r="H76" s="208"/>
      <c r="I76" s="217" t="str">
        <f t="shared" si="5"/>
        <v/>
      </c>
      <c r="J76" s="219" t="str">
        <f t="shared" si="6"/>
        <v/>
      </c>
      <c r="K76" s="212">
        <f t="shared" si="7"/>
        <v>0</v>
      </c>
      <c r="L76" s="215"/>
    </row>
    <row r="77" spans="2:12" ht="22.5" customHeight="1">
      <c r="B77" s="200">
        <f t="shared" si="4"/>
        <v>74</v>
      </c>
      <c r="C77" s="202"/>
      <c r="D77" s="206"/>
      <c r="E77" s="208"/>
      <c r="F77" s="208"/>
      <c r="G77" s="209"/>
      <c r="H77" s="208"/>
      <c r="I77" s="217" t="str">
        <f t="shared" si="5"/>
        <v/>
      </c>
      <c r="J77" s="219" t="str">
        <f t="shared" si="6"/>
        <v/>
      </c>
      <c r="K77" s="212">
        <f t="shared" si="7"/>
        <v>0</v>
      </c>
      <c r="L77" s="215"/>
    </row>
    <row r="78" spans="2:12" ht="22.5" customHeight="1">
      <c r="B78" s="200">
        <f t="shared" si="4"/>
        <v>75</v>
      </c>
      <c r="C78" s="202"/>
      <c r="D78" s="206"/>
      <c r="E78" s="208"/>
      <c r="F78" s="208"/>
      <c r="G78" s="209"/>
      <c r="H78" s="208"/>
      <c r="I78" s="217" t="str">
        <f t="shared" si="5"/>
        <v/>
      </c>
      <c r="J78" s="219" t="str">
        <f t="shared" si="6"/>
        <v/>
      </c>
      <c r="K78" s="212">
        <f t="shared" si="7"/>
        <v>0</v>
      </c>
      <c r="L78" s="215"/>
    </row>
    <row r="79" spans="2:12" ht="22.5" customHeight="1">
      <c r="B79" s="200">
        <f t="shared" si="4"/>
        <v>76</v>
      </c>
      <c r="C79" s="202"/>
      <c r="D79" s="206"/>
      <c r="E79" s="208"/>
      <c r="F79" s="208"/>
      <c r="G79" s="209"/>
      <c r="H79" s="208"/>
      <c r="I79" s="217" t="str">
        <f t="shared" si="5"/>
        <v/>
      </c>
      <c r="J79" s="219" t="str">
        <f t="shared" si="6"/>
        <v/>
      </c>
      <c r="K79" s="212">
        <f t="shared" si="7"/>
        <v>0</v>
      </c>
      <c r="L79" s="215"/>
    </row>
    <row r="80" spans="2:12" ht="22.5" customHeight="1">
      <c r="B80" s="200">
        <f t="shared" si="4"/>
        <v>77</v>
      </c>
      <c r="C80" s="202"/>
      <c r="D80" s="206"/>
      <c r="E80" s="208"/>
      <c r="F80" s="208"/>
      <c r="G80" s="209"/>
      <c r="H80" s="208"/>
      <c r="I80" s="217" t="str">
        <f t="shared" si="5"/>
        <v/>
      </c>
      <c r="J80" s="219" t="str">
        <f t="shared" si="6"/>
        <v/>
      </c>
      <c r="K80" s="212">
        <f t="shared" si="7"/>
        <v>0</v>
      </c>
      <c r="L80" s="215"/>
    </row>
    <row r="81" spans="2:12" ht="22.5" customHeight="1">
      <c r="B81" s="200">
        <f t="shared" si="4"/>
        <v>78</v>
      </c>
      <c r="C81" s="202"/>
      <c r="D81" s="206"/>
      <c r="E81" s="208"/>
      <c r="F81" s="208"/>
      <c r="G81" s="209"/>
      <c r="H81" s="208"/>
      <c r="I81" s="217" t="str">
        <f t="shared" si="5"/>
        <v/>
      </c>
      <c r="J81" s="219" t="str">
        <f t="shared" si="6"/>
        <v/>
      </c>
      <c r="K81" s="212">
        <f t="shared" si="7"/>
        <v>0</v>
      </c>
      <c r="L81" s="215"/>
    </row>
    <row r="82" spans="2:12" ht="22.5" customHeight="1">
      <c r="B82" s="200">
        <f t="shared" si="4"/>
        <v>79</v>
      </c>
      <c r="C82" s="202"/>
      <c r="D82" s="206"/>
      <c r="E82" s="208"/>
      <c r="F82" s="208"/>
      <c r="G82" s="209"/>
      <c r="H82" s="208"/>
      <c r="I82" s="217" t="str">
        <f t="shared" si="5"/>
        <v/>
      </c>
      <c r="J82" s="219" t="str">
        <f t="shared" si="6"/>
        <v/>
      </c>
      <c r="K82" s="212">
        <f t="shared" si="7"/>
        <v>0</v>
      </c>
      <c r="L82" s="215"/>
    </row>
    <row r="83" spans="2:12" ht="22.5" customHeight="1">
      <c r="B83" s="200">
        <f t="shared" si="4"/>
        <v>80</v>
      </c>
      <c r="C83" s="202"/>
      <c r="D83" s="206"/>
      <c r="E83" s="208"/>
      <c r="F83" s="208"/>
      <c r="G83" s="209"/>
      <c r="H83" s="208"/>
      <c r="I83" s="217" t="str">
        <f t="shared" si="5"/>
        <v/>
      </c>
      <c r="J83" s="219" t="str">
        <f t="shared" si="6"/>
        <v/>
      </c>
      <c r="K83" s="212">
        <f t="shared" si="7"/>
        <v>0</v>
      </c>
      <c r="L83" s="215"/>
    </row>
    <row r="84" spans="2:12" ht="22.5" customHeight="1">
      <c r="B84" s="200">
        <f t="shared" si="4"/>
        <v>81</v>
      </c>
      <c r="C84" s="202"/>
      <c r="D84" s="206"/>
      <c r="E84" s="208"/>
      <c r="F84" s="208"/>
      <c r="G84" s="209"/>
      <c r="H84" s="208"/>
      <c r="I84" s="217" t="str">
        <f t="shared" si="5"/>
        <v/>
      </c>
      <c r="J84" s="219" t="str">
        <f t="shared" si="6"/>
        <v/>
      </c>
      <c r="K84" s="212">
        <f t="shared" si="7"/>
        <v>0</v>
      </c>
      <c r="L84" s="215"/>
    </row>
    <row r="85" spans="2:12" ht="22.5" customHeight="1">
      <c r="B85" s="200">
        <f t="shared" si="4"/>
        <v>82</v>
      </c>
      <c r="C85" s="202"/>
      <c r="D85" s="206"/>
      <c r="E85" s="208"/>
      <c r="F85" s="208"/>
      <c r="G85" s="209"/>
      <c r="H85" s="208"/>
      <c r="I85" s="217" t="str">
        <f t="shared" si="5"/>
        <v/>
      </c>
      <c r="J85" s="219" t="str">
        <f t="shared" si="6"/>
        <v/>
      </c>
      <c r="K85" s="212">
        <f t="shared" si="7"/>
        <v>0</v>
      </c>
      <c r="L85" s="215"/>
    </row>
    <row r="86" spans="2:12" ht="22.5" customHeight="1">
      <c r="B86" s="200">
        <f t="shared" si="4"/>
        <v>83</v>
      </c>
      <c r="C86" s="202"/>
      <c r="D86" s="206"/>
      <c r="E86" s="208"/>
      <c r="F86" s="208"/>
      <c r="G86" s="209"/>
      <c r="H86" s="208"/>
      <c r="I86" s="217" t="str">
        <f t="shared" si="5"/>
        <v/>
      </c>
      <c r="J86" s="219" t="str">
        <f t="shared" si="6"/>
        <v/>
      </c>
      <c r="K86" s="212">
        <f t="shared" si="7"/>
        <v>0</v>
      </c>
      <c r="L86" s="215"/>
    </row>
    <row r="87" spans="2:12" ht="22.5" customHeight="1">
      <c r="B87" s="200">
        <f t="shared" si="4"/>
        <v>84</v>
      </c>
      <c r="C87" s="202"/>
      <c r="D87" s="206"/>
      <c r="E87" s="208"/>
      <c r="F87" s="208"/>
      <c r="G87" s="209"/>
      <c r="H87" s="208"/>
      <c r="I87" s="217" t="str">
        <f t="shared" si="5"/>
        <v/>
      </c>
      <c r="J87" s="219" t="str">
        <f t="shared" si="6"/>
        <v/>
      </c>
      <c r="K87" s="212">
        <f t="shared" si="7"/>
        <v>0</v>
      </c>
      <c r="L87" s="215"/>
    </row>
    <row r="88" spans="2:12" ht="22.5" customHeight="1">
      <c r="B88" s="200">
        <f t="shared" si="4"/>
        <v>85</v>
      </c>
      <c r="C88" s="202"/>
      <c r="D88" s="206"/>
      <c r="E88" s="208"/>
      <c r="F88" s="208"/>
      <c r="G88" s="209"/>
      <c r="H88" s="208"/>
      <c r="I88" s="217" t="str">
        <f t="shared" si="5"/>
        <v/>
      </c>
      <c r="J88" s="219" t="str">
        <f t="shared" si="6"/>
        <v/>
      </c>
      <c r="K88" s="212">
        <f t="shared" si="7"/>
        <v>0</v>
      </c>
      <c r="L88" s="215"/>
    </row>
    <row r="89" spans="2:12" ht="22.5" customHeight="1">
      <c r="B89" s="200">
        <f t="shared" si="4"/>
        <v>86</v>
      </c>
      <c r="C89" s="202"/>
      <c r="D89" s="206"/>
      <c r="E89" s="208"/>
      <c r="F89" s="208"/>
      <c r="G89" s="209"/>
      <c r="H89" s="208"/>
      <c r="I89" s="217" t="str">
        <f t="shared" si="5"/>
        <v/>
      </c>
      <c r="J89" s="219" t="str">
        <f t="shared" si="6"/>
        <v/>
      </c>
      <c r="K89" s="212">
        <f t="shared" si="7"/>
        <v>0</v>
      </c>
      <c r="L89" s="215"/>
    </row>
    <row r="90" spans="2:12" ht="22.5" customHeight="1">
      <c r="B90" s="200">
        <f t="shared" si="4"/>
        <v>87</v>
      </c>
      <c r="C90" s="202"/>
      <c r="D90" s="206"/>
      <c r="E90" s="208"/>
      <c r="F90" s="208"/>
      <c r="G90" s="209"/>
      <c r="H90" s="208"/>
      <c r="I90" s="217" t="str">
        <f t="shared" si="5"/>
        <v/>
      </c>
      <c r="J90" s="219" t="str">
        <f t="shared" si="6"/>
        <v/>
      </c>
      <c r="K90" s="212">
        <f t="shared" si="7"/>
        <v>0</v>
      </c>
      <c r="L90" s="215"/>
    </row>
    <row r="91" spans="2:12" ht="22.5" customHeight="1">
      <c r="B91" s="200">
        <f t="shared" si="4"/>
        <v>88</v>
      </c>
      <c r="C91" s="202"/>
      <c r="D91" s="206"/>
      <c r="E91" s="208"/>
      <c r="F91" s="208"/>
      <c r="G91" s="209"/>
      <c r="H91" s="208"/>
      <c r="I91" s="217" t="str">
        <f t="shared" si="5"/>
        <v/>
      </c>
      <c r="J91" s="219" t="str">
        <f t="shared" si="6"/>
        <v/>
      </c>
      <c r="K91" s="212">
        <f t="shared" si="7"/>
        <v>0</v>
      </c>
      <c r="L91" s="215"/>
    </row>
    <row r="92" spans="2:12" ht="22.5" customHeight="1">
      <c r="B92" s="200">
        <f t="shared" si="4"/>
        <v>89</v>
      </c>
      <c r="C92" s="202"/>
      <c r="D92" s="206"/>
      <c r="E92" s="208"/>
      <c r="F92" s="208"/>
      <c r="G92" s="209"/>
      <c r="H92" s="208"/>
      <c r="I92" s="217" t="str">
        <f t="shared" si="5"/>
        <v/>
      </c>
      <c r="J92" s="219" t="str">
        <f t="shared" si="6"/>
        <v/>
      </c>
      <c r="K92" s="212">
        <f t="shared" si="7"/>
        <v>0</v>
      </c>
      <c r="L92" s="215"/>
    </row>
    <row r="93" spans="2:12" ht="22.5" customHeight="1">
      <c r="B93" s="200">
        <f t="shared" si="4"/>
        <v>90</v>
      </c>
      <c r="C93" s="202"/>
      <c r="D93" s="206"/>
      <c r="E93" s="208"/>
      <c r="F93" s="208"/>
      <c r="G93" s="209"/>
      <c r="H93" s="208"/>
      <c r="I93" s="217" t="str">
        <f t="shared" si="5"/>
        <v/>
      </c>
      <c r="J93" s="219" t="str">
        <f t="shared" si="6"/>
        <v/>
      </c>
      <c r="K93" s="212">
        <f t="shared" si="7"/>
        <v>0</v>
      </c>
      <c r="L93" s="215"/>
    </row>
    <row r="94" spans="2:12" ht="22.5" customHeight="1">
      <c r="B94" s="200">
        <f t="shared" si="4"/>
        <v>91</v>
      </c>
      <c r="C94" s="202"/>
      <c r="D94" s="206"/>
      <c r="E94" s="208"/>
      <c r="F94" s="208"/>
      <c r="G94" s="209"/>
      <c r="H94" s="208"/>
      <c r="I94" s="217" t="str">
        <f t="shared" si="5"/>
        <v/>
      </c>
      <c r="J94" s="219" t="str">
        <f t="shared" si="6"/>
        <v/>
      </c>
      <c r="K94" s="212">
        <f t="shared" si="7"/>
        <v>0</v>
      </c>
      <c r="L94" s="215"/>
    </row>
    <row r="95" spans="2:12" ht="22.5" customHeight="1">
      <c r="B95" s="200">
        <f t="shared" si="4"/>
        <v>92</v>
      </c>
      <c r="C95" s="202"/>
      <c r="D95" s="206"/>
      <c r="E95" s="208"/>
      <c r="F95" s="208"/>
      <c r="G95" s="209"/>
      <c r="H95" s="208"/>
      <c r="I95" s="217" t="str">
        <f t="shared" si="5"/>
        <v/>
      </c>
      <c r="J95" s="219" t="str">
        <f t="shared" si="6"/>
        <v/>
      </c>
      <c r="K95" s="212">
        <f t="shared" si="7"/>
        <v>0</v>
      </c>
      <c r="L95" s="215"/>
    </row>
    <row r="96" spans="2:12" ht="22.5" customHeight="1">
      <c r="B96" s="200">
        <f t="shared" si="4"/>
        <v>93</v>
      </c>
      <c r="C96" s="202"/>
      <c r="D96" s="206"/>
      <c r="E96" s="208"/>
      <c r="F96" s="208"/>
      <c r="G96" s="209"/>
      <c r="H96" s="208"/>
      <c r="I96" s="217" t="str">
        <f t="shared" si="5"/>
        <v/>
      </c>
      <c r="J96" s="219" t="str">
        <f t="shared" si="6"/>
        <v/>
      </c>
      <c r="K96" s="212">
        <f t="shared" si="7"/>
        <v>0</v>
      </c>
      <c r="L96" s="215"/>
    </row>
    <row r="97" spans="2:12" ht="22.5" customHeight="1">
      <c r="B97" s="200">
        <f t="shared" si="4"/>
        <v>94</v>
      </c>
      <c r="C97" s="202"/>
      <c r="D97" s="206"/>
      <c r="E97" s="208"/>
      <c r="F97" s="208"/>
      <c r="G97" s="209"/>
      <c r="H97" s="208"/>
      <c r="I97" s="217" t="str">
        <f t="shared" si="5"/>
        <v/>
      </c>
      <c r="J97" s="219" t="str">
        <f t="shared" si="6"/>
        <v/>
      </c>
      <c r="K97" s="212">
        <f t="shared" si="7"/>
        <v>0</v>
      </c>
      <c r="L97" s="215"/>
    </row>
    <row r="98" spans="2:12" ht="22.5" customHeight="1">
      <c r="B98" s="200">
        <f t="shared" si="4"/>
        <v>95</v>
      </c>
      <c r="C98" s="202"/>
      <c r="D98" s="206"/>
      <c r="E98" s="208"/>
      <c r="F98" s="208"/>
      <c r="G98" s="209"/>
      <c r="H98" s="208"/>
      <c r="I98" s="217" t="str">
        <f t="shared" si="5"/>
        <v/>
      </c>
      <c r="J98" s="219" t="str">
        <f t="shared" si="6"/>
        <v/>
      </c>
      <c r="K98" s="212">
        <f t="shared" si="7"/>
        <v>0</v>
      </c>
      <c r="L98" s="215"/>
    </row>
    <row r="99" spans="2:12" ht="22.5" customHeight="1">
      <c r="B99" s="200">
        <f t="shared" si="4"/>
        <v>96</v>
      </c>
      <c r="C99" s="202"/>
      <c r="D99" s="206"/>
      <c r="E99" s="208"/>
      <c r="F99" s="208"/>
      <c r="G99" s="209"/>
      <c r="H99" s="208"/>
      <c r="I99" s="217" t="str">
        <f t="shared" si="5"/>
        <v/>
      </c>
      <c r="J99" s="219" t="str">
        <f t="shared" si="6"/>
        <v/>
      </c>
      <c r="K99" s="212">
        <f t="shared" si="7"/>
        <v>0</v>
      </c>
      <c r="L99" s="215"/>
    </row>
    <row r="100" spans="2:12" ht="22.5" customHeight="1">
      <c r="B100" s="200">
        <f t="shared" si="4"/>
        <v>97</v>
      </c>
      <c r="C100" s="202"/>
      <c r="D100" s="206"/>
      <c r="E100" s="208"/>
      <c r="F100" s="208"/>
      <c r="G100" s="209"/>
      <c r="H100" s="208"/>
      <c r="I100" s="217" t="str">
        <f t="shared" si="5"/>
        <v/>
      </c>
      <c r="J100" s="219" t="str">
        <f t="shared" si="6"/>
        <v/>
      </c>
      <c r="K100" s="212">
        <f t="shared" si="7"/>
        <v>0</v>
      </c>
      <c r="L100" s="215"/>
    </row>
    <row r="101" spans="2:12" ht="22.5" customHeight="1">
      <c r="B101" s="200">
        <f t="shared" si="4"/>
        <v>98</v>
      </c>
      <c r="C101" s="202"/>
      <c r="D101" s="206"/>
      <c r="E101" s="208"/>
      <c r="F101" s="208"/>
      <c r="G101" s="209"/>
      <c r="H101" s="208"/>
      <c r="I101" s="217" t="str">
        <f t="shared" si="5"/>
        <v/>
      </c>
      <c r="J101" s="219" t="str">
        <f t="shared" si="6"/>
        <v/>
      </c>
      <c r="K101" s="212">
        <f t="shared" si="7"/>
        <v>0</v>
      </c>
      <c r="L101" s="215"/>
    </row>
    <row r="102" spans="2:12" ht="22.5" customHeight="1">
      <c r="B102" s="200">
        <f t="shared" si="4"/>
        <v>99</v>
      </c>
      <c r="C102" s="202"/>
      <c r="D102" s="206"/>
      <c r="E102" s="208"/>
      <c r="F102" s="208"/>
      <c r="G102" s="209"/>
      <c r="H102" s="208"/>
      <c r="I102" s="217" t="str">
        <f t="shared" si="5"/>
        <v/>
      </c>
      <c r="J102" s="219" t="str">
        <f t="shared" si="6"/>
        <v/>
      </c>
      <c r="K102" s="212">
        <f t="shared" si="7"/>
        <v>0</v>
      </c>
      <c r="L102" s="215"/>
    </row>
    <row r="103" spans="2:12" ht="22.5" customHeight="1">
      <c r="B103" s="200">
        <f t="shared" si="4"/>
        <v>100</v>
      </c>
      <c r="C103" s="202"/>
      <c r="D103" s="206"/>
      <c r="E103" s="208"/>
      <c r="F103" s="208"/>
      <c r="G103" s="209"/>
      <c r="H103" s="208"/>
      <c r="I103" s="217" t="str">
        <f t="shared" si="5"/>
        <v/>
      </c>
      <c r="J103" s="219" t="str">
        <f t="shared" si="6"/>
        <v/>
      </c>
      <c r="K103" s="212">
        <f t="shared" si="7"/>
        <v>0</v>
      </c>
      <c r="L103" s="215"/>
    </row>
    <row r="104" spans="2:12" ht="22.5" customHeight="1">
      <c r="B104" s="200">
        <f t="shared" si="4"/>
        <v>101</v>
      </c>
      <c r="C104" s="202"/>
      <c r="D104" s="206"/>
      <c r="E104" s="208"/>
      <c r="F104" s="208"/>
      <c r="G104" s="209"/>
      <c r="H104" s="208"/>
      <c r="I104" s="217" t="str">
        <f t="shared" si="5"/>
        <v/>
      </c>
      <c r="J104" s="219" t="str">
        <f t="shared" si="6"/>
        <v/>
      </c>
      <c r="K104" s="212">
        <f t="shared" si="7"/>
        <v>0</v>
      </c>
      <c r="L104" s="215"/>
    </row>
    <row r="105" spans="2:12" ht="22.5" customHeight="1">
      <c r="B105" s="200">
        <f t="shared" si="4"/>
        <v>102</v>
      </c>
      <c r="C105" s="202"/>
      <c r="D105" s="206"/>
      <c r="E105" s="208"/>
      <c r="F105" s="208"/>
      <c r="G105" s="209"/>
      <c r="H105" s="208"/>
      <c r="I105" s="217" t="str">
        <f t="shared" si="5"/>
        <v/>
      </c>
      <c r="J105" s="219" t="str">
        <f t="shared" si="6"/>
        <v/>
      </c>
      <c r="K105" s="212">
        <f t="shared" si="7"/>
        <v>0</v>
      </c>
      <c r="L105" s="215"/>
    </row>
    <row r="106" spans="2:12" ht="22.5" customHeight="1">
      <c r="B106" s="200">
        <f t="shared" si="4"/>
        <v>103</v>
      </c>
      <c r="C106" s="202"/>
      <c r="D106" s="206"/>
      <c r="E106" s="208"/>
      <c r="F106" s="208"/>
      <c r="G106" s="209"/>
      <c r="H106" s="208"/>
      <c r="I106" s="217" t="str">
        <f t="shared" si="5"/>
        <v/>
      </c>
      <c r="J106" s="219" t="str">
        <f t="shared" si="6"/>
        <v/>
      </c>
      <c r="K106" s="212">
        <f t="shared" si="7"/>
        <v>0</v>
      </c>
      <c r="L106" s="215"/>
    </row>
    <row r="107" spans="2:12" ht="22.5" customHeight="1">
      <c r="B107" s="200">
        <f t="shared" si="4"/>
        <v>104</v>
      </c>
      <c r="C107" s="202"/>
      <c r="D107" s="206"/>
      <c r="E107" s="208"/>
      <c r="F107" s="208"/>
      <c r="G107" s="209"/>
      <c r="H107" s="208"/>
      <c r="I107" s="217" t="str">
        <f t="shared" si="5"/>
        <v/>
      </c>
      <c r="J107" s="219" t="str">
        <f t="shared" si="6"/>
        <v/>
      </c>
      <c r="K107" s="212">
        <f t="shared" si="7"/>
        <v>0</v>
      </c>
      <c r="L107" s="215"/>
    </row>
    <row r="108" spans="2:12" ht="22.5" customHeight="1">
      <c r="B108" s="200">
        <f t="shared" si="4"/>
        <v>105</v>
      </c>
      <c r="C108" s="202"/>
      <c r="D108" s="206"/>
      <c r="E108" s="208"/>
      <c r="F108" s="208"/>
      <c r="G108" s="209"/>
      <c r="H108" s="208"/>
      <c r="I108" s="217" t="str">
        <f t="shared" si="5"/>
        <v/>
      </c>
      <c r="J108" s="219" t="str">
        <f t="shared" si="6"/>
        <v/>
      </c>
      <c r="K108" s="212">
        <f t="shared" si="7"/>
        <v>0</v>
      </c>
      <c r="L108" s="215"/>
    </row>
    <row r="109" spans="2:12" ht="22.5" customHeight="1">
      <c r="B109" s="200">
        <f t="shared" si="4"/>
        <v>106</v>
      </c>
      <c r="C109" s="202"/>
      <c r="D109" s="206"/>
      <c r="E109" s="208"/>
      <c r="F109" s="208"/>
      <c r="G109" s="209"/>
      <c r="H109" s="208"/>
      <c r="I109" s="217" t="str">
        <f t="shared" si="5"/>
        <v/>
      </c>
      <c r="J109" s="219" t="str">
        <f t="shared" si="6"/>
        <v/>
      </c>
      <c r="K109" s="212">
        <f t="shared" si="7"/>
        <v>0</v>
      </c>
      <c r="L109" s="215"/>
    </row>
    <row r="110" spans="2:12" ht="22.5" customHeight="1">
      <c r="B110" s="200">
        <f t="shared" si="4"/>
        <v>107</v>
      </c>
      <c r="C110" s="202"/>
      <c r="D110" s="206"/>
      <c r="E110" s="208"/>
      <c r="F110" s="208"/>
      <c r="G110" s="209"/>
      <c r="H110" s="208"/>
      <c r="I110" s="217" t="str">
        <f t="shared" si="5"/>
        <v/>
      </c>
      <c r="J110" s="219" t="str">
        <f t="shared" si="6"/>
        <v/>
      </c>
      <c r="K110" s="212">
        <f t="shared" si="7"/>
        <v>0</v>
      </c>
      <c r="L110" s="215"/>
    </row>
    <row r="111" spans="2:12" ht="22.5" customHeight="1">
      <c r="B111" s="200">
        <f t="shared" si="4"/>
        <v>108</v>
      </c>
      <c r="C111" s="202"/>
      <c r="D111" s="206"/>
      <c r="E111" s="208"/>
      <c r="F111" s="208"/>
      <c r="G111" s="209"/>
      <c r="H111" s="208"/>
      <c r="I111" s="217" t="str">
        <f t="shared" si="5"/>
        <v/>
      </c>
      <c r="J111" s="219" t="str">
        <f t="shared" si="6"/>
        <v/>
      </c>
      <c r="K111" s="212">
        <f t="shared" si="7"/>
        <v>0</v>
      </c>
      <c r="L111" s="215"/>
    </row>
    <row r="112" spans="2:12" ht="22.5" customHeight="1">
      <c r="B112" s="200">
        <f t="shared" si="4"/>
        <v>109</v>
      </c>
      <c r="C112" s="202"/>
      <c r="D112" s="206"/>
      <c r="E112" s="208"/>
      <c r="F112" s="208"/>
      <c r="G112" s="209"/>
      <c r="H112" s="208"/>
      <c r="I112" s="217" t="str">
        <f t="shared" si="5"/>
        <v/>
      </c>
      <c r="J112" s="219" t="str">
        <f t="shared" si="6"/>
        <v/>
      </c>
      <c r="K112" s="212">
        <f t="shared" si="7"/>
        <v>0</v>
      </c>
      <c r="L112" s="215"/>
    </row>
    <row r="113" spans="2:12" ht="22.5" customHeight="1">
      <c r="B113" s="200">
        <f t="shared" si="4"/>
        <v>110</v>
      </c>
      <c r="C113" s="202"/>
      <c r="D113" s="206"/>
      <c r="E113" s="208"/>
      <c r="F113" s="208"/>
      <c r="G113" s="209"/>
      <c r="H113" s="208"/>
      <c r="I113" s="217" t="str">
        <f t="shared" si="5"/>
        <v/>
      </c>
      <c r="J113" s="219" t="str">
        <f t="shared" si="6"/>
        <v/>
      </c>
      <c r="K113" s="212">
        <f t="shared" si="7"/>
        <v>0</v>
      </c>
      <c r="L113" s="215"/>
    </row>
    <row r="114" spans="2:12" ht="22.5" customHeight="1">
      <c r="B114" s="200">
        <f t="shared" si="4"/>
        <v>111</v>
      </c>
      <c r="C114" s="202"/>
      <c r="D114" s="206"/>
      <c r="E114" s="208"/>
      <c r="F114" s="208"/>
      <c r="G114" s="209"/>
      <c r="H114" s="208"/>
      <c r="I114" s="217" t="str">
        <f t="shared" si="5"/>
        <v/>
      </c>
      <c r="J114" s="219" t="str">
        <f t="shared" si="6"/>
        <v/>
      </c>
      <c r="K114" s="212">
        <f t="shared" si="7"/>
        <v>0</v>
      </c>
      <c r="L114" s="215"/>
    </row>
    <row r="115" spans="2:12" ht="22.5" customHeight="1">
      <c r="B115" s="200">
        <f t="shared" si="4"/>
        <v>112</v>
      </c>
      <c r="C115" s="202"/>
      <c r="D115" s="206"/>
      <c r="E115" s="208"/>
      <c r="F115" s="208"/>
      <c r="G115" s="209"/>
      <c r="H115" s="208"/>
      <c r="I115" s="217" t="str">
        <f t="shared" si="5"/>
        <v/>
      </c>
      <c r="J115" s="219" t="str">
        <f t="shared" si="6"/>
        <v/>
      </c>
      <c r="K115" s="212">
        <f t="shared" si="7"/>
        <v>0</v>
      </c>
      <c r="L115" s="215"/>
    </row>
    <row r="116" spans="2:12" ht="22.5" customHeight="1">
      <c r="B116" s="200">
        <f t="shared" si="4"/>
        <v>113</v>
      </c>
      <c r="C116" s="202"/>
      <c r="D116" s="206"/>
      <c r="E116" s="208"/>
      <c r="F116" s="208"/>
      <c r="G116" s="209"/>
      <c r="H116" s="208"/>
      <c r="I116" s="217" t="str">
        <f t="shared" si="5"/>
        <v/>
      </c>
      <c r="J116" s="219" t="str">
        <f t="shared" si="6"/>
        <v/>
      </c>
      <c r="K116" s="212">
        <f t="shared" si="7"/>
        <v>0</v>
      </c>
      <c r="L116" s="215"/>
    </row>
    <row r="117" spans="2:12" ht="22.5" customHeight="1">
      <c r="B117" s="200">
        <f t="shared" si="4"/>
        <v>114</v>
      </c>
      <c r="C117" s="202"/>
      <c r="D117" s="206"/>
      <c r="E117" s="208"/>
      <c r="F117" s="208"/>
      <c r="G117" s="209"/>
      <c r="H117" s="208"/>
      <c r="I117" s="217" t="str">
        <f t="shared" si="5"/>
        <v/>
      </c>
      <c r="J117" s="219" t="str">
        <f t="shared" si="6"/>
        <v/>
      </c>
      <c r="K117" s="212">
        <f t="shared" si="7"/>
        <v>0</v>
      </c>
      <c r="L117" s="215"/>
    </row>
    <row r="118" spans="2:12" ht="22.5" customHeight="1">
      <c r="B118" s="200">
        <f t="shared" si="4"/>
        <v>115</v>
      </c>
      <c r="C118" s="202"/>
      <c r="D118" s="206"/>
      <c r="E118" s="208"/>
      <c r="F118" s="208"/>
      <c r="G118" s="209"/>
      <c r="H118" s="208"/>
      <c r="I118" s="217" t="str">
        <f t="shared" si="5"/>
        <v/>
      </c>
      <c r="J118" s="219" t="str">
        <f t="shared" si="6"/>
        <v/>
      </c>
      <c r="K118" s="212">
        <f t="shared" si="7"/>
        <v>0</v>
      </c>
      <c r="L118" s="215"/>
    </row>
    <row r="119" spans="2:12" ht="22.5" customHeight="1">
      <c r="B119" s="200">
        <f t="shared" si="4"/>
        <v>116</v>
      </c>
      <c r="C119" s="202"/>
      <c r="D119" s="206"/>
      <c r="E119" s="208"/>
      <c r="F119" s="208"/>
      <c r="G119" s="209"/>
      <c r="H119" s="208"/>
      <c r="I119" s="217" t="str">
        <f t="shared" si="5"/>
        <v/>
      </c>
      <c r="J119" s="219" t="str">
        <f t="shared" si="6"/>
        <v/>
      </c>
      <c r="K119" s="212">
        <f t="shared" si="7"/>
        <v>0</v>
      </c>
      <c r="L119" s="215"/>
    </row>
    <row r="120" spans="2:12" ht="22.5" customHeight="1">
      <c r="B120" s="200">
        <f t="shared" si="4"/>
        <v>117</v>
      </c>
      <c r="C120" s="202"/>
      <c r="D120" s="206"/>
      <c r="E120" s="208"/>
      <c r="F120" s="208"/>
      <c r="G120" s="209"/>
      <c r="H120" s="208"/>
      <c r="I120" s="217" t="str">
        <f t="shared" si="5"/>
        <v/>
      </c>
      <c r="J120" s="219" t="str">
        <f t="shared" si="6"/>
        <v/>
      </c>
      <c r="K120" s="212">
        <f t="shared" si="7"/>
        <v>0</v>
      </c>
      <c r="L120" s="215"/>
    </row>
    <row r="121" spans="2:12" ht="22.5" customHeight="1">
      <c r="B121" s="200">
        <f t="shared" si="4"/>
        <v>118</v>
      </c>
      <c r="C121" s="202"/>
      <c r="D121" s="206"/>
      <c r="E121" s="208"/>
      <c r="F121" s="208"/>
      <c r="G121" s="209"/>
      <c r="H121" s="208"/>
      <c r="I121" s="217" t="str">
        <f t="shared" si="5"/>
        <v/>
      </c>
      <c r="J121" s="219" t="str">
        <f t="shared" si="6"/>
        <v/>
      </c>
      <c r="K121" s="212">
        <f t="shared" si="7"/>
        <v>0</v>
      </c>
      <c r="L121" s="215"/>
    </row>
    <row r="122" spans="2:12" ht="22.5" customHeight="1">
      <c r="B122" s="200">
        <f t="shared" si="4"/>
        <v>119</v>
      </c>
      <c r="C122" s="202"/>
      <c r="D122" s="206"/>
      <c r="E122" s="208"/>
      <c r="F122" s="208"/>
      <c r="G122" s="209"/>
      <c r="H122" s="208"/>
      <c r="I122" s="217" t="str">
        <f t="shared" si="5"/>
        <v/>
      </c>
      <c r="J122" s="219" t="str">
        <f t="shared" si="6"/>
        <v/>
      </c>
      <c r="K122" s="212">
        <f t="shared" si="7"/>
        <v>0</v>
      </c>
      <c r="L122" s="215"/>
    </row>
    <row r="123" spans="2:12" ht="22.5" customHeight="1">
      <c r="B123" s="200">
        <f t="shared" si="4"/>
        <v>120</v>
      </c>
      <c r="C123" s="202"/>
      <c r="D123" s="206"/>
      <c r="E123" s="208"/>
      <c r="F123" s="208"/>
      <c r="G123" s="209"/>
      <c r="H123" s="208"/>
      <c r="I123" s="217" t="str">
        <f t="shared" si="5"/>
        <v/>
      </c>
      <c r="J123" s="219" t="str">
        <f t="shared" si="6"/>
        <v/>
      </c>
      <c r="K123" s="212">
        <f t="shared" si="7"/>
        <v>0</v>
      </c>
      <c r="L123" s="215"/>
    </row>
    <row r="124" spans="2:12" ht="22.5" customHeight="1">
      <c r="B124" s="200">
        <f t="shared" si="4"/>
        <v>121</v>
      </c>
      <c r="C124" s="202"/>
      <c r="D124" s="206"/>
      <c r="E124" s="208"/>
      <c r="F124" s="208"/>
      <c r="G124" s="209"/>
      <c r="H124" s="208"/>
      <c r="I124" s="217" t="str">
        <f t="shared" si="5"/>
        <v/>
      </c>
      <c r="J124" s="219" t="str">
        <f t="shared" si="6"/>
        <v/>
      </c>
      <c r="K124" s="212">
        <f t="shared" si="7"/>
        <v>0</v>
      </c>
      <c r="L124" s="215"/>
    </row>
    <row r="125" spans="2:12" ht="22.5" customHeight="1">
      <c r="B125" s="200">
        <f t="shared" si="4"/>
        <v>122</v>
      </c>
      <c r="C125" s="202"/>
      <c r="D125" s="206"/>
      <c r="E125" s="208"/>
      <c r="F125" s="208"/>
      <c r="G125" s="209"/>
      <c r="H125" s="208"/>
      <c r="I125" s="217" t="str">
        <f t="shared" si="5"/>
        <v/>
      </c>
      <c r="J125" s="219" t="str">
        <f t="shared" si="6"/>
        <v/>
      </c>
      <c r="K125" s="212">
        <f t="shared" si="7"/>
        <v>0</v>
      </c>
      <c r="L125" s="215"/>
    </row>
    <row r="126" spans="2:12" ht="22.5" customHeight="1">
      <c r="B126" s="200">
        <f t="shared" si="4"/>
        <v>123</v>
      </c>
      <c r="C126" s="202"/>
      <c r="D126" s="206"/>
      <c r="E126" s="208"/>
      <c r="F126" s="208"/>
      <c r="G126" s="209"/>
      <c r="H126" s="208"/>
      <c r="I126" s="217" t="str">
        <f t="shared" si="5"/>
        <v/>
      </c>
      <c r="J126" s="219" t="str">
        <f t="shared" si="6"/>
        <v/>
      </c>
      <c r="K126" s="212">
        <f t="shared" si="7"/>
        <v>0</v>
      </c>
      <c r="L126" s="215"/>
    </row>
    <row r="127" spans="2:12" ht="22.5" customHeight="1">
      <c r="B127" s="200">
        <f t="shared" si="4"/>
        <v>124</v>
      </c>
      <c r="C127" s="202"/>
      <c r="D127" s="206"/>
      <c r="E127" s="208"/>
      <c r="F127" s="208"/>
      <c r="G127" s="209"/>
      <c r="H127" s="208"/>
      <c r="I127" s="217" t="str">
        <f t="shared" si="5"/>
        <v/>
      </c>
      <c r="J127" s="219" t="str">
        <f t="shared" si="6"/>
        <v/>
      </c>
      <c r="K127" s="212">
        <f t="shared" si="7"/>
        <v>0</v>
      </c>
      <c r="L127" s="215"/>
    </row>
    <row r="128" spans="2:12" ht="22.5" customHeight="1">
      <c r="B128" s="200">
        <f t="shared" si="4"/>
        <v>125</v>
      </c>
      <c r="C128" s="202"/>
      <c r="D128" s="206"/>
      <c r="E128" s="208"/>
      <c r="F128" s="208"/>
      <c r="G128" s="209"/>
      <c r="H128" s="208"/>
      <c r="I128" s="217" t="str">
        <f t="shared" si="5"/>
        <v/>
      </c>
      <c r="J128" s="219" t="str">
        <f t="shared" si="6"/>
        <v/>
      </c>
      <c r="K128" s="212">
        <f t="shared" si="7"/>
        <v>0</v>
      </c>
      <c r="L128" s="215"/>
    </row>
    <row r="129" spans="2:12" ht="22.5" customHeight="1">
      <c r="B129" s="200">
        <f t="shared" si="4"/>
        <v>126</v>
      </c>
      <c r="C129" s="202"/>
      <c r="D129" s="206"/>
      <c r="E129" s="208"/>
      <c r="F129" s="208"/>
      <c r="G129" s="209"/>
      <c r="H129" s="208"/>
      <c r="I129" s="217" t="str">
        <f t="shared" si="5"/>
        <v/>
      </c>
      <c r="J129" s="219" t="str">
        <f t="shared" si="6"/>
        <v/>
      </c>
      <c r="K129" s="212">
        <f t="shared" si="7"/>
        <v>0</v>
      </c>
      <c r="L129" s="215"/>
    </row>
    <row r="130" spans="2:12" ht="22.5" customHeight="1">
      <c r="B130" s="200">
        <f t="shared" si="4"/>
        <v>127</v>
      </c>
      <c r="C130" s="202"/>
      <c r="D130" s="206"/>
      <c r="E130" s="208"/>
      <c r="F130" s="208"/>
      <c r="G130" s="209"/>
      <c r="H130" s="208"/>
      <c r="I130" s="217" t="str">
        <f t="shared" si="5"/>
        <v/>
      </c>
      <c r="J130" s="219" t="str">
        <f t="shared" si="6"/>
        <v/>
      </c>
      <c r="K130" s="212">
        <f t="shared" si="7"/>
        <v>0</v>
      </c>
      <c r="L130" s="215"/>
    </row>
    <row r="131" spans="2:12" ht="22.5" customHeight="1">
      <c r="B131" s="200">
        <f t="shared" si="4"/>
        <v>128</v>
      </c>
      <c r="C131" s="202"/>
      <c r="D131" s="206"/>
      <c r="E131" s="208"/>
      <c r="F131" s="208"/>
      <c r="G131" s="209"/>
      <c r="H131" s="208"/>
      <c r="I131" s="217" t="str">
        <f t="shared" si="5"/>
        <v/>
      </c>
      <c r="J131" s="219" t="str">
        <f t="shared" si="6"/>
        <v/>
      </c>
      <c r="K131" s="212">
        <f t="shared" si="7"/>
        <v>0</v>
      </c>
      <c r="L131" s="215"/>
    </row>
    <row r="132" spans="2:12" ht="22.5" customHeight="1">
      <c r="B132" s="200">
        <f t="shared" ref="B132:B153" si="8">ROW()-3</f>
        <v>129</v>
      </c>
      <c r="C132" s="202"/>
      <c r="D132" s="206"/>
      <c r="E132" s="208"/>
      <c r="F132" s="208"/>
      <c r="G132" s="209"/>
      <c r="H132" s="208"/>
      <c r="I132" s="217" t="str">
        <f t="shared" ref="I132:I153" si="9">IF(H132="","",H132*2300)</f>
        <v/>
      </c>
      <c r="J132" s="219" t="str">
        <f t="shared" ref="J132:J153" si="10">IF(E132=$C$155,$D$155,IF(E132=$C$156,$D$156,IF(E132=$C$157,$D$157,IF(E132=$C$158,$D$158,""))))</f>
        <v/>
      </c>
      <c r="K132" s="212">
        <f t="shared" ref="K132:K153" si="11">MINA(I132,J132)</f>
        <v>0</v>
      </c>
      <c r="L132" s="215"/>
    </row>
    <row r="133" spans="2:12" ht="22.5" customHeight="1">
      <c r="B133" s="200">
        <f t="shared" si="8"/>
        <v>130</v>
      </c>
      <c r="C133" s="202"/>
      <c r="D133" s="206"/>
      <c r="E133" s="208"/>
      <c r="F133" s="208"/>
      <c r="G133" s="209"/>
      <c r="H133" s="208"/>
      <c r="I133" s="217" t="str">
        <f t="shared" si="9"/>
        <v/>
      </c>
      <c r="J133" s="219" t="str">
        <f t="shared" si="10"/>
        <v/>
      </c>
      <c r="K133" s="212">
        <f t="shared" si="11"/>
        <v>0</v>
      </c>
      <c r="L133" s="215"/>
    </row>
    <row r="134" spans="2:12" ht="22.5" customHeight="1">
      <c r="B134" s="200">
        <f t="shared" si="8"/>
        <v>131</v>
      </c>
      <c r="C134" s="202"/>
      <c r="D134" s="206"/>
      <c r="E134" s="208"/>
      <c r="F134" s="208"/>
      <c r="G134" s="209"/>
      <c r="H134" s="208"/>
      <c r="I134" s="217" t="str">
        <f t="shared" si="9"/>
        <v/>
      </c>
      <c r="J134" s="219" t="str">
        <f t="shared" si="10"/>
        <v/>
      </c>
      <c r="K134" s="212">
        <f t="shared" si="11"/>
        <v>0</v>
      </c>
      <c r="L134" s="215"/>
    </row>
    <row r="135" spans="2:12" ht="22.5" customHeight="1">
      <c r="B135" s="200">
        <f t="shared" si="8"/>
        <v>132</v>
      </c>
      <c r="C135" s="202"/>
      <c r="D135" s="206"/>
      <c r="E135" s="208"/>
      <c r="F135" s="208"/>
      <c r="G135" s="209"/>
      <c r="H135" s="208"/>
      <c r="I135" s="217" t="str">
        <f t="shared" si="9"/>
        <v/>
      </c>
      <c r="J135" s="219" t="str">
        <f t="shared" si="10"/>
        <v/>
      </c>
      <c r="K135" s="212">
        <f t="shared" si="11"/>
        <v>0</v>
      </c>
      <c r="L135" s="215"/>
    </row>
    <row r="136" spans="2:12" ht="22.5" customHeight="1">
      <c r="B136" s="200">
        <f t="shared" si="8"/>
        <v>133</v>
      </c>
      <c r="C136" s="202"/>
      <c r="D136" s="206"/>
      <c r="E136" s="208"/>
      <c r="F136" s="208"/>
      <c r="G136" s="209"/>
      <c r="H136" s="208"/>
      <c r="I136" s="217" t="str">
        <f t="shared" si="9"/>
        <v/>
      </c>
      <c r="J136" s="219" t="str">
        <f t="shared" si="10"/>
        <v/>
      </c>
      <c r="K136" s="212">
        <f t="shared" si="11"/>
        <v>0</v>
      </c>
      <c r="L136" s="215"/>
    </row>
    <row r="137" spans="2:12" ht="22.5" customHeight="1">
      <c r="B137" s="200">
        <f t="shared" si="8"/>
        <v>134</v>
      </c>
      <c r="C137" s="202"/>
      <c r="D137" s="206"/>
      <c r="E137" s="208"/>
      <c r="F137" s="208"/>
      <c r="G137" s="209"/>
      <c r="H137" s="208"/>
      <c r="I137" s="217" t="str">
        <f t="shared" si="9"/>
        <v/>
      </c>
      <c r="J137" s="219" t="str">
        <f t="shared" si="10"/>
        <v/>
      </c>
      <c r="K137" s="212">
        <f t="shared" si="11"/>
        <v>0</v>
      </c>
      <c r="L137" s="215"/>
    </row>
    <row r="138" spans="2:12" ht="22.5" customHeight="1">
      <c r="B138" s="200">
        <f t="shared" si="8"/>
        <v>135</v>
      </c>
      <c r="C138" s="202"/>
      <c r="D138" s="206"/>
      <c r="E138" s="208"/>
      <c r="F138" s="208"/>
      <c r="G138" s="209"/>
      <c r="H138" s="208"/>
      <c r="I138" s="217" t="str">
        <f t="shared" si="9"/>
        <v/>
      </c>
      <c r="J138" s="219" t="str">
        <f t="shared" si="10"/>
        <v/>
      </c>
      <c r="K138" s="212">
        <f t="shared" si="11"/>
        <v>0</v>
      </c>
      <c r="L138" s="215"/>
    </row>
    <row r="139" spans="2:12" ht="22.5" customHeight="1">
      <c r="B139" s="200">
        <f t="shared" si="8"/>
        <v>136</v>
      </c>
      <c r="C139" s="202"/>
      <c r="D139" s="206"/>
      <c r="E139" s="208"/>
      <c r="F139" s="208"/>
      <c r="G139" s="209"/>
      <c r="H139" s="208"/>
      <c r="I139" s="217" t="str">
        <f t="shared" si="9"/>
        <v/>
      </c>
      <c r="J139" s="219" t="str">
        <f t="shared" si="10"/>
        <v/>
      </c>
      <c r="K139" s="212">
        <f t="shared" si="11"/>
        <v>0</v>
      </c>
      <c r="L139" s="215"/>
    </row>
    <row r="140" spans="2:12" ht="22.5" customHeight="1">
      <c r="B140" s="200">
        <f t="shared" si="8"/>
        <v>137</v>
      </c>
      <c r="C140" s="202"/>
      <c r="D140" s="206"/>
      <c r="E140" s="208"/>
      <c r="F140" s="208"/>
      <c r="G140" s="209"/>
      <c r="H140" s="208"/>
      <c r="I140" s="217" t="str">
        <f t="shared" si="9"/>
        <v/>
      </c>
      <c r="J140" s="219" t="str">
        <f t="shared" si="10"/>
        <v/>
      </c>
      <c r="K140" s="212">
        <f t="shared" si="11"/>
        <v>0</v>
      </c>
      <c r="L140" s="215"/>
    </row>
    <row r="141" spans="2:12" ht="22.5" customHeight="1">
      <c r="B141" s="200">
        <f t="shared" si="8"/>
        <v>138</v>
      </c>
      <c r="C141" s="202"/>
      <c r="D141" s="206"/>
      <c r="E141" s="208"/>
      <c r="F141" s="208"/>
      <c r="G141" s="209"/>
      <c r="H141" s="208"/>
      <c r="I141" s="217" t="str">
        <f t="shared" si="9"/>
        <v/>
      </c>
      <c r="J141" s="219" t="str">
        <f t="shared" si="10"/>
        <v/>
      </c>
      <c r="K141" s="212">
        <f t="shared" si="11"/>
        <v>0</v>
      </c>
      <c r="L141" s="215"/>
    </row>
    <row r="142" spans="2:12" ht="22.5" customHeight="1">
      <c r="B142" s="200">
        <f t="shared" si="8"/>
        <v>139</v>
      </c>
      <c r="C142" s="202"/>
      <c r="D142" s="206"/>
      <c r="E142" s="208"/>
      <c r="F142" s="208"/>
      <c r="G142" s="209"/>
      <c r="H142" s="208"/>
      <c r="I142" s="217" t="str">
        <f t="shared" si="9"/>
        <v/>
      </c>
      <c r="J142" s="219" t="str">
        <f t="shared" si="10"/>
        <v/>
      </c>
      <c r="K142" s="212">
        <f t="shared" si="11"/>
        <v>0</v>
      </c>
      <c r="L142" s="215"/>
    </row>
    <row r="143" spans="2:12" ht="22.5" customHeight="1">
      <c r="B143" s="200">
        <f t="shared" si="8"/>
        <v>140</v>
      </c>
      <c r="C143" s="202"/>
      <c r="D143" s="206"/>
      <c r="E143" s="208"/>
      <c r="F143" s="208"/>
      <c r="G143" s="209"/>
      <c r="H143" s="208"/>
      <c r="I143" s="217" t="str">
        <f t="shared" si="9"/>
        <v/>
      </c>
      <c r="J143" s="219" t="str">
        <f t="shared" si="10"/>
        <v/>
      </c>
      <c r="K143" s="212">
        <f t="shared" si="11"/>
        <v>0</v>
      </c>
      <c r="L143" s="215"/>
    </row>
    <row r="144" spans="2:12" ht="22.5" customHeight="1">
      <c r="B144" s="200">
        <f t="shared" si="8"/>
        <v>141</v>
      </c>
      <c r="C144" s="202"/>
      <c r="D144" s="206"/>
      <c r="E144" s="208"/>
      <c r="F144" s="208"/>
      <c r="G144" s="209"/>
      <c r="H144" s="208"/>
      <c r="I144" s="217" t="str">
        <f t="shared" si="9"/>
        <v/>
      </c>
      <c r="J144" s="219" t="str">
        <f t="shared" si="10"/>
        <v/>
      </c>
      <c r="K144" s="212">
        <f t="shared" si="11"/>
        <v>0</v>
      </c>
      <c r="L144" s="215"/>
    </row>
    <row r="145" spans="2:12" ht="22.5" customHeight="1">
      <c r="B145" s="200">
        <f t="shared" si="8"/>
        <v>142</v>
      </c>
      <c r="C145" s="202"/>
      <c r="D145" s="206"/>
      <c r="E145" s="208"/>
      <c r="F145" s="208"/>
      <c r="G145" s="209"/>
      <c r="H145" s="208"/>
      <c r="I145" s="217" t="str">
        <f t="shared" si="9"/>
        <v/>
      </c>
      <c r="J145" s="219" t="str">
        <f t="shared" si="10"/>
        <v/>
      </c>
      <c r="K145" s="212">
        <f t="shared" si="11"/>
        <v>0</v>
      </c>
      <c r="L145" s="215"/>
    </row>
    <row r="146" spans="2:12" ht="22.5" customHeight="1">
      <c r="B146" s="200">
        <f t="shared" si="8"/>
        <v>143</v>
      </c>
      <c r="C146" s="202"/>
      <c r="D146" s="206"/>
      <c r="E146" s="208"/>
      <c r="F146" s="208"/>
      <c r="G146" s="209"/>
      <c r="H146" s="208"/>
      <c r="I146" s="217" t="str">
        <f t="shared" si="9"/>
        <v/>
      </c>
      <c r="J146" s="219" t="str">
        <f t="shared" si="10"/>
        <v/>
      </c>
      <c r="K146" s="212">
        <f t="shared" si="11"/>
        <v>0</v>
      </c>
      <c r="L146" s="215"/>
    </row>
    <row r="147" spans="2:12" ht="22.5" customHeight="1">
      <c r="B147" s="200">
        <f t="shared" si="8"/>
        <v>144</v>
      </c>
      <c r="C147" s="202"/>
      <c r="D147" s="206"/>
      <c r="E147" s="208"/>
      <c r="F147" s="208"/>
      <c r="G147" s="209"/>
      <c r="H147" s="208"/>
      <c r="I147" s="217" t="str">
        <f t="shared" si="9"/>
        <v/>
      </c>
      <c r="J147" s="219" t="str">
        <f t="shared" si="10"/>
        <v/>
      </c>
      <c r="K147" s="212">
        <f t="shared" si="11"/>
        <v>0</v>
      </c>
      <c r="L147" s="215"/>
    </row>
    <row r="148" spans="2:12" ht="22.5" customHeight="1">
      <c r="B148" s="200">
        <f t="shared" si="8"/>
        <v>145</v>
      </c>
      <c r="C148" s="202"/>
      <c r="D148" s="206"/>
      <c r="E148" s="208"/>
      <c r="F148" s="208"/>
      <c r="G148" s="209"/>
      <c r="H148" s="208"/>
      <c r="I148" s="217" t="str">
        <f t="shared" si="9"/>
        <v/>
      </c>
      <c r="J148" s="219" t="str">
        <f t="shared" si="10"/>
        <v/>
      </c>
      <c r="K148" s="212">
        <f t="shared" si="11"/>
        <v>0</v>
      </c>
      <c r="L148" s="215"/>
    </row>
    <row r="149" spans="2:12" ht="22.5" customHeight="1">
      <c r="B149" s="200">
        <f t="shared" si="8"/>
        <v>146</v>
      </c>
      <c r="C149" s="202"/>
      <c r="D149" s="206"/>
      <c r="E149" s="208"/>
      <c r="F149" s="208"/>
      <c r="G149" s="209"/>
      <c r="H149" s="208"/>
      <c r="I149" s="217" t="str">
        <f t="shared" si="9"/>
        <v/>
      </c>
      <c r="J149" s="219" t="str">
        <f t="shared" si="10"/>
        <v/>
      </c>
      <c r="K149" s="212">
        <f t="shared" si="11"/>
        <v>0</v>
      </c>
      <c r="L149" s="215"/>
    </row>
    <row r="150" spans="2:12" ht="22.5" customHeight="1">
      <c r="B150" s="200">
        <f t="shared" si="8"/>
        <v>147</v>
      </c>
      <c r="C150" s="202"/>
      <c r="D150" s="206"/>
      <c r="E150" s="208"/>
      <c r="F150" s="208"/>
      <c r="G150" s="209"/>
      <c r="H150" s="208"/>
      <c r="I150" s="217" t="str">
        <f t="shared" si="9"/>
        <v/>
      </c>
      <c r="J150" s="219" t="str">
        <f t="shared" si="10"/>
        <v/>
      </c>
      <c r="K150" s="212">
        <f t="shared" si="11"/>
        <v>0</v>
      </c>
      <c r="L150" s="215"/>
    </row>
    <row r="151" spans="2:12" ht="22.5" customHeight="1">
      <c r="B151" s="200">
        <f t="shared" si="8"/>
        <v>148</v>
      </c>
      <c r="C151" s="202"/>
      <c r="D151" s="206"/>
      <c r="E151" s="208"/>
      <c r="F151" s="208"/>
      <c r="G151" s="209"/>
      <c r="H151" s="208"/>
      <c r="I151" s="217" t="str">
        <f t="shared" si="9"/>
        <v/>
      </c>
      <c r="J151" s="219" t="str">
        <f t="shared" si="10"/>
        <v/>
      </c>
      <c r="K151" s="212">
        <f t="shared" si="11"/>
        <v>0</v>
      </c>
      <c r="L151" s="215"/>
    </row>
    <row r="152" spans="2:12" ht="22.5" customHeight="1">
      <c r="B152" s="200">
        <f t="shared" si="8"/>
        <v>149</v>
      </c>
      <c r="C152" s="202"/>
      <c r="D152" s="206"/>
      <c r="E152" s="208"/>
      <c r="F152" s="208"/>
      <c r="G152" s="209"/>
      <c r="H152" s="208"/>
      <c r="I152" s="217" t="str">
        <f t="shared" si="9"/>
        <v/>
      </c>
      <c r="J152" s="219" t="str">
        <f t="shared" si="10"/>
        <v/>
      </c>
      <c r="K152" s="212">
        <f t="shared" si="11"/>
        <v>0</v>
      </c>
      <c r="L152" s="215"/>
    </row>
    <row r="153" spans="2:12" ht="22.5" customHeight="1">
      <c r="B153" s="200">
        <f t="shared" si="8"/>
        <v>150</v>
      </c>
      <c r="C153" s="202"/>
      <c r="D153" s="206"/>
      <c r="E153" s="208"/>
      <c r="F153" s="208"/>
      <c r="G153" s="209"/>
      <c r="H153" s="208"/>
      <c r="I153" s="217" t="str">
        <f t="shared" si="9"/>
        <v/>
      </c>
      <c r="J153" s="219" t="str">
        <f t="shared" si="10"/>
        <v/>
      </c>
      <c r="K153" s="212">
        <f t="shared" si="11"/>
        <v>0</v>
      </c>
      <c r="L153" s="215"/>
    </row>
    <row r="155" spans="2:12">
      <c r="B155" s="197">
        <v>8</v>
      </c>
      <c r="C155" s="203" t="s">
        <v>38</v>
      </c>
      <c r="D155" s="197">
        <v>92000</v>
      </c>
    </row>
    <row r="156" spans="2:12">
      <c r="B156" s="197">
        <v>9</v>
      </c>
      <c r="C156" s="203" t="s">
        <v>63</v>
      </c>
      <c r="D156" s="197">
        <v>41400</v>
      </c>
    </row>
    <row r="157" spans="2:12">
      <c r="B157" s="197">
        <v>10</v>
      </c>
      <c r="C157" s="203" t="s">
        <v>64</v>
      </c>
      <c r="D157" s="197">
        <v>92000</v>
      </c>
    </row>
    <row r="158" spans="2:12">
      <c r="B158" s="197">
        <v>11</v>
      </c>
      <c r="C158" s="203" t="s">
        <v>65</v>
      </c>
      <c r="D158" s="197">
        <v>92000</v>
      </c>
    </row>
  </sheetData>
  <sheetProtection password="CC71" sheet="1" objects="1" scenarios="1"/>
  <mergeCells count="1">
    <mergeCell ref="K1:L1"/>
  </mergeCells>
  <phoneticPr fontId="3"/>
  <conditionalFormatting sqref="K1:L1">
    <cfRule type="cellIs" dxfId="10" priority="1" operator="equal">
      <formula>0</formula>
    </cfRule>
  </conditionalFormatting>
  <dataValidations count="2">
    <dataValidation type="list" allowBlank="1" showDropDown="0" showInputMessage="1" showErrorMessage="1" sqref="E4:E153">
      <formula1>$C$155:$C$158</formula1>
    </dataValidation>
    <dataValidation type="list" allowBlank="1" showDropDown="0" showInputMessage="1" showErrorMessage="1" sqref="L4:L153">
      <formula1>"可, "</formula1>
    </dataValidation>
  </dataValidations>
  <pageMargins left="0.19685039370078741" right="0.19685039370078741" top="0.39370078740157483" bottom="0.39370078740157483" header="0" footer="0"/>
  <pageSetup paperSize="9" scale="79" fitToWidth="1" fitToHeight="0"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A1:M156"/>
  <sheetViews>
    <sheetView showGridLines="0" view="pageBreakPreview" zoomScaleNormal="140" zoomScaleSheetLayoutView="100" workbookViewId="0">
      <pane xSplit="2" ySplit="3" topLeftCell="C16" activePane="bottomRight" state="frozen"/>
      <selection pane="topRight"/>
      <selection pane="bottomLeft"/>
      <selection pane="bottomRight" activeCell="J20" sqref="J20"/>
    </sheetView>
  </sheetViews>
  <sheetFormatPr defaultColWidth="2.25" defaultRowHeight="13.5"/>
  <cols>
    <col min="1" max="1" width="2.25" style="197"/>
    <col min="2" max="2" width="3.125" style="197" customWidth="1"/>
    <col min="3" max="3" width="22.75" style="197" customWidth="1"/>
    <col min="4" max="4" width="12.875" style="197" customWidth="1"/>
    <col min="5" max="5" width="22.875" style="197" customWidth="1"/>
    <col min="6" max="6" width="18.875" style="197" customWidth="1"/>
    <col min="7" max="7" width="29.125" style="197" customWidth="1"/>
    <col min="8" max="11" width="14" style="197" customWidth="1"/>
    <col min="12" max="12" width="17.25" style="197" customWidth="1"/>
    <col min="13" max="13" width="14.125" style="197" customWidth="1"/>
    <col min="14" max="16384" width="2.25" style="197"/>
  </cols>
  <sheetData>
    <row r="1" spans="1:13" ht="24.75" customHeight="1">
      <c r="A1" s="22" t="s">
        <v>53</v>
      </c>
      <c r="L1" s="210"/>
      <c r="M1" s="210"/>
    </row>
    <row r="2" spans="1:13" ht="24.75" customHeight="1">
      <c r="B2" s="198" t="s">
        <v>112</v>
      </c>
      <c r="M2" s="213" t="s">
        <v>58</v>
      </c>
    </row>
    <row r="3" spans="1:13" ht="38.25" customHeight="1">
      <c r="B3" s="199" t="s">
        <v>41</v>
      </c>
      <c r="C3" s="201" t="s">
        <v>17</v>
      </c>
      <c r="D3" s="205" t="s">
        <v>30</v>
      </c>
      <c r="E3" s="207" t="s">
        <v>3</v>
      </c>
      <c r="F3" s="207" t="s">
        <v>59</v>
      </c>
      <c r="G3" s="207" t="s">
        <v>43</v>
      </c>
      <c r="H3" s="216" t="s">
        <v>79</v>
      </c>
      <c r="I3" s="216" t="s">
        <v>78</v>
      </c>
      <c r="J3" s="216" t="s">
        <v>127</v>
      </c>
      <c r="K3" s="221" t="s">
        <v>72</v>
      </c>
      <c r="L3" s="222" t="s">
        <v>50</v>
      </c>
      <c r="M3" s="214" t="s">
        <v>12</v>
      </c>
    </row>
    <row r="4" spans="1:13" ht="22.5" customHeight="1">
      <c r="B4" s="200">
        <f t="shared" ref="B4:B67" si="0">ROW()-3</f>
        <v>1</v>
      </c>
      <c r="C4" s="202"/>
      <c r="D4" s="206"/>
      <c r="E4" s="208"/>
      <c r="F4" s="208"/>
      <c r="G4" s="209"/>
      <c r="H4" s="220"/>
      <c r="I4" s="208"/>
      <c r="J4" s="217" t="str">
        <f t="shared" ref="J4:J67" si="1">IF(OR(H4&gt;0,I4&gt;0),H4*2300+I4*4500,"")</f>
        <v/>
      </c>
      <c r="K4" s="219" t="str">
        <f t="shared" ref="K4:K67" si="2">IF(E4=$C$155,$D$155,IF(E4=$C$156,$D$156,""))</f>
        <v/>
      </c>
      <c r="L4" s="212">
        <f t="shared" ref="L4:L67" si="3">MINA(J4,K4)</f>
        <v>0</v>
      </c>
      <c r="M4" s="215"/>
    </row>
    <row r="5" spans="1:13" ht="22.5" customHeight="1">
      <c r="B5" s="200">
        <f t="shared" si="0"/>
        <v>2</v>
      </c>
      <c r="C5" s="202"/>
      <c r="D5" s="206"/>
      <c r="E5" s="208"/>
      <c r="F5" s="208"/>
      <c r="G5" s="209"/>
      <c r="H5" s="220"/>
      <c r="I5" s="208"/>
      <c r="J5" s="217" t="str">
        <f t="shared" si="1"/>
        <v/>
      </c>
      <c r="K5" s="219" t="str">
        <f t="shared" si="2"/>
        <v/>
      </c>
      <c r="L5" s="212">
        <f t="shared" si="3"/>
        <v>0</v>
      </c>
      <c r="M5" s="215"/>
    </row>
    <row r="6" spans="1:13" ht="22.5" customHeight="1">
      <c r="B6" s="200">
        <f t="shared" si="0"/>
        <v>3</v>
      </c>
      <c r="C6" s="202"/>
      <c r="D6" s="206"/>
      <c r="E6" s="208"/>
      <c r="F6" s="208"/>
      <c r="G6" s="209"/>
      <c r="H6" s="220"/>
      <c r="I6" s="208"/>
      <c r="J6" s="217" t="str">
        <f t="shared" si="1"/>
        <v/>
      </c>
      <c r="K6" s="219" t="str">
        <f t="shared" si="2"/>
        <v/>
      </c>
      <c r="L6" s="212">
        <f t="shared" si="3"/>
        <v>0</v>
      </c>
      <c r="M6" s="215"/>
    </row>
    <row r="7" spans="1:13" ht="22.5" customHeight="1">
      <c r="B7" s="200">
        <f t="shared" si="0"/>
        <v>4</v>
      </c>
      <c r="C7" s="202"/>
      <c r="D7" s="206"/>
      <c r="E7" s="208"/>
      <c r="F7" s="208"/>
      <c r="G7" s="209"/>
      <c r="H7" s="220"/>
      <c r="I7" s="208"/>
      <c r="J7" s="217" t="str">
        <f t="shared" si="1"/>
        <v/>
      </c>
      <c r="K7" s="219" t="str">
        <f t="shared" si="2"/>
        <v/>
      </c>
      <c r="L7" s="212">
        <f t="shared" si="3"/>
        <v>0</v>
      </c>
      <c r="M7" s="215"/>
    </row>
    <row r="8" spans="1:13" ht="22.5" customHeight="1">
      <c r="B8" s="200">
        <f t="shared" si="0"/>
        <v>5</v>
      </c>
      <c r="C8" s="202"/>
      <c r="D8" s="206"/>
      <c r="E8" s="208"/>
      <c r="F8" s="208"/>
      <c r="G8" s="209"/>
      <c r="H8" s="220"/>
      <c r="I8" s="208"/>
      <c r="J8" s="217" t="str">
        <f t="shared" si="1"/>
        <v/>
      </c>
      <c r="K8" s="219" t="str">
        <f t="shared" si="2"/>
        <v/>
      </c>
      <c r="L8" s="212">
        <f t="shared" si="3"/>
        <v>0</v>
      </c>
      <c r="M8" s="215"/>
    </row>
    <row r="9" spans="1:13" ht="22.5" customHeight="1">
      <c r="B9" s="200">
        <f t="shared" si="0"/>
        <v>6</v>
      </c>
      <c r="C9" s="202"/>
      <c r="D9" s="206"/>
      <c r="E9" s="208"/>
      <c r="F9" s="208"/>
      <c r="G9" s="209"/>
      <c r="H9" s="220"/>
      <c r="I9" s="208"/>
      <c r="J9" s="217" t="str">
        <f t="shared" si="1"/>
        <v/>
      </c>
      <c r="K9" s="219" t="str">
        <f t="shared" si="2"/>
        <v/>
      </c>
      <c r="L9" s="212">
        <f t="shared" si="3"/>
        <v>0</v>
      </c>
      <c r="M9" s="215"/>
    </row>
    <row r="10" spans="1:13" ht="22.5" customHeight="1">
      <c r="B10" s="200">
        <f t="shared" si="0"/>
        <v>7</v>
      </c>
      <c r="C10" s="202"/>
      <c r="D10" s="206"/>
      <c r="E10" s="208"/>
      <c r="F10" s="208"/>
      <c r="G10" s="209"/>
      <c r="H10" s="220"/>
      <c r="I10" s="208"/>
      <c r="J10" s="217" t="str">
        <f t="shared" si="1"/>
        <v/>
      </c>
      <c r="K10" s="219" t="str">
        <f t="shared" si="2"/>
        <v/>
      </c>
      <c r="L10" s="212">
        <f t="shared" si="3"/>
        <v>0</v>
      </c>
      <c r="M10" s="215"/>
    </row>
    <row r="11" spans="1:13" ht="22.5" customHeight="1">
      <c r="B11" s="200">
        <f t="shared" si="0"/>
        <v>8</v>
      </c>
      <c r="C11" s="202"/>
      <c r="D11" s="206"/>
      <c r="E11" s="208"/>
      <c r="F11" s="208"/>
      <c r="G11" s="209"/>
      <c r="H11" s="220"/>
      <c r="I11" s="208"/>
      <c r="J11" s="217" t="str">
        <f t="shared" si="1"/>
        <v/>
      </c>
      <c r="K11" s="219" t="str">
        <f t="shared" si="2"/>
        <v/>
      </c>
      <c r="L11" s="212">
        <f t="shared" si="3"/>
        <v>0</v>
      </c>
      <c r="M11" s="215"/>
    </row>
    <row r="12" spans="1:13" ht="22.5" customHeight="1">
      <c r="B12" s="200">
        <f t="shared" si="0"/>
        <v>9</v>
      </c>
      <c r="C12" s="202"/>
      <c r="D12" s="206"/>
      <c r="E12" s="208"/>
      <c r="F12" s="208"/>
      <c r="G12" s="209"/>
      <c r="H12" s="220"/>
      <c r="I12" s="208"/>
      <c r="J12" s="217" t="str">
        <f t="shared" si="1"/>
        <v/>
      </c>
      <c r="K12" s="219" t="str">
        <f t="shared" si="2"/>
        <v/>
      </c>
      <c r="L12" s="212">
        <f t="shared" si="3"/>
        <v>0</v>
      </c>
      <c r="M12" s="215"/>
    </row>
    <row r="13" spans="1:13" ht="22.5" customHeight="1">
      <c r="B13" s="200">
        <f t="shared" si="0"/>
        <v>10</v>
      </c>
      <c r="C13" s="202"/>
      <c r="D13" s="206"/>
      <c r="E13" s="208"/>
      <c r="F13" s="208"/>
      <c r="G13" s="209"/>
      <c r="H13" s="220"/>
      <c r="I13" s="208"/>
      <c r="J13" s="217" t="str">
        <f t="shared" si="1"/>
        <v/>
      </c>
      <c r="K13" s="219" t="str">
        <f t="shared" si="2"/>
        <v/>
      </c>
      <c r="L13" s="212">
        <f t="shared" si="3"/>
        <v>0</v>
      </c>
      <c r="M13" s="215"/>
    </row>
    <row r="14" spans="1:13" ht="22.5" customHeight="1">
      <c r="B14" s="200">
        <f t="shared" si="0"/>
        <v>11</v>
      </c>
      <c r="C14" s="202"/>
      <c r="D14" s="206"/>
      <c r="E14" s="208"/>
      <c r="F14" s="208"/>
      <c r="G14" s="209"/>
      <c r="H14" s="220"/>
      <c r="I14" s="208"/>
      <c r="J14" s="217" t="str">
        <f t="shared" si="1"/>
        <v/>
      </c>
      <c r="K14" s="219" t="str">
        <f t="shared" si="2"/>
        <v/>
      </c>
      <c r="L14" s="212">
        <f t="shared" si="3"/>
        <v>0</v>
      </c>
      <c r="M14" s="215"/>
    </row>
    <row r="15" spans="1:13" ht="22.5" customHeight="1">
      <c r="B15" s="200">
        <f t="shared" si="0"/>
        <v>12</v>
      </c>
      <c r="C15" s="202"/>
      <c r="D15" s="206"/>
      <c r="E15" s="208"/>
      <c r="F15" s="208"/>
      <c r="G15" s="209"/>
      <c r="H15" s="220"/>
      <c r="I15" s="208"/>
      <c r="J15" s="217" t="str">
        <f t="shared" si="1"/>
        <v/>
      </c>
      <c r="K15" s="219" t="str">
        <f t="shared" si="2"/>
        <v/>
      </c>
      <c r="L15" s="212">
        <f t="shared" si="3"/>
        <v>0</v>
      </c>
      <c r="M15" s="215"/>
    </row>
    <row r="16" spans="1:13" ht="22.5" customHeight="1">
      <c r="B16" s="200">
        <f t="shared" si="0"/>
        <v>13</v>
      </c>
      <c r="C16" s="202"/>
      <c r="D16" s="206"/>
      <c r="E16" s="208"/>
      <c r="F16" s="208"/>
      <c r="G16" s="209"/>
      <c r="H16" s="220"/>
      <c r="I16" s="208"/>
      <c r="J16" s="217" t="str">
        <f t="shared" si="1"/>
        <v/>
      </c>
      <c r="K16" s="219" t="str">
        <f t="shared" si="2"/>
        <v/>
      </c>
      <c r="L16" s="212">
        <f t="shared" si="3"/>
        <v>0</v>
      </c>
      <c r="M16" s="215"/>
    </row>
    <row r="17" spans="2:13" ht="22.5" customHeight="1">
      <c r="B17" s="200">
        <f t="shared" si="0"/>
        <v>14</v>
      </c>
      <c r="C17" s="202"/>
      <c r="D17" s="206"/>
      <c r="E17" s="208"/>
      <c r="F17" s="208"/>
      <c r="G17" s="209"/>
      <c r="H17" s="220"/>
      <c r="I17" s="208"/>
      <c r="J17" s="217" t="str">
        <f t="shared" si="1"/>
        <v/>
      </c>
      <c r="K17" s="219" t="str">
        <f t="shared" si="2"/>
        <v/>
      </c>
      <c r="L17" s="212">
        <f t="shared" si="3"/>
        <v>0</v>
      </c>
      <c r="M17" s="215"/>
    </row>
    <row r="18" spans="2:13" ht="22.5" customHeight="1">
      <c r="B18" s="200">
        <f t="shared" si="0"/>
        <v>15</v>
      </c>
      <c r="C18" s="202"/>
      <c r="D18" s="206"/>
      <c r="E18" s="208"/>
      <c r="F18" s="208"/>
      <c r="G18" s="209"/>
      <c r="H18" s="220"/>
      <c r="I18" s="208"/>
      <c r="J18" s="217" t="str">
        <f t="shared" si="1"/>
        <v/>
      </c>
      <c r="K18" s="219" t="str">
        <f t="shared" si="2"/>
        <v/>
      </c>
      <c r="L18" s="212">
        <f t="shared" si="3"/>
        <v>0</v>
      </c>
      <c r="M18" s="215"/>
    </row>
    <row r="19" spans="2:13" ht="22.5" customHeight="1">
      <c r="B19" s="200">
        <f t="shared" si="0"/>
        <v>16</v>
      </c>
      <c r="C19" s="202"/>
      <c r="D19" s="206"/>
      <c r="E19" s="208"/>
      <c r="F19" s="208"/>
      <c r="G19" s="209"/>
      <c r="H19" s="220"/>
      <c r="I19" s="208"/>
      <c r="J19" s="217" t="str">
        <f t="shared" si="1"/>
        <v/>
      </c>
      <c r="K19" s="219" t="str">
        <f t="shared" si="2"/>
        <v/>
      </c>
      <c r="L19" s="212">
        <f t="shared" si="3"/>
        <v>0</v>
      </c>
      <c r="M19" s="215"/>
    </row>
    <row r="20" spans="2:13" ht="22.5" customHeight="1">
      <c r="B20" s="200">
        <f t="shared" si="0"/>
        <v>17</v>
      </c>
      <c r="C20" s="202"/>
      <c r="D20" s="206"/>
      <c r="E20" s="208"/>
      <c r="F20" s="208"/>
      <c r="G20" s="209"/>
      <c r="H20" s="220"/>
      <c r="I20" s="208"/>
      <c r="J20" s="217" t="str">
        <f t="shared" si="1"/>
        <v/>
      </c>
      <c r="K20" s="219" t="str">
        <f t="shared" si="2"/>
        <v/>
      </c>
      <c r="L20" s="212">
        <f t="shared" si="3"/>
        <v>0</v>
      </c>
      <c r="M20" s="215"/>
    </row>
    <row r="21" spans="2:13" ht="22.5" customHeight="1">
      <c r="B21" s="200">
        <f t="shared" si="0"/>
        <v>18</v>
      </c>
      <c r="C21" s="202"/>
      <c r="D21" s="206"/>
      <c r="E21" s="208"/>
      <c r="F21" s="208"/>
      <c r="G21" s="209"/>
      <c r="H21" s="220"/>
      <c r="I21" s="208"/>
      <c r="J21" s="217" t="str">
        <f t="shared" si="1"/>
        <v/>
      </c>
      <c r="K21" s="219" t="str">
        <f t="shared" si="2"/>
        <v/>
      </c>
      <c r="L21" s="212">
        <f t="shared" si="3"/>
        <v>0</v>
      </c>
      <c r="M21" s="215"/>
    </row>
    <row r="22" spans="2:13" ht="22.5" customHeight="1">
      <c r="B22" s="200">
        <f t="shared" si="0"/>
        <v>19</v>
      </c>
      <c r="C22" s="202"/>
      <c r="D22" s="206"/>
      <c r="E22" s="208"/>
      <c r="F22" s="208"/>
      <c r="G22" s="209"/>
      <c r="H22" s="220"/>
      <c r="I22" s="208"/>
      <c r="J22" s="217" t="str">
        <f t="shared" si="1"/>
        <v/>
      </c>
      <c r="K22" s="219" t="str">
        <f t="shared" si="2"/>
        <v/>
      </c>
      <c r="L22" s="212">
        <f t="shared" si="3"/>
        <v>0</v>
      </c>
      <c r="M22" s="215"/>
    </row>
    <row r="23" spans="2:13" ht="22.5" customHeight="1">
      <c r="B23" s="200">
        <f t="shared" si="0"/>
        <v>20</v>
      </c>
      <c r="C23" s="202"/>
      <c r="D23" s="206"/>
      <c r="E23" s="208"/>
      <c r="F23" s="208"/>
      <c r="G23" s="209"/>
      <c r="H23" s="220"/>
      <c r="I23" s="208"/>
      <c r="J23" s="217" t="str">
        <f t="shared" si="1"/>
        <v/>
      </c>
      <c r="K23" s="219" t="str">
        <f t="shared" si="2"/>
        <v/>
      </c>
      <c r="L23" s="212">
        <f t="shared" si="3"/>
        <v>0</v>
      </c>
      <c r="M23" s="215"/>
    </row>
    <row r="24" spans="2:13" ht="22.5" customHeight="1">
      <c r="B24" s="200">
        <f t="shared" si="0"/>
        <v>21</v>
      </c>
      <c r="C24" s="202"/>
      <c r="D24" s="206"/>
      <c r="E24" s="208"/>
      <c r="F24" s="208"/>
      <c r="G24" s="209"/>
      <c r="H24" s="220"/>
      <c r="I24" s="208"/>
      <c r="J24" s="217" t="str">
        <f t="shared" si="1"/>
        <v/>
      </c>
      <c r="K24" s="219" t="str">
        <f t="shared" si="2"/>
        <v/>
      </c>
      <c r="L24" s="212">
        <f t="shared" si="3"/>
        <v>0</v>
      </c>
      <c r="M24" s="215"/>
    </row>
    <row r="25" spans="2:13" ht="22.5" customHeight="1">
      <c r="B25" s="200">
        <f t="shared" si="0"/>
        <v>22</v>
      </c>
      <c r="C25" s="202"/>
      <c r="D25" s="206"/>
      <c r="E25" s="208"/>
      <c r="F25" s="208"/>
      <c r="G25" s="209"/>
      <c r="H25" s="220"/>
      <c r="I25" s="208"/>
      <c r="J25" s="217" t="str">
        <f t="shared" si="1"/>
        <v/>
      </c>
      <c r="K25" s="219" t="str">
        <f t="shared" si="2"/>
        <v/>
      </c>
      <c r="L25" s="212">
        <f t="shared" si="3"/>
        <v>0</v>
      </c>
      <c r="M25" s="215"/>
    </row>
    <row r="26" spans="2:13" ht="22.5" customHeight="1">
      <c r="B26" s="200">
        <f t="shared" si="0"/>
        <v>23</v>
      </c>
      <c r="C26" s="202"/>
      <c r="D26" s="206"/>
      <c r="E26" s="208"/>
      <c r="F26" s="208"/>
      <c r="G26" s="209"/>
      <c r="H26" s="220"/>
      <c r="I26" s="208"/>
      <c r="J26" s="217" t="str">
        <f t="shared" si="1"/>
        <v/>
      </c>
      <c r="K26" s="219" t="str">
        <f t="shared" si="2"/>
        <v/>
      </c>
      <c r="L26" s="212">
        <f t="shared" si="3"/>
        <v>0</v>
      </c>
      <c r="M26" s="215"/>
    </row>
    <row r="27" spans="2:13" ht="22.5" customHeight="1">
      <c r="B27" s="200">
        <f t="shared" si="0"/>
        <v>24</v>
      </c>
      <c r="C27" s="202"/>
      <c r="D27" s="206"/>
      <c r="E27" s="208"/>
      <c r="F27" s="208"/>
      <c r="G27" s="209"/>
      <c r="H27" s="220"/>
      <c r="I27" s="208"/>
      <c r="J27" s="217" t="str">
        <f t="shared" si="1"/>
        <v/>
      </c>
      <c r="K27" s="219" t="str">
        <f t="shared" si="2"/>
        <v/>
      </c>
      <c r="L27" s="212">
        <f t="shared" si="3"/>
        <v>0</v>
      </c>
      <c r="M27" s="215"/>
    </row>
    <row r="28" spans="2:13" ht="22.5" customHeight="1">
      <c r="B28" s="200">
        <f t="shared" si="0"/>
        <v>25</v>
      </c>
      <c r="C28" s="202"/>
      <c r="D28" s="206"/>
      <c r="E28" s="208"/>
      <c r="F28" s="208"/>
      <c r="G28" s="209"/>
      <c r="H28" s="220"/>
      <c r="I28" s="208"/>
      <c r="J28" s="217" t="str">
        <f t="shared" si="1"/>
        <v/>
      </c>
      <c r="K28" s="219" t="str">
        <f t="shared" si="2"/>
        <v/>
      </c>
      <c r="L28" s="212">
        <f t="shared" si="3"/>
        <v>0</v>
      </c>
      <c r="M28" s="215"/>
    </row>
    <row r="29" spans="2:13" ht="22.5" customHeight="1">
      <c r="B29" s="200">
        <f t="shared" si="0"/>
        <v>26</v>
      </c>
      <c r="C29" s="202"/>
      <c r="D29" s="206"/>
      <c r="E29" s="208"/>
      <c r="F29" s="208"/>
      <c r="G29" s="209"/>
      <c r="H29" s="220"/>
      <c r="I29" s="208"/>
      <c r="J29" s="217" t="str">
        <f t="shared" si="1"/>
        <v/>
      </c>
      <c r="K29" s="219" t="str">
        <f t="shared" si="2"/>
        <v/>
      </c>
      <c r="L29" s="212">
        <f t="shared" si="3"/>
        <v>0</v>
      </c>
      <c r="M29" s="215"/>
    </row>
    <row r="30" spans="2:13" ht="22.5" customHeight="1">
      <c r="B30" s="200">
        <f t="shared" si="0"/>
        <v>27</v>
      </c>
      <c r="C30" s="202"/>
      <c r="D30" s="206"/>
      <c r="E30" s="208"/>
      <c r="F30" s="208"/>
      <c r="G30" s="209"/>
      <c r="H30" s="220"/>
      <c r="I30" s="208"/>
      <c r="J30" s="217" t="str">
        <f t="shared" si="1"/>
        <v/>
      </c>
      <c r="K30" s="219" t="str">
        <f t="shared" si="2"/>
        <v/>
      </c>
      <c r="L30" s="212">
        <f t="shared" si="3"/>
        <v>0</v>
      </c>
      <c r="M30" s="215"/>
    </row>
    <row r="31" spans="2:13" ht="22.5" customHeight="1">
      <c r="B31" s="200">
        <f t="shared" si="0"/>
        <v>28</v>
      </c>
      <c r="C31" s="202"/>
      <c r="D31" s="206"/>
      <c r="E31" s="208"/>
      <c r="F31" s="208"/>
      <c r="G31" s="209"/>
      <c r="H31" s="220"/>
      <c r="I31" s="208"/>
      <c r="J31" s="217" t="str">
        <f t="shared" si="1"/>
        <v/>
      </c>
      <c r="K31" s="219" t="str">
        <f t="shared" si="2"/>
        <v/>
      </c>
      <c r="L31" s="212">
        <f t="shared" si="3"/>
        <v>0</v>
      </c>
      <c r="M31" s="215"/>
    </row>
    <row r="32" spans="2:13" ht="22.5" customHeight="1">
      <c r="B32" s="200">
        <f t="shared" si="0"/>
        <v>29</v>
      </c>
      <c r="C32" s="202"/>
      <c r="D32" s="206"/>
      <c r="E32" s="208"/>
      <c r="F32" s="208"/>
      <c r="G32" s="209"/>
      <c r="H32" s="220"/>
      <c r="I32" s="208"/>
      <c r="J32" s="217" t="str">
        <f t="shared" si="1"/>
        <v/>
      </c>
      <c r="K32" s="219" t="str">
        <f t="shared" si="2"/>
        <v/>
      </c>
      <c r="L32" s="212">
        <f t="shared" si="3"/>
        <v>0</v>
      </c>
      <c r="M32" s="215"/>
    </row>
    <row r="33" spans="2:13" ht="22.5" customHeight="1">
      <c r="B33" s="200">
        <f t="shared" si="0"/>
        <v>30</v>
      </c>
      <c r="C33" s="202"/>
      <c r="D33" s="206"/>
      <c r="E33" s="208"/>
      <c r="F33" s="208"/>
      <c r="G33" s="209"/>
      <c r="H33" s="220"/>
      <c r="I33" s="208"/>
      <c r="J33" s="217" t="str">
        <f t="shared" si="1"/>
        <v/>
      </c>
      <c r="K33" s="219" t="str">
        <f t="shared" si="2"/>
        <v/>
      </c>
      <c r="L33" s="212">
        <f t="shared" si="3"/>
        <v>0</v>
      </c>
      <c r="M33" s="215"/>
    </row>
    <row r="34" spans="2:13" ht="22.5" customHeight="1">
      <c r="B34" s="200">
        <f t="shared" si="0"/>
        <v>31</v>
      </c>
      <c r="C34" s="202"/>
      <c r="D34" s="206"/>
      <c r="E34" s="208"/>
      <c r="F34" s="208"/>
      <c r="G34" s="209"/>
      <c r="H34" s="220"/>
      <c r="I34" s="208"/>
      <c r="J34" s="217" t="str">
        <f t="shared" si="1"/>
        <v/>
      </c>
      <c r="K34" s="219" t="str">
        <f t="shared" si="2"/>
        <v/>
      </c>
      <c r="L34" s="212">
        <f t="shared" si="3"/>
        <v>0</v>
      </c>
      <c r="M34" s="215"/>
    </row>
    <row r="35" spans="2:13" ht="22.5" customHeight="1">
      <c r="B35" s="200">
        <f t="shared" si="0"/>
        <v>32</v>
      </c>
      <c r="C35" s="202"/>
      <c r="D35" s="206"/>
      <c r="E35" s="208"/>
      <c r="F35" s="208"/>
      <c r="G35" s="209"/>
      <c r="H35" s="220"/>
      <c r="I35" s="208"/>
      <c r="J35" s="217" t="str">
        <f t="shared" si="1"/>
        <v/>
      </c>
      <c r="K35" s="219" t="str">
        <f t="shared" si="2"/>
        <v/>
      </c>
      <c r="L35" s="212">
        <f t="shared" si="3"/>
        <v>0</v>
      </c>
      <c r="M35" s="215"/>
    </row>
    <row r="36" spans="2:13" ht="22.5" customHeight="1">
      <c r="B36" s="200">
        <f t="shared" si="0"/>
        <v>33</v>
      </c>
      <c r="C36" s="202"/>
      <c r="D36" s="206"/>
      <c r="E36" s="208"/>
      <c r="F36" s="208"/>
      <c r="G36" s="209"/>
      <c r="H36" s="220"/>
      <c r="I36" s="208"/>
      <c r="J36" s="217" t="str">
        <f t="shared" si="1"/>
        <v/>
      </c>
      <c r="K36" s="219" t="str">
        <f t="shared" si="2"/>
        <v/>
      </c>
      <c r="L36" s="212">
        <f t="shared" si="3"/>
        <v>0</v>
      </c>
      <c r="M36" s="215"/>
    </row>
    <row r="37" spans="2:13" ht="22.5" customHeight="1">
      <c r="B37" s="200">
        <f t="shared" si="0"/>
        <v>34</v>
      </c>
      <c r="C37" s="202"/>
      <c r="D37" s="206"/>
      <c r="E37" s="208"/>
      <c r="F37" s="208"/>
      <c r="G37" s="209"/>
      <c r="H37" s="220"/>
      <c r="I37" s="208"/>
      <c r="J37" s="217" t="str">
        <f t="shared" si="1"/>
        <v/>
      </c>
      <c r="K37" s="219" t="str">
        <f t="shared" si="2"/>
        <v/>
      </c>
      <c r="L37" s="212">
        <f t="shared" si="3"/>
        <v>0</v>
      </c>
      <c r="M37" s="215"/>
    </row>
    <row r="38" spans="2:13" ht="22.5" customHeight="1">
      <c r="B38" s="200">
        <f t="shared" si="0"/>
        <v>35</v>
      </c>
      <c r="C38" s="202"/>
      <c r="D38" s="206"/>
      <c r="E38" s="208"/>
      <c r="F38" s="208"/>
      <c r="G38" s="209"/>
      <c r="H38" s="220"/>
      <c r="I38" s="208"/>
      <c r="J38" s="217" t="str">
        <f t="shared" si="1"/>
        <v/>
      </c>
      <c r="K38" s="219" t="str">
        <f t="shared" si="2"/>
        <v/>
      </c>
      <c r="L38" s="212">
        <f t="shared" si="3"/>
        <v>0</v>
      </c>
      <c r="M38" s="215"/>
    </row>
    <row r="39" spans="2:13" ht="22.5" customHeight="1">
      <c r="B39" s="200">
        <f t="shared" si="0"/>
        <v>36</v>
      </c>
      <c r="C39" s="202"/>
      <c r="D39" s="206"/>
      <c r="E39" s="208"/>
      <c r="F39" s="208"/>
      <c r="G39" s="209"/>
      <c r="H39" s="220"/>
      <c r="I39" s="208"/>
      <c r="J39" s="217" t="str">
        <f t="shared" si="1"/>
        <v/>
      </c>
      <c r="K39" s="219" t="str">
        <f t="shared" si="2"/>
        <v/>
      </c>
      <c r="L39" s="212">
        <f t="shared" si="3"/>
        <v>0</v>
      </c>
      <c r="M39" s="215"/>
    </row>
    <row r="40" spans="2:13" ht="22.5" customHeight="1">
      <c r="B40" s="200">
        <f t="shared" si="0"/>
        <v>37</v>
      </c>
      <c r="C40" s="202"/>
      <c r="D40" s="206"/>
      <c r="E40" s="208"/>
      <c r="F40" s="208"/>
      <c r="G40" s="209"/>
      <c r="H40" s="220"/>
      <c r="I40" s="208"/>
      <c r="J40" s="217" t="str">
        <f t="shared" si="1"/>
        <v/>
      </c>
      <c r="K40" s="219" t="str">
        <f t="shared" si="2"/>
        <v/>
      </c>
      <c r="L40" s="212">
        <f t="shared" si="3"/>
        <v>0</v>
      </c>
      <c r="M40" s="215"/>
    </row>
    <row r="41" spans="2:13" ht="22.5" customHeight="1">
      <c r="B41" s="200">
        <f t="shared" si="0"/>
        <v>38</v>
      </c>
      <c r="C41" s="202"/>
      <c r="D41" s="206"/>
      <c r="E41" s="208"/>
      <c r="F41" s="208"/>
      <c r="G41" s="209"/>
      <c r="H41" s="220"/>
      <c r="I41" s="208"/>
      <c r="J41" s="217" t="str">
        <f t="shared" si="1"/>
        <v/>
      </c>
      <c r="K41" s="219" t="str">
        <f t="shared" si="2"/>
        <v/>
      </c>
      <c r="L41" s="212">
        <f t="shared" si="3"/>
        <v>0</v>
      </c>
      <c r="M41" s="215"/>
    </row>
    <row r="42" spans="2:13" ht="22.5" customHeight="1">
      <c r="B42" s="200">
        <f t="shared" si="0"/>
        <v>39</v>
      </c>
      <c r="C42" s="202"/>
      <c r="D42" s="206"/>
      <c r="E42" s="208"/>
      <c r="F42" s="208"/>
      <c r="G42" s="209"/>
      <c r="H42" s="220"/>
      <c r="I42" s="208"/>
      <c r="J42" s="217" t="str">
        <f t="shared" si="1"/>
        <v/>
      </c>
      <c r="K42" s="219" t="str">
        <f t="shared" si="2"/>
        <v/>
      </c>
      <c r="L42" s="212">
        <f t="shared" si="3"/>
        <v>0</v>
      </c>
      <c r="M42" s="215"/>
    </row>
    <row r="43" spans="2:13" ht="22.5" customHeight="1">
      <c r="B43" s="200">
        <f t="shared" si="0"/>
        <v>40</v>
      </c>
      <c r="C43" s="202"/>
      <c r="D43" s="206"/>
      <c r="E43" s="208"/>
      <c r="F43" s="208"/>
      <c r="G43" s="209"/>
      <c r="H43" s="220"/>
      <c r="I43" s="208"/>
      <c r="J43" s="217" t="str">
        <f t="shared" si="1"/>
        <v/>
      </c>
      <c r="K43" s="219" t="str">
        <f t="shared" si="2"/>
        <v/>
      </c>
      <c r="L43" s="212">
        <f t="shared" si="3"/>
        <v>0</v>
      </c>
      <c r="M43" s="215"/>
    </row>
    <row r="44" spans="2:13" ht="22.5" customHeight="1">
      <c r="B44" s="200">
        <f t="shared" si="0"/>
        <v>41</v>
      </c>
      <c r="C44" s="202"/>
      <c r="D44" s="206"/>
      <c r="E44" s="208"/>
      <c r="F44" s="208"/>
      <c r="G44" s="209"/>
      <c r="H44" s="220"/>
      <c r="I44" s="208"/>
      <c r="J44" s="217" t="str">
        <f t="shared" si="1"/>
        <v/>
      </c>
      <c r="K44" s="219" t="str">
        <f t="shared" si="2"/>
        <v/>
      </c>
      <c r="L44" s="212">
        <f t="shared" si="3"/>
        <v>0</v>
      </c>
      <c r="M44" s="215"/>
    </row>
    <row r="45" spans="2:13" ht="22.5" customHeight="1">
      <c r="B45" s="200">
        <f t="shared" si="0"/>
        <v>42</v>
      </c>
      <c r="C45" s="202"/>
      <c r="D45" s="206"/>
      <c r="E45" s="208"/>
      <c r="F45" s="208"/>
      <c r="G45" s="209"/>
      <c r="H45" s="220"/>
      <c r="I45" s="208"/>
      <c r="J45" s="217" t="str">
        <f t="shared" si="1"/>
        <v/>
      </c>
      <c r="K45" s="219" t="str">
        <f t="shared" si="2"/>
        <v/>
      </c>
      <c r="L45" s="212">
        <f t="shared" si="3"/>
        <v>0</v>
      </c>
      <c r="M45" s="215"/>
    </row>
    <row r="46" spans="2:13" ht="22.5" customHeight="1">
      <c r="B46" s="200">
        <f t="shared" si="0"/>
        <v>43</v>
      </c>
      <c r="C46" s="202"/>
      <c r="D46" s="206"/>
      <c r="E46" s="208"/>
      <c r="F46" s="208"/>
      <c r="G46" s="209"/>
      <c r="H46" s="220"/>
      <c r="I46" s="208"/>
      <c r="J46" s="217" t="str">
        <f t="shared" si="1"/>
        <v/>
      </c>
      <c r="K46" s="219" t="str">
        <f t="shared" si="2"/>
        <v/>
      </c>
      <c r="L46" s="212">
        <f t="shared" si="3"/>
        <v>0</v>
      </c>
      <c r="M46" s="215"/>
    </row>
    <row r="47" spans="2:13" ht="22.5" customHeight="1">
      <c r="B47" s="200">
        <f t="shared" si="0"/>
        <v>44</v>
      </c>
      <c r="C47" s="202"/>
      <c r="D47" s="206"/>
      <c r="E47" s="208"/>
      <c r="F47" s="208"/>
      <c r="G47" s="209"/>
      <c r="H47" s="220"/>
      <c r="I47" s="208"/>
      <c r="J47" s="217" t="str">
        <f t="shared" si="1"/>
        <v/>
      </c>
      <c r="K47" s="219" t="str">
        <f t="shared" si="2"/>
        <v/>
      </c>
      <c r="L47" s="212">
        <f t="shared" si="3"/>
        <v>0</v>
      </c>
      <c r="M47" s="215"/>
    </row>
    <row r="48" spans="2:13" ht="22.5" customHeight="1">
      <c r="B48" s="200">
        <f t="shared" si="0"/>
        <v>45</v>
      </c>
      <c r="C48" s="202"/>
      <c r="D48" s="206"/>
      <c r="E48" s="208"/>
      <c r="F48" s="208"/>
      <c r="G48" s="209"/>
      <c r="H48" s="220"/>
      <c r="I48" s="208"/>
      <c r="J48" s="217" t="str">
        <f t="shared" si="1"/>
        <v/>
      </c>
      <c r="K48" s="219" t="str">
        <f t="shared" si="2"/>
        <v/>
      </c>
      <c r="L48" s="212">
        <f t="shared" si="3"/>
        <v>0</v>
      </c>
      <c r="M48" s="215"/>
    </row>
    <row r="49" spans="2:13" ht="22.5" customHeight="1">
      <c r="B49" s="200">
        <f t="shared" si="0"/>
        <v>46</v>
      </c>
      <c r="C49" s="202"/>
      <c r="D49" s="206"/>
      <c r="E49" s="208"/>
      <c r="F49" s="208"/>
      <c r="G49" s="209"/>
      <c r="H49" s="220"/>
      <c r="I49" s="208"/>
      <c r="J49" s="217" t="str">
        <f t="shared" si="1"/>
        <v/>
      </c>
      <c r="K49" s="219" t="str">
        <f t="shared" si="2"/>
        <v/>
      </c>
      <c r="L49" s="212">
        <f t="shared" si="3"/>
        <v>0</v>
      </c>
      <c r="M49" s="215"/>
    </row>
    <row r="50" spans="2:13" ht="22.5" customHeight="1">
      <c r="B50" s="200">
        <f t="shared" si="0"/>
        <v>47</v>
      </c>
      <c r="C50" s="202"/>
      <c r="D50" s="206"/>
      <c r="E50" s="208"/>
      <c r="F50" s="208"/>
      <c r="G50" s="209"/>
      <c r="H50" s="220"/>
      <c r="I50" s="208"/>
      <c r="J50" s="217" t="str">
        <f t="shared" si="1"/>
        <v/>
      </c>
      <c r="K50" s="219" t="str">
        <f t="shared" si="2"/>
        <v/>
      </c>
      <c r="L50" s="212">
        <f t="shared" si="3"/>
        <v>0</v>
      </c>
      <c r="M50" s="215"/>
    </row>
    <row r="51" spans="2:13" ht="22.5" customHeight="1">
      <c r="B51" s="200">
        <f t="shared" si="0"/>
        <v>48</v>
      </c>
      <c r="C51" s="202"/>
      <c r="D51" s="206"/>
      <c r="E51" s="208"/>
      <c r="F51" s="208"/>
      <c r="G51" s="209"/>
      <c r="H51" s="220"/>
      <c r="I51" s="208"/>
      <c r="J51" s="217" t="str">
        <f t="shared" si="1"/>
        <v/>
      </c>
      <c r="K51" s="219" t="str">
        <f t="shared" si="2"/>
        <v/>
      </c>
      <c r="L51" s="212">
        <f t="shared" si="3"/>
        <v>0</v>
      </c>
      <c r="M51" s="215"/>
    </row>
    <row r="52" spans="2:13" ht="22.5" customHeight="1">
      <c r="B52" s="200">
        <f t="shared" si="0"/>
        <v>49</v>
      </c>
      <c r="C52" s="202"/>
      <c r="D52" s="206"/>
      <c r="E52" s="208"/>
      <c r="F52" s="208"/>
      <c r="G52" s="209"/>
      <c r="H52" s="220"/>
      <c r="I52" s="208"/>
      <c r="J52" s="217" t="str">
        <f t="shared" si="1"/>
        <v/>
      </c>
      <c r="K52" s="219" t="str">
        <f t="shared" si="2"/>
        <v/>
      </c>
      <c r="L52" s="212">
        <f t="shared" si="3"/>
        <v>0</v>
      </c>
      <c r="M52" s="215"/>
    </row>
    <row r="53" spans="2:13" ht="22.5" customHeight="1">
      <c r="B53" s="200">
        <f t="shared" si="0"/>
        <v>50</v>
      </c>
      <c r="C53" s="202"/>
      <c r="D53" s="206"/>
      <c r="E53" s="208"/>
      <c r="F53" s="208"/>
      <c r="G53" s="209"/>
      <c r="H53" s="220"/>
      <c r="I53" s="208"/>
      <c r="J53" s="217" t="str">
        <f t="shared" si="1"/>
        <v/>
      </c>
      <c r="K53" s="219" t="str">
        <f t="shared" si="2"/>
        <v/>
      </c>
      <c r="L53" s="212">
        <f t="shared" si="3"/>
        <v>0</v>
      </c>
      <c r="M53" s="215"/>
    </row>
    <row r="54" spans="2:13" ht="22.5" customHeight="1">
      <c r="B54" s="200">
        <f t="shared" si="0"/>
        <v>51</v>
      </c>
      <c r="C54" s="202"/>
      <c r="D54" s="206"/>
      <c r="E54" s="208"/>
      <c r="F54" s="208"/>
      <c r="G54" s="209"/>
      <c r="H54" s="220"/>
      <c r="I54" s="208"/>
      <c r="J54" s="217" t="str">
        <f t="shared" si="1"/>
        <v/>
      </c>
      <c r="K54" s="219" t="str">
        <f t="shared" si="2"/>
        <v/>
      </c>
      <c r="L54" s="212">
        <f t="shared" si="3"/>
        <v>0</v>
      </c>
      <c r="M54" s="215"/>
    </row>
    <row r="55" spans="2:13" ht="22.5" customHeight="1">
      <c r="B55" s="200">
        <f t="shared" si="0"/>
        <v>52</v>
      </c>
      <c r="C55" s="202"/>
      <c r="D55" s="206"/>
      <c r="E55" s="208"/>
      <c r="F55" s="208"/>
      <c r="G55" s="209"/>
      <c r="H55" s="220"/>
      <c r="I55" s="208"/>
      <c r="J55" s="217" t="str">
        <f t="shared" si="1"/>
        <v/>
      </c>
      <c r="K55" s="219" t="str">
        <f t="shared" si="2"/>
        <v/>
      </c>
      <c r="L55" s="212">
        <f t="shared" si="3"/>
        <v>0</v>
      </c>
      <c r="M55" s="215"/>
    </row>
    <row r="56" spans="2:13" ht="22.5" customHeight="1">
      <c r="B56" s="200">
        <f t="shared" si="0"/>
        <v>53</v>
      </c>
      <c r="C56" s="202"/>
      <c r="D56" s="206"/>
      <c r="E56" s="208"/>
      <c r="F56" s="208"/>
      <c r="G56" s="209"/>
      <c r="H56" s="220"/>
      <c r="I56" s="208"/>
      <c r="J56" s="217" t="str">
        <f t="shared" si="1"/>
        <v/>
      </c>
      <c r="K56" s="219" t="str">
        <f t="shared" si="2"/>
        <v/>
      </c>
      <c r="L56" s="212">
        <f t="shared" si="3"/>
        <v>0</v>
      </c>
      <c r="M56" s="215"/>
    </row>
    <row r="57" spans="2:13" ht="22.5" customHeight="1">
      <c r="B57" s="200">
        <f t="shared" si="0"/>
        <v>54</v>
      </c>
      <c r="C57" s="202"/>
      <c r="D57" s="206"/>
      <c r="E57" s="208"/>
      <c r="F57" s="208"/>
      <c r="G57" s="209"/>
      <c r="H57" s="220"/>
      <c r="I57" s="208"/>
      <c r="J57" s="217" t="str">
        <f t="shared" si="1"/>
        <v/>
      </c>
      <c r="K57" s="219" t="str">
        <f t="shared" si="2"/>
        <v/>
      </c>
      <c r="L57" s="212">
        <f t="shared" si="3"/>
        <v>0</v>
      </c>
      <c r="M57" s="215"/>
    </row>
    <row r="58" spans="2:13" ht="22.5" customHeight="1">
      <c r="B58" s="200">
        <f t="shared" si="0"/>
        <v>55</v>
      </c>
      <c r="C58" s="202"/>
      <c r="D58" s="206"/>
      <c r="E58" s="208"/>
      <c r="F58" s="208"/>
      <c r="G58" s="209"/>
      <c r="H58" s="220"/>
      <c r="I58" s="208"/>
      <c r="J58" s="217" t="str">
        <f t="shared" si="1"/>
        <v/>
      </c>
      <c r="K58" s="219" t="str">
        <f t="shared" si="2"/>
        <v/>
      </c>
      <c r="L58" s="212">
        <f t="shared" si="3"/>
        <v>0</v>
      </c>
      <c r="M58" s="215"/>
    </row>
    <row r="59" spans="2:13" ht="22.5" customHeight="1">
      <c r="B59" s="200">
        <f t="shared" si="0"/>
        <v>56</v>
      </c>
      <c r="C59" s="202"/>
      <c r="D59" s="206"/>
      <c r="E59" s="208"/>
      <c r="F59" s="208"/>
      <c r="G59" s="209"/>
      <c r="H59" s="220"/>
      <c r="I59" s="208"/>
      <c r="J59" s="217" t="str">
        <f t="shared" si="1"/>
        <v/>
      </c>
      <c r="K59" s="219" t="str">
        <f t="shared" si="2"/>
        <v/>
      </c>
      <c r="L59" s="212">
        <f t="shared" si="3"/>
        <v>0</v>
      </c>
      <c r="M59" s="215"/>
    </row>
    <row r="60" spans="2:13" ht="22.5" customHeight="1">
      <c r="B60" s="200">
        <f t="shared" si="0"/>
        <v>57</v>
      </c>
      <c r="C60" s="202"/>
      <c r="D60" s="206"/>
      <c r="E60" s="208"/>
      <c r="F60" s="208"/>
      <c r="G60" s="209"/>
      <c r="H60" s="220"/>
      <c r="I60" s="208"/>
      <c r="J60" s="217" t="str">
        <f t="shared" si="1"/>
        <v/>
      </c>
      <c r="K60" s="219" t="str">
        <f t="shared" si="2"/>
        <v/>
      </c>
      <c r="L60" s="212">
        <f t="shared" si="3"/>
        <v>0</v>
      </c>
      <c r="M60" s="215"/>
    </row>
    <row r="61" spans="2:13" ht="22.5" customHeight="1">
      <c r="B61" s="200">
        <f t="shared" si="0"/>
        <v>58</v>
      </c>
      <c r="C61" s="202"/>
      <c r="D61" s="206"/>
      <c r="E61" s="208"/>
      <c r="F61" s="208"/>
      <c r="G61" s="209"/>
      <c r="H61" s="220"/>
      <c r="I61" s="208"/>
      <c r="J61" s="217" t="str">
        <f t="shared" si="1"/>
        <v/>
      </c>
      <c r="K61" s="219" t="str">
        <f t="shared" si="2"/>
        <v/>
      </c>
      <c r="L61" s="212">
        <f t="shared" si="3"/>
        <v>0</v>
      </c>
      <c r="M61" s="215"/>
    </row>
    <row r="62" spans="2:13" ht="22.5" customHeight="1">
      <c r="B62" s="200">
        <f t="shared" si="0"/>
        <v>59</v>
      </c>
      <c r="C62" s="202"/>
      <c r="D62" s="206"/>
      <c r="E62" s="208"/>
      <c r="F62" s="208"/>
      <c r="G62" s="209"/>
      <c r="H62" s="220"/>
      <c r="I62" s="208"/>
      <c r="J62" s="217" t="str">
        <f t="shared" si="1"/>
        <v/>
      </c>
      <c r="K62" s="219" t="str">
        <f t="shared" si="2"/>
        <v/>
      </c>
      <c r="L62" s="212">
        <f t="shared" si="3"/>
        <v>0</v>
      </c>
      <c r="M62" s="215"/>
    </row>
    <row r="63" spans="2:13" ht="22.5" customHeight="1">
      <c r="B63" s="200">
        <f t="shared" si="0"/>
        <v>60</v>
      </c>
      <c r="C63" s="202"/>
      <c r="D63" s="206"/>
      <c r="E63" s="208"/>
      <c r="F63" s="208"/>
      <c r="G63" s="209"/>
      <c r="H63" s="220"/>
      <c r="I63" s="208"/>
      <c r="J63" s="217" t="str">
        <f t="shared" si="1"/>
        <v/>
      </c>
      <c r="K63" s="219" t="str">
        <f t="shared" si="2"/>
        <v/>
      </c>
      <c r="L63" s="212">
        <f t="shared" si="3"/>
        <v>0</v>
      </c>
      <c r="M63" s="215"/>
    </row>
    <row r="64" spans="2:13" ht="22.5" customHeight="1">
      <c r="B64" s="200">
        <f t="shared" si="0"/>
        <v>61</v>
      </c>
      <c r="C64" s="202"/>
      <c r="D64" s="206"/>
      <c r="E64" s="208"/>
      <c r="F64" s="208"/>
      <c r="G64" s="209"/>
      <c r="H64" s="220"/>
      <c r="I64" s="208"/>
      <c r="J64" s="217" t="str">
        <f t="shared" si="1"/>
        <v/>
      </c>
      <c r="K64" s="219" t="str">
        <f t="shared" si="2"/>
        <v/>
      </c>
      <c r="L64" s="212">
        <f t="shared" si="3"/>
        <v>0</v>
      </c>
      <c r="M64" s="215"/>
    </row>
    <row r="65" spans="2:13" ht="22.5" customHeight="1">
      <c r="B65" s="200">
        <f t="shared" si="0"/>
        <v>62</v>
      </c>
      <c r="C65" s="202"/>
      <c r="D65" s="206"/>
      <c r="E65" s="208"/>
      <c r="F65" s="208"/>
      <c r="G65" s="209"/>
      <c r="H65" s="220"/>
      <c r="I65" s="208"/>
      <c r="J65" s="217" t="str">
        <f t="shared" si="1"/>
        <v/>
      </c>
      <c r="K65" s="219" t="str">
        <f t="shared" si="2"/>
        <v/>
      </c>
      <c r="L65" s="212">
        <f t="shared" si="3"/>
        <v>0</v>
      </c>
      <c r="M65" s="215"/>
    </row>
    <row r="66" spans="2:13" ht="22.5" customHeight="1">
      <c r="B66" s="200">
        <f t="shared" si="0"/>
        <v>63</v>
      </c>
      <c r="C66" s="202"/>
      <c r="D66" s="206"/>
      <c r="E66" s="208"/>
      <c r="F66" s="208"/>
      <c r="G66" s="209"/>
      <c r="H66" s="220"/>
      <c r="I66" s="208"/>
      <c r="J66" s="217" t="str">
        <f t="shared" si="1"/>
        <v/>
      </c>
      <c r="K66" s="219" t="str">
        <f t="shared" si="2"/>
        <v/>
      </c>
      <c r="L66" s="212">
        <f t="shared" si="3"/>
        <v>0</v>
      </c>
      <c r="M66" s="215"/>
    </row>
    <row r="67" spans="2:13" ht="22.5" customHeight="1">
      <c r="B67" s="200">
        <f t="shared" si="0"/>
        <v>64</v>
      </c>
      <c r="C67" s="202"/>
      <c r="D67" s="206"/>
      <c r="E67" s="208"/>
      <c r="F67" s="208"/>
      <c r="G67" s="209"/>
      <c r="H67" s="220"/>
      <c r="I67" s="208"/>
      <c r="J67" s="217" t="str">
        <f t="shared" si="1"/>
        <v/>
      </c>
      <c r="K67" s="219" t="str">
        <f t="shared" si="2"/>
        <v/>
      </c>
      <c r="L67" s="212">
        <f t="shared" si="3"/>
        <v>0</v>
      </c>
      <c r="M67" s="215"/>
    </row>
    <row r="68" spans="2:13" ht="22.5" customHeight="1">
      <c r="B68" s="200">
        <f t="shared" ref="B68:B131" si="4">ROW()-3</f>
        <v>65</v>
      </c>
      <c r="C68" s="202"/>
      <c r="D68" s="206"/>
      <c r="E68" s="208"/>
      <c r="F68" s="208"/>
      <c r="G68" s="209"/>
      <c r="H68" s="220"/>
      <c r="I68" s="208"/>
      <c r="J68" s="217" t="str">
        <f t="shared" ref="J68:J131" si="5">IF(OR(H68&gt;0,I68&gt;0),H68*2300+I68*4500,"")</f>
        <v/>
      </c>
      <c r="K68" s="219" t="str">
        <f t="shared" ref="K68:K131" si="6">IF(E68=$C$155,$D$155,IF(E68=$C$156,$D$156,""))</f>
        <v/>
      </c>
      <c r="L68" s="212">
        <f t="shared" ref="L68:L131" si="7">MINA(J68,K68)</f>
        <v>0</v>
      </c>
      <c r="M68" s="215"/>
    </row>
    <row r="69" spans="2:13" ht="22.5" customHeight="1">
      <c r="B69" s="200">
        <f t="shared" si="4"/>
        <v>66</v>
      </c>
      <c r="C69" s="202"/>
      <c r="D69" s="206"/>
      <c r="E69" s="208"/>
      <c r="F69" s="208"/>
      <c r="G69" s="209"/>
      <c r="H69" s="220"/>
      <c r="I69" s="208"/>
      <c r="J69" s="217" t="str">
        <f t="shared" si="5"/>
        <v/>
      </c>
      <c r="K69" s="219" t="str">
        <f t="shared" si="6"/>
        <v/>
      </c>
      <c r="L69" s="212">
        <f t="shared" si="7"/>
        <v>0</v>
      </c>
      <c r="M69" s="215"/>
    </row>
    <row r="70" spans="2:13" ht="22.5" customHeight="1">
      <c r="B70" s="200">
        <f t="shared" si="4"/>
        <v>67</v>
      </c>
      <c r="C70" s="202"/>
      <c r="D70" s="206"/>
      <c r="E70" s="208"/>
      <c r="F70" s="208"/>
      <c r="G70" s="209"/>
      <c r="H70" s="220"/>
      <c r="I70" s="208"/>
      <c r="J70" s="217" t="str">
        <f t="shared" si="5"/>
        <v/>
      </c>
      <c r="K70" s="219" t="str">
        <f t="shared" si="6"/>
        <v/>
      </c>
      <c r="L70" s="212">
        <f t="shared" si="7"/>
        <v>0</v>
      </c>
      <c r="M70" s="215"/>
    </row>
    <row r="71" spans="2:13" ht="22.5" customHeight="1">
      <c r="B71" s="200">
        <f t="shared" si="4"/>
        <v>68</v>
      </c>
      <c r="C71" s="202"/>
      <c r="D71" s="206"/>
      <c r="E71" s="208"/>
      <c r="F71" s="208"/>
      <c r="G71" s="209"/>
      <c r="H71" s="220"/>
      <c r="I71" s="208"/>
      <c r="J71" s="217" t="str">
        <f t="shared" si="5"/>
        <v/>
      </c>
      <c r="K71" s="219" t="str">
        <f t="shared" si="6"/>
        <v/>
      </c>
      <c r="L71" s="212">
        <f t="shared" si="7"/>
        <v>0</v>
      </c>
      <c r="M71" s="215"/>
    </row>
    <row r="72" spans="2:13" ht="22.5" customHeight="1">
      <c r="B72" s="200">
        <f t="shared" si="4"/>
        <v>69</v>
      </c>
      <c r="C72" s="202"/>
      <c r="D72" s="206"/>
      <c r="E72" s="208"/>
      <c r="F72" s="208"/>
      <c r="G72" s="209"/>
      <c r="H72" s="220"/>
      <c r="I72" s="208"/>
      <c r="J72" s="217" t="str">
        <f t="shared" si="5"/>
        <v/>
      </c>
      <c r="K72" s="219" t="str">
        <f t="shared" si="6"/>
        <v/>
      </c>
      <c r="L72" s="212">
        <f t="shared" si="7"/>
        <v>0</v>
      </c>
      <c r="M72" s="215"/>
    </row>
    <row r="73" spans="2:13" ht="22.5" customHeight="1">
      <c r="B73" s="200">
        <f t="shared" si="4"/>
        <v>70</v>
      </c>
      <c r="C73" s="202"/>
      <c r="D73" s="206"/>
      <c r="E73" s="208"/>
      <c r="F73" s="208"/>
      <c r="G73" s="209"/>
      <c r="H73" s="220"/>
      <c r="I73" s="208"/>
      <c r="J73" s="217" t="str">
        <f t="shared" si="5"/>
        <v/>
      </c>
      <c r="K73" s="219" t="str">
        <f t="shared" si="6"/>
        <v/>
      </c>
      <c r="L73" s="212">
        <f t="shared" si="7"/>
        <v>0</v>
      </c>
      <c r="M73" s="215"/>
    </row>
    <row r="74" spans="2:13" ht="22.5" customHeight="1">
      <c r="B74" s="200">
        <f t="shared" si="4"/>
        <v>71</v>
      </c>
      <c r="C74" s="202"/>
      <c r="D74" s="206"/>
      <c r="E74" s="208"/>
      <c r="F74" s="208"/>
      <c r="G74" s="209"/>
      <c r="H74" s="220"/>
      <c r="I74" s="208"/>
      <c r="J74" s="217" t="str">
        <f t="shared" si="5"/>
        <v/>
      </c>
      <c r="K74" s="219" t="str">
        <f t="shared" si="6"/>
        <v/>
      </c>
      <c r="L74" s="212">
        <f t="shared" si="7"/>
        <v>0</v>
      </c>
      <c r="M74" s="215"/>
    </row>
    <row r="75" spans="2:13" ht="22.5" customHeight="1">
      <c r="B75" s="200">
        <f t="shared" si="4"/>
        <v>72</v>
      </c>
      <c r="C75" s="202"/>
      <c r="D75" s="206"/>
      <c r="E75" s="208"/>
      <c r="F75" s="208"/>
      <c r="G75" s="209"/>
      <c r="H75" s="220"/>
      <c r="I75" s="208"/>
      <c r="J75" s="217" t="str">
        <f t="shared" si="5"/>
        <v/>
      </c>
      <c r="K75" s="219" t="str">
        <f t="shared" si="6"/>
        <v/>
      </c>
      <c r="L75" s="212">
        <f t="shared" si="7"/>
        <v>0</v>
      </c>
      <c r="M75" s="215"/>
    </row>
    <row r="76" spans="2:13" ht="22.5" customHeight="1">
      <c r="B76" s="200">
        <f t="shared" si="4"/>
        <v>73</v>
      </c>
      <c r="C76" s="202"/>
      <c r="D76" s="206"/>
      <c r="E76" s="208"/>
      <c r="F76" s="208"/>
      <c r="G76" s="209"/>
      <c r="H76" s="220"/>
      <c r="I76" s="208"/>
      <c r="J76" s="217" t="str">
        <f t="shared" si="5"/>
        <v/>
      </c>
      <c r="K76" s="219" t="str">
        <f t="shared" si="6"/>
        <v/>
      </c>
      <c r="L76" s="212">
        <f t="shared" si="7"/>
        <v>0</v>
      </c>
      <c r="M76" s="215"/>
    </row>
    <row r="77" spans="2:13" ht="22.5" customHeight="1">
      <c r="B77" s="200">
        <f t="shared" si="4"/>
        <v>74</v>
      </c>
      <c r="C77" s="202"/>
      <c r="D77" s="206"/>
      <c r="E77" s="208"/>
      <c r="F77" s="208"/>
      <c r="G77" s="209"/>
      <c r="H77" s="220"/>
      <c r="I77" s="208"/>
      <c r="J77" s="217" t="str">
        <f t="shared" si="5"/>
        <v/>
      </c>
      <c r="K77" s="219" t="str">
        <f t="shared" si="6"/>
        <v/>
      </c>
      <c r="L77" s="212">
        <f t="shared" si="7"/>
        <v>0</v>
      </c>
      <c r="M77" s="215"/>
    </row>
    <row r="78" spans="2:13" ht="22.5" customHeight="1">
      <c r="B78" s="200">
        <f t="shared" si="4"/>
        <v>75</v>
      </c>
      <c r="C78" s="202"/>
      <c r="D78" s="206"/>
      <c r="E78" s="208"/>
      <c r="F78" s="208"/>
      <c r="G78" s="209"/>
      <c r="H78" s="220"/>
      <c r="I78" s="208"/>
      <c r="J78" s="217" t="str">
        <f t="shared" si="5"/>
        <v/>
      </c>
      <c r="K78" s="219" t="str">
        <f t="shared" si="6"/>
        <v/>
      </c>
      <c r="L78" s="212">
        <f t="shared" si="7"/>
        <v>0</v>
      </c>
      <c r="M78" s="215"/>
    </row>
    <row r="79" spans="2:13" ht="22.5" customHeight="1">
      <c r="B79" s="200">
        <f t="shared" si="4"/>
        <v>76</v>
      </c>
      <c r="C79" s="202"/>
      <c r="D79" s="206"/>
      <c r="E79" s="208"/>
      <c r="F79" s="208"/>
      <c r="G79" s="209"/>
      <c r="H79" s="220"/>
      <c r="I79" s="208"/>
      <c r="J79" s="217" t="str">
        <f t="shared" si="5"/>
        <v/>
      </c>
      <c r="K79" s="219" t="str">
        <f t="shared" si="6"/>
        <v/>
      </c>
      <c r="L79" s="212">
        <f t="shared" si="7"/>
        <v>0</v>
      </c>
      <c r="M79" s="215"/>
    </row>
    <row r="80" spans="2:13" ht="22.5" customHeight="1">
      <c r="B80" s="200">
        <f t="shared" si="4"/>
        <v>77</v>
      </c>
      <c r="C80" s="202"/>
      <c r="D80" s="206"/>
      <c r="E80" s="208"/>
      <c r="F80" s="208"/>
      <c r="G80" s="209"/>
      <c r="H80" s="220"/>
      <c r="I80" s="208"/>
      <c r="J80" s="217" t="str">
        <f t="shared" si="5"/>
        <v/>
      </c>
      <c r="K80" s="219" t="str">
        <f t="shared" si="6"/>
        <v/>
      </c>
      <c r="L80" s="212">
        <f t="shared" si="7"/>
        <v>0</v>
      </c>
      <c r="M80" s="215"/>
    </row>
    <row r="81" spans="2:13" ht="22.5" customHeight="1">
      <c r="B81" s="200">
        <f t="shared" si="4"/>
        <v>78</v>
      </c>
      <c r="C81" s="202"/>
      <c r="D81" s="206"/>
      <c r="E81" s="208"/>
      <c r="F81" s="208"/>
      <c r="G81" s="209"/>
      <c r="H81" s="220"/>
      <c r="I81" s="208"/>
      <c r="J81" s="217" t="str">
        <f t="shared" si="5"/>
        <v/>
      </c>
      <c r="K81" s="219" t="str">
        <f t="shared" si="6"/>
        <v/>
      </c>
      <c r="L81" s="212">
        <f t="shared" si="7"/>
        <v>0</v>
      </c>
      <c r="M81" s="215"/>
    </row>
    <row r="82" spans="2:13" ht="22.5" customHeight="1">
      <c r="B82" s="200">
        <f t="shared" si="4"/>
        <v>79</v>
      </c>
      <c r="C82" s="202"/>
      <c r="D82" s="206"/>
      <c r="E82" s="208"/>
      <c r="F82" s="208"/>
      <c r="G82" s="209"/>
      <c r="H82" s="220"/>
      <c r="I82" s="208"/>
      <c r="J82" s="217" t="str">
        <f t="shared" si="5"/>
        <v/>
      </c>
      <c r="K82" s="219" t="str">
        <f t="shared" si="6"/>
        <v/>
      </c>
      <c r="L82" s="212">
        <f t="shared" si="7"/>
        <v>0</v>
      </c>
      <c r="M82" s="215"/>
    </row>
    <row r="83" spans="2:13" ht="22.5" customHeight="1">
      <c r="B83" s="200">
        <f t="shared" si="4"/>
        <v>80</v>
      </c>
      <c r="C83" s="202"/>
      <c r="D83" s="206"/>
      <c r="E83" s="208"/>
      <c r="F83" s="208"/>
      <c r="G83" s="209"/>
      <c r="H83" s="220"/>
      <c r="I83" s="208"/>
      <c r="J83" s="217" t="str">
        <f t="shared" si="5"/>
        <v/>
      </c>
      <c r="K83" s="219" t="str">
        <f t="shared" si="6"/>
        <v/>
      </c>
      <c r="L83" s="212">
        <f t="shared" si="7"/>
        <v>0</v>
      </c>
      <c r="M83" s="215"/>
    </row>
    <row r="84" spans="2:13" ht="22.5" customHeight="1">
      <c r="B84" s="200">
        <f t="shared" si="4"/>
        <v>81</v>
      </c>
      <c r="C84" s="202"/>
      <c r="D84" s="206"/>
      <c r="E84" s="208"/>
      <c r="F84" s="208"/>
      <c r="G84" s="209"/>
      <c r="H84" s="220"/>
      <c r="I84" s="208"/>
      <c r="J84" s="217" t="str">
        <f t="shared" si="5"/>
        <v/>
      </c>
      <c r="K84" s="219" t="str">
        <f t="shared" si="6"/>
        <v/>
      </c>
      <c r="L84" s="212">
        <f t="shared" si="7"/>
        <v>0</v>
      </c>
      <c r="M84" s="215"/>
    </row>
    <row r="85" spans="2:13" ht="22.5" customHeight="1">
      <c r="B85" s="200">
        <f t="shared" si="4"/>
        <v>82</v>
      </c>
      <c r="C85" s="202"/>
      <c r="D85" s="206"/>
      <c r="E85" s="208"/>
      <c r="F85" s="208"/>
      <c r="G85" s="209"/>
      <c r="H85" s="220"/>
      <c r="I85" s="208"/>
      <c r="J85" s="217" t="str">
        <f t="shared" si="5"/>
        <v/>
      </c>
      <c r="K85" s="219" t="str">
        <f t="shared" si="6"/>
        <v/>
      </c>
      <c r="L85" s="212">
        <f t="shared" si="7"/>
        <v>0</v>
      </c>
      <c r="M85" s="215"/>
    </row>
    <row r="86" spans="2:13" ht="22.5" customHeight="1">
      <c r="B86" s="200">
        <f t="shared" si="4"/>
        <v>83</v>
      </c>
      <c r="C86" s="202"/>
      <c r="D86" s="206"/>
      <c r="E86" s="208"/>
      <c r="F86" s="208"/>
      <c r="G86" s="209"/>
      <c r="H86" s="220"/>
      <c r="I86" s="208"/>
      <c r="J86" s="217" t="str">
        <f t="shared" si="5"/>
        <v/>
      </c>
      <c r="K86" s="219" t="str">
        <f t="shared" si="6"/>
        <v/>
      </c>
      <c r="L86" s="212">
        <f t="shared" si="7"/>
        <v>0</v>
      </c>
      <c r="M86" s="215"/>
    </row>
    <row r="87" spans="2:13" ht="22.5" customHeight="1">
      <c r="B87" s="200">
        <f t="shared" si="4"/>
        <v>84</v>
      </c>
      <c r="C87" s="202"/>
      <c r="D87" s="206"/>
      <c r="E87" s="208"/>
      <c r="F87" s="208"/>
      <c r="G87" s="209"/>
      <c r="H87" s="220"/>
      <c r="I87" s="208"/>
      <c r="J87" s="217" t="str">
        <f t="shared" si="5"/>
        <v/>
      </c>
      <c r="K87" s="219" t="str">
        <f t="shared" si="6"/>
        <v/>
      </c>
      <c r="L87" s="212">
        <f t="shared" si="7"/>
        <v>0</v>
      </c>
      <c r="M87" s="215"/>
    </row>
    <row r="88" spans="2:13" ht="22.5" customHeight="1">
      <c r="B88" s="200">
        <f t="shared" si="4"/>
        <v>85</v>
      </c>
      <c r="C88" s="202"/>
      <c r="D88" s="206"/>
      <c r="E88" s="208"/>
      <c r="F88" s="208"/>
      <c r="G88" s="209"/>
      <c r="H88" s="220"/>
      <c r="I88" s="208"/>
      <c r="J88" s="217" t="str">
        <f t="shared" si="5"/>
        <v/>
      </c>
      <c r="K88" s="219" t="str">
        <f t="shared" si="6"/>
        <v/>
      </c>
      <c r="L88" s="212">
        <f t="shared" si="7"/>
        <v>0</v>
      </c>
      <c r="M88" s="215"/>
    </row>
    <row r="89" spans="2:13" ht="22.5" customHeight="1">
      <c r="B89" s="200">
        <f t="shared" si="4"/>
        <v>86</v>
      </c>
      <c r="C89" s="202"/>
      <c r="D89" s="206"/>
      <c r="E89" s="208"/>
      <c r="F89" s="208"/>
      <c r="G89" s="209"/>
      <c r="H89" s="220"/>
      <c r="I89" s="208"/>
      <c r="J89" s="217" t="str">
        <f t="shared" si="5"/>
        <v/>
      </c>
      <c r="K89" s="219" t="str">
        <f t="shared" si="6"/>
        <v/>
      </c>
      <c r="L89" s="212">
        <f t="shared" si="7"/>
        <v>0</v>
      </c>
      <c r="M89" s="215"/>
    </row>
    <row r="90" spans="2:13" ht="22.5" customHeight="1">
      <c r="B90" s="200">
        <f t="shared" si="4"/>
        <v>87</v>
      </c>
      <c r="C90" s="202"/>
      <c r="D90" s="206"/>
      <c r="E90" s="208"/>
      <c r="F90" s="208"/>
      <c r="G90" s="209"/>
      <c r="H90" s="220"/>
      <c r="I90" s="208"/>
      <c r="J90" s="217" t="str">
        <f t="shared" si="5"/>
        <v/>
      </c>
      <c r="K90" s="219" t="str">
        <f t="shared" si="6"/>
        <v/>
      </c>
      <c r="L90" s="212">
        <f t="shared" si="7"/>
        <v>0</v>
      </c>
      <c r="M90" s="215"/>
    </row>
    <row r="91" spans="2:13" ht="22.5" customHeight="1">
      <c r="B91" s="200">
        <f t="shared" si="4"/>
        <v>88</v>
      </c>
      <c r="C91" s="202"/>
      <c r="D91" s="206"/>
      <c r="E91" s="208"/>
      <c r="F91" s="208"/>
      <c r="G91" s="209"/>
      <c r="H91" s="220"/>
      <c r="I91" s="208"/>
      <c r="J91" s="217" t="str">
        <f t="shared" si="5"/>
        <v/>
      </c>
      <c r="K91" s="219" t="str">
        <f t="shared" si="6"/>
        <v/>
      </c>
      <c r="L91" s="212">
        <f t="shared" si="7"/>
        <v>0</v>
      </c>
      <c r="M91" s="215"/>
    </row>
    <row r="92" spans="2:13" ht="22.5" customHeight="1">
      <c r="B92" s="200">
        <f t="shared" si="4"/>
        <v>89</v>
      </c>
      <c r="C92" s="202"/>
      <c r="D92" s="206"/>
      <c r="E92" s="208"/>
      <c r="F92" s="208"/>
      <c r="G92" s="209"/>
      <c r="H92" s="220"/>
      <c r="I92" s="208"/>
      <c r="J92" s="217" t="str">
        <f t="shared" si="5"/>
        <v/>
      </c>
      <c r="K92" s="219" t="str">
        <f t="shared" si="6"/>
        <v/>
      </c>
      <c r="L92" s="212">
        <f t="shared" si="7"/>
        <v>0</v>
      </c>
      <c r="M92" s="215"/>
    </row>
    <row r="93" spans="2:13" ht="22.5" customHeight="1">
      <c r="B93" s="200">
        <f t="shared" si="4"/>
        <v>90</v>
      </c>
      <c r="C93" s="202"/>
      <c r="D93" s="206"/>
      <c r="E93" s="208"/>
      <c r="F93" s="208"/>
      <c r="G93" s="209"/>
      <c r="H93" s="220"/>
      <c r="I93" s="208"/>
      <c r="J93" s="217" t="str">
        <f t="shared" si="5"/>
        <v/>
      </c>
      <c r="K93" s="219" t="str">
        <f t="shared" si="6"/>
        <v/>
      </c>
      <c r="L93" s="212">
        <f t="shared" si="7"/>
        <v>0</v>
      </c>
      <c r="M93" s="215"/>
    </row>
    <row r="94" spans="2:13" ht="22.5" customHeight="1">
      <c r="B94" s="200">
        <f t="shared" si="4"/>
        <v>91</v>
      </c>
      <c r="C94" s="202"/>
      <c r="D94" s="206"/>
      <c r="E94" s="208"/>
      <c r="F94" s="208"/>
      <c r="G94" s="209"/>
      <c r="H94" s="220"/>
      <c r="I94" s="208"/>
      <c r="J94" s="217" t="str">
        <f t="shared" si="5"/>
        <v/>
      </c>
      <c r="K94" s="219" t="str">
        <f t="shared" si="6"/>
        <v/>
      </c>
      <c r="L94" s="212">
        <f t="shared" si="7"/>
        <v>0</v>
      </c>
      <c r="M94" s="215"/>
    </row>
    <row r="95" spans="2:13" ht="22.5" customHeight="1">
      <c r="B95" s="200">
        <f t="shared" si="4"/>
        <v>92</v>
      </c>
      <c r="C95" s="202"/>
      <c r="D95" s="206"/>
      <c r="E95" s="208"/>
      <c r="F95" s="208"/>
      <c r="G95" s="209"/>
      <c r="H95" s="220"/>
      <c r="I95" s="208"/>
      <c r="J95" s="217" t="str">
        <f t="shared" si="5"/>
        <v/>
      </c>
      <c r="K95" s="219" t="str">
        <f t="shared" si="6"/>
        <v/>
      </c>
      <c r="L95" s="212">
        <f t="shared" si="7"/>
        <v>0</v>
      </c>
      <c r="M95" s="215"/>
    </row>
    <row r="96" spans="2:13" ht="22.5" customHeight="1">
      <c r="B96" s="200">
        <f t="shared" si="4"/>
        <v>93</v>
      </c>
      <c r="C96" s="202"/>
      <c r="D96" s="206"/>
      <c r="E96" s="208"/>
      <c r="F96" s="208"/>
      <c r="G96" s="209"/>
      <c r="H96" s="220"/>
      <c r="I96" s="208"/>
      <c r="J96" s="217" t="str">
        <f t="shared" si="5"/>
        <v/>
      </c>
      <c r="K96" s="219" t="str">
        <f t="shared" si="6"/>
        <v/>
      </c>
      <c r="L96" s="212">
        <f t="shared" si="7"/>
        <v>0</v>
      </c>
      <c r="M96" s="215"/>
    </row>
    <row r="97" spans="2:13" ht="22.5" customHeight="1">
      <c r="B97" s="200">
        <f t="shared" si="4"/>
        <v>94</v>
      </c>
      <c r="C97" s="202"/>
      <c r="D97" s="206"/>
      <c r="E97" s="208"/>
      <c r="F97" s="208"/>
      <c r="G97" s="209"/>
      <c r="H97" s="220"/>
      <c r="I97" s="208"/>
      <c r="J97" s="217" t="str">
        <f t="shared" si="5"/>
        <v/>
      </c>
      <c r="K97" s="219" t="str">
        <f t="shared" si="6"/>
        <v/>
      </c>
      <c r="L97" s="212">
        <f t="shared" si="7"/>
        <v>0</v>
      </c>
      <c r="M97" s="215"/>
    </row>
    <row r="98" spans="2:13" ht="22.5" customHeight="1">
      <c r="B98" s="200">
        <f t="shared" si="4"/>
        <v>95</v>
      </c>
      <c r="C98" s="202"/>
      <c r="D98" s="206"/>
      <c r="E98" s="208"/>
      <c r="F98" s="208"/>
      <c r="G98" s="209"/>
      <c r="H98" s="220"/>
      <c r="I98" s="208"/>
      <c r="J98" s="217" t="str">
        <f t="shared" si="5"/>
        <v/>
      </c>
      <c r="K98" s="219" t="str">
        <f t="shared" si="6"/>
        <v/>
      </c>
      <c r="L98" s="212">
        <f t="shared" si="7"/>
        <v>0</v>
      </c>
      <c r="M98" s="215"/>
    </row>
    <row r="99" spans="2:13" ht="22.5" customHeight="1">
      <c r="B99" s="200">
        <f t="shared" si="4"/>
        <v>96</v>
      </c>
      <c r="C99" s="202"/>
      <c r="D99" s="206"/>
      <c r="E99" s="208"/>
      <c r="F99" s="208"/>
      <c r="G99" s="209"/>
      <c r="H99" s="220"/>
      <c r="I99" s="208"/>
      <c r="J99" s="217" t="str">
        <f t="shared" si="5"/>
        <v/>
      </c>
      <c r="K99" s="219" t="str">
        <f t="shared" si="6"/>
        <v/>
      </c>
      <c r="L99" s="212">
        <f t="shared" si="7"/>
        <v>0</v>
      </c>
      <c r="M99" s="215"/>
    </row>
    <row r="100" spans="2:13" ht="22.5" customHeight="1">
      <c r="B100" s="200">
        <f t="shared" si="4"/>
        <v>97</v>
      </c>
      <c r="C100" s="202"/>
      <c r="D100" s="206"/>
      <c r="E100" s="208"/>
      <c r="F100" s="208"/>
      <c r="G100" s="209"/>
      <c r="H100" s="220"/>
      <c r="I100" s="208"/>
      <c r="J100" s="217" t="str">
        <f t="shared" si="5"/>
        <v/>
      </c>
      <c r="K100" s="219" t="str">
        <f t="shared" si="6"/>
        <v/>
      </c>
      <c r="L100" s="212">
        <f t="shared" si="7"/>
        <v>0</v>
      </c>
      <c r="M100" s="215"/>
    </row>
    <row r="101" spans="2:13" ht="22.5" customHeight="1">
      <c r="B101" s="200">
        <f t="shared" si="4"/>
        <v>98</v>
      </c>
      <c r="C101" s="202"/>
      <c r="D101" s="206"/>
      <c r="E101" s="208"/>
      <c r="F101" s="208"/>
      <c r="G101" s="209"/>
      <c r="H101" s="220"/>
      <c r="I101" s="208"/>
      <c r="J101" s="217" t="str">
        <f t="shared" si="5"/>
        <v/>
      </c>
      <c r="K101" s="219" t="str">
        <f t="shared" si="6"/>
        <v/>
      </c>
      <c r="L101" s="212">
        <f t="shared" si="7"/>
        <v>0</v>
      </c>
      <c r="M101" s="215"/>
    </row>
    <row r="102" spans="2:13" ht="22.5" customHeight="1">
      <c r="B102" s="200">
        <f t="shared" si="4"/>
        <v>99</v>
      </c>
      <c r="C102" s="202"/>
      <c r="D102" s="206"/>
      <c r="E102" s="208"/>
      <c r="F102" s="208"/>
      <c r="G102" s="209"/>
      <c r="H102" s="220"/>
      <c r="I102" s="208"/>
      <c r="J102" s="217" t="str">
        <f t="shared" si="5"/>
        <v/>
      </c>
      <c r="K102" s="219" t="str">
        <f t="shared" si="6"/>
        <v/>
      </c>
      <c r="L102" s="212">
        <f t="shared" si="7"/>
        <v>0</v>
      </c>
      <c r="M102" s="215"/>
    </row>
    <row r="103" spans="2:13" ht="22.5" customHeight="1">
      <c r="B103" s="200">
        <f t="shared" si="4"/>
        <v>100</v>
      </c>
      <c r="C103" s="202"/>
      <c r="D103" s="206"/>
      <c r="E103" s="208"/>
      <c r="F103" s="208"/>
      <c r="G103" s="209"/>
      <c r="H103" s="220"/>
      <c r="I103" s="208"/>
      <c r="J103" s="217" t="str">
        <f t="shared" si="5"/>
        <v/>
      </c>
      <c r="K103" s="219" t="str">
        <f t="shared" si="6"/>
        <v/>
      </c>
      <c r="L103" s="212">
        <f t="shared" si="7"/>
        <v>0</v>
      </c>
      <c r="M103" s="215"/>
    </row>
    <row r="104" spans="2:13" ht="22.5" customHeight="1">
      <c r="B104" s="200">
        <f t="shared" si="4"/>
        <v>101</v>
      </c>
      <c r="C104" s="202"/>
      <c r="D104" s="206"/>
      <c r="E104" s="208"/>
      <c r="F104" s="208"/>
      <c r="G104" s="209"/>
      <c r="H104" s="220"/>
      <c r="I104" s="208"/>
      <c r="J104" s="217" t="str">
        <f t="shared" si="5"/>
        <v/>
      </c>
      <c r="K104" s="219" t="str">
        <f t="shared" si="6"/>
        <v/>
      </c>
      <c r="L104" s="212">
        <f t="shared" si="7"/>
        <v>0</v>
      </c>
      <c r="M104" s="215"/>
    </row>
    <row r="105" spans="2:13" ht="22.5" customHeight="1">
      <c r="B105" s="200">
        <f t="shared" si="4"/>
        <v>102</v>
      </c>
      <c r="C105" s="202"/>
      <c r="D105" s="206"/>
      <c r="E105" s="208"/>
      <c r="F105" s="208"/>
      <c r="G105" s="209"/>
      <c r="H105" s="220"/>
      <c r="I105" s="208"/>
      <c r="J105" s="217" t="str">
        <f t="shared" si="5"/>
        <v/>
      </c>
      <c r="K105" s="219" t="str">
        <f t="shared" si="6"/>
        <v/>
      </c>
      <c r="L105" s="212">
        <f t="shared" si="7"/>
        <v>0</v>
      </c>
      <c r="M105" s="215"/>
    </row>
    <row r="106" spans="2:13" ht="22.5" customHeight="1">
      <c r="B106" s="200">
        <f t="shared" si="4"/>
        <v>103</v>
      </c>
      <c r="C106" s="202"/>
      <c r="D106" s="206"/>
      <c r="E106" s="208"/>
      <c r="F106" s="208"/>
      <c r="G106" s="209"/>
      <c r="H106" s="220"/>
      <c r="I106" s="208"/>
      <c r="J106" s="217" t="str">
        <f t="shared" si="5"/>
        <v/>
      </c>
      <c r="K106" s="219" t="str">
        <f t="shared" si="6"/>
        <v/>
      </c>
      <c r="L106" s="212">
        <f t="shared" si="7"/>
        <v>0</v>
      </c>
      <c r="M106" s="215"/>
    </row>
    <row r="107" spans="2:13" ht="22.5" customHeight="1">
      <c r="B107" s="200">
        <f t="shared" si="4"/>
        <v>104</v>
      </c>
      <c r="C107" s="202"/>
      <c r="D107" s="206"/>
      <c r="E107" s="208"/>
      <c r="F107" s="208"/>
      <c r="G107" s="209"/>
      <c r="H107" s="220"/>
      <c r="I107" s="208"/>
      <c r="J107" s="217" t="str">
        <f t="shared" si="5"/>
        <v/>
      </c>
      <c r="K107" s="219" t="str">
        <f t="shared" si="6"/>
        <v/>
      </c>
      <c r="L107" s="212">
        <f t="shared" si="7"/>
        <v>0</v>
      </c>
      <c r="M107" s="215"/>
    </row>
    <row r="108" spans="2:13" ht="22.5" customHeight="1">
      <c r="B108" s="200">
        <f t="shared" si="4"/>
        <v>105</v>
      </c>
      <c r="C108" s="202"/>
      <c r="D108" s="206"/>
      <c r="E108" s="208"/>
      <c r="F108" s="208"/>
      <c r="G108" s="209"/>
      <c r="H108" s="220"/>
      <c r="I108" s="208"/>
      <c r="J108" s="217" t="str">
        <f t="shared" si="5"/>
        <v/>
      </c>
      <c r="K108" s="219" t="str">
        <f t="shared" si="6"/>
        <v/>
      </c>
      <c r="L108" s="212">
        <f t="shared" si="7"/>
        <v>0</v>
      </c>
      <c r="M108" s="215"/>
    </row>
    <row r="109" spans="2:13" ht="22.5" customHeight="1">
      <c r="B109" s="200">
        <f t="shared" si="4"/>
        <v>106</v>
      </c>
      <c r="C109" s="202"/>
      <c r="D109" s="206"/>
      <c r="E109" s="208"/>
      <c r="F109" s="208"/>
      <c r="G109" s="209"/>
      <c r="H109" s="220"/>
      <c r="I109" s="208"/>
      <c r="J109" s="217" t="str">
        <f t="shared" si="5"/>
        <v/>
      </c>
      <c r="K109" s="219" t="str">
        <f t="shared" si="6"/>
        <v/>
      </c>
      <c r="L109" s="212">
        <f t="shared" si="7"/>
        <v>0</v>
      </c>
      <c r="M109" s="215"/>
    </row>
    <row r="110" spans="2:13" ht="22.5" customHeight="1">
      <c r="B110" s="200">
        <f t="shared" si="4"/>
        <v>107</v>
      </c>
      <c r="C110" s="202"/>
      <c r="D110" s="206"/>
      <c r="E110" s="208"/>
      <c r="F110" s="208"/>
      <c r="G110" s="209"/>
      <c r="H110" s="220"/>
      <c r="I110" s="208"/>
      <c r="J110" s="217" t="str">
        <f t="shared" si="5"/>
        <v/>
      </c>
      <c r="K110" s="219" t="str">
        <f t="shared" si="6"/>
        <v/>
      </c>
      <c r="L110" s="212">
        <f t="shared" si="7"/>
        <v>0</v>
      </c>
      <c r="M110" s="215"/>
    </row>
    <row r="111" spans="2:13" ht="22.5" customHeight="1">
      <c r="B111" s="200">
        <f t="shared" si="4"/>
        <v>108</v>
      </c>
      <c r="C111" s="202"/>
      <c r="D111" s="206"/>
      <c r="E111" s="208"/>
      <c r="F111" s="208"/>
      <c r="G111" s="209"/>
      <c r="H111" s="220"/>
      <c r="I111" s="208"/>
      <c r="J111" s="217" t="str">
        <f t="shared" si="5"/>
        <v/>
      </c>
      <c r="K111" s="219" t="str">
        <f t="shared" si="6"/>
        <v/>
      </c>
      <c r="L111" s="212">
        <f t="shared" si="7"/>
        <v>0</v>
      </c>
      <c r="M111" s="215"/>
    </row>
    <row r="112" spans="2:13" ht="22.5" customHeight="1">
      <c r="B112" s="200">
        <f t="shared" si="4"/>
        <v>109</v>
      </c>
      <c r="C112" s="202"/>
      <c r="D112" s="206"/>
      <c r="E112" s="208"/>
      <c r="F112" s="208"/>
      <c r="G112" s="209"/>
      <c r="H112" s="220"/>
      <c r="I112" s="208"/>
      <c r="J112" s="217" t="str">
        <f t="shared" si="5"/>
        <v/>
      </c>
      <c r="K112" s="219" t="str">
        <f t="shared" si="6"/>
        <v/>
      </c>
      <c r="L112" s="212">
        <f t="shared" si="7"/>
        <v>0</v>
      </c>
      <c r="M112" s="215"/>
    </row>
    <row r="113" spans="2:13" ht="22.5" customHeight="1">
      <c r="B113" s="200">
        <f t="shared" si="4"/>
        <v>110</v>
      </c>
      <c r="C113" s="202"/>
      <c r="D113" s="206"/>
      <c r="E113" s="208"/>
      <c r="F113" s="208"/>
      <c r="G113" s="209"/>
      <c r="H113" s="220"/>
      <c r="I113" s="208"/>
      <c r="J113" s="217" t="str">
        <f t="shared" si="5"/>
        <v/>
      </c>
      <c r="K113" s="219" t="str">
        <f t="shared" si="6"/>
        <v/>
      </c>
      <c r="L113" s="212">
        <f t="shared" si="7"/>
        <v>0</v>
      </c>
      <c r="M113" s="215"/>
    </row>
    <row r="114" spans="2:13" ht="22.5" customHeight="1">
      <c r="B114" s="200">
        <f t="shared" si="4"/>
        <v>111</v>
      </c>
      <c r="C114" s="202"/>
      <c r="D114" s="206"/>
      <c r="E114" s="208"/>
      <c r="F114" s="208"/>
      <c r="G114" s="209"/>
      <c r="H114" s="220"/>
      <c r="I114" s="208"/>
      <c r="J114" s="217" t="str">
        <f t="shared" si="5"/>
        <v/>
      </c>
      <c r="K114" s="219" t="str">
        <f t="shared" si="6"/>
        <v/>
      </c>
      <c r="L114" s="212">
        <f t="shared" si="7"/>
        <v>0</v>
      </c>
      <c r="M114" s="215"/>
    </row>
    <row r="115" spans="2:13" ht="22.5" customHeight="1">
      <c r="B115" s="200">
        <f t="shared" si="4"/>
        <v>112</v>
      </c>
      <c r="C115" s="202"/>
      <c r="D115" s="206"/>
      <c r="E115" s="208"/>
      <c r="F115" s="208"/>
      <c r="G115" s="209"/>
      <c r="H115" s="220"/>
      <c r="I115" s="208"/>
      <c r="J115" s="217" t="str">
        <f t="shared" si="5"/>
        <v/>
      </c>
      <c r="K115" s="219" t="str">
        <f t="shared" si="6"/>
        <v/>
      </c>
      <c r="L115" s="212">
        <f t="shared" si="7"/>
        <v>0</v>
      </c>
      <c r="M115" s="215"/>
    </row>
    <row r="116" spans="2:13" ht="22.5" customHeight="1">
      <c r="B116" s="200">
        <f t="shared" si="4"/>
        <v>113</v>
      </c>
      <c r="C116" s="202"/>
      <c r="D116" s="206"/>
      <c r="E116" s="208"/>
      <c r="F116" s="208"/>
      <c r="G116" s="209"/>
      <c r="H116" s="220"/>
      <c r="I116" s="208"/>
      <c r="J116" s="217" t="str">
        <f t="shared" si="5"/>
        <v/>
      </c>
      <c r="K116" s="219" t="str">
        <f t="shared" si="6"/>
        <v/>
      </c>
      <c r="L116" s="212">
        <f t="shared" si="7"/>
        <v>0</v>
      </c>
      <c r="M116" s="215"/>
    </row>
    <row r="117" spans="2:13" ht="22.5" customHeight="1">
      <c r="B117" s="200">
        <f t="shared" si="4"/>
        <v>114</v>
      </c>
      <c r="C117" s="202"/>
      <c r="D117" s="206"/>
      <c r="E117" s="208"/>
      <c r="F117" s="208"/>
      <c r="G117" s="209"/>
      <c r="H117" s="220"/>
      <c r="I117" s="208"/>
      <c r="J117" s="217" t="str">
        <f t="shared" si="5"/>
        <v/>
      </c>
      <c r="K117" s="219" t="str">
        <f t="shared" si="6"/>
        <v/>
      </c>
      <c r="L117" s="212">
        <f t="shared" si="7"/>
        <v>0</v>
      </c>
      <c r="M117" s="215"/>
    </row>
    <row r="118" spans="2:13" ht="22.5" customHeight="1">
      <c r="B118" s="200">
        <f t="shared" si="4"/>
        <v>115</v>
      </c>
      <c r="C118" s="202"/>
      <c r="D118" s="206"/>
      <c r="E118" s="208"/>
      <c r="F118" s="208"/>
      <c r="G118" s="209"/>
      <c r="H118" s="220"/>
      <c r="I118" s="208"/>
      <c r="J118" s="217" t="str">
        <f t="shared" si="5"/>
        <v/>
      </c>
      <c r="K118" s="219" t="str">
        <f t="shared" si="6"/>
        <v/>
      </c>
      <c r="L118" s="212">
        <f t="shared" si="7"/>
        <v>0</v>
      </c>
      <c r="M118" s="215"/>
    </row>
    <row r="119" spans="2:13" ht="22.5" customHeight="1">
      <c r="B119" s="200">
        <f t="shared" si="4"/>
        <v>116</v>
      </c>
      <c r="C119" s="202"/>
      <c r="D119" s="206"/>
      <c r="E119" s="208"/>
      <c r="F119" s="208"/>
      <c r="G119" s="209"/>
      <c r="H119" s="220"/>
      <c r="I119" s="208"/>
      <c r="J119" s="217" t="str">
        <f t="shared" si="5"/>
        <v/>
      </c>
      <c r="K119" s="219" t="str">
        <f t="shared" si="6"/>
        <v/>
      </c>
      <c r="L119" s="212">
        <f t="shared" si="7"/>
        <v>0</v>
      </c>
      <c r="M119" s="215"/>
    </row>
    <row r="120" spans="2:13" ht="22.5" customHeight="1">
      <c r="B120" s="200">
        <f t="shared" si="4"/>
        <v>117</v>
      </c>
      <c r="C120" s="202"/>
      <c r="D120" s="206"/>
      <c r="E120" s="208"/>
      <c r="F120" s="208"/>
      <c r="G120" s="209"/>
      <c r="H120" s="220"/>
      <c r="I120" s="208"/>
      <c r="J120" s="217" t="str">
        <f t="shared" si="5"/>
        <v/>
      </c>
      <c r="K120" s="219" t="str">
        <f t="shared" si="6"/>
        <v/>
      </c>
      <c r="L120" s="212">
        <f t="shared" si="7"/>
        <v>0</v>
      </c>
      <c r="M120" s="215"/>
    </row>
    <row r="121" spans="2:13" ht="22.5" customHeight="1">
      <c r="B121" s="200">
        <f t="shared" si="4"/>
        <v>118</v>
      </c>
      <c r="C121" s="202"/>
      <c r="D121" s="206"/>
      <c r="E121" s="208"/>
      <c r="F121" s="208"/>
      <c r="G121" s="209"/>
      <c r="H121" s="220"/>
      <c r="I121" s="208"/>
      <c r="J121" s="217" t="str">
        <f t="shared" si="5"/>
        <v/>
      </c>
      <c r="K121" s="219" t="str">
        <f t="shared" si="6"/>
        <v/>
      </c>
      <c r="L121" s="212">
        <f t="shared" si="7"/>
        <v>0</v>
      </c>
      <c r="M121" s="215"/>
    </row>
    <row r="122" spans="2:13" ht="22.5" customHeight="1">
      <c r="B122" s="200">
        <f t="shared" si="4"/>
        <v>119</v>
      </c>
      <c r="C122" s="202"/>
      <c r="D122" s="206"/>
      <c r="E122" s="208"/>
      <c r="F122" s="208"/>
      <c r="G122" s="209"/>
      <c r="H122" s="220"/>
      <c r="I122" s="208"/>
      <c r="J122" s="217" t="str">
        <f t="shared" si="5"/>
        <v/>
      </c>
      <c r="K122" s="219" t="str">
        <f t="shared" si="6"/>
        <v/>
      </c>
      <c r="L122" s="212">
        <f t="shared" si="7"/>
        <v>0</v>
      </c>
      <c r="M122" s="215"/>
    </row>
    <row r="123" spans="2:13" ht="22.5" customHeight="1">
      <c r="B123" s="200">
        <f t="shared" si="4"/>
        <v>120</v>
      </c>
      <c r="C123" s="202"/>
      <c r="D123" s="206"/>
      <c r="E123" s="208"/>
      <c r="F123" s="208"/>
      <c r="G123" s="209"/>
      <c r="H123" s="220"/>
      <c r="I123" s="208"/>
      <c r="J123" s="217" t="str">
        <f t="shared" si="5"/>
        <v/>
      </c>
      <c r="K123" s="219" t="str">
        <f t="shared" si="6"/>
        <v/>
      </c>
      <c r="L123" s="212">
        <f t="shared" si="7"/>
        <v>0</v>
      </c>
      <c r="M123" s="215"/>
    </row>
    <row r="124" spans="2:13" ht="22.5" customHeight="1">
      <c r="B124" s="200">
        <f t="shared" si="4"/>
        <v>121</v>
      </c>
      <c r="C124" s="202"/>
      <c r="D124" s="206"/>
      <c r="E124" s="208"/>
      <c r="F124" s="208"/>
      <c r="G124" s="209"/>
      <c r="H124" s="220"/>
      <c r="I124" s="208"/>
      <c r="J124" s="217" t="str">
        <f t="shared" si="5"/>
        <v/>
      </c>
      <c r="K124" s="219" t="str">
        <f t="shared" si="6"/>
        <v/>
      </c>
      <c r="L124" s="212">
        <f t="shared" si="7"/>
        <v>0</v>
      </c>
      <c r="M124" s="215"/>
    </row>
    <row r="125" spans="2:13" ht="22.5" customHeight="1">
      <c r="B125" s="200">
        <f t="shared" si="4"/>
        <v>122</v>
      </c>
      <c r="C125" s="202"/>
      <c r="D125" s="206"/>
      <c r="E125" s="208"/>
      <c r="F125" s="208"/>
      <c r="G125" s="209"/>
      <c r="H125" s="220"/>
      <c r="I125" s="208"/>
      <c r="J125" s="217" t="str">
        <f t="shared" si="5"/>
        <v/>
      </c>
      <c r="K125" s="219" t="str">
        <f t="shared" si="6"/>
        <v/>
      </c>
      <c r="L125" s="212">
        <f t="shared" si="7"/>
        <v>0</v>
      </c>
      <c r="M125" s="215"/>
    </row>
    <row r="126" spans="2:13" ht="22.5" customHeight="1">
      <c r="B126" s="200">
        <f t="shared" si="4"/>
        <v>123</v>
      </c>
      <c r="C126" s="202"/>
      <c r="D126" s="206"/>
      <c r="E126" s="208"/>
      <c r="F126" s="208"/>
      <c r="G126" s="209"/>
      <c r="H126" s="220"/>
      <c r="I126" s="208"/>
      <c r="J126" s="217" t="str">
        <f t="shared" si="5"/>
        <v/>
      </c>
      <c r="K126" s="219" t="str">
        <f t="shared" si="6"/>
        <v/>
      </c>
      <c r="L126" s="212">
        <f t="shared" si="7"/>
        <v>0</v>
      </c>
      <c r="M126" s="215"/>
    </row>
    <row r="127" spans="2:13" ht="22.5" customHeight="1">
      <c r="B127" s="200">
        <f t="shared" si="4"/>
        <v>124</v>
      </c>
      <c r="C127" s="202"/>
      <c r="D127" s="206"/>
      <c r="E127" s="208"/>
      <c r="F127" s="208"/>
      <c r="G127" s="209"/>
      <c r="H127" s="220"/>
      <c r="I127" s="208"/>
      <c r="J127" s="217" t="str">
        <f t="shared" si="5"/>
        <v/>
      </c>
      <c r="K127" s="219" t="str">
        <f t="shared" si="6"/>
        <v/>
      </c>
      <c r="L127" s="212">
        <f t="shared" si="7"/>
        <v>0</v>
      </c>
      <c r="M127" s="215"/>
    </row>
    <row r="128" spans="2:13" ht="22.5" customHeight="1">
      <c r="B128" s="200">
        <f t="shared" si="4"/>
        <v>125</v>
      </c>
      <c r="C128" s="202"/>
      <c r="D128" s="206"/>
      <c r="E128" s="208"/>
      <c r="F128" s="208"/>
      <c r="G128" s="209"/>
      <c r="H128" s="220"/>
      <c r="I128" s="208"/>
      <c r="J128" s="217" t="str">
        <f t="shared" si="5"/>
        <v/>
      </c>
      <c r="K128" s="219" t="str">
        <f t="shared" si="6"/>
        <v/>
      </c>
      <c r="L128" s="212">
        <f t="shared" si="7"/>
        <v>0</v>
      </c>
      <c r="M128" s="215"/>
    </row>
    <row r="129" spans="2:13" ht="22.5" customHeight="1">
      <c r="B129" s="200">
        <f t="shared" si="4"/>
        <v>126</v>
      </c>
      <c r="C129" s="202"/>
      <c r="D129" s="206"/>
      <c r="E129" s="208"/>
      <c r="F129" s="208"/>
      <c r="G129" s="209"/>
      <c r="H129" s="220"/>
      <c r="I129" s="208"/>
      <c r="J129" s="217" t="str">
        <f t="shared" si="5"/>
        <v/>
      </c>
      <c r="K129" s="219" t="str">
        <f t="shared" si="6"/>
        <v/>
      </c>
      <c r="L129" s="212">
        <f t="shared" si="7"/>
        <v>0</v>
      </c>
      <c r="M129" s="215"/>
    </row>
    <row r="130" spans="2:13" ht="22.5" customHeight="1">
      <c r="B130" s="200">
        <f t="shared" si="4"/>
        <v>127</v>
      </c>
      <c r="C130" s="202"/>
      <c r="D130" s="206"/>
      <c r="E130" s="208"/>
      <c r="F130" s="208"/>
      <c r="G130" s="209"/>
      <c r="H130" s="220"/>
      <c r="I130" s="208"/>
      <c r="J130" s="217" t="str">
        <f t="shared" si="5"/>
        <v/>
      </c>
      <c r="K130" s="219" t="str">
        <f t="shared" si="6"/>
        <v/>
      </c>
      <c r="L130" s="212">
        <f t="shared" si="7"/>
        <v>0</v>
      </c>
      <c r="M130" s="215"/>
    </row>
    <row r="131" spans="2:13" ht="22.5" customHeight="1">
      <c r="B131" s="200">
        <f t="shared" si="4"/>
        <v>128</v>
      </c>
      <c r="C131" s="202"/>
      <c r="D131" s="206"/>
      <c r="E131" s="208"/>
      <c r="F131" s="208"/>
      <c r="G131" s="209"/>
      <c r="H131" s="220"/>
      <c r="I131" s="208"/>
      <c r="J131" s="217" t="str">
        <f t="shared" si="5"/>
        <v/>
      </c>
      <c r="K131" s="219" t="str">
        <f t="shared" si="6"/>
        <v/>
      </c>
      <c r="L131" s="212">
        <f t="shared" si="7"/>
        <v>0</v>
      </c>
      <c r="M131" s="215"/>
    </row>
    <row r="132" spans="2:13" ht="22.5" customHeight="1">
      <c r="B132" s="200">
        <f t="shared" ref="B132:B153" si="8">ROW()-3</f>
        <v>129</v>
      </c>
      <c r="C132" s="202"/>
      <c r="D132" s="206"/>
      <c r="E132" s="208"/>
      <c r="F132" s="208"/>
      <c r="G132" s="209"/>
      <c r="H132" s="220"/>
      <c r="I132" s="208"/>
      <c r="J132" s="217" t="str">
        <f t="shared" ref="J132:J153" si="9">IF(OR(H132&gt;0,I132&gt;0),H132*2300+I132*4500,"")</f>
        <v/>
      </c>
      <c r="K132" s="219" t="str">
        <f t="shared" ref="K132:K153" si="10">IF(E132=$C$155,$D$155,IF(E132=$C$156,$D$156,""))</f>
        <v/>
      </c>
      <c r="L132" s="212">
        <f t="shared" ref="L132:L153" si="11">MINA(J132,K132)</f>
        <v>0</v>
      </c>
      <c r="M132" s="215"/>
    </row>
    <row r="133" spans="2:13" ht="22.5" customHeight="1">
      <c r="B133" s="200">
        <f t="shared" si="8"/>
        <v>130</v>
      </c>
      <c r="C133" s="202"/>
      <c r="D133" s="206"/>
      <c r="E133" s="208"/>
      <c r="F133" s="208"/>
      <c r="G133" s="209"/>
      <c r="H133" s="220"/>
      <c r="I133" s="208"/>
      <c r="J133" s="217" t="str">
        <f t="shared" si="9"/>
        <v/>
      </c>
      <c r="K133" s="219" t="str">
        <f t="shared" si="10"/>
        <v/>
      </c>
      <c r="L133" s="212">
        <f t="shared" si="11"/>
        <v>0</v>
      </c>
      <c r="M133" s="215"/>
    </row>
    <row r="134" spans="2:13" ht="22.5" customHeight="1">
      <c r="B134" s="200">
        <f t="shared" si="8"/>
        <v>131</v>
      </c>
      <c r="C134" s="202"/>
      <c r="D134" s="206"/>
      <c r="E134" s="208"/>
      <c r="F134" s="208"/>
      <c r="G134" s="209"/>
      <c r="H134" s="220"/>
      <c r="I134" s="208"/>
      <c r="J134" s="217" t="str">
        <f t="shared" si="9"/>
        <v/>
      </c>
      <c r="K134" s="219" t="str">
        <f t="shared" si="10"/>
        <v/>
      </c>
      <c r="L134" s="212">
        <f t="shared" si="11"/>
        <v>0</v>
      </c>
      <c r="M134" s="215"/>
    </row>
    <row r="135" spans="2:13" ht="22.5" customHeight="1">
      <c r="B135" s="200">
        <f t="shared" si="8"/>
        <v>132</v>
      </c>
      <c r="C135" s="202"/>
      <c r="D135" s="206"/>
      <c r="E135" s="208"/>
      <c r="F135" s="208"/>
      <c r="G135" s="209"/>
      <c r="H135" s="220"/>
      <c r="I135" s="208"/>
      <c r="J135" s="217" t="str">
        <f t="shared" si="9"/>
        <v/>
      </c>
      <c r="K135" s="219" t="str">
        <f t="shared" si="10"/>
        <v/>
      </c>
      <c r="L135" s="212">
        <f t="shared" si="11"/>
        <v>0</v>
      </c>
      <c r="M135" s="215"/>
    </row>
    <row r="136" spans="2:13" ht="22.5" customHeight="1">
      <c r="B136" s="200">
        <f t="shared" si="8"/>
        <v>133</v>
      </c>
      <c r="C136" s="202"/>
      <c r="D136" s="206"/>
      <c r="E136" s="208"/>
      <c r="F136" s="208"/>
      <c r="G136" s="209"/>
      <c r="H136" s="220"/>
      <c r="I136" s="208"/>
      <c r="J136" s="217" t="str">
        <f t="shared" si="9"/>
        <v/>
      </c>
      <c r="K136" s="219" t="str">
        <f t="shared" si="10"/>
        <v/>
      </c>
      <c r="L136" s="212">
        <f t="shared" si="11"/>
        <v>0</v>
      </c>
      <c r="M136" s="215"/>
    </row>
    <row r="137" spans="2:13" ht="22.5" customHeight="1">
      <c r="B137" s="200">
        <f t="shared" si="8"/>
        <v>134</v>
      </c>
      <c r="C137" s="202"/>
      <c r="D137" s="206"/>
      <c r="E137" s="208"/>
      <c r="F137" s="208"/>
      <c r="G137" s="209"/>
      <c r="H137" s="220"/>
      <c r="I137" s="208"/>
      <c r="J137" s="217" t="str">
        <f t="shared" si="9"/>
        <v/>
      </c>
      <c r="K137" s="219" t="str">
        <f t="shared" si="10"/>
        <v/>
      </c>
      <c r="L137" s="212">
        <f t="shared" si="11"/>
        <v>0</v>
      </c>
      <c r="M137" s="215"/>
    </row>
    <row r="138" spans="2:13" ht="22.5" customHeight="1">
      <c r="B138" s="200">
        <f t="shared" si="8"/>
        <v>135</v>
      </c>
      <c r="C138" s="202"/>
      <c r="D138" s="206"/>
      <c r="E138" s="208"/>
      <c r="F138" s="208"/>
      <c r="G138" s="209"/>
      <c r="H138" s="220"/>
      <c r="I138" s="208"/>
      <c r="J138" s="217" t="str">
        <f t="shared" si="9"/>
        <v/>
      </c>
      <c r="K138" s="219" t="str">
        <f t="shared" si="10"/>
        <v/>
      </c>
      <c r="L138" s="212">
        <f t="shared" si="11"/>
        <v>0</v>
      </c>
      <c r="M138" s="215"/>
    </row>
    <row r="139" spans="2:13" ht="22.5" customHeight="1">
      <c r="B139" s="200">
        <f t="shared" si="8"/>
        <v>136</v>
      </c>
      <c r="C139" s="202"/>
      <c r="D139" s="206"/>
      <c r="E139" s="208"/>
      <c r="F139" s="208"/>
      <c r="G139" s="209"/>
      <c r="H139" s="220"/>
      <c r="I139" s="208"/>
      <c r="J139" s="217" t="str">
        <f t="shared" si="9"/>
        <v/>
      </c>
      <c r="K139" s="219" t="str">
        <f t="shared" si="10"/>
        <v/>
      </c>
      <c r="L139" s="212">
        <f t="shared" si="11"/>
        <v>0</v>
      </c>
      <c r="M139" s="215"/>
    </row>
    <row r="140" spans="2:13" ht="22.5" customHeight="1">
      <c r="B140" s="200">
        <f t="shared" si="8"/>
        <v>137</v>
      </c>
      <c r="C140" s="202"/>
      <c r="D140" s="206"/>
      <c r="E140" s="208"/>
      <c r="F140" s="208"/>
      <c r="G140" s="209"/>
      <c r="H140" s="220"/>
      <c r="I140" s="208"/>
      <c r="J140" s="217" t="str">
        <f t="shared" si="9"/>
        <v/>
      </c>
      <c r="K140" s="219" t="str">
        <f t="shared" si="10"/>
        <v/>
      </c>
      <c r="L140" s="212">
        <f t="shared" si="11"/>
        <v>0</v>
      </c>
      <c r="M140" s="215"/>
    </row>
    <row r="141" spans="2:13" ht="22.5" customHeight="1">
      <c r="B141" s="200">
        <f t="shared" si="8"/>
        <v>138</v>
      </c>
      <c r="C141" s="202"/>
      <c r="D141" s="206"/>
      <c r="E141" s="208"/>
      <c r="F141" s="208"/>
      <c r="G141" s="209"/>
      <c r="H141" s="220"/>
      <c r="I141" s="208"/>
      <c r="J141" s="217" t="str">
        <f t="shared" si="9"/>
        <v/>
      </c>
      <c r="K141" s="219" t="str">
        <f t="shared" si="10"/>
        <v/>
      </c>
      <c r="L141" s="212">
        <f t="shared" si="11"/>
        <v>0</v>
      </c>
      <c r="M141" s="215"/>
    </row>
    <row r="142" spans="2:13" ht="22.5" customHeight="1">
      <c r="B142" s="200">
        <f t="shared" si="8"/>
        <v>139</v>
      </c>
      <c r="C142" s="202"/>
      <c r="D142" s="206"/>
      <c r="E142" s="208"/>
      <c r="F142" s="208"/>
      <c r="G142" s="209"/>
      <c r="H142" s="220"/>
      <c r="I142" s="208"/>
      <c r="J142" s="217" t="str">
        <f t="shared" si="9"/>
        <v/>
      </c>
      <c r="K142" s="219" t="str">
        <f t="shared" si="10"/>
        <v/>
      </c>
      <c r="L142" s="212">
        <f t="shared" si="11"/>
        <v>0</v>
      </c>
      <c r="M142" s="215"/>
    </row>
    <row r="143" spans="2:13" ht="22.5" customHeight="1">
      <c r="B143" s="200">
        <f t="shared" si="8"/>
        <v>140</v>
      </c>
      <c r="C143" s="202"/>
      <c r="D143" s="206"/>
      <c r="E143" s="208"/>
      <c r="F143" s="208"/>
      <c r="G143" s="209"/>
      <c r="H143" s="220"/>
      <c r="I143" s="208"/>
      <c r="J143" s="217" t="str">
        <f t="shared" si="9"/>
        <v/>
      </c>
      <c r="K143" s="219" t="str">
        <f t="shared" si="10"/>
        <v/>
      </c>
      <c r="L143" s="212">
        <f t="shared" si="11"/>
        <v>0</v>
      </c>
      <c r="M143" s="215"/>
    </row>
    <row r="144" spans="2:13" ht="22.5" customHeight="1">
      <c r="B144" s="200">
        <f t="shared" si="8"/>
        <v>141</v>
      </c>
      <c r="C144" s="202"/>
      <c r="D144" s="206"/>
      <c r="E144" s="208"/>
      <c r="F144" s="208"/>
      <c r="G144" s="209"/>
      <c r="H144" s="220"/>
      <c r="I144" s="208"/>
      <c r="J144" s="217" t="str">
        <f t="shared" si="9"/>
        <v/>
      </c>
      <c r="K144" s="219" t="str">
        <f t="shared" si="10"/>
        <v/>
      </c>
      <c r="L144" s="212">
        <f t="shared" si="11"/>
        <v>0</v>
      </c>
      <c r="M144" s="215"/>
    </row>
    <row r="145" spans="2:13" ht="22.5" customHeight="1">
      <c r="B145" s="200">
        <f t="shared" si="8"/>
        <v>142</v>
      </c>
      <c r="C145" s="202"/>
      <c r="D145" s="206"/>
      <c r="E145" s="208"/>
      <c r="F145" s="208"/>
      <c r="G145" s="209"/>
      <c r="H145" s="220"/>
      <c r="I145" s="208"/>
      <c r="J145" s="217" t="str">
        <f t="shared" si="9"/>
        <v/>
      </c>
      <c r="K145" s="219" t="str">
        <f t="shared" si="10"/>
        <v/>
      </c>
      <c r="L145" s="212">
        <f t="shared" si="11"/>
        <v>0</v>
      </c>
      <c r="M145" s="215"/>
    </row>
    <row r="146" spans="2:13" ht="22.5" customHeight="1">
      <c r="B146" s="200">
        <f t="shared" si="8"/>
        <v>143</v>
      </c>
      <c r="C146" s="202"/>
      <c r="D146" s="206"/>
      <c r="E146" s="208"/>
      <c r="F146" s="208"/>
      <c r="G146" s="209"/>
      <c r="H146" s="220"/>
      <c r="I146" s="208"/>
      <c r="J146" s="217" t="str">
        <f t="shared" si="9"/>
        <v/>
      </c>
      <c r="K146" s="219" t="str">
        <f t="shared" si="10"/>
        <v/>
      </c>
      <c r="L146" s="212">
        <f t="shared" si="11"/>
        <v>0</v>
      </c>
      <c r="M146" s="215"/>
    </row>
    <row r="147" spans="2:13" ht="22.5" customHeight="1">
      <c r="B147" s="200">
        <f t="shared" si="8"/>
        <v>144</v>
      </c>
      <c r="C147" s="202"/>
      <c r="D147" s="206"/>
      <c r="E147" s="208"/>
      <c r="F147" s="208"/>
      <c r="G147" s="209"/>
      <c r="H147" s="220"/>
      <c r="I147" s="208"/>
      <c r="J147" s="217" t="str">
        <f t="shared" si="9"/>
        <v/>
      </c>
      <c r="K147" s="219" t="str">
        <f t="shared" si="10"/>
        <v/>
      </c>
      <c r="L147" s="212">
        <f t="shared" si="11"/>
        <v>0</v>
      </c>
      <c r="M147" s="215"/>
    </row>
    <row r="148" spans="2:13" ht="22.5" customHeight="1">
      <c r="B148" s="200">
        <f t="shared" si="8"/>
        <v>145</v>
      </c>
      <c r="C148" s="202"/>
      <c r="D148" s="206"/>
      <c r="E148" s="208"/>
      <c r="F148" s="208"/>
      <c r="G148" s="209"/>
      <c r="H148" s="220"/>
      <c r="I148" s="208"/>
      <c r="J148" s="217" t="str">
        <f t="shared" si="9"/>
        <v/>
      </c>
      <c r="K148" s="219" t="str">
        <f t="shared" si="10"/>
        <v/>
      </c>
      <c r="L148" s="212">
        <f t="shared" si="11"/>
        <v>0</v>
      </c>
      <c r="M148" s="215"/>
    </row>
    <row r="149" spans="2:13" ht="22.5" customHeight="1">
      <c r="B149" s="200">
        <f t="shared" si="8"/>
        <v>146</v>
      </c>
      <c r="C149" s="202"/>
      <c r="D149" s="206"/>
      <c r="E149" s="208"/>
      <c r="F149" s="208"/>
      <c r="G149" s="209"/>
      <c r="H149" s="220"/>
      <c r="I149" s="208"/>
      <c r="J149" s="217" t="str">
        <f t="shared" si="9"/>
        <v/>
      </c>
      <c r="K149" s="219" t="str">
        <f t="shared" si="10"/>
        <v/>
      </c>
      <c r="L149" s="212">
        <f t="shared" si="11"/>
        <v>0</v>
      </c>
      <c r="M149" s="215"/>
    </row>
    <row r="150" spans="2:13" ht="22.5" customHeight="1">
      <c r="B150" s="200">
        <f t="shared" si="8"/>
        <v>147</v>
      </c>
      <c r="C150" s="202"/>
      <c r="D150" s="206"/>
      <c r="E150" s="208"/>
      <c r="F150" s="208"/>
      <c r="G150" s="209"/>
      <c r="H150" s="220"/>
      <c r="I150" s="208"/>
      <c r="J150" s="217" t="str">
        <f t="shared" si="9"/>
        <v/>
      </c>
      <c r="K150" s="219" t="str">
        <f t="shared" si="10"/>
        <v/>
      </c>
      <c r="L150" s="212">
        <f t="shared" si="11"/>
        <v>0</v>
      </c>
      <c r="M150" s="215"/>
    </row>
    <row r="151" spans="2:13" ht="22.5" customHeight="1">
      <c r="B151" s="200">
        <f t="shared" si="8"/>
        <v>148</v>
      </c>
      <c r="C151" s="202"/>
      <c r="D151" s="206"/>
      <c r="E151" s="208"/>
      <c r="F151" s="208"/>
      <c r="G151" s="209"/>
      <c r="H151" s="220"/>
      <c r="I151" s="208"/>
      <c r="J151" s="217" t="str">
        <f t="shared" si="9"/>
        <v/>
      </c>
      <c r="K151" s="219" t="str">
        <f t="shared" si="10"/>
        <v/>
      </c>
      <c r="L151" s="212">
        <f t="shared" si="11"/>
        <v>0</v>
      </c>
      <c r="M151" s="215"/>
    </row>
    <row r="152" spans="2:13" ht="22.5" customHeight="1">
      <c r="B152" s="200">
        <f t="shared" si="8"/>
        <v>149</v>
      </c>
      <c r="C152" s="202"/>
      <c r="D152" s="206"/>
      <c r="E152" s="208"/>
      <c r="F152" s="208"/>
      <c r="G152" s="209"/>
      <c r="H152" s="220"/>
      <c r="I152" s="208"/>
      <c r="J152" s="217" t="str">
        <f t="shared" si="9"/>
        <v/>
      </c>
      <c r="K152" s="219" t="str">
        <f t="shared" si="10"/>
        <v/>
      </c>
      <c r="L152" s="212">
        <f t="shared" si="11"/>
        <v>0</v>
      </c>
      <c r="M152" s="215"/>
    </row>
    <row r="153" spans="2:13" ht="22.5" customHeight="1">
      <c r="B153" s="200">
        <f t="shared" si="8"/>
        <v>150</v>
      </c>
      <c r="C153" s="202"/>
      <c r="D153" s="206"/>
      <c r="E153" s="208"/>
      <c r="F153" s="208"/>
      <c r="G153" s="209"/>
      <c r="H153" s="220"/>
      <c r="I153" s="208"/>
      <c r="J153" s="217" t="str">
        <f t="shared" si="9"/>
        <v/>
      </c>
      <c r="K153" s="219" t="str">
        <f t="shared" si="10"/>
        <v/>
      </c>
      <c r="L153" s="212">
        <f t="shared" si="11"/>
        <v>0</v>
      </c>
      <c r="M153" s="215"/>
    </row>
    <row r="155" spans="2:13">
      <c r="B155" s="197">
        <v>12</v>
      </c>
      <c r="C155" s="203" t="s">
        <v>60</v>
      </c>
      <c r="D155" s="197">
        <v>68000</v>
      </c>
    </row>
    <row r="156" spans="2:13">
      <c r="B156" s="197">
        <v>13</v>
      </c>
      <c r="C156" s="203" t="s">
        <v>0</v>
      </c>
      <c r="D156" s="197">
        <v>68000</v>
      </c>
    </row>
  </sheetData>
  <sheetProtection password="CC71" sheet="1" objects="1" scenarios="1"/>
  <mergeCells count="1">
    <mergeCell ref="L1:M1"/>
  </mergeCells>
  <phoneticPr fontId="3"/>
  <conditionalFormatting sqref="L1:M1">
    <cfRule type="cellIs" dxfId="9" priority="3" operator="equal">
      <formula>0</formula>
    </cfRule>
  </conditionalFormatting>
  <conditionalFormatting sqref="H4:H153">
    <cfRule type="expression" dxfId="8" priority="1">
      <formula>E4="短期入所生活介護事業所(単独型)"</formula>
    </cfRule>
  </conditionalFormatting>
  <dataValidations count="2">
    <dataValidation type="list" allowBlank="1" showDropDown="0" showInputMessage="1" showErrorMessage="1" sqref="E4:E153">
      <formula1>$C$155:$C$156</formula1>
    </dataValidation>
    <dataValidation type="list" allowBlank="1" showDropDown="0" showInputMessage="1" showErrorMessage="1" sqref="M4:M153">
      <formula1>"可, "</formula1>
    </dataValidation>
  </dataValidations>
  <pageMargins left="0.19685039370078741" right="0.19685039370078741" top="0.39370078740157483" bottom="0.39370078740157483" header="0" footer="0"/>
  <pageSetup paperSize="9" scale="73" fitToWidth="1" fitToHeight="0" orientation="landscape" usePrinterDefaults="1"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8">
    <pageSetUpPr fitToPage="1"/>
  </sheetPr>
  <dimension ref="A1:L157"/>
  <sheetViews>
    <sheetView showGridLines="0" view="pageBreakPreview" zoomScaleNormal="140" zoomScaleSheetLayoutView="100" workbookViewId="0">
      <pane xSplit="2" ySplit="3" topLeftCell="E10" activePane="bottomRight" state="frozen"/>
      <selection pane="topRight"/>
      <selection pane="bottomLeft"/>
      <selection pane="bottomRight" activeCell="J10" sqref="J10"/>
    </sheetView>
  </sheetViews>
  <sheetFormatPr defaultColWidth="2.25" defaultRowHeight="13.5"/>
  <cols>
    <col min="1" max="1" width="2.25" style="197"/>
    <col min="2" max="2" width="3.125" style="197" customWidth="1"/>
    <col min="3" max="3" width="22.75" style="197" customWidth="1"/>
    <col min="4" max="4" width="12.875" style="197" customWidth="1"/>
    <col min="5" max="5" width="22.875" style="197" customWidth="1"/>
    <col min="6" max="6" width="18.875" style="197" customWidth="1"/>
    <col min="7" max="7" width="29.125" style="197" customWidth="1"/>
    <col min="8" max="10" width="14" style="197" customWidth="1"/>
    <col min="11" max="11" width="17.25" style="197" customWidth="1"/>
    <col min="12" max="12" width="14.125" style="197" customWidth="1"/>
    <col min="13" max="16384" width="2.25" style="197"/>
  </cols>
  <sheetData>
    <row r="1" spans="1:12" ht="24.75" customHeight="1">
      <c r="A1" s="22" t="s">
        <v>94</v>
      </c>
      <c r="K1" s="210"/>
      <c r="L1" s="210"/>
    </row>
    <row r="2" spans="1:12" ht="24.75" customHeight="1">
      <c r="B2" s="198" t="s">
        <v>113</v>
      </c>
      <c r="L2" s="213" t="s">
        <v>58</v>
      </c>
    </row>
    <row r="3" spans="1:12" ht="38.25" customHeight="1">
      <c r="B3" s="199" t="s">
        <v>41</v>
      </c>
      <c r="C3" s="201" t="s">
        <v>17</v>
      </c>
      <c r="D3" s="205" t="s">
        <v>30</v>
      </c>
      <c r="E3" s="207" t="s">
        <v>3</v>
      </c>
      <c r="F3" s="207" t="s">
        <v>59</v>
      </c>
      <c r="G3" s="207" t="s">
        <v>43</v>
      </c>
      <c r="H3" s="216" t="s">
        <v>10</v>
      </c>
      <c r="I3" s="216" t="s">
        <v>42</v>
      </c>
      <c r="J3" s="221" t="s">
        <v>72</v>
      </c>
      <c r="K3" s="222" t="s">
        <v>50</v>
      </c>
      <c r="L3" s="214" t="s">
        <v>12</v>
      </c>
    </row>
    <row r="4" spans="1:12" ht="22.5" customHeight="1">
      <c r="B4" s="200">
        <f t="shared" ref="B4:B67" si="0">ROW()-3</f>
        <v>1</v>
      </c>
      <c r="C4" s="202"/>
      <c r="D4" s="206"/>
      <c r="E4" s="208"/>
      <c r="F4" s="208"/>
      <c r="G4" s="209"/>
      <c r="H4" s="208"/>
      <c r="I4" s="217" t="str">
        <f t="shared" ref="I4:I67" si="1">IF(H4="","",H4*18500)</f>
        <v/>
      </c>
      <c r="J4" s="219" t="str">
        <f t="shared" ref="J4:J67" si="2">IF(E4=$C$155,$D$155,"")</f>
        <v/>
      </c>
      <c r="K4" s="212">
        <f t="shared" ref="K4:K67" si="3">MINA(I4,J4)</f>
        <v>0</v>
      </c>
      <c r="L4" s="215"/>
    </row>
    <row r="5" spans="1:12" ht="22.5" customHeight="1">
      <c r="B5" s="200">
        <f t="shared" si="0"/>
        <v>2</v>
      </c>
      <c r="C5" s="202"/>
      <c r="D5" s="206"/>
      <c r="E5" s="208"/>
      <c r="F5" s="208"/>
      <c r="G5" s="209"/>
      <c r="H5" s="208"/>
      <c r="I5" s="217" t="str">
        <f t="shared" si="1"/>
        <v/>
      </c>
      <c r="J5" s="219" t="str">
        <f t="shared" si="2"/>
        <v/>
      </c>
      <c r="K5" s="212">
        <f t="shared" si="3"/>
        <v>0</v>
      </c>
      <c r="L5" s="215"/>
    </row>
    <row r="6" spans="1:12" ht="22.5" customHeight="1">
      <c r="B6" s="200">
        <f t="shared" si="0"/>
        <v>3</v>
      </c>
      <c r="C6" s="202"/>
      <c r="D6" s="206"/>
      <c r="E6" s="208"/>
      <c r="F6" s="208"/>
      <c r="G6" s="209"/>
      <c r="H6" s="208"/>
      <c r="I6" s="217" t="str">
        <f t="shared" si="1"/>
        <v/>
      </c>
      <c r="J6" s="219" t="str">
        <f t="shared" si="2"/>
        <v/>
      </c>
      <c r="K6" s="212">
        <f t="shared" si="3"/>
        <v>0</v>
      </c>
      <c r="L6" s="215"/>
    </row>
    <row r="7" spans="1:12" ht="22.5" customHeight="1">
      <c r="B7" s="200">
        <f t="shared" si="0"/>
        <v>4</v>
      </c>
      <c r="C7" s="202"/>
      <c r="D7" s="206"/>
      <c r="E7" s="208"/>
      <c r="F7" s="208"/>
      <c r="G7" s="209"/>
      <c r="H7" s="208"/>
      <c r="I7" s="217" t="str">
        <f t="shared" si="1"/>
        <v/>
      </c>
      <c r="J7" s="219" t="str">
        <f t="shared" si="2"/>
        <v/>
      </c>
      <c r="K7" s="212">
        <f t="shared" si="3"/>
        <v>0</v>
      </c>
      <c r="L7" s="215"/>
    </row>
    <row r="8" spans="1:12" ht="22.5" customHeight="1">
      <c r="B8" s="200">
        <f t="shared" si="0"/>
        <v>5</v>
      </c>
      <c r="C8" s="202"/>
      <c r="D8" s="206"/>
      <c r="E8" s="208"/>
      <c r="F8" s="208"/>
      <c r="G8" s="209"/>
      <c r="H8" s="208"/>
      <c r="I8" s="217" t="str">
        <f t="shared" si="1"/>
        <v/>
      </c>
      <c r="J8" s="219" t="str">
        <f t="shared" si="2"/>
        <v/>
      </c>
      <c r="K8" s="212">
        <f t="shared" si="3"/>
        <v>0</v>
      </c>
      <c r="L8" s="215"/>
    </row>
    <row r="9" spans="1:12" ht="22.5" customHeight="1">
      <c r="B9" s="200">
        <f t="shared" si="0"/>
        <v>6</v>
      </c>
      <c r="C9" s="202"/>
      <c r="D9" s="206"/>
      <c r="E9" s="208"/>
      <c r="F9" s="208"/>
      <c r="G9" s="209"/>
      <c r="H9" s="208"/>
      <c r="I9" s="217" t="str">
        <f t="shared" si="1"/>
        <v/>
      </c>
      <c r="J9" s="219" t="str">
        <f t="shared" si="2"/>
        <v/>
      </c>
      <c r="K9" s="212">
        <f t="shared" si="3"/>
        <v>0</v>
      </c>
      <c r="L9" s="215"/>
    </row>
    <row r="10" spans="1:12" ht="22.5" customHeight="1">
      <c r="B10" s="200">
        <f t="shared" si="0"/>
        <v>7</v>
      </c>
      <c r="C10" s="202"/>
      <c r="D10" s="206"/>
      <c r="E10" s="208"/>
      <c r="F10" s="208"/>
      <c r="G10" s="209"/>
      <c r="H10" s="208"/>
      <c r="I10" s="217" t="str">
        <f t="shared" si="1"/>
        <v/>
      </c>
      <c r="J10" s="219" t="str">
        <f t="shared" si="2"/>
        <v/>
      </c>
      <c r="K10" s="212">
        <f t="shared" si="3"/>
        <v>0</v>
      </c>
      <c r="L10" s="215"/>
    </row>
    <row r="11" spans="1:12" ht="22.5" customHeight="1">
      <c r="B11" s="200">
        <f t="shared" si="0"/>
        <v>8</v>
      </c>
      <c r="C11" s="202"/>
      <c r="D11" s="206"/>
      <c r="E11" s="208"/>
      <c r="F11" s="208"/>
      <c r="G11" s="209"/>
      <c r="H11" s="208"/>
      <c r="I11" s="217" t="str">
        <f t="shared" si="1"/>
        <v/>
      </c>
      <c r="J11" s="219" t="str">
        <f t="shared" si="2"/>
        <v/>
      </c>
      <c r="K11" s="212">
        <f t="shared" si="3"/>
        <v>0</v>
      </c>
      <c r="L11" s="215"/>
    </row>
    <row r="12" spans="1:12" ht="22.5" customHeight="1">
      <c r="B12" s="200">
        <f t="shared" si="0"/>
        <v>9</v>
      </c>
      <c r="C12" s="202"/>
      <c r="D12" s="206"/>
      <c r="E12" s="208"/>
      <c r="F12" s="208"/>
      <c r="G12" s="209"/>
      <c r="H12" s="208"/>
      <c r="I12" s="217" t="str">
        <f t="shared" si="1"/>
        <v/>
      </c>
      <c r="J12" s="219" t="str">
        <f t="shared" si="2"/>
        <v/>
      </c>
      <c r="K12" s="212">
        <f t="shared" si="3"/>
        <v>0</v>
      </c>
      <c r="L12" s="215"/>
    </row>
    <row r="13" spans="1:12" ht="22.5" customHeight="1">
      <c r="B13" s="200">
        <f t="shared" si="0"/>
        <v>10</v>
      </c>
      <c r="C13" s="202"/>
      <c r="D13" s="206"/>
      <c r="E13" s="208"/>
      <c r="F13" s="208"/>
      <c r="G13" s="209"/>
      <c r="H13" s="208"/>
      <c r="I13" s="217" t="str">
        <f t="shared" si="1"/>
        <v/>
      </c>
      <c r="J13" s="219" t="str">
        <f t="shared" si="2"/>
        <v/>
      </c>
      <c r="K13" s="212">
        <f t="shared" si="3"/>
        <v>0</v>
      </c>
      <c r="L13" s="215"/>
    </row>
    <row r="14" spans="1:12" ht="22.5" customHeight="1">
      <c r="B14" s="200">
        <f t="shared" si="0"/>
        <v>11</v>
      </c>
      <c r="C14" s="202"/>
      <c r="D14" s="206"/>
      <c r="E14" s="208"/>
      <c r="F14" s="208"/>
      <c r="G14" s="209"/>
      <c r="H14" s="208"/>
      <c r="I14" s="217" t="str">
        <f t="shared" si="1"/>
        <v/>
      </c>
      <c r="J14" s="219" t="str">
        <f t="shared" si="2"/>
        <v/>
      </c>
      <c r="K14" s="212">
        <f t="shared" si="3"/>
        <v>0</v>
      </c>
      <c r="L14" s="215"/>
    </row>
    <row r="15" spans="1:12" ht="22.5" customHeight="1">
      <c r="B15" s="200">
        <f t="shared" si="0"/>
        <v>12</v>
      </c>
      <c r="C15" s="202"/>
      <c r="D15" s="206"/>
      <c r="E15" s="208"/>
      <c r="F15" s="208"/>
      <c r="G15" s="209"/>
      <c r="H15" s="208"/>
      <c r="I15" s="217" t="str">
        <f t="shared" si="1"/>
        <v/>
      </c>
      <c r="J15" s="219" t="str">
        <f t="shared" si="2"/>
        <v/>
      </c>
      <c r="K15" s="212">
        <f t="shared" si="3"/>
        <v>0</v>
      </c>
      <c r="L15" s="215"/>
    </row>
    <row r="16" spans="1:12" ht="22.5" customHeight="1">
      <c r="B16" s="200">
        <f t="shared" si="0"/>
        <v>13</v>
      </c>
      <c r="C16" s="202"/>
      <c r="D16" s="206"/>
      <c r="E16" s="208"/>
      <c r="F16" s="208"/>
      <c r="G16" s="209"/>
      <c r="H16" s="208"/>
      <c r="I16" s="217" t="str">
        <f t="shared" si="1"/>
        <v/>
      </c>
      <c r="J16" s="219" t="str">
        <f t="shared" si="2"/>
        <v/>
      </c>
      <c r="K16" s="212">
        <f t="shared" si="3"/>
        <v>0</v>
      </c>
      <c r="L16" s="215"/>
    </row>
    <row r="17" spans="2:12" ht="22.5" customHeight="1">
      <c r="B17" s="200">
        <f t="shared" si="0"/>
        <v>14</v>
      </c>
      <c r="C17" s="202"/>
      <c r="D17" s="206"/>
      <c r="E17" s="208"/>
      <c r="F17" s="208"/>
      <c r="G17" s="209"/>
      <c r="H17" s="208"/>
      <c r="I17" s="217" t="str">
        <f t="shared" si="1"/>
        <v/>
      </c>
      <c r="J17" s="219" t="str">
        <f t="shared" si="2"/>
        <v/>
      </c>
      <c r="K17" s="212">
        <f t="shared" si="3"/>
        <v>0</v>
      </c>
      <c r="L17" s="215"/>
    </row>
    <row r="18" spans="2:12" ht="22.5" customHeight="1">
      <c r="B18" s="200">
        <f t="shared" si="0"/>
        <v>15</v>
      </c>
      <c r="C18" s="202"/>
      <c r="D18" s="206"/>
      <c r="E18" s="208"/>
      <c r="F18" s="208"/>
      <c r="G18" s="209"/>
      <c r="H18" s="208"/>
      <c r="I18" s="217" t="str">
        <f t="shared" si="1"/>
        <v/>
      </c>
      <c r="J18" s="219" t="str">
        <f t="shared" si="2"/>
        <v/>
      </c>
      <c r="K18" s="212">
        <f t="shared" si="3"/>
        <v>0</v>
      </c>
      <c r="L18" s="215"/>
    </row>
    <row r="19" spans="2:12" ht="22.5" customHeight="1">
      <c r="B19" s="200">
        <f t="shared" si="0"/>
        <v>16</v>
      </c>
      <c r="C19" s="202"/>
      <c r="D19" s="206"/>
      <c r="E19" s="208"/>
      <c r="F19" s="208"/>
      <c r="G19" s="209"/>
      <c r="H19" s="208"/>
      <c r="I19" s="217" t="str">
        <f t="shared" si="1"/>
        <v/>
      </c>
      <c r="J19" s="219" t="str">
        <f t="shared" si="2"/>
        <v/>
      </c>
      <c r="K19" s="212">
        <f t="shared" si="3"/>
        <v>0</v>
      </c>
      <c r="L19" s="215"/>
    </row>
    <row r="20" spans="2:12" ht="22.5" customHeight="1">
      <c r="B20" s="200">
        <f t="shared" si="0"/>
        <v>17</v>
      </c>
      <c r="C20" s="202"/>
      <c r="D20" s="206"/>
      <c r="E20" s="208"/>
      <c r="F20" s="208"/>
      <c r="G20" s="209"/>
      <c r="H20" s="208"/>
      <c r="I20" s="217" t="str">
        <f t="shared" si="1"/>
        <v/>
      </c>
      <c r="J20" s="219" t="str">
        <f t="shared" si="2"/>
        <v/>
      </c>
      <c r="K20" s="212">
        <f t="shared" si="3"/>
        <v>0</v>
      </c>
      <c r="L20" s="215"/>
    </row>
    <row r="21" spans="2:12" ht="22.5" customHeight="1">
      <c r="B21" s="200">
        <f t="shared" si="0"/>
        <v>18</v>
      </c>
      <c r="C21" s="202"/>
      <c r="D21" s="206"/>
      <c r="E21" s="208"/>
      <c r="F21" s="208"/>
      <c r="G21" s="209"/>
      <c r="H21" s="208"/>
      <c r="I21" s="217" t="str">
        <f t="shared" si="1"/>
        <v/>
      </c>
      <c r="J21" s="219" t="str">
        <f t="shared" si="2"/>
        <v/>
      </c>
      <c r="K21" s="212">
        <f t="shared" si="3"/>
        <v>0</v>
      </c>
      <c r="L21" s="215"/>
    </row>
    <row r="22" spans="2:12" ht="22.5" customHeight="1">
      <c r="B22" s="200">
        <f t="shared" si="0"/>
        <v>19</v>
      </c>
      <c r="C22" s="202"/>
      <c r="D22" s="206"/>
      <c r="E22" s="208"/>
      <c r="F22" s="208"/>
      <c r="G22" s="209"/>
      <c r="H22" s="208"/>
      <c r="I22" s="217" t="str">
        <f t="shared" si="1"/>
        <v/>
      </c>
      <c r="J22" s="219" t="str">
        <f t="shared" si="2"/>
        <v/>
      </c>
      <c r="K22" s="212">
        <f t="shared" si="3"/>
        <v>0</v>
      </c>
      <c r="L22" s="215"/>
    </row>
    <row r="23" spans="2:12" ht="22.5" customHeight="1">
      <c r="B23" s="200">
        <f t="shared" si="0"/>
        <v>20</v>
      </c>
      <c r="C23" s="202"/>
      <c r="D23" s="206"/>
      <c r="E23" s="208"/>
      <c r="F23" s="208"/>
      <c r="G23" s="209"/>
      <c r="H23" s="208"/>
      <c r="I23" s="217" t="str">
        <f t="shared" si="1"/>
        <v/>
      </c>
      <c r="J23" s="219" t="str">
        <f t="shared" si="2"/>
        <v/>
      </c>
      <c r="K23" s="212">
        <f t="shared" si="3"/>
        <v>0</v>
      </c>
      <c r="L23" s="215"/>
    </row>
    <row r="24" spans="2:12" ht="22.5" customHeight="1">
      <c r="B24" s="200">
        <f t="shared" si="0"/>
        <v>21</v>
      </c>
      <c r="C24" s="202"/>
      <c r="D24" s="206"/>
      <c r="E24" s="208"/>
      <c r="F24" s="208"/>
      <c r="G24" s="209"/>
      <c r="H24" s="208"/>
      <c r="I24" s="217" t="str">
        <f t="shared" si="1"/>
        <v/>
      </c>
      <c r="J24" s="219" t="str">
        <f t="shared" si="2"/>
        <v/>
      </c>
      <c r="K24" s="212">
        <f t="shared" si="3"/>
        <v>0</v>
      </c>
      <c r="L24" s="215"/>
    </row>
    <row r="25" spans="2:12" ht="22.5" customHeight="1">
      <c r="B25" s="200">
        <f t="shared" si="0"/>
        <v>22</v>
      </c>
      <c r="C25" s="202"/>
      <c r="D25" s="206"/>
      <c r="E25" s="208"/>
      <c r="F25" s="208"/>
      <c r="G25" s="209"/>
      <c r="H25" s="208"/>
      <c r="I25" s="217" t="str">
        <f t="shared" si="1"/>
        <v/>
      </c>
      <c r="J25" s="219" t="str">
        <f t="shared" si="2"/>
        <v/>
      </c>
      <c r="K25" s="212">
        <f t="shared" si="3"/>
        <v>0</v>
      </c>
      <c r="L25" s="215"/>
    </row>
    <row r="26" spans="2:12" ht="22.5" customHeight="1">
      <c r="B26" s="200">
        <f t="shared" si="0"/>
        <v>23</v>
      </c>
      <c r="C26" s="202"/>
      <c r="D26" s="206"/>
      <c r="E26" s="208"/>
      <c r="F26" s="208"/>
      <c r="G26" s="209"/>
      <c r="H26" s="208"/>
      <c r="I26" s="217" t="str">
        <f t="shared" si="1"/>
        <v/>
      </c>
      <c r="J26" s="219" t="str">
        <f t="shared" si="2"/>
        <v/>
      </c>
      <c r="K26" s="212">
        <f t="shared" si="3"/>
        <v>0</v>
      </c>
      <c r="L26" s="215"/>
    </row>
    <row r="27" spans="2:12" ht="22.5" customHeight="1">
      <c r="B27" s="200">
        <f t="shared" si="0"/>
        <v>24</v>
      </c>
      <c r="C27" s="202"/>
      <c r="D27" s="206"/>
      <c r="E27" s="208"/>
      <c r="F27" s="208"/>
      <c r="G27" s="209"/>
      <c r="H27" s="208"/>
      <c r="I27" s="217" t="str">
        <f t="shared" si="1"/>
        <v/>
      </c>
      <c r="J27" s="219" t="str">
        <f t="shared" si="2"/>
        <v/>
      </c>
      <c r="K27" s="212">
        <f t="shared" si="3"/>
        <v>0</v>
      </c>
      <c r="L27" s="215"/>
    </row>
    <row r="28" spans="2:12" ht="22.5" customHeight="1">
      <c r="B28" s="200">
        <f t="shared" si="0"/>
        <v>25</v>
      </c>
      <c r="C28" s="202"/>
      <c r="D28" s="206"/>
      <c r="E28" s="208"/>
      <c r="F28" s="208"/>
      <c r="G28" s="209"/>
      <c r="H28" s="208"/>
      <c r="I28" s="217" t="str">
        <f t="shared" si="1"/>
        <v/>
      </c>
      <c r="J28" s="219" t="str">
        <f t="shared" si="2"/>
        <v/>
      </c>
      <c r="K28" s="212">
        <f t="shared" si="3"/>
        <v>0</v>
      </c>
      <c r="L28" s="215"/>
    </row>
    <row r="29" spans="2:12" ht="22.5" customHeight="1">
      <c r="B29" s="200">
        <f t="shared" si="0"/>
        <v>26</v>
      </c>
      <c r="C29" s="202"/>
      <c r="D29" s="206"/>
      <c r="E29" s="208"/>
      <c r="F29" s="208"/>
      <c r="G29" s="209"/>
      <c r="H29" s="208"/>
      <c r="I29" s="217" t="str">
        <f t="shared" si="1"/>
        <v/>
      </c>
      <c r="J29" s="219" t="str">
        <f t="shared" si="2"/>
        <v/>
      </c>
      <c r="K29" s="212">
        <f t="shared" si="3"/>
        <v>0</v>
      </c>
      <c r="L29" s="215"/>
    </row>
    <row r="30" spans="2:12" ht="22.5" customHeight="1">
      <c r="B30" s="200">
        <f t="shared" si="0"/>
        <v>27</v>
      </c>
      <c r="C30" s="202"/>
      <c r="D30" s="206"/>
      <c r="E30" s="208"/>
      <c r="F30" s="208"/>
      <c r="G30" s="209"/>
      <c r="H30" s="208"/>
      <c r="I30" s="217" t="str">
        <f t="shared" si="1"/>
        <v/>
      </c>
      <c r="J30" s="219" t="str">
        <f t="shared" si="2"/>
        <v/>
      </c>
      <c r="K30" s="212">
        <f t="shared" si="3"/>
        <v>0</v>
      </c>
      <c r="L30" s="215"/>
    </row>
    <row r="31" spans="2:12" ht="22.5" customHeight="1">
      <c r="B31" s="200">
        <f t="shared" si="0"/>
        <v>28</v>
      </c>
      <c r="C31" s="202"/>
      <c r="D31" s="206"/>
      <c r="E31" s="208"/>
      <c r="F31" s="208"/>
      <c r="G31" s="209"/>
      <c r="H31" s="208"/>
      <c r="I31" s="217" t="str">
        <f t="shared" si="1"/>
        <v/>
      </c>
      <c r="J31" s="219" t="str">
        <f t="shared" si="2"/>
        <v/>
      </c>
      <c r="K31" s="212">
        <f t="shared" si="3"/>
        <v>0</v>
      </c>
      <c r="L31" s="215"/>
    </row>
    <row r="32" spans="2:12" ht="22.5" customHeight="1">
      <c r="B32" s="200">
        <f t="shared" si="0"/>
        <v>29</v>
      </c>
      <c r="C32" s="202"/>
      <c r="D32" s="206"/>
      <c r="E32" s="208"/>
      <c r="F32" s="208"/>
      <c r="G32" s="209"/>
      <c r="H32" s="208"/>
      <c r="I32" s="217" t="str">
        <f t="shared" si="1"/>
        <v/>
      </c>
      <c r="J32" s="219" t="str">
        <f t="shared" si="2"/>
        <v/>
      </c>
      <c r="K32" s="212">
        <f t="shared" si="3"/>
        <v>0</v>
      </c>
      <c r="L32" s="215"/>
    </row>
    <row r="33" spans="2:12" ht="22.5" customHeight="1">
      <c r="B33" s="200">
        <f t="shared" si="0"/>
        <v>30</v>
      </c>
      <c r="C33" s="202"/>
      <c r="D33" s="206"/>
      <c r="E33" s="208"/>
      <c r="F33" s="208"/>
      <c r="G33" s="209"/>
      <c r="H33" s="208"/>
      <c r="I33" s="217" t="str">
        <f t="shared" si="1"/>
        <v/>
      </c>
      <c r="J33" s="219" t="str">
        <f t="shared" si="2"/>
        <v/>
      </c>
      <c r="K33" s="212">
        <f t="shared" si="3"/>
        <v>0</v>
      </c>
      <c r="L33" s="215"/>
    </row>
    <row r="34" spans="2:12" ht="22.5" customHeight="1">
      <c r="B34" s="200">
        <f t="shared" si="0"/>
        <v>31</v>
      </c>
      <c r="C34" s="202"/>
      <c r="D34" s="206"/>
      <c r="E34" s="208"/>
      <c r="F34" s="208"/>
      <c r="G34" s="209"/>
      <c r="H34" s="208"/>
      <c r="I34" s="217" t="str">
        <f t="shared" si="1"/>
        <v/>
      </c>
      <c r="J34" s="219" t="str">
        <f t="shared" si="2"/>
        <v/>
      </c>
      <c r="K34" s="212">
        <f t="shared" si="3"/>
        <v>0</v>
      </c>
      <c r="L34" s="215"/>
    </row>
    <row r="35" spans="2:12" ht="22.5" customHeight="1">
      <c r="B35" s="200">
        <f t="shared" si="0"/>
        <v>32</v>
      </c>
      <c r="C35" s="202"/>
      <c r="D35" s="206"/>
      <c r="E35" s="208"/>
      <c r="F35" s="208"/>
      <c r="G35" s="209"/>
      <c r="H35" s="208"/>
      <c r="I35" s="217" t="str">
        <f t="shared" si="1"/>
        <v/>
      </c>
      <c r="J35" s="219" t="str">
        <f t="shared" si="2"/>
        <v/>
      </c>
      <c r="K35" s="212">
        <f t="shared" si="3"/>
        <v>0</v>
      </c>
      <c r="L35" s="215"/>
    </row>
    <row r="36" spans="2:12" ht="22.5" customHeight="1">
      <c r="B36" s="200">
        <f t="shared" si="0"/>
        <v>33</v>
      </c>
      <c r="C36" s="202"/>
      <c r="D36" s="206"/>
      <c r="E36" s="208"/>
      <c r="F36" s="208"/>
      <c r="G36" s="209"/>
      <c r="H36" s="208"/>
      <c r="I36" s="217" t="str">
        <f t="shared" si="1"/>
        <v/>
      </c>
      <c r="J36" s="219" t="str">
        <f t="shared" si="2"/>
        <v/>
      </c>
      <c r="K36" s="212">
        <f t="shared" si="3"/>
        <v>0</v>
      </c>
      <c r="L36" s="215"/>
    </row>
    <row r="37" spans="2:12" ht="22.5" customHeight="1">
      <c r="B37" s="200">
        <f t="shared" si="0"/>
        <v>34</v>
      </c>
      <c r="C37" s="202"/>
      <c r="D37" s="206"/>
      <c r="E37" s="208"/>
      <c r="F37" s="208"/>
      <c r="G37" s="209"/>
      <c r="H37" s="208"/>
      <c r="I37" s="217" t="str">
        <f t="shared" si="1"/>
        <v/>
      </c>
      <c r="J37" s="219" t="str">
        <f t="shared" si="2"/>
        <v/>
      </c>
      <c r="K37" s="212">
        <f t="shared" si="3"/>
        <v>0</v>
      </c>
      <c r="L37" s="215"/>
    </row>
    <row r="38" spans="2:12" ht="22.5" customHeight="1">
      <c r="B38" s="200">
        <f t="shared" si="0"/>
        <v>35</v>
      </c>
      <c r="C38" s="202"/>
      <c r="D38" s="206"/>
      <c r="E38" s="208"/>
      <c r="F38" s="208"/>
      <c r="G38" s="209"/>
      <c r="H38" s="208"/>
      <c r="I38" s="217" t="str">
        <f t="shared" si="1"/>
        <v/>
      </c>
      <c r="J38" s="219" t="str">
        <f t="shared" si="2"/>
        <v/>
      </c>
      <c r="K38" s="212">
        <f t="shared" si="3"/>
        <v>0</v>
      </c>
      <c r="L38" s="215"/>
    </row>
    <row r="39" spans="2:12" ht="22.5" customHeight="1">
      <c r="B39" s="200">
        <f t="shared" si="0"/>
        <v>36</v>
      </c>
      <c r="C39" s="202"/>
      <c r="D39" s="206"/>
      <c r="E39" s="208"/>
      <c r="F39" s="208"/>
      <c r="G39" s="209"/>
      <c r="H39" s="208"/>
      <c r="I39" s="217" t="str">
        <f t="shared" si="1"/>
        <v/>
      </c>
      <c r="J39" s="219" t="str">
        <f t="shared" si="2"/>
        <v/>
      </c>
      <c r="K39" s="212">
        <f t="shared" si="3"/>
        <v>0</v>
      </c>
      <c r="L39" s="215"/>
    </row>
    <row r="40" spans="2:12" ht="22.5" customHeight="1">
      <c r="B40" s="200">
        <f t="shared" si="0"/>
        <v>37</v>
      </c>
      <c r="C40" s="202"/>
      <c r="D40" s="206"/>
      <c r="E40" s="208"/>
      <c r="F40" s="208"/>
      <c r="G40" s="209"/>
      <c r="H40" s="208"/>
      <c r="I40" s="217" t="str">
        <f t="shared" si="1"/>
        <v/>
      </c>
      <c r="J40" s="219" t="str">
        <f t="shared" si="2"/>
        <v/>
      </c>
      <c r="K40" s="212">
        <f t="shared" si="3"/>
        <v>0</v>
      </c>
      <c r="L40" s="215"/>
    </row>
    <row r="41" spans="2:12" ht="22.5" customHeight="1">
      <c r="B41" s="200">
        <f t="shared" si="0"/>
        <v>38</v>
      </c>
      <c r="C41" s="202"/>
      <c r="D41" s="206"/>
      <c r="E41" s="208"/>
      <c r="F41" s="208"/>
      <c r="G41" s="209"/>
      <c r="H41" s="208"/>
      <c r="I41" s="217" t="str">
        <f t="shared" si="1"/>
        <v/>
      </c>
      <c r="J41" s="219" t="str">
        <f t="shared" si="2"/>
        <v/>
      </c>
      <c r="K41" s="212">
        <f t="shared" si="3"/>
        <v>0</v>
      </c>
      <c r="L41" s="215"/>
    </row>
    <row r="42" spans="2:12" ht="22.5" customHeight="1">
      <c r="B42" s="200">
        <f t="shared" si="0"/>
        <v>39</v>
      </c>
      <c r="C42" s="202"/>
      <c r="D42" s="206"/>
      <c r="E42" s="208"/>
      <c r="F42" s="208"/>
      <c r="G42" s="209"/>
      <c r="H42" s="208"/>
      <c r="I42" s="217" t="str">
        <f t="shared" si="1"/>
        <v/>
      </c>
      <c r="J42" s="219" t="str">
        <f t="shared" si="2"/>
        <v/>
      </c>
      <c r="K42" s="212">
        <f t="shared" si="3"/>
        <v>0</v>
      </c>
      <c r="L42" s="215"/>
    </row>
    <row r="43" spans="2:12" ht="22.5" customHeight="1">
      <c r="B43" s="200">
        <f t="shared" si="0"/>
        <v>40</v>
      </c>
      <c r="C43" s="202"/>
      <c r="D43" s="206"/>
      <c r="E43" s="208"/>
      <c r="F43" s="208"/>
      <c r="G43" s="209"/>
      <c r="H43" s="208"/>
      <c r="I43" s="217" t="str">
        <f t="shared" si="1"/>
        <v/>
      </c>
      <c r="J43" s="219" t="str">
        <f t="shared" si="2"/>
        <v/>
      </c>
      <c r="K43" s="212">
        <f t="shared" si="3"/>
        <v>0</v>
      </c>
      <c r="L43" s="215"/>
    </row>
    <row r="44" spans="2:12" ht="22.5" customHeight="1">
      <c r="B44" s="200">
        <f t="shared" si="0"/>
        <v>41</v>
      </c>
      <c r="C44" s="202"/>
      <c r="D44" s="206"/>
      <c r="E44" s="208"/>
      <c r="F44" s="208"/>
      <c r="G44" s="209"/>
      <c r="H44" s="208"/>
      <c r="I44" s="217" t="str">
        <f t="shared" si="1"/>
        <v/>
      </c>
      <c r="J44" s="219" t="str">
        <f t="shared" si="2"/>
        <v/>
      </c>
      <c r="K44" s="212">
        <f t="shared" si="3"/>
        <v>0</v>
      </c>
      <c r="L44" s="215"/>
    </row>
    <row r="45" spans="2:12" ht="22.5" customHeight="1">
      <c r="B45" s="200">
        <f t="shared" si="0"/>
        <v>42</v>
      </c>
      <c r="C45" s="202"/>
      <c r="D45" s="206"/>
      <c r="E45" s="208"/>
      <c r="F45" s="208"/>
      <c r="G45" s="209"/>
      <c r="H45" s="208"/>
      <c r="I45" s="217" t="str">
        <f t="shared" si="1"/>
        <v/>
      </c>
      <c r="J45" s="219" t="str">
        <f t="shared" si="2"/>
        <v/>
      </c>
      <c r="K45" s="212">
        <f t="shared" si="3"/>
        <v>0</v>
      </c>
      <c r="L45" s="215"/>
    </row>
    <row r="46" spans="2:12" ht="22.5" customHeight="1">
      <c r="B46" s="200">
        <f t="shared" si="0"/>
        <v>43</v>
      </c>
      <c r="C46" s="202"/>
      <c r="D46" s="206"/>
      <c r="E46" s="208"/>
      <c r="F46" s="208"/>
      <c r="G46" s="209"/>
      <c r="H46" s="208"/>
      <c r="I46" s="217" t="str">
        <f t="shared" si="1"/>
        <v/>
      </c>
      <c r="J46" s="219" t="str">
        <f t="shared" si="2"/>
        <v/>
      </c>
      <c r="K46" s="212">
        <f t="shared" si="3"/>
        <v>0</v>
      </c>
      <c r="L46" s="215"/>
    </row>
    <row r="47" spans="2:12" ht="22.5" customHeight="1">
      <c r="B47" s="200">
        <f t="shared" si="0"/>
        <v>44</v>
      </c>
      <c r="C47" s="202"/>
      <c r="D47" s="206"/>
      <c r="E47" s="208"/>
      <c r="F47" s="208"/>
      <c r="G47" s="209"/>
      <c r="H47" s="208"/>
      <c r="I47" s="217" t="str">
        <f t="shared" si="1"/>
        <v/>
      </c>
      <c r="J47" s="219" t="str">
        <f t="shared" si="2"/>
        <v/>
      </c>
      <c r="K47" s="212">
        <f t="shared" si="3"/>
        <v>0</v>
      </c>
      <c r="L47" s="215"/>
    </row>
    <row r="48" spans="2:12" ht="22.5" customHeight="1">
      <c r="B48" s="200">
        <f t="shared" si="0"/>
        <v>45</v>
      </c>
      <c r="C48" s="202"/>
      <c r="D48" s="206"/>
      <c r="E48" s="208"/>
      <c r="F48" s="208"/>
      <c r="G48" s="209"/>
      <c r="H48" s="208"/>
      <c r="I48" s="217" t="str">
        <f t="shared" si="1"/>
        <v/>
      </c>
      <c r="J48" s="219" t="str">
        <f t="shared" si="2"/>
        <v/>
      </c>
      <c r="K48" s="212">
        <f t="shared" si="3"/>
        <v>0</v>
      </c>
      <c r="L48" s="215"/>
    </row>
    <row r="49" spans="2:12" ht="22.5" customHeight="1">
      <c r="B49" s="200">
        <f t="shared" si="0"/>
        <v>46</v>
      </c>
      <c r="C49" s="202"/>
      <c r="D49" s="206"/>
      <c r="E49" s="208"/>
      <c r="F49" s="208"/>
      <c r="G49" s="209"/>
      <c r="H49" s="208"/>
      <c r="I49" s="217" t="str">
        <f t="shared" si="1"/>
        <v/>
      </c>
      <c r="J49" s="219" t="str">
        <f t="shared" si="2"/>
        <v/>
      </c>
      <c r="K49" s="212">
        <f t="shared" si="3"/>
        <v>0</v>
      </c>
      <c r="L49" s="215"/>
    </row>
    <row r="50" spans="2:12" ht="22.5" customHeight="1">
      <c r="B50" s="200">
        <f t="shared" si="0"/>
        <v>47</v>
      </c>
      <c r="C50" s="202"/>
      <c r="D50" s="206"/>
      <c r="E50" s="208"/>
      <c r="F50" s="208"/>
      <c r="G50" s="209"/>
      <c r="H50" s="208"/>
      <c r="I50" s="217" t="str">
        <f t="shared" si="1"/>
        <v/>
      </c>
      <c r="J50" s="219" t="str">
        <f t="shared" si="2"/>
        <v/>
      </c>
      <c r="K50" s="212">
        <f t="shared" si="3"/>
        <v>0</v>
      </c>
      <c r="L50" s="215"/>
    </row>
    <row r="51" spans="2:12" ht="22.5" customHeight="1">
      <c r="B51" s="200">
        <f t="shared" si="0"/>
        <v>48</v>
      </c>
      <c r="C51" s="202"/>
      <c r="D51" s="206"/>
      <c r="E51" s="208"/>
      <c r="F51" s="208"/>
      <c r="G51" s="209"/>
      <c r="H51" s="208"/>
      <c r="I51" s="217" t="str">
        <f t="shared" si="1"/>
        <v/>
      </c>
      <c r="J51" s="219" t="str">
        <f t="shared" si="2"/>
        <v/>
      </c>
      <c r="K51" s="212">
        <f t="shared" si="3"/>
        <v>0</v>
      </c>
      <c r="L51" s="215"/>
    </row>
    <row r="52" spans="2:12" ht="22.5" customHeight="1">
      <c r="B52" s="200">
        <f t="shared" si="0"/>
        <v>49</v>
      </c>
      <c r="C52" s="202"/>
      <c r="D52" s="206"/>
      <c r="E52" s="208"/>
      <c r="F52" s="208"/>
      <c r="G52" s="209"/>
      <c r="H52" s="208"/>
      <c r="I52" s="217" t="str">
        <f t="shared" si="1"/>
        <v/>
      </c>
      <c r="J52" s="219" t="str">
        <f t="shared" si="2"/>
        <v/>
      </c>
      <c r="K52" s="212">
        <f t="shared" si="3"/>
        <v>0</v>
      </c>
      <c r="L52" s="215"/>
    </row>
    <row r="53" spans="2:12" ht="22.5" customHeight="1">
      <c r="B53" s="200">
        <f t="shared" si="0"/>
        <v>50</v>
      </c>
      <c r="C53" s="202"/>
      <c r="D53" s="206"/>
      <c r="E53" s="208"/>
      <c r="F53" s="208"/>
      <c r="G53" s="209"/>
      <c r="H53" s="208"/>
      <c r="I53" s="217" t="str">
        <f t="shared" si="1"/>
        <v/>
      </c>
      <c r="J53" s="219" t="str">
        <f t="shared" si="2"/>
        <v/>
      </c>
      <c r="K53" s="212">
        <f t="shared" si="3"/>
        <v>0</v>
      </c>
      <c r="L53" s="215"/>
    </row>
    <row r="54" spans="2:12" ht="22.5" customHeight="1">
      <c r="B54" s="200">
        <f t="shared" si="0"/>
        <v>51</v>
      </c>
      <c r="C54" s="202"/>
      <c r="D54" s="206"/>
      <c r="E54" s="208"/>
      <c r="F54" s="208"/>
      <c r="G54" s="209"/>
      <c r="H54" s="208"/>
      <c r="I54" s="217" t="str">
        <f t="shared" si="1"/>
        <v/>
      </c>
      <c r="J54" s="219" t="str">
        <f t="shared" si="2"/>
        <v/>
      </c>
      <c r="K54" s="212">
        <f t="shared" si="3"/>
        <v>0</v>
      </c>
      <c r="L54" s="215"/>
    </row>
    <row r="55" spans="2:12" ht="22.5" customHeight="1">
      <c r="B55" s="200">
        <f t="shared" si="0"/>
        <v>52</v>
      </c>
      <c r="C55" s="202"/>
      <c r="D55" s="206"/>
      <c r="E55" s="208"/>
      <c r="F55" s="208"/>
      <c r="G55" s="209"/>
      <c r="H55" s="208"/>
      <c r="I55" s="217" t="str">
        <f t="shared" si="1"/>
        <v/>
      </c>
      <c r="J55" s="219" t="str">
        <f t="shared" si="2"/>
        <v/>
      </c>
      <c r="K55" s="212">
        <f t="shared" si="3"/>
        <v>0</v>
      </c>
      <c r="L55" s="215"/>
    </row>
    <row r="56" spans="2:12" ht="22.5" customHeight="1">
      <c r="B56" s="200">
        <f t="shared" si="0"/>
        <v>53</v>
      </c>
      <c r="C56" s="202"/>
      <c r="D56" s="206"/>
      <c r="E56" s="208"/>
      <c r="F56" s="208"/>
      <c r="G56" s="209"/>
      <c r="H56" s="208"/>
      <c r="I56" s="217" t="str">
        <f t="shared" si="1"/>
        <v/>
      </c>
      <c r="J56" s="219" t="str">
        <f t="shared" si="2"/>
        <v/>
      </c>
      <c r="K56" s="212">
        <f t="shared" si="3"/>
        <v>0</v>
      </c>
      <c r="L56" s="215"/>
    </row>
    <row r="57" spans="2:12" ht="22.5" customHeight="1">
      <c r="B57" s="200">
        <f t="shared" si="0"/>
        <v>54</v>
      </c>
      <c r="C57" s="202"/>
      <c r="D57" s="206"/>
      <c r="E57" s="208"/>
      <c r="F57" s="208"/>
      <c r="G57" s="209"/>
      <c r="H57" s="208"/>
      <c r="I57" s="217" t="str">
        <f t="shared" si="1"/>
        <v/>
      </c>
      <c r="J57" s="219" t="str">
        <f t="shared" si="2"/>
        <v/>
      </c>
      <c r="K57" s="212">
        <f t="shared" si="3"/>
        <v>0</v>
      </c>
      <c r="L57" s="215"/>
    </row>
    <row r="58" spans="2:12" ht="22.5" customHeight="1">
      <c r="B58" s="200">
        <f t="shared" si="0"/>
        <v>55</v>
      </c>
      <c r="C58" s="202"/>
      <c r="D58" s="206"/>
      <c r="E58" s="208"/>
      <c r="F58" s="208"/>
      <c r="G58" s="209"/>
      <c r="H58" s="208"/>
      <c r="I58" s="217" t="str">
        <f t="shared" si="1"/>
        <v/>
      </c>
      <c r="J58" s="219" t="str">
        <f t="shared" si="2"/>
        <v/>
      </c>
      <c r="K58" s="212">
        <f t="shared" si="3"/>
        <v>0</v>
      </c>
      <c r="L58" s="215"/>
    </row>
    <row r="59" spans="2:12" ht="22.5" customHeight="1">
      <c r="B59" s="200">
        <f t="shared" si="0"/>
        <v>56</v>
      </c>
      <c r="C59" s="202"/>
      <c r="D59" s="206"/>
      <c r="E59" s="208"/>
      <c r="F59" s="208"/>
      <c r="G59" s="209"/>
      <c r="H59" s="208"/>
      <c r="I59" s="217" t="str">
        <f t="shared" si="1"/>
        <v/>
      </c>
      <c r="J59" s="219" t="str">
        <f t="shared" si="2"/>
        <v/>
      </c>
      <c r="K59" s="212">
        <f t="shared" si="3"/>
        <v>0</v>
      </c>
      <c r="L59" s="215"/>
    </row>
    <row r="60" spans="2:12" ht="22.5" customHeight="1">
      <c r="B60" s="200">
        <f t="shared" si="0"/>
        <v>57</v>
      </c>
      <c r="C60" s="202"/>
      <c r="D60" s="206"/>
      <c r="E60" s="208"/>
      <c r="F60" s="208"/>
      <c r="G60" s="209"/>
      <c r="H60" s="208"/>
      <c r="I60" s="217" t="str">
        <f t="shared" si="1"/>
        <v/>
      </c>
      <c r="J60" s="219" t="str">
        <f t="shared" si="2"/>
        <v/>
      </c>
      <c r="K60" s="212">
        <f t="shared" si="3"/>
        <v>0</v>
      </c>
      <c r="L60" s="215"/>
    </row>
    <row r="61" spans="2:12" ht="22.5" customHeight="1">
      <c r="B61" s="200">
        <f t="shared" si="0"/>
        <v>58</v>
      </c>
      <c r="C61" s="202"/>
      <c r="D61" s="206"/>
      <c r="E61" s="208"/>
      <c r="F61" s="208"/>
      <c r="G61" s="209"/>
      <c r="H61" s="208"/>
      <c r="I61" s="217" t="str">
        <f t="shared" si="1"/>
        <v/>
      </c>
      <c r="J61" s="219" t="str">
        <f t="shared" si="2"/>
        <v/>
      </c>
      <c r="K61" s="212">
        <f t="shared" si="3"/>
        <v>0</v>
      </c>
      <c r="L61" s="215"/>
    </row>
    <row r="62" spans="2:12" ht="22.5" customHeight="1">
      <c r="B62" s="200">
        <f t="shared" si="0"/>
        <v>59</v>
      </c>
      <c r="C62" s="202"/>
      <c r="D62" s="206"/>
      <c r="E62" s="208"/>
      <c r="F62" s="208"/>
      <c r="G62" s="209"/>
      <c r="H62" s="208"/>
      <c r="I62" s="217" t="str">
        <f t="shared" si="1"/>
        <v/>
      </c>
      <c r="J62" s="219" t="str">
        <f t="shared" si="2"/>
        <v/>
      </c>
      <c r="K62" s="212">
        <f t="shared" si="3"/>
        <v>0</v>
      </c>
      <c r="L62" s="215"/>
    </row>
    <row r="63" spans="2:12" ht="22.5" customHeight="1">
      <c r="B63" s="200">
        <f t="shared" si="0"/>
        <v>60</v>
      </c>
      <c r="C63" s="202"/>
      <c r="D63" s="206"/>
      <c r="E63" s="208"/>
      <c r="F63" s="208"/>
      <c r="G63" s="209"/>
      <c r="H63" s="208"/>
      <c r="I63" s="217" t="str">
        <f t="shared" si="1"/>
        <v/>
      </c>
      <c r="J63" s="219" t="str">
        <f t="shared" si="2"/>
        <v/>
      </c>
      <c r="K63" s="212">
        <f t="shared" si="3"/>
        <v>0</v>
      </c>
      <c r="L63" s="215"/>
    </row>
    <row r="64" spans="2:12" ht="22.5" customHeight="1">
      <c r="B64" s="200">
        <f t="shared" si="0"/>
        <v>61</v>
      </c>
      <c r="C64" s="202"/>
      <c r="D64" s="206"/>
      <c r="E64" s="208"/>
      <c r="F64" s="208"/>
      <c r="G64" s="209"/>
      <c r="H64" s="208"/>
      <c r="I64" s="217" t="str">
        <f t="shared" si="1"/>
        <v/>
      </c>
      <c r="J64" s="219" t="str">
        <f t="shared" si="2"/>
        <v/>
      </c>
      <c r="K64" s="212">
        <f t="shared" si="3"/>
        <v>0</v>
      </c>
      <c r="L64" s="215"/>
    </row>
    <row r="65" spans="2:12" ht="22.5" customHeight="1">
      <c r="B65" s="200">
        <f t="shared" si="0"/>
        <v>62</v>
      </c>
      <c r="C65" s="202"/>
      <c r="D65" s="206"/>
      <c r="E65" s="208"/>
      <c r="F65" s="208"/>
      <c r="G65" s="209"/>
      <c r="H65" s="208"/>
      <c r="I65" s="217" t="str">
        <f t="shared" si="1"/>
        <v/>
      </c>
      <c r="J65" s="219" t="str">
        <f t="shared" si="2"/>
        <v/>
      </c>
      <c r="K65" s="212">
        <f t="shared" si="3"/>
        <v>0</v>
      </c>
      <c r="L65" s="215"/>
    </row>
    <row r="66" spans="2:12" ht="22.5" customHeight="1">
      <c r="B66" s="200">
        <f t="shared" si="0"/>
        <v>63</v>
      </c>
      <c r="C66" s="202"/>
      <c r="D66" s="206"/>
      <c r="E66" s="208"/>
      <c r="F66" s="208"/>
      <c r="G66" s="209"/>
      <c r="H66" s="208"/>
      <c r="I66" s="217" t="str">
        <f t="shared" si="1"/>
        <v/>
      </c>
      <c r="J66" s="219" t="str">
        <f t="shared" si="2"/>
        <v/>
      </c>
      <c r="K66" s="212">
        <f t="shared" si="3"/>
        <v>0</v>
      </c>
      <c r="L66" s="215"/>
    </row>
    <row r="67" spans="2:12" ht="22.5" customHeight="1">
      <c r="B67" s="200">
        <f t="shared" si="0"/>
        <v>64</v>
      </c>
      <c r="C67" s="202"/>
      <c r="D67" s="206"/>
      <c r="E67" s="208"/>
      <c r="F67" s="208"/>
      <c r="G67" s="209"/>
      <c r="H67" s="208"/>
      <c r="I67" s="217" t="str">
        <f t="shared" si="1"/>
        <v/>
      </c>
      <c r="J67" s="219" t="str">
        <f t="shared" si="2"/>
        <v/>
      </c>
      <c r="K67" s="212">
        <f t="shared" si="3"/>
        <v>0</v>
      </c>
      <c r="L67" s="215"/>
    </row>
    <row r="68" spans="2:12" ht="22.5" customHeight="1">
      <c r="B68" s="200">
        <f t="shared" ref="B68:B131" si="4">ROW()-3</f>
        <v>65</v>
      </c>
      <c r="C68" s="202"/>
      <c r="D68" s="206"/>
      <c r="E68" s="208"/>
      <c r="F68" s="208"/>
      <c r="G68" s="209"/>
      <c r="H68" s="208"/>
      <c r="I68" s="217" t="str">
        <f t="shared" ref="I68:I131" si="5">IF(H68="","",H68*18500)</f>
        <v/>
      </c>
      <c r="J68" s="219" t="str">
        <f t="shared" ref="J68:J131" si="6">IF(E68=$C$155,$D$155,"")</f>
        <v/>
      </c>
      <c r="K68" s="212">
        <f t="shared" ref="K68:K131" si="7">MINA(I68,J68)</f>
        <v>0</v>
      </c>
      <c r="L68" s="215"/>
    </row>
    <row r="69" spans="2:12" ht="22.5" customHeight="1">
      <c r="B69" s="200">
        <f t="shared" si="4"/>
        <v>66</v>
      </c>
      <c r="C69" s="202"/>
      <c r="D69" s="206"/>
      <c r="E69" s="208"/>
      <c r="F69" s="208"/>
      <c r="G69" s="209"/>
      <c r="H69" s="208"/>
      <c r="I69" s="217" t="str">
        <f t="shared" si="5"/>
        <v/>
      </c>
      <c r="J69" s="219" t="str">
        <f t="shared" si="6"/>
        <v/>
      </c>
      <c r="K69" s="212">
        <f t="shared" si="7"/>
        <v>0</v>
      </c>
      <c r="L69" s="215"/>
    </row>
    <row r="70" spans="2:12" ht="22.5" customHeight="1">
      <c r="B70" s="200">
        <f t="shared" si="4"/>
        <v>67</v>
      </c>
      <c r="C70" s="202"/>
      <c r="D70" s="206"/>
      <c r="E70" s="208"/>
      <c r="F70" s="208"/>
      <c r="G70" s="209"/>
      <c r="H70" s="208"/>
      <c r="I70" s="217" t="str">
        <f t="shared" si="5"/>
        <v/>
      </c>
      <c r="J70" s="219" t="str">
        <f t="shared" si="6"/>
        <v/>
      </c>
      <c r="K70" s="212">
        <f t="shared" si="7"/>
        <v>0</v>
      </c>
      <c r="L70" s="215"/>
    </row>
    <row r="71" spans="2:12" ht="22.5" customHeight="1">
      <c r="B71" s="200">
        <f t="shared" si="4"/>
        <v>68</v>
      </c>
      <c r="C71" s="202"/>
      <c r="D71" s="206"/>
      <c r="E71" s="208"/>
      <c r="F71" s="208"/>
      <c r="G71" s="209"/>
      <c r="H71" s="208"/>
      <c r="I71" s="217" t="str">
        <f t="shared" si="5"/>
        <v/>
      </c>
      <c r="J71" s="219" t="str">
        <f t="shared" si="6"/>
        <v/>
      </c>
      <c r="K71" s="212">
        <f t="shared" si="7"/>
        <v>0</v>
      </c>
      <c r="L71" s="215"/>
    </row>
    <row r="72" spans="2:12" ht="22.5" customHeight="1">
      <c r="B72" s="200">
        <f t="shared" si="4"/>
        <v>69</v>
      </c>
      <c r="C72" s="202"/>
      <c r="D72" s="206"/>
      <c r="E72" s="208"/>
      <c r="F72" s="208"/>
      <c r="G72" s="209"/>
      <c r="H72" s="208"/>
      <c r="I72" s="217" t="str">
        <f t="shared" si="5"/>
        <v/>
      </c>
      <c r="J72" s="219" t="str">
        <f t="shared" si="6"/>
        <v/>
      </c>
      <c r="K72" s="212">
        <f t="shared" si="7"/>
        <v>0</v>
      </c>
      <c r="L72" s="215"/>
    </row>
    <row r="73" spans="2:12" ht="22.5" customHeight="1">
      <c r="B73" s="200">
        <f t="shared" si="4"/>
        <v>70</v>
      </c>
      <c r="C73" s="202"/>
      <c r="D73" s="206"/>
      <c r="E73" s="208"/>
      <c r="F73" s="208"/>
      <c r="G73" s="209"/>
      <c r="H73" s="208"/>
      <c r="I73" s="217" t="str">
        <f t="shared" si="5"/>
        <v/>
      </c>
      <c r="J73" s="219" t="str">
        <f t="shared" si="6"/>
        <v/>
      </c>
      <c r="K73" s="212">
        <f t="shared" si="7"/>
        <v>0</v>
      </c>
      <c r="L73" s="215"/>
    </row>
    <row r="74" spans="2:12" ht="22.5" customHeight="1">
      <c r="B74" s="200">
        <f t="shared" si="4"/>
        <v>71</v>
      </c>
      <c r="C74" s="202"/>
      <c r="D74" s="206"/>
      <c r="E74" s="208"/>
      <c r="F74" s="208"/>
      <c r="G74" s="209"/>
      <c r="H74" s="208"/>
      <c r="I74" s="217" t="str">
        <f t="shared" si="5"/>
        <v/>
      </c>
      <c r="J74" s="219" t="str">
        <f t="shared" si="6"/>
        <v/>
      </c>
      <c r="K74" s="212">
        <f t="shared" si="7"/>
        <v>0</v>
      </c>
      <c r="L74" s="215"/>
    </row>
    <row r="75" spans="2:12" ht="22.5" customHeight="1">
      <c r="B75" s="200">
        <f t="shared" si="4"/>
        <v>72</v>
      </c>
      <c r="C75" s="202"/>
      <c r="D75" s="206"/>
      <c r="E75" s="208"/>
      <c r="F75" s="208"/>
      <c r="G75" s="209"/>
      <c r="H75" s="208"/>
      <c r="I75" s="217" t="str">
        <f t="shared" si="5"/>
        <v/>
      </c>
      <c r="J75" s="219" t="str">
        <f t="shared" si="6"/>
        <v/>
      </c>
      <c r="K75" s="212">
        <f t="shared" si="7"/>
        <v>0</v>
      </c>
      <c r="L75" s="215"/>
    </row>
    <row r="76" spans="2:12" ht="22.5" customHeight="1">
      <c r="B76" s="200">
        <f t="shared" si="4"/>
        <v>73</v>
      </c>
      <c r="C76" s="202"/>
      <c r="D76" s="206"/>
      <c r="E76" s="208"/>
      <c r="F76" s="208"/>
      <c r="G76" s="209"/>
      <c r="H76" s="208"/>
      <c r="I76" s="217" t="str">
        <f t="shared" si="5"/>
        <v/>
      </c>
      <c r="J76" s="219" t="str">
        <f t="shared" si="6"/>
        <v/>
      </c>
      <c r="K76" s="212">
        <f t="shared" si="7"/>
        <v>0</v>
      </c>
      <c r="L76" s="215"/>
    </row>
    <row r="77" spans="2:12" ht="22.5" customHeight="1">
      <c r="B77" s="200">
        <f t="shared" si="4"/>
        <v>74</v>
      </c>
      <c r="C77" s="202"/>
      <c r="D77" s="206"/>
      <c r="E77" s="208"/>
      <c r="F77" s="208"/>
      <c r="G77" s="209"/>
      <c r="H77" s="208"/>
      <c r="I77" s="217" t="str">
        <f t="shared" si="5"/>
        <v/>
      </c>
      <c r="J77" s="219" t="str">
        <f t="shared" si="6"/>
        <v/>
      </c>
      <c r="K77" s="212">
        <f t="shared" si="7"/>
        <v>0</v>
      </c>
      <c r="L77" s="215"/>
    </row>
    <row r="78" spans="2:12" ht="22.5" customHeight="1">
      <c r="B78" s="200">
        <f t="shared" si="4"/>
        <v>75</v>
      </c>
      <c r="C78" s="202"/>
      <c r="D78" s="206"/>
      <c r="E78" s="208"/>
      <c r="F78" s="208"/>
      <c r="G78" s="209"/>
      <c r="H78" s="208"/>
      <c r="I78" s="217" t="str">
        <f t="shared" si="5"/>
        <v/>
      </c>
      <c r="J78" s="219" t="str">
        <f t="shared" si="6"/>
        <v/>
      </c>
      <c r="K78" s="212">
        <f t="shared" si="7"/>
        <v>0</v>
      </c>
      <c r="L78" s="215"/>
    </row>
    <row r="79" spans="2:12" ht="22.5" customHeight="1">
      <c r="B79" s="200">
        <f t="shared" si="4"/>
        <v>76</v>
      </c>
      <c r="C79" s="202"/>
      <c r="D79" s="206"/>
      <c r="E79" s="208"/>
      <c r="F79" s="208"/>
      <c r="G79" s="209"/>
      <c r="H79" s="208"/>
      <c r="I79" s="217" t="str">
        <f t="shared" si="5"/>
        <v/>
      </c>
      <c r="J79" s="219" t="str">
        <f t="shared" si="6"/>
        <v/>
      </c>
      <c r="K79" s="212">
        <f t="shared" si="7"/>
        <v>0</v>
      </c>
      <c r="L79" s="215"/>
    </row>
    <row r="80" spans="2:12" ht="22.5" customHeight="1">
      <c r="B80" s="200">
        <f t="shared" si="4"/>
        <v>77</v>
      </c>
      <c r="C80" s="202"/>
      <c r="D80" s="206"/>
      <c r="E80" s="208"/>
      <c r="F80" s="208"/>
      <c r="G80" s="209"/>
      <c r="H80" s="208"/>
      <c r="I80" s="217" t="str">
        <f t="shared" si="5"/>
        <v/>
      </c>
      <c r="J80" s="219" t="str">
        <f t="shared" si="6"/>
        <v/>
      </c>
      <c r="K80" s="212">
        <f t="shared" si="7"/>
        <v>0</v>
      </c>
      <c r="L80" s="215"/>
    </row>
    <row r="81" spans="2:12" ht="22.5" customHeight="1">
      <c r="B81" s="200">
        <f t="shared" si="4"/>
        <v>78</v>
      </c>
      <c r="C81" s="202"/>
      <c r="D81" s="206"/>
      <c r="E81" s="208"/>
      <c r="F81" s="208"/>
      <c r="G81" s="209"/>
      <c r="H81" s="208"/>
      <c r="I81" s="217" t="str">
        <f t="shared" si="5"/>
        <v/>
      </c>
      <c r="J81" s="219" t="str">
        <f t="shared" si="6"/>
        <v/>
      </c>
      <c r="K81" s="212">
        <f t="shared" si="7"/>
        <v>0</v>
      </c>
      <c r="L81" s="215"/>
    </row>
    <row r="82" spans="2:12" ht="22.5" customHeight="1">
      <c r="B82" s="200">
        <f t="shared" si="4"/>
        <v>79</v>
      </c>
      <c r="C82" s="202"/>
      <c r="D82" s="206"/>
      <c r="E82" s="208"/>
      <c r="F82" s="208"/>
      <c r="G82" s="209"/>
      <c r="H82" s="208"/>
      <c r="I82" s="217" t="str">
        <f t="shared" si="5"/>
        <v/>
      </c>
      <c r="J82" s="219" t="str">
        <f t="shared" si="6"/>
        <v/>
      </c>
      <c r="K82" s="212">
        <f t="shared" si="7"/>
        <v>0</v>
      </c>
      <c r="L82" s="215"/>
    </row>
    <row r="83" spans="2:12" ht="22.5" customHeight="1">
      <c r="B83" s="200">
        <f t="shared" si="4"/>
        <v>80</v>
      </c>
      <c r="C83" s="202"/>
      <c r="D83" s="206"/>
      <c r="E83" s="208"/>
      <c r="F83" s="208"/>
      <c r="G83" s="209"/>
      <c r="H83" s="208"/>
      <c r="I83" s="217" t="str">
        <f t="shared" si="5"/>
        <v/>
      </c>
      <c r="J83" s="219" t="str">
        <f t="shared" si="6"/>
        <v/>
      </c>
      <c r="K83" s="212">
        <f t="shared" si="7"/>
        <v>0</v>
      </c>
      <c r="L83" s="215"/>
    </row>
    <row r="84" spans="2:12" ht="22.5" customHeight="1">
      <c r="B84" s="200">
        <f t="shared" si="4"/>
        <v>81</v>
      </c>
      <c r="C84" s="202"/>
      <c r="D84" s="206"/>
      <c r="E84" s="208"/>
      <c r="F84" s="208"/>
      <c r="G84" s="209"/>
      <c r="H84" s="208"/>
      <c r="I84" s="217" t="str">
        <f t="shared" si="5"/>
        <v/>
      </c>
      <c r="J84" s="219" t="str">
        <f t="shared" si="6"/>
        <v/>
      </c>
      <c r="K84" s="212">
        <f t="shared" si="7"/>
        <v>0</v>
      </c>
      <c r="L84" s="215"/>
    </row>
    <row r="85" spans="2:12" ht="22.5" customHeight="1">
      <c r="B85" s="200">
        <f t="shared" si="4"/>
        <v>82</v>
      </c>
      <c r="C85" s="202"/>
      <c r="D85" s="206"/>
      <c r="E85" s="208"/>
      <c r="F85" s="208"/>
      <c r="G85" s="209"/>
      <c r="H85" s="208"/>
      <c r="I85" s="217" t="str">
        <f t="shared" si="5"/>
        <v/>
      </c>
      <c r="J85" s="219" t="str">
        <f t="shared" si="6"/>
        <v/>
      </c>
      <c r="K85" s="212">
        <f t="shared" si="7"/>
        <v>0</v>
      </c>
      <c r="L85" s="215"/>
    </row>
    <row r="86" spans="2:12" ht="22.5" customHeight="1">
      <c r="B86" s="200">
        <f t="shared" si="4"/>
        <v>83</v>
      </c>
      <c r="C86" s="202"/>
      <c r="D86" s="206"/>
      <c r="E86" s="208"/>
      <c r="F86" s="208"/>
      <c r="G86" s="209"/>
      <c r="H86" s="208"/>
      <c r="I86" s="217" t="str">
        <f t="shared" si="5"/>
        <v/>
      </c>
      <c r="J86" s="219" t="str">
        <f t="shared" si="6"/>
        <v/>
      </c>
      <c r="K86" s="212">
        <f t="shared" si="7"/>
        <v>0</v>
      </c>
      <c r="L86" s="215"/>
    </row>
    <row r="87" spans="2:12" ht="22.5" customHeight="1">
      <c r="B87" s="200">
        <f t="shared" si="4"/>
        <v>84</v>
      </c>
      <c r="C87" s="202"/>
      <c r="D87" s="206"/>
      <c r="E87" s="208"/>
      <c r="F87" s="208"/>
      <c r="G87" s="209"/>
      <c r="H87" s="208"/>
      <c r="I87" s="217" t="str">
        <f t="shared" si="5"/>
        <v/>
      </c>
      <c r="J87" s="219" t="str">
        <f t="shared" si="6"/>
        <v/>
      </c>
      <c r="K87" s="212">
        <f t="shared" si="7"/>
        <v>0</v>
      </c>
      <c r="L87" s="215"/>
    </row>
    <row r="88" spans="2:12" ht="22.5" customHeight="1">
      <c r="B88" s="200">
        <f t="shared" si="4"/>
        <v>85</v>
      </c>
      <c r="C88" s="202"/>
      <c r="D88" s="206"/>
      <c r="E88" s="208"/>
      <c r="F88" s="208"/>
      <c r="G88" s="209"/>
      <c r="H88" s="208"/>
      <c r="I88" s="217" t="str">
        <f t="shared" si="5"/>
        <v/>
      </c>
      <c r="J88" s="219" t="str">
        <f t="shared" si="6"/>
        <v/>
      </c>
      <c r="K88" s="212">
        <f t="shared" si="7"/>
        <v>0</v>
      </c>
      <c r="L88" s="215"/>
    </row>
    <row r="89" spans="2:12" ht="22.5" customHeight="1">
      <c r="B89" s="200">
        <f t="shared" si="4"/>
        <v>86</v>
      </c>
      <c r="C89" s="202"/>
      <c r="D89" s="206"/>
      <c r="E89" s="208"/>
      <c r="F89" s="208"/>
      <c r="G89" s="209"/>
      <c r="H89" s="208"/>
      <c r="I89" s="217" t="str">
        <f t="shared" si="5"/>
        <v/>
      </c>
      <c r="J89" s="219" t="str">
        <f t="shared" si="6"/>
        <v/>
      </c>
      <c r="K89" s="212">
        <f t="shared" si="7"/>
        <v>0</v>
      </c>
      <c r="L89" s="215"/>
    </row>
    <row r="90" spans="2:12" ht="22.5" customHeight="1">
      <c r="B90" s="200">
        <f t="shared" si="4"/>
        <v>87</v>
      </c>
      <c r="C90" s="202"/>
      <c r="D90" s="206"/>
      <c r="E90" s="208"/>
      <c r="F90" s="208"/>
      <c r="G90" s="209"/>
      <c r="H90" s="208"/>
      <c r="I90" s="217" t="str">
        <f t="shared" si="5"/>
        <v/>
      </c>
      <c r="J90" s="219" t="str">
        <f t="shared" si="6"/>
        <v/>
      </c>
      <c r="K90" s="212">
        <f t="shared" si="7"/>
        <v>0</v>
      </c>
      <c r="L90" s="215"/>
    </row>
    <row r="91" spans="2:12" ht="22.5" customHeight="1">
      <c r="B91" s="200">
        <f t="shared" si="4"/>
        <v>88</v>
      </c>
      <c r="C91" s="202"/>
      <c r="D91" s="206"/>
      <c r="E91" s="208"/>
      <c r="F91" s="208"/>
      <c r="G91" s="209"/>
      <c r="H91" s="208"/>
      <c r="I91" s="217" t="str">
        <f t="shared" si="5"/>
        <v/>
      </c>
      <c r="J91" s="219" t="str">
        <f t="shared" si="6"/>
        <v/>
      </c>
      <c r="K91" s="212">
        <f t="shared" si="7"/>
        <v>0</v>
      </c>
      <c r="L91" s="215"/>
    </row>
    <row r="92" spans="2:12" ht="22.5" customHeight="1">
      <c r="B92" s="200">
        <f t="shared" si="4"/>
        <v>89</v>
      </c>
      <c r="C92" s="202"/>
      <c r="D92" s="206"/>
      <c r="E92" s="208"/>
      <c r="F92" s="208"/>
      <c r="G92" s="209"/>
      <c r="H92" s="208"/>
      <c r="I92" s="217" t="str">
        <f t="shared" si="5"/>
        <v/>
      </c>
      <c r="J92" s="219" t="str">
        <f t="shared" si="6"/>
        <v/>
      </c>
      <c r="K92" s="212">
        <f t="shared" si="7"/>
        <v>0</v>
      </c>
      <c r="L92" s="215"/>
    </row>
    <row r="93" spans="2:12" ht="22.5" customHeight="1">
      <c r="B93" s="200">
        <f t="shared" si="4"/>
        <v>90</v>
      </c>
      <c r="C93" s="202"/>
      <c r="D93" s="206"/>
      <c r="E93" s="208"/>
      <c r="F93" s="208"/>
      <c r="G93" s="209"/>
      <c r="H93" s="208"/>
      <c r="I93" s="217" t="str">
        <f t="shared" si="5"/>
        <v/>
      </c>
      <c r="J93" s="219" t="str">
        <f t="shared" si="6"/>
        <v/>
      </c>
      <c r="K93" s="212">
        <f t="shared" si="7"/>
        <v>0</v>
      </c>
      <c r="L93" s="215"/>
    </row>
    <row r="94" spans="2:12" ht="22.5" customHeight="1">
      <c r="B94" s="200">
        <f t="shared" si="4"/>
        <v>91</v>
      </c>
      <c r="C94" s="202"/>
      <c r="D94" s="206"/>
      <c r="E94" s="208"/>
      <c r="F94" s="208"/>
      <c r="G94" s="209"/>
      <c r="H94" s="208"/>
      <c r="I94" s="217" t="str">
        <f t="shared" si="5"/>
        <v/>
      </c>
      <c r="J94" s="219" t="str">
        <f t="shared" si="6"/>
        <v/>
      </c>
      <c r="K94" s="212">
        <f t="shared" si="7"/>
        <v>0</v>
      </c>
      <c r="L94" s="215"/>
    </row>
    <row r="95" spans="2:12" ht="22.5" customHeight="1">
      <c r="B95" s="200">
        <f t="shared" si="4"/>
        <v>92</v>
      </c>
      <c r="C95" s="202"/>
      <c r="D95" s="206"/>
      <c r="E95" s="208"/>
      <c r="F95" s="208"/>
      <c r="G95" s="209"/>
      <c r="H95" s="208"/>
      <c r="I95" s="217" t="str">
        <f t="shared" si="5"/>
        <v/>
      </c>
      <c r="J95" s="219" t="str">
        <f t="shared" si="6"/>
        <v/>
      </c>
      <c r="K95" s="212">
        <f t="shared" si="7"/>
        <v>0</v>
      </c>
      <c r="L95" s="215"/>
    </row>
    <row r="96" spans="2:12" ht="22.5" customHeight="1">
      <c r="B96" s="200">
        <f t="shared" si="4"/>
        <v>93</v>
      </c>
      <c r="C96" s="202"/>
      <c r="D96" s="206"/>
      <c r="E96" s="208"/>
      <c r="F96" s="208"/>
      <c r="G96" s="209"/>
      <c r="H96" s="208"/>
      <c r="I96" s="217" t="str">
        <f t="shared" si="5"/>
        <v/>
      </c>
      <c r="J96" s="219" t="str">
        <f t="shared" si="6"/>
        <v/>
      </c>
      <c r="K96" s="212">
        <f t="shared" si="7"/>
        <v>0</v>
      </c>
      <c r="L96" s="215"/>
    </row>
    <row r="97" spans="2:12" ht="22.5" customHeight="1">
      <c r="B97" s="200">
        <f t="shared" si="4"/>
        <v>94</v>
      </c>
      <c r="C97" s="202"/>
      <c r="D97" s="206"/>
      <c r="E97" s="208"/>
      <c r="F97" s="208"/>
      <c r="G97" s="209"/>
      <c r="H97" s="208"/>
      <c r="I97" s="217" t="str">
        <f t="shared" si="5"/>
        <v/>
      </c>
      <c r="J97" s="219" t="str">
        <f t="shared" si="6"/>
        <v/>
      </c>
      <c r="K97" s="212">
        <f t="shared" si="7"/>
        <v>0</v>
      </c>
      <c r="L97" s="215"/>
    </row>
    <row r="98" spans="2:12" ht="22.5" customHeight="1">
      <c r="B98" s="200">
        <f t="shared" si="4"/>
        <v>95</v>
      </c>
      <c r="C98" s="202"/>
      <c r="D98" s="206"/>
      <c r="E98" s="208"/>
      <c r="F98" s="208"/>
      <c r="G98" s="209"/>
      <c r="H98" s="208"/>
      <c r="I98" s="217" t="str">
        <f t="shared" si="5"/>
        <v/>
      </c>
      <c r="J98" s="219" t="str">
        <f t="shared" si="6"/>
        <v/>
      </c>
      <c r="K98" s="212">
        <f t="shared" si="7"/>
        <v>0</v>
      </c>
      <c r="L98" s="215"/>
    </row>
    <row r="99" spans="2:12" ht="22.5" customHeight="1">
      <c r="B99" s="200">
        <f t="shared" si="4"/>
        <v>96</v>
      </c>
      <c r="C99" s="202"/>
      <c r="D99" s="206"/>
      <c r="E99" s="208"/>
      <c r="F99" s="208"/>
      <c r="G99" s="209"/>
      <c r="H99" s="208"/>
      <c r="I99" s="217" t="str">
        <f t="shared" si="5"/>
        <v/>
      </c>
      <c r="J99" s="219" t="str">
        <f t="shared" si="6"/>
        <v/>
      </c>
      <c r="K99" s="212">
        <f t="shared" si="7"/>
        <v>0</v>
      </c>
      <c r="L99" s="215"/>
    </row>
    <row r="100" spans="2:12" ht="22.5" customHeight="1">
      <c r="B100" s="200">
        <f t="shared" si="4"/>
        <v>97</v>
      </c>
      <c r="C100" s="202"/>
      <c r="D100" s="206"/>
      <c r="E100" s="208"/>
      <c r="F100" s="208"/>
      <c r="G100" s="209"/>
      <c r="H100" s="208"/>
      <c r="I100" s="217" t="str">
        <f t="shared" si="5"/>
        <v/>
      </c>
      <c r="J100" s="219" t="str">
        <f t="shared" si="6"/>
        <v/>
      </c>
      <c r="K100" s="212">
        <f t="shared" si="7"/>
        <v>0</v>
      </c>
      <c r="L100" s="215"/>
    </row>
    <row r="101" spans="2:12" ht="22.5" customHeight="1">
      <c r="B101" s="200">
        <f t="shared" si="4"/>
        <v>98</v>
      </c>
      <c r="C101" s="202"/>
      <c r="D101" s="206"/>
      <c r="E101" s="208"/>
      <c r="F101" s="208"/>
      <c r="G101" s="209"/>
      <c r="H101" s="208"/>
      <c r="I101" s="217" t="str">
        <f t="shared" si="5"/>
        <v/>
      </c>
      <c r="J101" s="219" t="str">
        <f t="shared" si="6"/>
        <v/>
      </c>
      <c r="K101" s="212">
        <f t="shared" si="7"/>
        <v>0</v>
      </c>
      <c r="L101" s="215"/>
    </row>
    <row r="102" spans="2:12" ht="22.5" customHeight="1">
      <c r="B102" s="200">
        <f t="shared" si="4"/>
        <v>99</v>
      </c>
      <c r="C102" s="202"/>
      <c r="D102" s="206"/>
      <c r="E102" s="208"/>
      <c r="F102" s="208"/>
      <c r="G102" s="209"/>
      <c r="H102" s="208"/>
      <c r="I102" s="217" t="str">
        <f t="shared" si="5"/>
        <v/>
      </c>
      <c r="J102" s="219" t="str">
        <f t="shared" si="6"/>
        <v/>
      </c>
      <c r="K102" s="212">
        <f t="shared" si="7"/>
        <v>0</v>
      </c>
      <c r="L102" s="215"/>
    </row>
    <row r="103" spans="2:12" ht="22.5" customHeight="1">
      <c r="B103" s="200">
        <f t="shared" si="4"/>
        <v>100</v>
      </c>
      <c r="C103" s="202"/>
      <c r="D103" s="206"/>
      <c r="E103" s="208"/>
      <c r="F103" s="208"/>
      <c r="G103" s="209"/>
      <c r="H103" s="208"/>
      <c r="I103" s="217" t="str">
        <f t="shared" si="5"/>
        <v/>
      </c>
      <c r="J103" s="219" t="str">
        <f t="shared" si="6"/>
        <v/>
      </c>
      <c r="K103" s="212">
        <f t="shared" si="7"/>
        <v>0</v>
      </c>
      <c r="L103" s="215"/>
    </row>
    <row r="104" spans="2:12" ht="22.5" customHeight="1">
      <c r="B104" s="200">
        <f t="shared" si="4"/>
        <v>101</v>
      </c>
      <c r="C104" s="202"/>
      <c r="D104" s="206"/>
      <c r="E104" s="208"/>
      <c r="F104" s="208"/>
      <c r="G104" s="209"/>
      <c r="H104" s="208"/>
      <c r="I104" s="217" t="str">
        <f t="shared" si="5"/>
        <v/>
      </c>
      <c r="J104" s="219" t="str">
        <f t="shared" si="6"/>
        <v/>
      </c>
      <c r="K104" s="212">
        <f t="shared" si="7"/>
        <v>0</v>
      </c>
      <c r="L104" s="215"/>
    </row>
    <row r="105" spans="2:12" ht="22.5" customHeight="1">
      <c r="B105" s="200">
        <f t="shared" si="4"/>
        <v>102</v>
      </c>
      <c r="C105" s="202"/>
      <c r="D105" s="206"/>
      <c r="E105" s="208"/>
      <c r="F105" s="208"/>
      <c r="G105" s="209"/>
      <c r="H105" s="208"/>
      <c r="I105" s="217" t="str">
        <f t="shared" si="5"/>
        <v/>
      </c>
      <c r="J105" s="219" t="str">
        <f t="shared" si="6"/>
        <v/>
      </c>
      <c r="K105" s="212">
        <f t="shared" si="7"/>
        <v>0</v>
      </c>
      <c r="L105" s="215"/>
    </row>
    <row r="106" spans="2:12" ht="22.5" customHeight="1">
      <c r="B106" s="200">
        <f t="shared" si="4"/>
        <v>103</v>
      </c>
      <c r="C106" s="202"/>
      <c r="D106" s="206"/>
      <c r="E106" s="208"/>
      <c r="F106" s="208"/>
      <c r="G106" s="209"/>
      <c r="H106" s="208"/>
      <c r="I106" s="217" t="str">
        <f t="shared" si="5"/>
        <v/>
      </c>
      <c r="J106" s="219" t="str">
        <f t="shared" si="6"/>
        <v/>
      </c>
      <c r="K106" s="212">
        <f t="shared" si="7"/>
        <v>0</v>
      </c>
      <c r="L106" s="215"/>
    </row>
    <row r="107" spans="2:12" ht="22.5" customHeight="1">
      <c r="B107" s="200">
        <f t="shared" si="4"/>
        <v>104</v>
      </c>
      <c r="C107" s="202"/>
      <c r="D107" s="206"/>
      <c r="E107" s="208"/>
      <c r="F107" s="208"/>
      <c r="G107" s="209"/>
      <c r="H107" s="208"/>
      <c r="I107" s="217" t="str">
        <f t="shared" si="5"/>
        <v/>
      </c>
      <c r="J107" s="219" t="str">
        <f t="shared" si="6"/>
        <v/>
      </c>
      <c r="K107" s="212">
        <f t="shared" si="7"/>
        <v>0</v>
      </c>
      <c r="L107" s="215"/>
    </row>
    <row r="108" spans="2:12" ht="22.5" customHeight="1">
      <c r="B108" s="200">
        <f t="shared" si="4"/>
        <v>105</v>
      </c>
      <c r="C108" s="202"/>
      <c r="D108" s="206"/>
      <c r="E108" s="208"/>
      <c r="F108" s="208"/>
      <c r="G108" s="209"/>
      <c r="H108" s="208"/>
      <c r="I108" s="217" t="str">
        <f t="shared" si="5"/>
        <v/>
      </c>
      <c r="J108" s="219" t="str">
        <f t="shared" si="6"/>
        <v/>
      </c>
      <c r="K108" s="212">
        <f t="shared" si="7"/>
        <v>0</v>
      </c>
      <c r="L108" s="215"/>
    </row>
    <row r="109" spans="2:12" ht="22.5" customHeight="1">
      <c r="B109" s="200">
        <f t="shared" si="4"/>
        <v>106</v>
      </c>
      <c r="C109" s="202"/>
      <c r="D109" s="206"/>
      <c r="E109" s="208"/>
      <c r="F109" s="208"/>
      <c r="G109" s="209"/>
      <c r="H109" s="208"/>
      <c r="I109" s="217" t="str">
        <f t="shared" si="5"/>
        <v/>
      </c>
      <c r="J109" s="219" t="str">
        <f t="shared" si="6"/>
        <v/>
      </c>
      <c r="K109" s="212">
        <f t="shared" si="7"/>
        <v>0</v>
      </c>
      <c r="L109" s="215"/>
    </row>
    <row r="110" spans="2:12" ht="22.5" customHeight="1">
      <c r="B110" s="200">
        <f t="shared" si="4"/>
        <v>107</v>
      </c>
      <c r="C110" s="202"/>
      <c r="D110" s="206"/>
      <c r="E110" s="208"/>
      <c r="F110" s="208"/>
      <c r="G110" s="209"/>
      <c r="H110" s="208"/>
      <c r="I110" s="217" t="str">
        <f t="shared" si="5"/>
        <v/>
      </c>
      <c r="J110" s="219" t="str">
        <f t="shared" si="6"/>
        <v/>
      </c>
      <c r="K110" s="212">
        <f t="shared" si="7"/>
        <v>0</v>
      </c>
      <c r="L110" s="215"/>
    </row>
    <row r="111" spans="2:12" ht="22.5" customHeight="1">
      <c r="B111" s="200">
        <f t="shared" si="4"/>
        <v>108</v>
      </c>
      <c r="C111" s="202"/>
      <c r="D111" s="206"/>
      <c r="E111" s="208"/>
      <c r="F111" s="208"/>
      <c r="G111" s="209"/>
      <c r="H111" s="208"/>
      <c r="I111" s="217" t="str">
        <f t="shared" si="5"/>
        <v/>
      </c>
      <c r="J111" s="219" t="str">
        <f t="shared" si="6"/>
        <v/>
      </c>
      <c r="K111" s="212">
        <f t="shared" si="7"/>
        <v>0</v>
      </c>
      <c r="L111" s="215"/>
    </row>
    <row r="112" spans="2:12" ht="22.5" customHeight="1">
      <c r="B112" s="200">
        <f t="shared" si="4"/>
        <v>109</v>
      </c>
      <c r="C112" s="202"/>
      <c r="D112" s="206"/>
      <c r="E112" s="208"/>
      <c r="F112" s="208"/>
      <c r="G112" s="209"/>
      <c r="H112" s="208"/>
      <c r="I112" s="217" t="str">
        <f t="shared" si="5"/>
        <v/>
      </c>
      <c r="J112" s="219" t="str">
        <f t="shared" si="6"/>
        <v/>
      </c>
      <c r="K112" s="212">
        <f t="shared" si="7"/>
        <v>0</v>
      </c>
      <c r="L112" s="215"/>
    </row>
    <row r="113" spans="2:12" ht="22.5" customHeight="1">
      <c r="B113" s="200">
        <f t="shared" si="4"/>
        <v>110</v>
      </c>
      <c r="C113" s="202"/>
      <c r="D113" s="206"/>
      <c r="E113" s="208"/>
      <c r="F113" s="208"/>
      <c r="G113" s="209"/>
      <c r="H113" s="208"/>
      <c r="I113" s="217" t="str">
        <f t="shared" si="5"/>
        <v/>
      </c>
      <c r="J113" s="219" t="str">
        <f t="shared" si="6"/>
        <v/>
      </c>
      <c r="K113" s="212">
        <f t="shared" si="7"/>
        <v>0</v>
      </c>
      <c r="L113" s="215"/>
    </row>
    <row r="114" spans="2:12" ht="22.5" customHeight="1">
      <c r="B114" s="200">
        <f t="shared" si="4"/>
        <v>111</v>
      </c>
      <c r="C114" s="202"/>
      <c r="D114" s="206"/>
      <c r="E114" s="208"/>
      <c r="F114" s="208"/>
      <c r="G114" s="209"/>
      <c r="H114" s="208"/>
      <c r="I114" s="217" t="str">
        <f t="shared" si="5"/>
        <v/>
      </c>
      <c r="J114" s="219" t="str">
        <f t="shared" si="6"/>
        <v/>
      </c>
      <c r="K114" s="212">
        <f t="shared" si="7"/>
        <v>0</v>
      </c>
      <c r="L114" s="215"/>
    </row>
    <row r="115" spans="2:12" ht="22.5" customHeight="1">
      <c r="B115" s="200">
        <f t="shared" si="4"/>
        <v>112</v>
      </c>
      <c r="C115" s="202"/>
      <c r="D115" s="206"/>
      <c r="E115" s="208"/>
      <c r="F115" s="208"/>
      <c r="G115" s="209"/>
      <c r="H115" s="208"/>
      <c r="I115" s="217" t="str">
        <f t="shared" si="5"/>
        <v/>
      </c>
      <c r="J115" s="219" t="str">
        <f t="shared" si="6"/>
        <v/>
      </c>
      <c r="K115" s="212">
        <f t="shared" si="7"/>
        <v>0</v>
      </c>
      <c r="L115" s="215"/>
    </row>
    <row r="116" spans="2:12" ht="22.5" customHeight="1">
      <c r="B116" s="200">
        <f t="shared" si="4"/>
        <v>113</v>
      </c>
      <c r="C116" s="202"/>
      <c r="D116" s="206"/>
      <c r="E116" s="208"/>
      <c r="F116" s="208"/>
      <c r="G116" s="209"/>
      <c r="H116" s="208"/>
      <c r="I116" s="217" t="str">
        <f t="shared" si="5"/>
        <v/>
      </c>
      <c r="J116" s="219" t="str">
        <f t="shared" si="6"/>
        <v/>
      </c>
      <c r="K116" s="212">
        <f t="shared" si="7"/>
        <v>0</v>
      </c>
      <c r="L116" s="215"/>
    </row>
    <row r="117" spans="2:12" ht="22.5" customHeight="1">
      <c r="B117" s="200">
        <f t="shared" si="4"/>
        <v>114</v>
      </c>
      <c r="C117" s="202"/>
      <c r="D117" s="206"/>
      <c r="E117" s="208"/>
      <c r="F117" s="208"/>
      <c r="G117" s="209"/>
      <c r="H117" s="208"/>
      <c r="I117" s="217" t="str">
        <f t="shared" si="5"/>
        <v/>
      </c>
      <c r="J117" s="219" t="str">
        <f t="shared" si="6"/>
        <v/>
      </c>
      <c r="K117" s="212">
        <f t="shared" si="7"/>
        <v>0</v>
      </c>
      <c r="L117" s="215"/>
    </row>
    <row r="118" spans="2:12" ht="22.5" customHeight="1">
      <c r="B118" s="200">
        <f t="shared" si="4"/>
        <v>115</v>
      </c>
      <c r="C118" s="202"/>
      <c r="D118" s="206"/>
      <c r="E118" s="208"/>
      <c r="F118" s="208"/>
      <c r="G118" s="209"/>
      <c r="H118" s="208"/>
      <c r="I118" s="217" t="str">
        <f t="shared" si="5"/>
        <v/>
      </c>
      <c r="J118" s="219" t="str">
        <f t="shared" si="6"/>
        <v/>
      </c>
      <c r="K118" s="212">
        <f t="shared" si="7"/>
        <v>0</v>
      </c>
      <c r="L118" s="215"/>
    </row>
    <row r="119" spans="2:12" ht="22.5" customHeight="1">
      <c r="B119" s="200">
        <f t="shared" si="4"/>
        <v>116</v>
      </c>
      <c r="C119" s="202"/>
      <c r="D119" s="206"/>
      <c r="E119" s="208"/>
      <c r="F119" s="208"/>
      <c r="G119" s="209"/>
      <c r="H119" s="208"/>
      <c r="I119" s="217" t="str">
        <f t="shared" si="5"/>
        <v/>
      </c>
      <c r="J119" s="219" t="str">
        <f t="shared" si="6"/>
        <v/>
      </c>
      <c r="K119" s="212">
        <f t="shared" si="7"/>
        <v>0</v>
      </c>
      <c r="L119" s="215"/>
    </row>
    <row r="120" spans="2:12" ht="22.5" customHeight="1">
      <c r="B120" s="200">
        <f t="shared" si="4"/>
        <v>117</v>
      </c>
      <c r="C120" s="202"/>
      <c r="D120" s="206"/>
      <c r="E120" s="208"/>
      <c r="F120" s="208"/>
      <c r="G120" s="209"/>
      <c r="H120" s="208"/>
      <c r="I120" s="217" t="str">
        <f t="shared" si="5"/>
        <v/>
      </c>
      <c r="J120" s="219" t="str">
        <f t="shared" si="6"/>
        <v/>
      </c>
      <c r="K120" s="212">
        <f t="shared" si="7"/>
        <v>0</v>
      </c>
      <c r="L120" s="215"/>
    </row>
    <row r="121" spans="2:12" ht="22.5" customHeight="1">
      <c r="B121" s="200">
        <f t="shared" si="4"/>
        <v>118</v>
      </c>
      <c r="C121" s="202"/>
      <c r="D121" s="206"/>
      <c r="E121" s="208"/>
      <c r="F121" s="208"/>
      <c r="G121" s="209"/>
      <c r="H121" s="208"/>
      <c r="I121" s="217" t="str">
        <f t="shared" si="5"/>
        <v/>
      </c>
      <c r="J121" s="219" t="str">
        <f t="shared" si="6"/>
        <v/>
      </c>
      <c r="K121" s="212">
        <f t="shared" si="7"/>
        <v>0</v>
      </c>
      <c r="L121" s="215"/>
    </row>
    <row r="122" spans="2:12" ht="22.5" customHeight="1">
      <c r="B122" s="200">
        <f t="shared" si="4"/>
        <v>119</v>
      </c>
      <c r="C122" s="202"/>
      <c r="D122" s="206"/>
      <c r="E122" s="208"/>
      <c r="F122" s="208"/>
      <c r="G122" s="209"/>
      <c r="H122" s="208"/>
      <c r="I122" s="217" t="str">
        <f t="shared" si="5"/>
        <v/>
      </c>
      <c r="J122" s="219" t="str">
        <f t="shared" si="6"/>
        <v/>
      </c>
      <c r="K122" s="212">
        <f t="shared" si="7"/>
        <v>0</v>
      </c>
      <c r="L122" s="215"/>
    </row>
    <row r="123" spans="2:12" ht="22.5" customHeight="1">
      <c r="B123" s="200">
        <f t="shared" si="4"/>
        <v>120</v>
      </c>
      <c r="C123" s="202"/>
      <c r="D123" s="206"/>
      <c r="E123" s="208"/>
      <c r="F123" s="208"/>
      <c r="G123" s="209"/>
      <c r="H123" s="208"/>
      <c r="I123" s="217" t="str">
        <f t="shared" si="5"/>
        <v/>
      </c>
      <c r="J123" s="219" t="str">
        <f t="shared" si="6"/>
        <v/>
      </c>
      <c r="K123" s="212">
        <f t="shared" si="7"/>
        <v>0</v>
      </c>
      <c r="L123" s="215"/>
    </row>
    <row r="124" spans="2:12" ht="22.5" customHeight="1">
      <c r="B124" s="200">
        <f t="shared" si="4"/>
        <v>121</v>
      </c>
      <c r="C124" s="202"/>
      <c r="D124" s="206"/>
      <c r="E124" s="208"/>
      <c r="F124" s="208"/>
      <c r="G124" s="209"/>
      <c r="H124" s="208"/>
      <c r="I124" s="217" t="str">
        <f t="shared" si="5"/>
        <v/>
      </c>
      <c r="J124" s="219" t="str">
        <f t="shared" si="6"/>
        <v/>
      </c>
      <c r="K124" s="212">
        <f t="shared" si="7"/>
        <v>0</v>
      </c>
      <c r="L124" s="215"/>
    </row>
    <row r="125" spans="2:12" ht="22.5" customHeight="1">
      <c r="B125" s="200">
        <f t="shared" si="4"/>
        <v>122</v>
      </c>
      <c r="C125" s="202"/>
      <c r="D125" s="206"/>
      <c r="E125" s="208"/>
      <c r="F125" s="208"/>
      <c r="G125" s="209"/>
      <c r="H125" s="208"/>
      <c r="I125" s="217" t="str">
        <f t="shared" si="5"/>
        <v/>
      </c>
      <c r="J125" s="219" t="str">
        <f t="shared" si="6"/>
        <v/>
      </c>
      <c r="K125" s="212">
        <f t="shared" si="7"/>
        <v>0</v>
      </c>
      <c r="L125" s="215"/>
    </row>
    <row r="126" spans="2:12" ht="22.5" customHeight="1">
      <c r="B126" s="200">
        <f t="shared" si="4"/>
        <v>123</v>
      </c>
      <c r="C126" s="202"/>
      <c r="D126" s="206"/>
      <c r="E126" s="208"/>
      <c r="F126" s="208"/>
      <c r="G126" s="209"/>
      <c r="H126" s="208"/>
      <c r="I126" s="217" t="str">
        <f t="shared" si="5"/>
        <v/>
      </c>
      <c r="J126" s="219" t="str">
        <f t="shared" si="6"/>
        <v/>
      </c>
      <c r="K126" s="212">
        <f t="shared" si="7"/>
        <v>0</v>
      </c>
      <c r="L126" s="215"/>
    </row>
    <row r="127" spans="2:12" ht="22.5" customHeight="1">
      <c r="B127" s="200">
        <f t="shared" si="4"/>
        <v>124</v>
      </c>
      <c r="C127" s="202"/>
      <c r="D127" s="206"/>
      <c r="E127" s="208"/>
      <c r="F127" s="208"/>
      <c r="G127" s="209"/>
      <c r="H127" s="208"/>
      <c r="I127" s="217" t="str">
        <f t="shared" si="5"/>
        <v/>
      </c>
      <c r="J127" s="219" t="str">
        <f t="shared" si="6"/>
        <v/>
      </c>
      <c r="K127" s="212">
        <f t="shared" si="7"/>
        <v>0</v>
      </c>
      <c r="L127" s="215"/>
    </row>
    <row r="128" spans="2:12" ht="22.5" customHeight="1">
      <c r="B128" s="200">
        <f t="shared" si="4"/>
        <v>125</v>
      </c>
      <c r="C128" s="202"/>
      <c r="D128" s="206"/>
      <c r="E128" s="208"/>
      <c r="F128" s="208"/>
      <c r="G128" s="209"/>
      <c r="H128" s="208"/>
      <c r="I128" s="217" t="str">
        <f t="shared" si="5"/>
        <v/>
      </c>
      <c r="J128" s="219" t="str">
        <f t="shared" si="6"/>
        <v/>
      </c>
      <c r="K128" s="212">
        <f t="shared" si="7"/>
        <v>0</v>
      </c>
      <c r="L128" s="215"/>
    </row>
    <row r="129" spans="2:12" ht="22.5" customHeight="1">
      <c r="B129" s="200">
        <f t="shared" si="4"/>
        <v>126</v>
      </c>
      <c r="C129" s="202"/>
      <c r="D129" s="206"/>
      <c r="E129" s="208"/>
      <c r="F129" s="208"/>
      <c r="G129" s="209"/>
      <c r="H129" s="208"/>
      <c r="I129" s="217" t="str">
        <f t="shared" si="5"/>
        <v/>
      </c>
      <c r="J129" s="219" t="str">
        <f t="shared" si="6"/>
        <v/>
      </c>
      <c r="K129" s="212">
        <f t="shared" si="7"/>
        <v>0</v>
      </c>
      <c r="L129" s="215"/>
    </row>
    <row r="130" spans="2:12" ht="22.5" customHeight="1">
      <c r="B130" s="200">
        <f t="shared" si="4"/>
        <v>127</v>
      </c>
      <c r="C130" s="202"/>
      <c r="D130" s="206"/>
      <c r="E130" s="208"/>
      <c r="F130" s="208"/>
      <c r="G130" s="209"/>
      <c r="H130" s="208"/>
      <c r="I130" s="217" t="str">
        <f t="shared" si="5"/>
        <v/>
      </c>
      <c r="J130" s="219" t="str">
        <f t="shared" si="6"/>
        <v/>
      </c>
      <c r="K130" s="212">
        <f t="shared" si="7"/>
        <v>0</v>
      </c>
      <c r="L130" s="215"/>
    </row>
    <row r="131" spans="2:12" ht="22.5" customHeight="1">
      <c r="B131" s="200">
        <f t="shared" si="4"/>
        <v>128</v>
      </c>
      <c r="C131" s="202"/>
      <c r="D131" s="206"/>
      <c r="E131" s="208"/>
      <c r="F131" s="208"/>
      <c r="G131" s="209"/>
      <c r="H131" s="208"/>
      <c r="I131" s="217" t="str">
        <f t="shared" si="5"/>
        <v/>
      </c>
      <c r="J131" s="219" t="str">
        <f t="shared" si="6"/>
        <v/>
      </c>
      <c r="K131" s="212">
        <f t="shared" si="7"/>
        <v>0</v>
      </c>
      <c r="L131" s="215"/>
    </row>
    <row r="132" spans="2:12" ht="22.5" customHeight="1">
      <c r="B132" s="200">
        <f t="shared" ref="B132:B153" si="8">ROW()-3</f>
        <v>129</v>
      </c>
      <c r="C132" s="202"/>
      <c r="D132" s="206"/>
      <c r="E132" s="208"/>
      <c r="F132" s="208"/>
      <c r="G132" s="209"/>
      <c r="H132" s="208"/>
      <c r="I132" s="217" t="str">
        <f t="shared" ref="I132:I153" si="9">IF(H132="","",H132*18500)</f>
        <v/>
      </c>
      <c r="J132" s="219" t="str">
        <f t="shared" ref="J132:J153" si="10">IF(E132=$C$155,$D$155,"")</f>
        <v/>
      </c>
      <c r="K132" s="212">
        <f t="shared" ref="K132:K153" si="11">MINA(I132,J132)</f>
        <v>0</v>
      </c>
      <c r="L132" s="215"/>
    </row>
    <row r="133" spans="2:12" ht="22.5" customHeight="1">
      <c r="B133" s="200">
        <f t="shared" si="8"/>
        <v>130</v>
      </c>
      <c r="C133" s="202"/>
      <c r="D133" s="206"/>
      <c r="E133" s="208"/>
      <c r="F133" s="208"/>
      <c r="G133" s="209"/>
      <c r="H133" s="208"/>
      <c r="I133" s="217" t="str">
        <f t="shared" si="9"/>
        <v/>
      </c>
      <c r="J133" s="219" t="str">
        <f t="shared" si="10"/>
        <v/>
      </c>
      <c r="K133" s="212">
        <f t="shared" si="11"/>
        <v>0</v>
      </c>
      <c r="L133" s="215"/>
    </row>
    <row r="134" spans="2:12" ht="22.5" customHeight="1">
      <c r="B134" s="200">
        <f t="shared" si="8"/>
        <v>131</v>
      </c>
      <c r="C134" s="202"/>
      <c r="D134" s="206"/>
      <c r="E134" s="208"/>
      <c r="F134" s="208"/>
      <c r="G134" s="209"/>
      <c r="H134" s="208"/>
      <c r="I134" s="217" t="str">
        <f t="shared" si="9"/>
        <v/>
      </c>
      <c r="J134" s="219" t="str">
        <f t="shared" si="10"/>
        <v/>
      </c>
      <c r="K134" s="212">
        <f t="shared" si="11"/>
        <v>0</v>
      </c>
      <c r="L134" s="215"/>
    </row>
    <row r="135" spans="2:12" ht="22.5" customHeight="1">
      <c r="B135" s="200">
        <f t="shared" si="8"/>
        <v>132</v>
      </c>
      <c r="C135" s="202"/>
      <c r="D135" s="206"/>
      <c r="E135" s="208"/>
      <c r="F135" s="208"/>
      <c r="G135" s="209"/>
      <c r="H135" s="208"/>
      <c r="I135" s="217" t="str">
        <f t="shared" si="9"/>
        <v/>
      </c>
      <c r="J135" s="219" t="str">
        <f t="shared" si="10"/>
        <v/>
      </c>
      <c r="K135" s="212">
        <f t="shared" si="11"/>
        <v>0</v>
      </c>
      <c r="L135" s="215"/>
    </row>
    <row r="136" spans="2:12" ht="22.5" customHeight="1">
      <c r="B136" s="200">
        <f t="shared" si="8"/>
        <v>133</v>
      </c>
      <c r="C136" s="202"/>
      <c r="D136" s="206"/>
      <c r="E136" s="208"/>
      <c r="F136" s="208"/>
      <c r="G136" s="209"/>
      <c r="H136" s="208"/>
      <c r="I136" s="217" t="str">
        <f t="shared" si="9"/>
        <v/>
      </c>
      <c r="J136" s="219" t="str">
        <f t="shared" si="10"/>
        <v/>
      </c>
      <c r="K136" s="212">
        <f t="shared" si="11"/>
        <v>0</v>
      </c>
      <c r="L136" s="215"/>
    </row>
    <row r="137" spans="2:12" ht="22.5" customHeight="1">
      <c r="B137" s="200">
        <f t="shared" si="8"/>
        <v>134</v>
      </c>
      <c r="C137" s="202"/>
      <c r="D137" s="206"/>
      <c r="E137" s="208"/>
      <c r="F137" s="208"/>
      <c r="G137" s="209"/>
      <c r="H137" s="208"/>
      <c r="I137" s="217" t="str">
        <f t="shared" si="9"/>
        <v/>
      </c>
      <c r="J137" s="219" t="str">
        <f t="shared" si="10"/>
        <v/>
      </c>
      <c r="K137" s="212">
        <f t="shared" si="11"/>
        <v>0</v>
      </c>
      <c r="L137" s="215"/>
    </row>
    <row r="138" spans="2:12" ht="22.5" customHeight="1">
      <c r="B138" s="200">
        <f t="shared" si="8"/>
        <v>135</v>
      </c>
      <c r="C138" s="202"/>
      <c r="D138" s="206"/>
      <c r="E138" s="208"/>
      <c r="F138" s="208"/>
      <c r="G138" s="209"/>
      <c r="H138" s="208"/>
      <c r="I138" s="217" t="str">
        <f t="shared" si="9"/>
        <v/>
      </c>
      <c r="J138" s="219" t="str">
        <f t="shared" si="10"/>
        <v/>
      </c>
      <c r="K138" s="212">
        <f t="shared" si="11"/>
        <v>0</v>
      </c>
      <c r="L138" s="215"/>
    </row>
    <row r="139" spans="2:12" ht="22.5" customHeight="1">
      <c r="B139" s="200">
        <f t="shared" si="8"/>
        <v>136</v>
      </c>
      <c r="C139" s="202"/>
      <c r="D139" s="206"/>
      <c r="E139" s="208"/>
      <c r="F139" s="208"/>
      <c r="G139" s="209"/>
      <c r="H139" s="208"/>
      <c r="I139" s="217" t="str">
        <f t="shared" si="9"/>
        <v/>
      </c>
      <c r="J139" s="219" t="str">
        <f t="shared" si="10"/>
        <v/>
      </c>
      <c r="K139" s="212">
        <f t="shared" si="11"/>
        <v>0</v>
      </c>
      <c r="L139" s="215"/>
    </row>
    <row r="140" spans="2:12" ht="22.5" customHeight="1">
      <c r="B140" s="200">
        <f t="shared" si="8"/>
        <v>137</v>
      </c>
      <c r="C140" s="202"/>
      <c r="D140" s="206"/>
      <c r="E140" s="208"/>
      <c r="F140" s="208"/>
      <c r="G140" s="209"/>
      <c r="H140" s="208"/>
      <c r="I140" s="217" t="str">
        <f t="shared" si="9"/>
        <v/>
      </c>
      <c r="J140" s="219" t="str">
        <f t="shared" si="10"/>
        <v/>
      </c>
      <c r="K140" s="212">
        <f t="shared" si="11"/>
        <v>0</v>
      </c>
      <c r="L140" s="215"/>
    </row>
    <row r="141" spans="2:12" ht="22.5" customHeight="1">
      <c r="B141" s="200">
        <f t="shared" si="8"/>
        <v>138</v>
      </c>
      <c r="C141" s="202"/>
      <c r="D141" s="206"/>
      <c r="E141" s="208"/>
      <c r="F141" s="208"/>
      <c r="G141" s="209"/>
      <c r="H141" s="208"/>
      <c r="I141" s="217" t="str">
        <f t="shared" si="9"/>
        <v/>
      </c>
      <c r="J141" s="219" t="str">
        <f t="shared" si="10"/>
        <v/>
      </c>
      <c r="K141" s="212">
        <f t="shared" si="11"/>
        <v>0</v>
      </c>
      <c r="L141" s="215"/>
    </row>
    <row r="142" spans="2:12" ht="22.5" customHeight="1">
      <c r="B142" s="200">
        <f t="shared" si="8"/>
        <v>139</v>
      </c>
      <c r="C142" s="202"/>
      <c r="D142" s="206"/>
      <c r="E142" s="208"/>
      <c r="F142" s="208"/>
      <c r="G142" s="209"/>
      <c r="H142" s="208"/>
      <c r="I142" s="217" t="str">
        <f t="shared" si="9"/>
        <v/>
      </c>
      <c r="J142" s="219" t="str">
        <f t="shared" si="10"/>
        <v/>
      </c>
      <c r="K142" s="212">
        <f t="shared" si="11"/>
        <v>0</v>
      </c>
      <c r="L142" s="215"/>
    </row>
    <row r="143" spans="2:12" ht="22.5" customHeight="1">
      <c r="B143" s="200">
        <f t="shared" si="8"/>
        <v>140</v>
      </c>
      <c r="C143" s="202"/>
      <c r="D143" s="206"/>
      <c r="E143" s="208"/>
      <c r="F143" s="208"/>
      <c r="G143" s="209"/>
      <c r="H143" s="208"/>
      <c r="I143" s="217" t="str">
        <f t="shared" si="9"/>
        <v/>
      </c>
      <c r="J143" s="219" t="str">
        <f t="shared" si="10"/>
        <v/>
      </c>
      <c r="K143" s="212">
        <f t="shared" si="11"/>
        <v>0</v>
      </c>
      <c r="L143" s="215"/>
    </row>
    <row r="144" spans="2:12" ht="22.5" customHeight="1">
      <c r="B144" s="200">
        <f t="shared" si="8"/>
        <v>141</v>
      </c>
      <c r="C144" s="202"/>
      <c r="D144" s="206"/>
      <c r="E144" s="208"/>
      <c r="F144" s="208"/>
      <c r="G144" s="209"/>
      <c r="H144" s="208"/>
      <c r="I144" s="217" t="str">
        <f t="shared" si="9"/>
        <v/>
      </c>
      <c r="J144" s="219" t="str">
        <f t="shared" si="10"/>
        <v/>
      </c>
      <c r="K144" s="212">
        <f t="shared" si="11"/>
        <v>0</v>
      </c>
      <c r="L144" s="215"/>
    </row>
    <row r="145" spans="2:12" ht="22.5" customHeight="1">
      <c r="B145" s="200">
        <f t="shared" si="8"/>
        <v>142</v>
      </c>
      <c r="C145" s="202"/>
      <c r="D145" s="206"/>
      <c r="E145" s="208"/>
      <c r="F145" s="208"/>
      <c r="G145" s="209"/>
      <c r="H145" s="208"/>
      <c r="I145" s="217" t="str">
        <f t="shared" si="9"/>
        <v/>
      </c>
      <c r="J145" s="219" t="str">
        <f t="shared" si="10"/>
        <v/>
      </c>
      <c r="K145" s="212">
        <f t="shared" si="11"/>
        <v>0</v>
      </c>
      <c r="L145" s="215"/>
    </row>
    <row r="146" spans="2:12" ht="22.5" customHeight="1">
      <c r="B146" s="200">
        <f t="shared" si="8"/>
        <v>143</v>
      </c>
      <c r="C146" s="202"/>
      <c r="D146" s="206"/>
      <c r="E146" s="208"/>
      <c r="F146" s="208"/>
      <c r="G146" s="209"/>
      <c r="H146" s="208"/>
      <c r="I146" s="217" t="str">
        <f t="shared" si="9"/>
        <v/>
      </c>
      <c r="J146" s="219" t="str">
        <f t="shared" si="10"/>
        <v/>
      </c>
      <c r="K146" s="212">
        <f t="shared" si="11"/>
        <v>0</v>
      </c>
      <c r="L146" s="215"/>
    </row>
    <row r="147" spans="2:12" ht="22.5" customHeight="1">
      <c r="B147" s="200">
        <f t="shared" si="8"/>
        <v>144</v>
      </c>
      <c r="C147" s="202"/>
      <c r="D147" s="206"/>
      <c r="E147" s="208"/>
      <c r="F147" s="208"/>
      <c r="G147" s="209"/>
      <c r="H147" s="208"/>
      <c r="I147" s="217" t="str">
        <f t="shared" si="9"/>
        <v/>
      </c>
      <c r="J147" s="219" t="str">
        <f t="shared" si="10"/>
        <v/>
      </c>
      <c r="K147" s="212">
        <f t="shared" si="11"/>
        <v>0</v>
      </c>
      <c r="L147" s="215"/>
    </row>
    <row r="148" spans="2:12" ht="22.5" customHeight="1">
      <c r="B148" s="200">
        <f t="shared" si="8"/>
        <v>145</v>
      </c>
      <c r="C148" s="202"/>
      <c r="D148" s="206"/>
      <c r="E148" s="208"/>
      <c r="F148" s="208"/>
      <c r="G148" s="209"/>
      <c r="H148" s="208"/>
      <c r="I148" s="217" t="str">
        <f t="shared" si="9"/>
        <v/>
      </c>
      <c r="J148" s="219" t="str">
        <f t="shared" si="10"/>
        <v/>
      </c>
      <c r="K148" s="212">
        <f t="shared" si="11"/>
        <v>0</v>
      </c>
      <c r="L148" s="215"/>
    </row>
    <row r="149" spans="2:12" ht="22.5" customHeight="1">
      <c r="B149" s="200">
        <f t="shared" si="8"/>
        <v>146</v>
      </c>
      <c r="C149" s="202"/>
      <c r="D149" s="206"/>
      <c r="E149" s="208"/>
      <c r="F149" s="208"/>
      <c r="G149" s="209"/>
      <c r="H149" s="208"/>
      <c r="I149" s="217" t="str">
        <f t="shared" si="9"/>
        <v/>
      </c>
      <c r="J149" s="219" t="str">
        <f t="shared" si="10"/>
        <v/>
      </c>
      <c r="K149" s="212">
        <f t="shared" si="11"/>
        <v>0</v>
      </c>
      <c r="L149" s="215"/>
    </row>
    <row r="150" spans="2:12" ht="22.5" customHeight="1">
      <c r="B150" s="200">
        <f t="shared" si="8"/>
        <v>147</v>
      </c>
      <c r="C150" s="202"/>
      <c r="D150" s="206"/>
      <c r="E150" s="208"/>
      <c r="F150" s="208"/>
      <c r="G150" s="209"/>
      <c r="H150" s="208"/>
      <c r="I150" s="217" t="str">
        <f t="shared" si="9"/>
        <v/>
      </c>
      <c r="J150" s="219" t="str">
        <f t="shared" si="10"/>
        <v/>
      </c>
      <c r="K150" s="212">
        <f t="shared" si="11"/>
        <v>0</v>
      </c>
      <c r="L150" s="215"/>
    </row>
    <row r="151" spans="2:12" ht="22.5" customHeight="1">
      <c r="B151" s="200">
        <f t="shared" si="8"/>
        <v>148</v>
      </c>
      <c r="C151" s="202"/>
      <c r="D151" s="206"/>
      <c r="E151" s="208"/>
      <c r="F151" s="208"/>
      <c r="G151" s="209"/>
      <c r="H151" s="208"/>
      <c r="I151" s="217" t="str">
        <f t="shared" si="9"/>
        <v/>
      </c>
      <c r="J151" s="219" t="str">
        <f t="shared" si="10"/>
        <v/>
      </c>
      <c r="K151" s="212">
        <f t="shared" si="11"/>
        <v>0</v>
      </c>
      <c r="L151" s="215"/>
    </row>
    <row r="152" spans="2:12" ht="22.5" customHeight="1">
      <c r="B152" s="200">
        <f t="shared" si="8"/>
        <v>149</v>
      </c>
      <c r="C152" s="202"/>
      <c r="D152" s="206"/>
      <c r="E152" s="208"/>
      <c r="F152" s="208"/>
      <c r="G152" s="209"/>
      <c r="H152" s="208"/>
      <c r="I152" s="217" t="str">
        <f t="shared" si="9"/>
        <v/>
      </c>
      <c r="J152" s="219" t="str">
        <f t="shared" si="10"/>
        <v/>
      </c>
      <c r="K152" s="212">
        <f t="shared" si="11"/>
        <v>0</v>
      </c>
      <c r="L152" s="215"/>
    </row>
    <row r="153" spans="2:12" ht="22.5" customHeight="1">
      <c r="B153" s="200">
        <f t="shared" si="8"/>
        <v>150</v>
      </c>
      <c r="C153" s="202"/>
      <c r="D153" s="206"/>
      <c r="E153" s="208"/>
      <c r="F153" s="208"/>
      <c r="G153" s="209"/>
      <c r="H153" s="208"/>
      <c r="I153" s="217" t="str">
        <f t="shared" si="9"/>
        <v/>
      </c>
      <c r="J153" s="219" t="str">
        <f t="shared" si="10"/>
        <v/>
      </c>
      <c r="K153" s="212">
        <f t="shared" si="11"/>
        <v>0</v>
      </c>
      <c r="L153" s="215"/>
    </row>
    <row r="155" spans="2:12">
      <c r="B155" s="197">
        <v>14</v>
      </c>
      <c r="C155" s="203" t="s">
        <v>45</v>
      </c>
      <c r="D155" s="197">
        <v>462500</v>
      </c>
    </row>
    <row r="156" spans="2:12">
      <c r="C156" s="203"/>
    </row>
    <row r="157" spans="2:12">
      <c r="C157" s="203"/>
    </row>
  </sheetData>
  <sheetProtection password="CC71" sheet="1" objects="1" scenarios="1"/>
  <mergeCells count="1">
    <mergeCell ref="K1:L1"/>
  </mergeCells>
  <phoneticPr fontId="3"/>
  <conditionalFormatting sqref="K1:L1">
    <cfRule type="cellIs" dxfId="7" priority="3" operator="equal">
      <formula>0</formula>
    </cfRule>
  </conditionalFormatting>
  <dataValidations count="2">
    <dataValidation type="list" allowBlank="1" showDropDown="0" showInputMessage="1" showErrorMessage="1" sqref="E4:E153">
      <formula1>$C$155</formula1>
    </dataValidation>
    <dataValidation type="list" allowBlank="1" showDropDown="0" showInputMessage="1" showErrorMessage="1" sqref="L4:L153">
      <formula1>"可, "</formula1>
    </dataValidation>
  </dataValidations>
  <pageMargins left="0.19685039370078741" right="0.19685039370078741" top="0.39370078740157483" bottom="0.39370078740157483" header="0" footer="0"/>
  <pageSetup paperSize="9" scale="79" fitToWidth="1" fitToHeight="0" orientation="landscape" usePrinterDefaults="1"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7">
    <pageSetUpPr fitToPage="1"/>
  </sheetPr>
  <dimension ref="A1:P172"/>
  <sheetViews>
    <sheetView showGridLines="0" view="pageBreakPreview" zoomScale="85" zoomScaleNormal="140" zoomScaleSheetLayoutView="85" workbookViewId="0">
      <pane xSplit="2" ySplit="3" topLeftCell="E4" activePane="bottomRight" state="frozen"/>
      <selection pane="topRight"/>
      <selection pane="bottomLeft"/>
      <selection pane="bottomRight" activeCell="G13" sqref="G13"/>
    </sheetView>
  </sheetViews>
  <sheetFormatPr defaultColWidth="2.25" defaultRowHeight="13.5"/>
  <cols>
    <col min="1" max="1" width="2.25" style="197"/>
    <col min="2" max="2" width="3.125" style="197" customWidth="1"/>
    <col min="3" max="3" width="22.75" style="197" customWidth="1"/>
    <col min="4" max="4" width="12.875" style="197" customWidth="1"/>
    <col min="5" max="5" width="35.875" style="197" customWidth="1"/>
    <col min="6" max="6" width="18.875" style="197" customWidth="1"/>
    <col min="7" max="7" width="29.125" style="197" customWidth="1"/>
    <col min="8" max="8" width="14.125" style="197" customWidth="1"/>
    <col min="9" max="9" width="18.875" style="197" customWidth="1"/>
    <col min="10" max="10" width="12.875" style="197" customWidth="1"/>
    <col min="11" max="14" width="12.625" style="197" customWidth="1"/>
    <col min="15" max="15" width="16.125" style="197" customWidth="1"/>
    <col min="16" max="16" width="11.125" style="197" customWidth="1"/>
    <col min="17" max="16384" width="2.25" style="197"/>
  </cols>
  <sheetData>
    <row r="1" spans="1:16" ht="24.75" customHeight="1">
      <c r="A1" s="22" t="s">
        <v>119</v>
      </c>
      <c r="O1" s="210"/>
      <c r="P1" s="210"/>
    </row>
    <row r="2" spans="1:16" ht="24.75" customHeight="1">
      <c r="B2" s="198" t="s">
        <v>93</v>
      </c>
      <c r="P2" s="213" t="s">
        <v>58</v>
      </c>
    </row>
    <row r="3" spans="1:16" ht="73.5" customHeight="1">
      <c r="B3" s="199" t="s">
        <v>41</v>
      </c>
      <c r="C3" s="201" t="s">
        <v>17</v>
      </c>
      <c r="D3" s="205" t="s">
        <v>30</v>
      </c>
      <c r="E3" s="207" t="s">
        <v>75</v>
      </c>
      <c r="F3" s="207" t="s">
        <v>59</v>
      </c>
      <c r="G3" s="207" t="s">
        <v>43</v>
      </c>
      <c r="H3" s="205" t="s">
        <v>83</v>
      </c>
      <c r="I3" s="224" t="s">
        <v>82</v>
      </c>
      <c r="J3" s="225" t="s">
        <v>80</v>
      </c>
      <c r="K3" s="205" t="s">
        <v>84</v>
      </c>
      <c r="L3" s="216" t="s">
        <v>104</v>
      </c>
      <c r="M3" s="216" t="s">
        <v>154</v>
      </c>
      <c r="N3" s="221" t="s">
        <v>72</v>
      </c>
      <c r="O3" s="211" t="s">
        <v>50</v>
      </c>
      <c r="P3" s="214" t="s">
        <v>12</v>
      </c>
    </row>
    <row r="4" spans="1:16" ht="22.5" customHeight="1">
      <c r="B4" s="200">
        <f t="shared" ref="B4:B67" si="0">ROW()-3</f>
        <v>1</v>
      </c>
      <c r="C4" s="202"/>
      <c r="D4" s="206"/>
      <c r="E4" s="208"/>
      <c r="F4" s="208"/>
      <c r="G4" s="209"/>
      <c r="H4" s="208"/>
      <c r="I4" s="208"/>
      <c r="J4" s="206"/>
      <c r="K4" s="208"/>
      <c r="L4" s="226">
        <f t="shared" ref="L4:L67" si="1">SUM(H4+K4)</f>
        <v>0</v>
      </c>
      <c r="M4" s="217" t="str">
        <f t="shared" ref="M4:M67" si="2">IF(L4&gt;0,VLOOKUP(E4,$C$164:$D$171,2,0)*L4,"")</f>
        <v/>
      </c>
      <c r="N4" s="219" t="str">
        <f t="shared" ref="N4:N67" si="3">IF(E4=$C$155,$D$155,IF(E4=$C$156,$D$156,IF(E4=$C$157,$D$157,IF(E4=$C$158,$D$158,IF(E4=$C$159,$D$159,IF(E4=$C$160,$D$160,IF(E4=$C$161,$D$161,IF(E4=$C$162,$D$162,""))))))))</f>
        <v/>
      </c>
      <c r="O4" s="212">
        <f t="shared" ref="O4:O67" si="4">MINA(M4,N4)</f>
        <v>0</v>
      </c>
      <c r="P4" s="215"/>
    </row>
    <row r="5" spans="1:16" ht="22.5" customHeight="1">
      <c r="B5" s="200">
        <f t="shared" si="0"/>
        <v>2</v>
      </c>
      <c r="C5" s="202"/>
      <c r="D5" s="206"/>
      <c r="E5" s="208"/>
      <c r="F5" s="208"/>
      <c r="G5" s="209"/>
      <c r="H5" s="208"/>
      <c r="I5" s="208"/>
      <c r="J5" s="206"/>
      <c r="K5" s="208"/>
      <c r="L5" s="226">
        <f t="shared" si="1"/>
        <v>0</v>
      </c>
      <c r="M5" s="217" t="str">
        <f t="shared" si="2"/>
        <v/>
      </c>
      <c r="N5" s="219" t="str">
        <f t="shared" si="3"/>
        <v/>
      </c>
      <c r="O5" s="212">
        <f t="shared" si="4"/>
        <v>0</v>
      </c>
      <c r="P5" s="215"/>
    </row>
    <row r="6" spans="1:16" ht="22.5" customHeight="1">
      <c r="B6" s="200">
        <f t="shared" si="0"/>
        <v>3</v>
      </c>
      <c r="C6" s="202"/>
      <c r="D6" s="206"/>
      <c r="E6" s="208"/>
      <c r="F6" s="208"/>
      <c r="G6" s="209"/>
      <c r="H6" s="208"/>
      <c r="I6" s="208" t="str">
        <f>IF(E6="認知症対応型共同生活介護事業所","入力不可","")</f>
        <v/>
      </c>
      <c r="J6" s="206"/>
      <c r="K6" s="208">
        <v>0</v>
      </c>
      <c r="L6" s="226">
        <f t="shared" si="1"/>
        <v>0</v>
      </c>
      <c r="M6" s="217" t="str">
        <f t="shared" si="2"/>
        <v/>
      </c>
      <c r="N6" s="219" t="str">
        <f t="shared" si="3"/>
        <v/>
      </c>
      <c r="O6" s="212">
        <f t="shared" si="4"/>
        <v>0</v>
      </c>
      <c r="P6" s="215"/>
    </row>
    <row r="7" spans="1:16" ht="22.5" customHeight="1">
      <c r="B7" s="200">
        <f t="shared" si="0"/>
        <v>4</v>
      </c>
      <c r="C7" s="202"/>
      <c r="D7" s="206"/>
      <c r="E7" s="208"/>
      <c r="F7" s="208"/>
      <c r="G7" s="209"/>
      <c r="H7" s="208"/>
      <c r="I7" s="208"/>
      <c r="J7" s="206"/>
      <c r="K7" s="208"/>
      <c r="L7" s="226">
        <f t="shared" si="1"/>
        <v>0</v>
      </c>
      <c r="M7" s="217" t="str">
        <f t="shared" si="2"/>
        <v/>
      </c>
      <c r="N7" s="219" t="str">
        <f t="shared" si="3"/>
        <v/>
      </c>
      <c r="O7" s="212">
        <f t="shared" si="4"/>
        <v>0</v>
      </c>
      <c r="P7" s="215"/>
    </row>
    <row r="8" spans="1:16" ht="22.5" customHeight="1">
      <c r="B8" s="200">
        <f t="shared" si="0"/>
        <v>5</v>
      </c>
      <c r="C8" s="202"/>
      <c r="D8" s="206"/>
      <c r="E8" s="208"/>
      <c r="F8" s="208"/>
      <c r="G8" s="209"/>
      <c r="H8" s="208"/>
      <c r="I8" s="208"/>
      <c r="J8" s="206"/>
      <c r="K8" s="208"/>
      <c r="L8" s="226">
        <f t="shared" si="1"/>
        <v>0</v>
      </c>
      <c r="M8" s="217" t="str">
        <f t="shared" si="2"/>
        <v/>
      </c>
      <c r="N8" s="219" t="str">
        <f t="shared" si="3"/>
        <v/>
      </c>
      <c r="O8" s="212">
        <f t="shared" si="4"/>
        <v>0</v>
      </c>
      <c r="P8" s="215"/>
    </row>
    <row r="9" spans="1:16" ht="22.5" customHeight="1">
      <c r="B9" s="200">
        <f t="shared" si="0"/>
        <v>6</v>
      </c>
      <c r="C9" s="202"/>
      <c r="D9" s="206"/>
      <c r="E9" s="208"/>
      <c r="F9" s="208"/>
      <c r="G9" s="209"/>
      <c r="H9" s="208"/>
      <c r="I9" s="208"/>
      <c r="J9" s="206"/>
      <c r="K9" s="208"/>
      <c r="L9" s="226">
        <f t="shared" si="1"/>
        <v>0</v>
      </c>
      <c r="M9" s="217" t="str">
        <f t="shared" si="2"/>
        <v/>
      </c>
      <c r="N9" s="219" t="str">
        <f t="shared" si="3"/>
        <v/>
      </c>
      <c r="O9" s="212">
        <f t="shared" si="4"/>
        <v>0</v>
      </c>
      <c r="P9" s="215"/>
    </row>
    <row r="10" spans="1:16" ht="22.5" customHeight="1">
      <c r="B10" s="200">
        <f t="shared" si="0"/>
        <v>7</v>
      </c>
      <c r="C10" s="202"/>
      <c r="D10" s="206"/>
      <c r="E10" s="208"/>
      <c r="F10" s="208"/>
      <c r="G10" s="209"/>
      <c r="H10" s="208"/>
      <c r="I10" s="208"/>
      <c r="J10" s="206"/>
      <c r="K10" s="208"/>
      <c r="L10" s="226">
        <f t="shared" si="1"/>
        <v>0</v>
      </c>
      <c r="M10" s="217" t="str">
        <f t="shared" si="2"/>
        <v/>
      </c>
      <c r="N10" s="219" t="str">
        <f t="shared" si="3"/>
        <v/>
      </c>
      <c r="O10" s="212">
        <f t="shared" si="4"/>
        <v>0</v>
      </c>
      <c r="P10" s="215"/>
    </row>
    <row r="11" spans="1:16" ht="22.5" customHeight="1">
      <c r="B11" s="200">
        <f t="shared" si="0"/>
        <v>8</v>
      </c>
      <c r="C11" s="202"/>
      <c r="D11" s="206"/>
      <c r="E11" s="208"/>
      <c r="F11" s="208"/>
      <c r="G11" s="209"/>
      <c r="H11" s="208"/>
      <c r="I11" s="208"/>
      <c r="J11" s="206"/>
      <c r="K11" s="208"/>
      <c r="L11" s="226">
        <f t="shared" si="1"/>
        <v>0</v>
      </c>
      <c r="M11" s="217" t="str">
        <f t="shared" si="2"/>
        <v/>
      </c>
      <c r="N11" s="219" t="str">
        <f t="shared" si="3"/>
        <v/>
      </c>
      <c r="O11" s="212">
        <f t="shared" si="4"/>
        <v>0</v>
      </c>
      <c r="P11" s="215"/>
    </row>
    <row r="12" spans="1:16" ht="22.5" customHeight="1">
      <c r="B12" s="200">
        <f t="shared" si="0"/>
        <v>9</v>
      </c>
      <c r="C12" s="202"/>
      <c r="D12" s="206"/>
      <c r="E12" s="208"/>
      <c r="F12" s="208"/>
      <c r="G12" s="209"/>
      <c r="H12" s="208"/>
      <c r="I12" s="208"/>
      <c r="J12" s="206"/>
      <c r="K12" s="208"/>
      <c r="L12" s="226">
        <f t="shared" si="1"/>
        <v>0</v>
      </c>
      <c r="M12" s="217" t="str">
        <f t="shared" si="2"/>
        <v/>
      </c>
      <c r="N12" s="219" t="str">
        <f t="shared" si="3"/>
        <v/>
      </c>
      <c r="O12" s="212">
        <f t="shared" si="4"/>
        <v>0</v>
      </c>
      <c r="P12" s="215"/>
    </row>
    <row r="13" spans="1:16" ht="22.5" customHeight="1">
      <c r="B13" s="200">
        <f t="shared" si="0"/>
        <v>10</v>
      </c>
      <c r="C13" s="202"/>
      <c r="D13" s="206"/>
      <c r="E13" s="208"/>
      <c r="F13" s="208"/>
      <c r="G13" s="209"/>
      <c r="H13" s="208"/>
      <c r="I13" s="208"/>
      <c r="J13" s="206"/>
      <c r="K13" s="208"/>
      <c r="L13" s="226">
        <f t="shared" si="1"/>
        <v>0</v>
      </c>
      <c r="M13" s="217" t="str">
        <f t="shared" si="2"/>
        <v/>
      </c>
      <c r="N13" s="219" t="str">
        <f t="shared" si="3"/>
        <v/>
      </c>
      <c r="O13" s="212">
        <f t="shared" si="4"/>
        <v>0</v>
      </c>
      <c r="P13" s="215"/>
    </row>
    <row r="14" spans="1:16" ht="22.5" customHeight="1">
      <c r="B14" s="200">
        <f t="shared" si="0"/>
        <v>11</v>
      </c>
      <c r="C14" s="202"/>
      <c r="D14" s="206"/>
      <c r="E14" s="208"/>
      <c r="F14" s="208"/>
      <c r="G14" s="209"/>
      <c r="H14" s="208"/>
      <c r="I14" s="208"/>
      <c r="J14" s="206"/>
      <c r="K14" s="208"/>
      <c r="L14" s="226">
        <f t="shared" si="1"/>
        <v>0</v>
      </c>
      <c r="M14" s="217" t="str">
        <f t="shared" si="2"/>
        <v/>
      </c>
      <c r="N14" s="219" t="str">
        <f t="shared" si="3"/>
        <v/>
      </c>
      <c r="O14" s="212">
        <f t="shared" si="4"/>
        <v>0</v>
      </c>
      <c r="P14" s="215"/>
    </row>
    <row r="15" spans="1:16" ht="22.5" customHeight="1">
      <c r="B15" s="200">
        <f t="shared" si="0"/>
        <v>12</v>
      </c>
      <c r="C15" s="202"/>
      <c r="D15" s="206"/>
      <c r="E15" s="208"/>
      <c r="F15" s="208"/>
      <c r="G15" s="209"/>
      <c r="H15" s="208"/>
      <c r="I15" s="208"/>
      <c r="J15" s="206"/>
      <c r="K15" s="208"/>
      <c r="L15" s="226">
        <f t="shared" si="1"/>
        <v>0</v>
      </c>
      <c r="M15" s="217" t="str">
        <f t="shared" si="2"/>
        <v/>
      </c>
      <c r="N15" s="219" t="str">
        <f t="shared" si="3"/>
        <v/>
      </c>
      <c r="O15" s="212">
        <f t="shared" si="4"/>
        <v>0</v>
      </c>
      <c r="P15" s="215"/>
    </row>
    <row r="16" spans="1:16" ht="22.5" customHeight="1">
      <c r="B16" s="200">
        <f t="shared" si="0"/>
        <v>13</v>
      </c>
      <c r="C16" s="202"/>
      <c r="D16" s="206"/>
      <c r="E16" s="208"/>
      <c r="F16" s="208"/>
      <c r="G16" s="209"/>
      <c r="H16" s="208"/>
      <c r="I16" s="208"/>
      <c r="J16" s="206"/>
      <c r="K16" s="208"/>
      <c r="L16" s="226">
        <f t="shared" si="1"/>
        <v>0</v>
      </c>
      <c r="M16" s="217" t="str">
        <f t="shared" si="2"/>
        <v/>
      </c>
      <c r="N16" s="219" t="str">
        <f t="shared" si="3"/>
        <v/>
      </c>
      <c r="O16" s="212">
        <f t="shared" si="4"/>
        <v>0</v>
      </c>
      <c r="P16" s="215"/>
    </row>
    <row r="17" spans="2:16" ht="22.5" customHeight="1">
      <c r="B17" s="200">
        <f t="shared" si="0"/>
        <v>14</v>
      </c>
      <c r="C17" s="202"/>
      <c r="D17" s="206"/>
      <c r="E17" s="208"/>
      <c r="F17" s="208"/>
      <c r="G17" s="209"/>
      <c r="H17" s="208"/>
      <c r="I17" s="208"/>
      <c r="J17" s="206"/>
      <c r="K17" s="208"/>
      <c r="L17" s="226">
        <f t="shared" si="1"/>
        <v>0</v>
      </c>
      <c r="M17" s="217" t="str">
        <f t="shared" si="2"/>
        <v/>
      </c>
      <c r="N17" s="219" t="str">
        <f t="shared" si="3"/>
        <v/>
      </c>
      <c r="O17" s="212">
        <f t="shared" si="4"/>
        <v>0</v>
      </c>
      <c r="P17" s="215"/>
    </row>
    <row r="18" spans="2:16" ht="22.5" customHeight="1">
      <c r="B18" s="200">
        <f t="shared" si="0"/>
        <v>15</v>
      </c>
      <c r="C18" s="202"/>
      <c r="D18" s="206"/>
      <c r="E18" s="208"/>
      <c r="F18" s="208"/>
      <c r="G18" s="209"/>
      <c r="H18" s="208"/>
      <c r="I18" s="208"/>
      <c r="J18" s="206"/>
      <c r="K18" s="208"/>
      <c r="L18" s="226">
        <f t="shared" si="1"/>
        <v>0</v>
      </c>
      <c r="M18" s="217" t="str">
        <f t="shared" si="2"/>
        <v/>
      </c>
      <c r="N18" s="219" t="str">
        <f t="shared" si="3"/>
        <v/>
      </c>
      <c r="O18" s="212">
        <f t="shared" si="4"/>
        <v>0</v>
      </c>
      <c r="P18" s="215"/>
    </row>
    <row r="19" spans="2:16" ht="22.5" customHeight="1">
      <c r="B19" s="200">
        <f t="shared" si="0"/>
        <v>16</v>
      </c>
      <c r="C19" s="202"/>
      <c r="D19" s="206"/>
      <c r="E19" s="208"/>
      <c r="F19" s="208"/>
      <c r="G19" s="209"/>
      <c r="H19" s="208"/>
      <c r="I19" s="208"/>
      <c r="J19" s="206"/>
      <c r="K19" s="208"/>
      <c r="L19" s="226">
        <f t="shared" si="1"/>
        <v>0</v>
      </c>
      <c r="M19" s="217" t="str">
        <f t="shared" si="2"/>
        <v/>
      </c>
      <c r="N19" s="219" t="str">
        <f t="shared" si="3"/>
        <v/>
      </c>
      <c r="O19" s="212">
        <f t="shared" si="4"/>
        <v>0</v>
      </c>
      <c r="P19" s="215"/>
    </row>
    <row r="20" spans="2:16" ht="22.5" customHeight="1">
      <c r="B20" s="200">
        <f t="shared" si="0"/>
        <v>17</v>
      </c>
      <c r="C20" s="202"/>
      <c r="D20" s="206"/>
      <c r="E20" s="208"/>
      <c r="F20" s="208"/>
      <c r="G20" s="209"/>
      <c r="H20" s="208"/>
      <c r="I20" s="208"/>
      <c r="J20" s="206"/>
      <c r="K20" s="208"/>
      <c r="L20" s="226">
        <f t="shared" si="1"/>
        <v>0</v>
      </c>
      <c r="M20" s="217" t="str">
        <f t="shared" si="2"/>
        <v/>
      </c>
      <c r="N20" s="219" t="str">
        <f t="shared" si="3"/>
        <v/>
      </c>
      <c r="O20" s="212">
        <f t="shared" si="4"/>
        <v>0</v>
      </c>
      <c r="P20" s="215"/>
    </row>
    <row r="21" spans="2:16" ht="22.5" customHeight="1">
      <c r="B21" s="200">
        <f t="shared" si="0"/>
        <v>18</v>
      </c>
      <c r="C21" s="202"/>
      <c r="D21" s="206"/>
      <c r="E21" s="208"/>
      <c r="F21" s="208"/>
      <c r="G21" s="209"/>
      <c r="H21" s="208"/>
      <c r="I21" s="208"/>
      <c r="J21" s="206"/>
      <c r="K21" s="208"/>
      <c r="L21" s="226">
        <f t="shared" si="1"/>
        <v>0</v>
      </c>
      <c r="M21" s="217" t="str">
        <f t="shared" si="2"/>
        <v/>
      </c>
      <c r="N21" s="219" t="str">
        <f t="shared" si="3"/>
        <v/>
      </c>
      <c r="O21" s="212">
        <f t="shared" si="4"/>
        <v>0</v>
      </c>
      <c r="P21" s="215"/>
    </row>
    <row r="22" spans="2:16" ht="22.5" customHeight="1">
      <c r="B22" s="200">
        <f t="shared" si="0"/>
        <v>19</v>
      </c>
      <c r="C22" s="202"/>
      <c r="D22" s="206"/>
      <c r="E22" s="208"/>
      <c r="F22" s="208"/>
      <c r="G22" s="209"/>
      <c r="H22" s="208"/>
      <c r="I22" s="208"/>
      <c r="J22" s="206"/>
      <c r="K22" s="208"/>
      <c r="L22" s="226">
        <f t="shared" si="1"/>
        <v>0</v>
      </c>
      <c r="M22" s="217" t="str">
        <f t="shared" si="2"/>
        <v/>
      </c>
      <c r="N22" s="219" t="str">
        <f t="shared" si="3"/>
        <v/>
      </c>
      <c r="O22" s="212">
        <f t="shared" si="4"/>
        <v>0</v>
      </c>
      <c r="P22" s="215"/>
    </row>
    <row r="23" spans="2:16" ht="22.5" customHeight="1">
      <c r="B23" s="200">
        <f t="shared" si="0"/>
        <v>20</v>
      </c>
      <c r="C23" s="202"/>
      <c r="D23" s="206"/>
      <c r="E23" s="208"/>
      <c r="F23" s="208"/>
      <c r="G23" s="209"/>
      <c r="H23" s="208"/>
      <c r="I23" s="208"/>
      <c r="J23" s="206"/>
      <c r="K23" s="208"/>
      <c r="L23" s="226">
        <f t="shared" si="1"/>
        <v>0</v>
      </c>
      <c r="M23" s="217" t="str">
        <f t="shared" si="2"/>
        <v/>
      </c>
      <c r="N23" s="219" t="str">
        <f t="shared" si="3"/>
        <v/>
      </c>
      <c r="O23" s="212">
        <f t="shared" si="4"/>
        <v>0</v>
      </c>
      <c r="P23" s="215"/>
    </row>
    <row r="24" spans="2:16" ht="22.5" customHeight="1">
      <c r="B24" s="200">
        <f t="shared" si="0"/>
        <v>21</v>
      </c>
      <c r="C24" s="202"/>
      <c r="D24" s="206"/>
      <c r="E24" s="208"/>
      <c r="F24" s="208"/>
      <c r="G24" s="209"/>
      <c r="H24" s="208"/>
      <c r="I24" s="208"/>
      <c r="J24" s="206"/>
      <c r="K24" s="208"/>
      <c r="L24" s="226">
        <f t="shared" si="1"/>
        <v>0</v>
      </c>
      <c r="M24" s="217" t="str">
        <f t="shared" si="2"/>
        <v/>
      </c>
      <c r="N24" s="219" t="str">
        <f t="shared" si="3"/>
        <v/>
      </c>
      <c r="O24" s="212">
        <f t="shared" si="4"/>
        <v>0</v>
      </c>
      <c r="P24" s="215"/>
    </row>
    <row r="25" spans="2:16" ht="22.5" customHeight="1">
      <c r="B25" s="200">
        <f t="shared" si="0"/>
        <v>22</v>
      </c>
      <c r="C25" s="202"/>
      <c r="D25" s="206"/>
      <c r="E25" s="208"/>
      <c r="F25" s="208"/>
      <c r="G25" s="209"/>
      <c r="H25" s="208"/>
      <c r="I25" s="208"/>
      <c r="J25" s="206"/>
      <c r="K25" s="208"/>
      <c r="L25" s="226">
        <f t="shared" si="1"/>
        <v>0</v>
      </c>
      <c r="M25" s="217" t="str">
        <f t="shared" si="2"/>
        <v/>
      </c>
      <c r="N25" s="219" t="str">
        <f t="shared" si="3"/>
        <v/>
      </c>
      <c r="O25" s="212">
        <f t="shared" si="4"/>
        <v>0</v>
      </c>
      <c r="P25" s="215"/>
    </row>
    <row r="26" spans="2:16" ht="22.5" customHeight="1">
      <c r="B26" s="200">
        <f t="shared" si="0"/>
        <v>23</v>
      </c>
      <c r="C26" s="202"/>
      <c r="D26" s="206"/>
      <c r="E26" s="208"/>
      <c r="F26" s="208"/>
      <c r="G26" s="209"/>
      <c r="H26" s="208"/>
      <c r="I26" s="208"/>
      <c r="J26" s="206"/>
      <c r="K26" s="208"/>
      <c r="L26" s="226">
        <f t="shared" si="1"/>
        <v>0</v>
      </c>
      <c r="M26" s="217" t="str">
        <f t="shared" si="2"/>
        <v/>
      </c>
      <c r="N26" s="219" t="str">
        <f t="shared" si="3"/>
        <v/>
      </c>
      <c r="O26" s="212">
        <f t="shared" si="4"/>
        <v>0</v>
      </c>
      <c r="P26" s="215"/>
    </row>
    <row r="27" spans="2:16" ht="22.5" customHeight="1">
      <c r="B27" s="200">
        <f t="shared" si="0"/>
        <v>24</v>
      </c>
      <c r="C27" s="202"/>
      <c r="D27" s="206"/>
      <c r="E27" s="208"/>
      <c r="F27" s="208"/>
      <c r="G27" s="209"/>
      <c r="H27" s="208"/>
      <c r="I27" s="208"/>
      <c r="J27" s="206"/>
      <c r="K27" s="208"/>
      <c r="L27" s="226">
        <f t="shared" si="1"/>
        <v>0</v>
      </c>
      <c r="M27" s="217" t="str">
        <f t="shared" si="2"/>
        <v/>
      </c>
      <c r="N27" s="219" t="str">
        <f t="shared" si="3"/>
        <v/>
      </c>
      <c r="O27" s="212">
        <f t="shared" si="4"/>
        <v>0</v>
      </c>
      <c r="P27" s="215"/>
    </row>
    <row r="28" spans="2:16" ht="22.5" customHeight="1">
      <c r="B28" s="200">
        <f t="shared" si="0"/>
        <v>25</v>
      </c>
      <c r="C28" s="202"/>
      <c r="D28" s="206"/>
      <c r="E28" s="208"/>
      <c r="F28" s="208"/>
      <c r="G28" s="209"/>
      <c r="H28" s="208"/>
      <c r="I28" s="208"/>
      <c r="J28" s="206"/>
      <c r="K28" s="208"/>
      <c r="L28" s="226">
        <f t="shared" si="1"/>
        <v>0</v>
      </c>
      <c r="M28" s="217" t="str">
        <f t="shared" si="2"/>
        <v/>
      </c>
      <c r="N28" s="219" t="str">
        <f t="shared" si="3"/>
        <v/>
      </c>
      <c r="O28" s="212">
        <f t="shared" si="4"/>
        <v>0</v>
      </c>
      <c r="P28" s="215"/>
    </row>
    <row r="29" spans="2:16" ht="22.5" customHeight="1">
      <c r="B29" s="200">
        <f t="shared" si="0"/>
        <v>26</v>
      </c>
      <c r="C29" s="202"/>
      <c r="D29" s="206"/>
      <c r="E29" s="208"/>
      <c r="F29" s="208"/>
      <c r="G29" s="209"/>
      <c r="H29" s="208"/>
      <c r="I29" s="208"/>
      <c r="J29" s="206"/>
      <c r="K29" s="208"/>
      <c r="L29" s="226">
        <f t="shared" si="1"/>
        <v>0</v>
      </c>
      <c r="M29" s="217" t="str">
        <f t="shared" si="2"/>
        <v/>
      </c>
      <c r="N29" s="219" t="str">
        <f t="shared" si="3"/>
        <v/>
      </c>
      <c r="O29" s="212">
        <f t="shared" si="4"/>
        <v>0</v>
      </c>
      <c r="P29" s="215"/>
    </row>
    <row r="30" spans="2:16" ht="22.5" customHeight="1">
      <c r="B30" s="200">
        <f t="shared" si="0"/>
        <v>27</v>
      </c>
      <c r="C30" s="202"/>
      <c r="D30" s="206"/>
      <c r="E30" s="208"/>
      <c r="F30" s="208"/>
      <c r="G30" s="209"/>
      <c r="H30" s="208"/>
      <c r="I30" s="208"/>
      <c r="J30" s="206"/>
      <c r="K30" s="208"/>
      <c r="L30" s="226">
        <f t="shared" si="1"/>
        <v>0</v>
      </c>
      <c r="M30" s="217" t="str">
        <f t="shared" si="2"/>
        <v/>
      </c>
      <c r="N30" s="219" t="str">
        <f t="shared" si="3"/>
        <v/>
      </c>
      <c r="O30" s="212">
        <f t="shared" si="4"/>
        <v>0</v>
      </c>
      <c r="P30" s="215"/>
    </row>
    <row r="31" spans="2:16" ht="22.5" customHeight="1">
      <c r="B31" s="200">
        <f t="shared" si="0"/>
        <v>28</v>
      </c>
      <c r="C31" s="202"/>
      <c r="D31" s="206"/>
      <c r="E31" s="208"/>
      <c r="F31" s="208"/>
      <c r="G31" s="209"/>
      <c r="H31" s="208"/>
      <c r="I31" s="208"/>
      <c r="J31" s="206"/>
      <c r="K31" s="208"/>
      <c r="L31" s="226">
        <f t="shared" si="1"/>
        <v>0</v>
      </c>
      <c r="M31" s="217" t="str">
        <f t="shared" si="2"/>
        <v/>
      </c>
      <c r="N31" s="219" t="str">
        <f t="shared" si="3"/>
        <v/>
      </c>
      <c r="O31" s="212">
        <f t="shared" si="4"/>
        <v>0</v>
      </c>
      <c r="P31" s="215"/>
    </row>
    <row r="32" spans="2:16" ht="22.5" customHeight="1">
      <c r="B32" s="200">
        <f t="shared" si="0"/>
        <v>29</v>
      </c>
      <c r="C32" s="202"/>
      <c r="D32" s="206"/>
      <c r="E32" s="208"/>
      <c r="F32" s="208"/>
      <c r="G32" s="209"/>
      <c r="H32" s="208"/>
      <c r="I32" s="208"/>
      <c r="J32" s="206"/>
      <c r="K32" s="208"/>
      <c r="L32" s="226">
        <f t="shared" si="1"/>
        <v>0</v>
      </c>
      <c r="M32" s="217" t="str">
        <f t="shared" si="2"/>
        <v/>
      </c>
      <c r="N32" s="219" t="str">
        <f t="shared" si="3"/>
        <v/>
      </c>
      <c r="O32" s="212">
        <f t="shared" si="4"/>
        <v>0</v>
      </c>
      <c r="P32" s="215"/>
    </row>
    <row r="33" spans="2:16" ht="22.5" customHeight="1">
      <c r="B33" s="200">
        <f t="shared" si="0"/>
        <v>30</v>
      </c>
      <c r="C33" s="202"/>
      <c r="D33" s="206"/>
      <c r="E33" s="208"/>
      <c r="F33" s="208"/>
      <c r="G33" s="209"/>
      <c r="H33" s="208"/>
      <c r="I33" s="208"/>
      <c r="J33" s="206"/>
      <c r="K33" s="208"/>
      <c r="L33" s="226">
        <f t="shared" si="1"/>
        <v>0</v>
      </c>
      <c r="M33" s="217" t="str">
        <f t="shared" si="2"/>
        <v/>
      </c>
      <c r="N33" s="219" t="str">
        <f t="shared" si="3"/>
        <v/>
      </c>
      <c r="O33" s="212">
        <f t="shared" si="4"/>
        <v>0</v>
      </c>
      <c r="P33" s="215"/>
    </row>
    <row r="34" spans="2:16" ht="22.5" customHeight="1">
      <c r="B34" s="200">
        <f t="shared" si="0"/>
        <v>31</v>
      </c>
      <c r="C34" s="202"/>
      <c r="D34" s="206"/>
      <c r="E34" s="208"/>
      <c r="F34" s="208"/>
      <c r="G34" s="209"/>
      <c r="H34" s="208"/>
      <c r="I34" s="208"/>
      <c r="J34" s="206"/>
      <c r="K34" s="208"/>
      <c r="L34" s="226">
        <f t="shared" si="1"/>
        <v>0</v>
      </c>
      <c r="M34" s="217" t="str">
        <f t="shared" si="2"/>
        <v/>
      </c>
      <c r="N34" s="219" t="str">
        <f t="shared" si="3"/>
        <v/>
      </c>
      <c r="O34" s="212">
        <f t="shared" si="4"/>
        <v>0</v>
      </c>
      <c r="P34" s="215"/>
    </row>
    <row r="35" spans="2:16" ht="22.5" customHeight="1">
      <c r="B35" s="200">
        <f t="shared" si="0"/>
        <v>32</v>
      </c>
      <c r="C35" s="202"/>
      <c r="D35" s="206"/>
      <c r="E35" s="208"/>
      <c r="F35" s="208"/>
      <c r="G35" s="209"/>
      <c r="H35" s="208"/>
      <c r="I35" s="208"/>
      <c r="J35" s="206"/>
      <c r="K35" s="208"/>
      <c r="L35" s="226">
        <f t="shared" si="1"/>
        <v>0</v>
      </c>
      <c r="M35" s="217" t="str">
        <f t="shared" si="2"/>
        <v/>
      </c>
      <c r="N35" s="219" t="str">
        <f t="shared" si="3"/>
        <v/>
      </c>
      <c r="O35" s="212">
        <f t="shared" si="4"/>
        <v>0</v>
      </c>
      <c r="P35" s="215"/>
    </row>
    <row r="36" spans="2:16" ht="22.5" customHeight="1">
      <c r="B36" s="200">
        <f t="shared" si="0"/>
        <v>33</v>
      </c>
      <c r="C36" s="202"/>
      <c r="D36" s="206"/>
      <c r="E36" s="208"/>
      <c r="F36" s="208"/>
      <c r="G36" s="209"/>
      <c r="H36" s="208"/>
      <c r="I36" s="208"/>
      <c r="J36" s="206"/>
      <c r="K36" s="208"/>
      <c r="L36" s="226">
        <f t="shared" si="1"/>
        <v>0</v>
      </c>
      <c r="M36" s="217" t="str">
        <f t="shared" si="2"/>
        <v/>
      </c>
      <c r="N36" s="219" t="str">
        <f t="shared" si="3"/>
        <v/>
      </c>
      <c r="O36" s="212">
        <f t="shared" si="4"/>
        <v>0</v>
      </c>
      <c r="P36" s="215"/>
    </row>
    <row r="37" spans="2:16" ht="22.5" customHeight="1">
      <c r="B37" s="200">
        <f t="shared" si="0"/>
        <v>34</v>
      </c>
      <c r="C37" s="202"/>
      <c r="D37" s="206"/>
      <c r="E37" s="208"/>
      <c r="F37" s="208"/>
      <c r="G37" s="209"/>
      <c r="H37" s="208"/>
      <c r="I37" s="208"/>
      <c r="J37" s="206"/>
      <c r="K37" s="208"/>
      <c r="L37" s="226">
        <f t="shared" si="1"/>
        <v>0</v>
      </c>
      <c r="M37" s="217" t="str">
        <f t="shared" si="2"/>
        <v/>
      </c>
      <c r="N37" s="219" t="str">
        <f t="shared" si="3"/>
        <v/>
      </c>
      <c r="O37" s="212">
        <f t="shared" si="4"/>
        <v>0</v>
      </c>
      <c r="P37" s="215"/>
    </row>
    <row r="38" spans="2:16" ht="22.5" customHeight="1">
      <c r="B38" s="200">
        <f t="shared" si="0"/>
        <v>35</v>
      </c>
      <c r="C38" s="202"/>
      <c r="D38" s="206"/>
      <c r="E38" s="208"/>
      <c r="F38" s="208"/>
      <c r="G38" s="209"/>
      <c r="H38" s="208"/>
      <c r="I38" s="208"/>
      <c r="J38" s="206"/>
      <c r="K38" s="208"/>
      <c r="L38" s="226">
        <f t="shared" si="1"/>
        <v>0</v>
      </c>
      <c r="M38" s="217" t="str">
        <f t="shared" si="2"/>
        <v/>
      </c>
      <c r="N38" s="219" t="str">
        <f t="shared" si="3"/>
        <v/>
      </c>
      <c r="O38" s="212">
        <f t="shared" si="4"/>
        <v>0</v>
      </c>
      <c r="P38" s="215"/>
    </row>
    <row r="39" spans="2:16" ht="22.5" customHeight="1">
      <c r="B39" s="200">
        <f t="shared" si="0"/>
        <v>36</v>
      </c>
      <c r="C39" s="202"/>
      <c r="D39" s="206"/>
      <c r="E39" s="208"/>
      <c r="F39" s="208"/>
      <c r="G39" s="209"/>
      <c r="H39" s="208"/>
      <c r="I39" s="208"/>
      <c r="J39" s="206"/>
      <c r="K39" s="208"/>
      <c r="L39" s="226">
        <f t="shared" si="1"/>
        <v>0</v>
      </c>
      <c r="M39" s="217" t="str">
        <f t="shared" si="2"/>
        <v/>
      </c>
      <c r="N39" s="219" t="str">
        <f t="shared" si="3"/>
        <v/>
      </c>
      <c r="O39" s="212">
        <f t="shared" si="4"/>
        <v>0</v>
      </c>
      <c r="P39" s="215"/>
    </row>
    <row r="40" spans="2:16" ht="22.5" customHeight="1">
      <c r="B40" s="200">
        <f t="shared" si="0"/>
        <v>37</v>
      </c>
      <c r="C40" s="202"/>
      <c r="D40" s="206"/>
      <c r="E40" s="208"/>
      <c r="F40" s="208"/>
      <c r="G40" s="209"/>
      <c r="H40" s="208"/>
      <c r="I40" s="208"/>
      <c r="J40" s="206"/>
      <c r="K40" s="208"/>
      <c r="L40" s="226">
        <f t="shared" si="1"/>
        <v>0</v>
      </c>
      <c r="M40" s="217" t="str">
        <f t="shared" si="2"/>
        <v/>
      </c>
      <c r="N40" s="219" t="str">
        <f t="shared" si="3"/>
        <v/>
      </c>
      <c r="O40" s="212">
        <f t="shared" si="4"/>
        <v>0</v>
      </c>
      <c r="P40" s="215"/>
    </row>
    <row r="41" spans="2:16" ht="22.5" customHeight="1">
      <c r="B41" s="200">
        <f t="shared" si="0"/>
        <v>38</v>
      </c>
      <c r="C41" s="202"/>
      <c r="D41" s="206"/>
      <c r="E41" s="208"/>
      <c r="F41" s="208"/>
      <c r="G41" s="209"/>
      <c r="H41" s="208"/>
      <c r="I41" s="208"/>
      <c r="J41" s="206"/>
      <c r="K41" s="208"/>
      <c r="L41" s="226">
        <f t="shared" si="1"/>
        <v>0</v>
      </c>
      <c r="M41" s="217" t="str">
        <f t="shared" si="2"/>
        <v/>
      </c>
      <c r="N41" s="219" t="str">
        <f t="shared" si="3"/>
        <v/>
      </c>
      <c r="O41" s="212">
        <f t="shared" si="4"/>
        <v>0</v>
      </c>
      <c r="P41" s="215"/>
    </row>
    <row r="42" spans="2:16" ht="22.5" customHeight="1">
      <c r="B42" s="200">
        <f t="shared" si="0"/>
        <v>39</v>
      </c>
      <c r="C42" s="202"/>
      <c r="D42" s="206"/>
      <c r="E42" s="208"/>
      <c r="F42" s="208"/>
      <c r="G42" s="209"/>
      <c r="H42" s="208"/>
      <c r="I42" s="208"/>
      <c r="J42" s="206"/>
      <c r="K42" s="208"/>
      <c r="L42" s="226">
        <f t="shared" si="1"/>
        <v>0</v>
      </c>
      <c r="M42" s="217" t="str">
        <f t="shared" si="2"/>
        <v/>
      </c>
      <c r="N42" s="219" t="str">
        <f t="shared" si="3"/>
        <v/>
      </c>
      <c r="O42" s="212">
        <f t="shared" si="4"/>
        <v>0</v>
      </c>
      <c r="P42" s="215"/>
    </row>
    <row r="43" spans="2:16" ht="22.5" customHeight="1">
      <c r="B43" s="200">
        <f t="shared" si="0"/>
        <v>40</v>
      </c>
      <c r="C43" s="202"/>
      <c r="D43" s="206"/>
      <c r="E43" s="208"/>
      <c r="F43" s="208"/>
      <c r="G43" s="209"/>
      <c r="H43" s="208"/>
      <c r="I43" s="208"/>
      <c r="J43" s="206"/>
      <c r="K43" s="208"/>
      <c r="L43" s="226">
        <f t="shared" si="1"/>
        <v>0</v>
      </c>
      <c r="M43" s="217" t="str">
        <f t="shared" si="2"/>
        <v/>
      </c>
      <c r="N43" s="219" t="str">
        <f t="shared" si="3"/>
        <v/>
      </c>
      <c r="O43" s="212">
        <f t="shared" si="4"/>
        <v>0</v>
      </c>
      <c r="P43" s="215"/>
    </row>
    <row r="44" spans="2:16" ht="22.5" customHeight="1">
      <c r="B44" s="200">
        <f t="shared" si="0"/>
        <v>41</v>
      </c>
      <c r="C44" s="202"/>
      <c r="D44" s="206"/>
      <c r="E44" s="208"/>
      <c r="F44" s="208"/>
      <c r="G44" s="209"/>
      <c r="H44" s="208"/>
      <c r="I44" s="208"/>
      <c r="J44" s="206"/>
      <c r="K44" s="208"/>
      <c r="L44" s="226">
        <f t="shared" si="1"/>
        <v>0</v>
      </c>
      <c r="M44" s="217" t="str">
        <f t="shared" si="2"/>
        <v/>
      </c>
      <c r="N44" s="219" t="str">
        <f t="shared" si="3"/>
        <v/>
      </c>
      <c r="O44" s="212">
        <f t="shared" si="4"/>
        <v>0</v>
      </c>
      <c r="P44" s="215"/>
    </row>
    <row r="45" spans="2:16" ht="22.5" customHeight="1">
      <c r="B45" s="200">
        <f t="shared" si="0"/>
        <v>42</v>
      </c>
      <c r="C45" s="202"/>
      <c r="D45" s="206"/>
      <c r="E45" s="208"/>
      <c r="F45" s="208"/>
      <c r="G45" s="209"/>
      <c r="H45" s="208"/>
      <c r="I45" s="208"/>
      <c r="J45" s="206"/>
      <c r="K45" s="208"/>
      <c r="L45" s="226">
        <f t="shared" si="1"/>
        <v>0</v>
      </c>
      <c r="M45" s="217" t="str">
        <f t="shared" si="2"/>
        <v/>
      </c>
      <c r="N45" s="219" t="str">
        <f t="shared" si="3"/>
        <v/>
      </c>
      <c r="O45" s="212">
        <f t="shared" si="4"/>
        <v>0</v>
      </c>
      <c r="P45" s="215"/>
    </row>
    <row r="46" spans="2:16" ht="22.5" customHeight="1">
      <c r="B46" s="200">
        <f t="shared" si="0"/>
        <v>43</v>
      </c>
      <c r="C46" s="202"/>
      <c r="D46" s="206"/>
      <c r="E46" s="208"/>
      <c r="F46" s="208"/>
      <c r="G46" s="209"/>
      <c r="H46" s="208"/>
      <c r="I46" s="208"/>
      <c r="J46" s="206"/>
      <c r="K46" s="208"/>
      <c r="L46" s="226">
        <f t="shared" si="1"/>
        <v>0</v>
      </c>
      <c r="M46" s="217" t="str">
        <f t="shared" si="2"/>
        <v/>
      </c>
      <c r="N46" s="219" t="str">
        <f t="shared" si="3"/>
        <v/>
      </c>
      <c r="O46" s="212">
        <f t="shared" si="4"/>
        <v>0</v>
      </c>
      <c r="P46" s="215"/>
    </row>
    <row r="47" spans="2:16" ht="22.5" customHeight="1">
      <c r="B47" s="200">
        <f t="shared" si="0"/>
        <v>44</v>
      </c>
      <c r="C47" s="202"/>
      <c r="D47" s="206"/>
      <c r="E47" s="208"/>
      <c r="F47" s="208"/>
      <c r="G47" s="209"/>
      <c r="H47" s="208"/>
      <c r="I47" s="208"/>
      <c r="J47" s="206"/>
      <c r="K47" s="208"/>
      <c r="L47" s="226">
        <f t="shared" si="1"/>
        <v>0</v>
      </c>
      <c r="M47" s="217" t="str">
        <f t="shared" si="2"/>
        <v/>
      </c>
      <c r="N47" s="219" t="str">
        <f t="shared" si="3"/>
        <v/>
      </c>
      <c r="O47" s="212">
        <f t="shared" si="4"/>
        <v>0</v>
      </c>
      <c r="P47" s="215"/>
    </row>
    <row r="48" spans="2:16" ht="22.5" customHeight="1">
      <c r="B48" s="200">
        <f t="shared" si="0"/>
        <v>45</v>
      </c>
      <c r="C48" s="202"/>
      <c r="D48" s="206"/>
      <c r="E48" s="208"/>
      <c r="F48" s="208"/>
      <c r="G48" s="209"/>
      <c r="H48" s="208"/>
      <c r="I48" s="208"/>
      <c r="J48" s="206"/>
      <c r="K48" s="208"/>
      <c r="L48" s="226">
        <f t="shared" si="1"/>
        <v>0</v>
      </c>
      <c r="M48" s="217" t="str">
        <f t="shared" si="2"/>
        <v/>
      </c>
      <c r="N48" s="219" t="str">
        <f t="shared" si="3"/>
        <v/>
      </c>
      <c r="O48" s="212">
        <f t="shared" si="4"/>
        <v>0</v>
      </c>
      <c r="P48" s="215"/>
    </row>
    <row r="49" spans="2:16" ht="22.5" customHeight="1">
      <c r="B49" s="200">
        <f t="shared" si="0"/>
        <v>46</v>
      </c>
      <c r="C49" s="202"/>
      <c r="D49" s="206"/>
      <c r="E49" s="208"/>
      <c r="F49" s="208"/>
      <c r="G49" s="209"/>
      <c r="H49" s="208"/>
      <c r="I49" s="208"/>
      <c r="J49" s="206"/>
      <c r="K49" s="208"/>
      <c r="L49" s="226">
        <f t="shared" si="1"/>
        <v>0</v>
      </c>
      <c r="M49" s="217" t="str">
        <f t="shared" si="2"/>
        <v/>
      </c>
      <c r="N49" s="219" t="str">
        <f t="shared" si="3"/>
        <v/>
      </c>
      <c r="O49" s="212">
        <f t="shared" si="4"/>
        <v>0</v>
      </c>
      <c r="P49" s="215"/>
    </row>
    <row r="50" spans="2:16" ht="22.5" customHeight="1">
      <c r="B50" s="200">
        <f t="shared" si="0"/>
        <v>47</v>
      </c>
      <c r="C50" s="202"/>
      <c r="D50" s="206"/>
      <c r="E50" s="208"/>
      <c r="F50" s="208"/>
      <c r="G50" s="209"/>
      <c r="H50" s="208"/>
      <c r="I50" s="208"/>
      <c r="J50" s="206"/>
      <c r="K50" s="208"/>
      <c r="L50" s="226">
        <f t="shared" si="1"/>
        <v>0</v>
      </c>
      <c r="M50" s="217" t="str">
        <f t="shared" si="2"/>
        <v/>
      </c>
      <c r="N50" s="219" t="str">
        <f t="shared" si="3"/>
        <v/>
      </c>
      <c r="O50" s="212">
        <f t="shared" si="4"/>
        <v>0</v>
      </c>
      <c r="P50" s="215"/>
    </row>
    <row r="51" spans="2:16" ht="22.5" customHeight="1">
      <c r="B51" s="200">
        <f t="shared" si="0"/>
        <v>48</v>
      </c>
      <c r="C51" s="202"/>
      <c r="D51" s="206"/>
      <c r="E51" s="208"/>
      <c r="F51" s="208"/>
      <c r="G51" s="209"/>
      <c r="H51" s="208"/>
      <c r="I51" s="208"/>
      <c r="J51" s="206"/>
      <c r="K51" s="208"/>
      <c r="L51" s="226">
        <f t="shared" si="1"/>
        <v>0</v>
      </c>
      <c r="M51" s="217" t="str">
        <f t="shared" si="2"/>
        <v/>
      </c>
      <c r="N51" s="219" t="str">
        <f t="shared" si="3"/>
        <v/>
      </c>
      <c r="O51" s="212">
        <f t="shared" si="4"/>
        <v>0</v>
      </c>
      <c r="P51" s="215"/>
    </row>
    <row r="52" spans="2:16" ht="22.5" customHeight="1">
      <c r="B52" s="200">
        <f t="shared" si="0"/>
        <v>49</v>
      </c>
      <c r="C52" s="202"/>
      <c r="D52" s="206"/>
      <c r="E52" s="208"/>
      <c r="F52" s="208"/>
      <c r="G52" s="209"/>
      <c r="H52" s="208"/>
      <c r="I52" s="208"/>
      <c r="J52" s="206"/>
      <c r="K52" s="208"/>
      <c r="L52" s="226">
        <f t="shared" si="1"/>
        <v>0</v>
      </c>
      <c r="M52" s="217" t="str">
        <f t="shared" si="2"/>
        <v/>
      </c>
      <c r="N52" s="219" t="str">
        <f t="shared" si="3"/>
        <v/>
      </c>
      <c r="O52" s="212">
        <f t="shared" si="4"/>
        <v>0</v>
      </c>
      <c r="P52" s="215"/>
    </row>
    <row r="53" spans="2:16" ht="22.5" customHeight="1">
      <c r="B53" s="200">
        <f t="shared" si="0"/>
        <v>50</v>
      </c>
      <c r="C53" s="202"/>
      <c r="D53" s="206"/>
      <c r="E53" s="208"/>
      <c r="F53" s="208"/>
      <c r="G53" s="209"/>
      <c r="H53" s="208"/>
      <c r="I53" s="208"/>
      <c r="J53" s="206"/>
      <c r="K53" s="208"/>
      <c r="L53" s="226">
        <f t="shared" si="1"/>
        <v>0</v>
      </c>
      <c r="M53" s="217" t="str">
        <f t="shared" si="2"/>
        <v/>
      </c>
      <c r="N53" s="219" t="str">
        <f t="shared" si="3"/>
        <v/>
      </c>
      <c r="O53" s="212">
        <f t="shared" si="4"/>
        <v>0</v>
      </c>
      <c r="P53" s="215"/>
    </row>
    <row r="54" spans="2:16" ht="22.5" customHeight="1">
      <c r="B54" s="200">
        <f t="shared" si="0"/>
        <v>51</v>
      </c>
      <c r="C54" s="202"/>
      <c r="D54" s="206"/>
      <c r="E54" s="208"/>
      <c r="F54" s="208"/>
      <c r="G54" s="209"/>
      <c r="H54" s="208"/>
      <c r="I54" s="208"/>
      <c r="J54" s="206"/>
      <c r="K54" s="208"/>
      <c r="L54" s="226">
        <f t="shared" si="1"/>
        <v>0</v>
      </c>
      <c r="M54" s="217" t="str">
        <f t="shared" si="2"/>
        <v/>
      </c>
      <c r="N54" s="219" t="str">
        <f t="shared" si="3"/>
        <v/>
      </c>
      <c r="O54" s="212">
        <f t="shared" si="4"/>
        <v>0</v>
      </c>
      <c r="P54" s="215"/>
    </row>
    <row r="55" spans="2:16" ht="22.5" customHeight="1">
      <c r="B55" s="200">
        <f t="shared" si="0"/>
        <v>52</v>
      </c>
      <c r="C55" s="202"/>
      <c r="D55" s="206"/>
      <c r="E55" s="208"/>
      <c r="F55" s="208"/>
      <c r="G55" s="209"/>
      <c r="H55" s="208"/>
      <c r="I55" s="208"/>
      <c r="J55" s="206"/>
      <c r="K55" s="208"/>
      <c r="L55" s="226">
        <f t="shared" si="1"/>
        <v>0</v>
      </c>
      <c r="M55" s="217" t="str">
        <f t="shared" si="2"/>
        <v/>
      </c>
      <c r="N55" s="219" t="str">
        <f t="shared" si="3"/>
        <v/>
      </c>
      <c r="O55" s="212">
        <f t="shared" si="4"/>
        <v>0</v>
      </c>
      <c r="P55" s="215"/>
    </row>
    <row r="56" spans="2:16" ht="22.5" customHeight="1">
      <c r="B56" s="200">
        <f t="shared" si="0"/>
        <v>53</v>
      </c>
      <c r="C56" s="202"/>
      <c r="D56" s="206"/>
      <c r="E56" s="208"/>
      <c r="F56" s="208"/>
      <c r="G56" s="209"/>
      <c r="H56" s="208"/>
      <c r="I56" s="208"/>
      <c r="J56" s="206"/>
      <c r="K56" s="208"/>
      <c r="L56" s="226">
        <f t="shared" si="1"/>
        <v>0</v>
      </c>
      <c r="M56" s="217" t="str">
        <f t="shared" si="2"/>
        <v/>
      </c>
      <c r="N56" s="219" t="str">
        <f t="shared" si="3"/>
        <v/>
      </c>
      <c r="O56" s="212">
        <f t="shared" si="4"/>
        <v>0</v>
      </c>
      <c r="P56" s="215"/>
    </row>
    <row r="57" spans="2:16" ht="22.5" customHeight="1">
      <c r="B57" s="200">
        <f t="shared" si="0"/>
        <v>54</v>
      </c>
      <c r="C57" s="202"/>
      <c r="D57" s="206"/>
      <c r="E57" s="208"/>
      <c r="F57" s="208"/>
      <c r="G57" s="209"/>
      <c r="H57" s="208"/>
      <c r="I57" s="208"/>
      <c r="J57" s="206"/>
      <c r="K57" s="208"/>
      <c r="L57" s="226">
        <f t="shared" si="1"/>
        <v>0</v>
      </c>
      <c r="M57" s="217" t="str">
        <f t="shared" si="2"/>
        <v/>
      </c>
      <c r="N57" s="219" t="str">
        <f t="shared" si="3"/>
        <v/>
      </c>
      <c r="O57" s="212">
        <f t="shared" si="4"/>
        <v>0</v>
      </c>
      <c r="P57" s="215"/>
    </row>
    <row r="58" spans="2:16" ht="22.5" customHeight="1">
      <c r="B58" s="200">
        <f t="shared" si="0"/>
        <v>55</v>
      </c>
      <c r="C58" s="202"/>
      <c r="D58" s="206"/>
      <c r="E58" s="208"/>
      <c r="F58" s="208"/>
      <c r="G58" s="209"/>
      <c r="H58" s="208"/>
      <c r="I58" s="208"/>
      <c r="J58" s="206"/>
      <c r="K58" s="208"/>
      <c r="L58" s="226">
        <f t="shared" si="1"/>
        <v>0</v>
      </c>
      <c r="M58" s="217" t="str">
        <f t="shared" si="2"/>
        <v/>
      </c>
      <c r="N58" s="219" t="str">
        <f t="shared" si="3"/>
        <v/>
      </c>
      <c r="O58" s="212">
        <f t="shared" si="4"/>
        <v>0</v>
      </c>
      <c r="P58" s="215"/>
    </row>
    <row r="59" spans="2:16" ht="22.5" customHeight="1">
      <c r="B59" s="200">
        <f t="shared" si="0"/>
        <v>56</v>
      </c>
      <c r="C59" s="202"/>
      <c r="D59" s="206"/>
      <c r="E59" s="208"/>
      <c r="F59" s="208"/>
      <c r="G59" s="209"/>
      <c r="H59" s="208"/>
      <c r="I59" s="208"/>
      <c r="J59" s="206"/>
      <c r="K59" s="208"/>
      <c r="L59" s="226">
        <f t="shared" si="1"/>
        <v>0</v>
      </c>
      <c r="M59" s="217" t="str">
        <f t="shared" si="2"/>
        <v/>
      </c>
      <c r="N59" s="219" t="str">
        <f t="shared" si="3"/>
        <v/>
      </c>
      <c r="O59" s="212">
        <f t="shared" si="4"/>
        <v>0</v>
      </c>
      <c r="P59" s="215"/>
    </row>
    <row r="60" spans="2:16" ht="22.5" customHeight="1">
      <c r="B60" s="200">
        <f t="shared" si="0"/>
        <v>57</v>
      </c>
      <c r="C60" s="202"/>
      <c r="D60" s="206"/>
      <c r="E60" s="208"/>
      <c r="F60" s="208"/>
      <c r="G60" s="209"/>
      <c r="H60" s="208"/>
      <c r="I60" s="208"/>
      <c r="J60" s="206"/>
      <c r="K60" s="208"/>
      <c r="L60" s="226">
        <f t="shared" si="1"/>
        <v>0</v>
      </c>
      <c r="M60" s="217" t="str">
        <f t="shared" si="2"/>
        <v/>
      </c>
      <c r="N60" s="219" t="str">
        <f t="shared" si="3"/>
        <v/>
      </c>
      <c r="O60" s="212">
        <f t="shared" si="4"/>
        <v>0</v>
      </c>
      <c r="P60" s="215"/>
    </row>
    <row r="61" spans="2:16" ht="22.5" customHeight="1">
      <c r="B61" s="200">
        <f t="shared" si="0"/>
        <v>58</v>
      </c>
      <c r="C61" s="202"/>
      <c r="D61" s="206"/>
      <c r="E61" s="208"/>
      <c r="F61" s="208"/>
      <c r="G61" s="209"/>
      <c r="H61" s="208"/>
      <c r="I61" s="208"/>
      <c r="J61" s="206"/>
      <c r="K61" s="208"/>
      <c r="L61" s="226">
        <f t="shared" si="1"/>
        <v>0</v>
      </c>
      <c r="M61" s="217" t="str">
        <f t="shared" si="2"/>
        <v/>
      </c>
      <c r="N61" s="219" t="str">
        <f t="shared" si="3"/>
        <v/>
      </c>
      <c r="O61" s="212">
        <f t="shared" si="4"/>
        <v>0</v>
      </c>
      <c r="P61" s="215"/>
    </row>
    <row r="62" spans="2:16" ht="22.5" customHeight="1">
      <c r="B62" s="200">
        <f t="shared" si="0"/>
        <v>59</v>
      </c>
      <c r="C62" s="202"/>
      <c r="D62" s="206"/>
      <c r="E62" s="208"/>
      <c r="F62" s="208"/>
      <c r="G62" s="209"/>
      <c r="H62" s="208"/>
      <c r="I62" s="208"/>
      <c r="J62" s="206"/>
      <c r="K62" s="208"/>
      <c r="L62" s="226">
        <f t="shared" si="1"/>
        <v>0</v>
      </c>
      <c r="M62" s="217" t="str">
        <f t="shared" si="2"/>
        <v/>
      </c>
      <c r="N62" s="219" t="str">
        <f t="shared" si="3"/>
        <v/>
      </c>
      <c r="O62" s="212">
        <f t="shared" si="4"/>
        <v>0</v>
      </c>
      <c r="P62" s="215"/>
    </row>
    <row r="63" spans="2:16" ht="22.5" customHeight="1">
      <c r="B63" s="200">
        <f t="shared" si="0"/>
        <v>60</v>
      </c>
      <c r="C63" s="202"/>
      <c r="D63" s="206"/>
      <c r="E63" s="208"/>
      <c r="F63" s="208"/>
      <c r="G63" s="209"/>
      <c r="H63" s="208"/>
      <c r="I63" s="208"/>
      <c r="J63" s="206"/>
      <c r="K63" s="208"/>
      <c r="L63" s="226">
        <f t="shared" si="1"/>
        <v>0</v>
      </c>
      <c r="M63" s="217" t="str">
        <f t="shared" si="2"/>
        <v/>
      </c>
      <c r="N63" s="219" t="str">
        <f t="shared" si="3"/>
        <v/>
      </c>
      <c r="O63" s="212">
        <f t="shared" si="4"/>
        <v>0</v>
      </c>
      <c r="P63" s="215"/>
    </row>
    <row r="64" spans="2:16" ht="22.5" customHeight="1">
      <c r="B64" s="200">
        <f t="shared" si="0"/>
        <v>61</v>
      </c>
      <c r="C64" s="202"/>
      <c r="D64" s="206"/>
      <c r="E64" s="208"/>
      <c r="F64" s="208"/>
      <c r="G64" s="209"/>
      <c r="H64" s="208"/>
      <c r="I64" s="208"/>
      <c r="J64" s="206"/>
      <c r="K64" s="208"/>
      <c r="L64" s="226">
        <f t="shared" si="1"/>
        <v>0</v>
      </c>
      <c r="M64" s="217" t="str">
        <f t="shared" si="2"/>
        <v/>
      </c>
      <c r="N64" s="219" t="str">
        <f t="shared" si="3"/>
        <v/>
      </c>
      <c r="O64" s="212">
        <f t="shared" si="4"/>
        <v>0</v>
      </c>
      <c r="P64" s="215"/>
    </row>
    <row r="65" spans="2:16" ht="22.5" customHeight="1">
      <c r="B65" s="200">
        <f t="shared" si="0"/>
        <v>62</v>
      </c>
      <c r="C65" s="202"/>
      <c r="D65" s="206"/>
      <c r="E65" s="208"/>
      <c r="F65" s="208"/>
      <c r="G65" s="209"/>
      <c r="H65" s="208"/>
      <c r="I65" s="208"/>
      <c r="J65" s="206"/>
      <c r="K65" s="208"/>
      <c r="L65" s="226">
        <f t="shared" si="1"/>
        <v>0</v>
      </c>
      <c r="M65" s="217" t="str">
        <f t="shared" si="2"/>
        <v/>
      </c>
      <c r="N65" s="219" t="str">
        <f t="shared" si="3"/>
        <v/>
      </c>
      <c r="O65" s="212">
        <f t="shared" si="4"/>
        <v>0</v>
      </c>
      <c r="P65" s="215"/>
    </row>
    <row r="66" spans="2:16" ht="22.5" customHeight="1">
      <c r="B66" s="200">
        <f t="shared" si="0"/>
        <v>63</v>
      </c>
      <c r="C66" s="202"/>
      <c r="D66" s="206"/>
      <c r="E66" s="208"/>
      <c r="F66" s="208"/>
      <c r="G66" s="209"/>
      <c r="H66" s="208"/>
      <c r="I66" s="208"/>
      <c r="J66" s="206"/>
      <c r="K66" s="208"/>
      <c r="L66" s="226">
        <f t="shared" si="1"/>
        <v>0</v>
      </c>
      <c r="M66" s="217" t="str">
        <f t="shared" si="2"/>
        <v/>
      </c>
      <c r="N66" s="219" t="str">
        <f t="shared" si="3"/>
        <v/>
      </c>
      <c r="O66" s="212">
        <f t="shared" si="4"/>
        <v>0</v>
      </c>
      <c r="P66" s="215"/>
    </row>
    <row r="67" spans="2:16" ht="22.5" customHeight="1">
      <c r="B67" s="200">
        <f t="shared" si="0"/>
        <v>64</v>
      </c>
      <c r="C67" s="202"/>
      <c r="D67" s="206"/>
      <c r="E67" s="208"/>
      <c r="F67" s="208"/>
      <c r="G67" s="209"/>
      <c r="H67" s="208"/>
      <c r="I67" s="208"/>
      <c r="J67" s="206"/>
      <c r="K67" s="208"/>
      <c r="L67" s="226">
        <f t="shared" si="1"/>
        <v>0</v>
      </c>
      <c r="M67" s="217" t="str">
        <f t="shared" si="2"/>
        <v/>
      </c>
      <c r="N67" s="219" t="str">
        <f t="shared" si="3"/>
        <v/>
      </c>
      <c r="O67" s="212">
        <f t="shared" si="4"/>
        <v>0</v>
      </c>
      <c r="P67" s="215"/>
    </row>
    <row r="68" spans="2:16" ht="22.5" customHeight="1">
      <c r="B68" s="200">
        <f t="shared" ref="B68:B131" si="5">ROW()-3</f>
        <v>65</v>
      </c>
      <c r="C68" s="202"/>
      <c r="D68" s="206"/>
      <c r="E68" s="208"/>
      <c r="F68" s="208"/>
      <c r="G68" s="209"/>
      <c r="H68" s="208"/>
      <c r="I68" s="208"/>
      <c r="J68" s="206"/>
      <c r="K68" s="208"/>
      <c r="L68" s="226">
        <f t="shared" ref="L68:L131" si="6">SUM(H68+K68)</f>
        <v>0</v>
      </c>
      <c r="M68" s="217" t="str">
        <f t="shared" ref="M68:M131" si="7">IF(L68&gt;0,VLOOKUP(E68,$C$164:$D$171,2,0)*L68,"")</f>
        <v/>
      </c>
      <c r="N68" s="219" t="str">
        <f t="shared" ref="N68:N131" si="8">IF(E68=$C$155,$D$155,IF(E68=$C$156,$D$156,IF(E68=$C$157,$D$157,IF(E68=$C$158,$D$158,IF(E68=$C$159,$D$159,IF(E68=$C$160,$D$160,IF(E68=$C$161,$D$161,IF(E68=$C$162,$D$162,""))))))))</f>
        <v/>
      </c>
      <c r="O68" s="212">
        <f t="shared" ref="O68:O131" si="9">MINA(M68,N68)</f>
        <v>0</v>
      </c>
      <c r="P68" s="215"/>
    </row>
    <row r="69" spans="2:16" ht="22.5" customHeight="1">
      <c r="B69" s="200">
        <f t="shared" si="5"/>
        <v>66</v>
      </c>
      <c r="C69" s="202"/>
      <c r="D69" s="206"/>
      <c r="E69" s="208"/>
      <c r="F69" s="208"/>
      <c r="G69" s="209"/>
      <c r="H69" s="208"/>
      <c r="I69" s="208"/>
      <c r="J69" s="206"/>
      <c r="K69" s="208"/>
      <c r="L69" s="226">
        <f t="shared" si="6"/>
        <v>0</v>
      </c>
      <c r="M69" s="217" t="str">
        <f t="shared" si="7"/>
        <v/>
      </c>
      <c r="N69" s="219" t="str">
        <f t="shared" si="8"/>
        <v/>
      </c>
      <c r="O69" s="212">
        <f t="shared" si="9"/>
        <v>0</v>
      </c>
      <c r="P69" s="215"/>
    </row>
    <row r="70" spans="2:16" ht="22.5" customHeight="1">
      <c r="B70" s="200">
        <f t="shared" si="5"/>
        <v>67</v>
      </c>
      <c r="C70" s="202"/>
      <c r="D70" s="206"/>
      <c r="E70" s="208"/>
      <c r="F70" s="208"/>
      <c r="G70" s="209"/>
      <c r="H70" s="208"/>
      <c r="I70" s="208"/>
      <c r="J70" s="206"/>
      <c r="K70" s="208"/>
      <c r="L70" s="226">
        <f t="shared" si="6"/>
        <v>0</v>
      </c>
      <c r="M70" s="217" t="str">
        <f t="shared" si="7"/>
        <v/>
      </c>
      <c r="N70" s="219" t="str">
        <f t="shared" si="8"/>
        <v/>
      </c>
      <c r="O70" s="212">
        <f t="shared" si="9"/>
        <v>0</v>
      </c>
      <c r="P70" s="215"/>
    </row>
    <row r="71" spans="2:16" ht="22.5" customHeight="1">
      <c r="B71" s="200">
        <f t="shared" si="5"/>
        <v>68</v>
      </c>
      <c r="C71" s="202"/>
      <c r="D71" s="206"/>
      <c r="E71" s="208"/>
      <c r="F71" s="208"/>
      <c r="G71" s="209"/>
      <c r="H71" s="208"/>
      <c r="I71" s="208"/>
      <c r="J71" s="206"/>
      <c r="K71" s="208"/>
      <c r="L71" s="226">
        <f t="shared" si="6"/>
        <v>0</v>
      </c>
      <c r="M71" s="217" t="str">
        <f t="shared" si="7"/>
        <v/>
      </c>
      <c r="N71" s="219" t="str">
        <f t="shared" si="8"/>
        <v/>
      </c>
      <c r="O71" s="212">
        <f t="shared" si="9"/>
        <v>0</v>
      </c>
      <c r="P71" s="215"/>
    </row>
    <row r="72" spans="2:16" ht="22.5" customHeight="1">
      <c r="B72" s="200">
        <f t="shared" si="5"/>
        <v>69</v>
      </c>
      <c r="C72" s="202"/>
      <c r="D72" s="206"/>
      <c r="E72" s="208"/>
      <c r="F72" s="208"/>
      <c r="G72" s="209"/>
      <c r="H72" s="208"/>
      <c r="I72" s="208"/>
      <c r="J72" s="206"/>
      <c r="K72" s="208"/>
      <c r="L72" s="226">
        <f t="shared" si="6"/>
        <v>0</v>
      </c>
      <c r="M72" s="217" t="str">
        <f t="shared" si="7"/>
        <v/>
      </c>
      <c r="N72" s="219" t="str">
        <f t="shared" si="8"/>
        <v/>
      </c>
      <c r="O72" s="212">
        <f t="shared" si="9"/>
        <v>0</v>
      </c>
      <c r="P72" s="215"/>
    </row>
    <row r="73" spans="2:16" ht="22.5" customHeight="1">
      <c r="B73" s="200">
        <f t="shared" si="5"/>
        <v>70</v>
      </c>
      <c r="C73" s="202"/>
      <c r="D73" s="206"/>
      <c r="E73" s="208"/>
      <c r="F73" s="208"/>
      <c r="G73" s="209"/>
      <c r="H73" s="208"/>
      <c r="I73" s="208"/>
      <c r="J73" s="206"/>
      <c r="K73" s="208"/>
      <c r="L73" s="226">
        <f t="shared" si="6"/>
        <v>0</v>
      </c>
      <c r="M73" s="217" t="str">
        <f t="shared" si="7"/>
        <v/>
      </c>
      <c r="N73" s="219" t="str">
        <f t="shared" si="8"/>
        <v/>
      </c>
      <c r="O73" s="212">
        <f t="shared" si="9"/>
        <v>0</v>
      </c>
      <c r="P73" s="215"/>
    </row>
    <row r="74" spans="2:16" ht="22.5" customHeight="1">
      <c r="B74" s="200">
        <f t="shared" si="5"/>
        <v>71</v>
      </c>
      <c r="C74" s="202"/>
      <c r="D74" s="206"/>
      <c r="E74" s="208"/>
      <c r="F74" s="208"/>
      <c r="G74" s="209"/>
      <c r="H74" s="208"/>
      <c r="I74" s="208"/>
      <c r="J74" s="206"/>
      <c r="K74" s="208"/>
      <c r="L74" s="226">
        <f t="shared" si="6"/>
        <v>0</v>
      </c>
      <c r="M74" s="217" t="str">
        <f t="shared" si="7"/>
        <v/>
      </c>
      <c r="N74" s="219" t="str">
        <f t="shared" si="8"/>
        <v/>
      </c>
      <c r="O74" s="212">
        <f t="shared" si="9"/>
        <v>0</v>
      </c>
      <c r="P74" s="215"/>
    </row>
    <row r="75" spans="2:16" ht="22.5" customHeight="1">
      <c r="B75" s="200">
        <f t="shared" si="5"/>
        <v>72</v>
      </c>
      <c r="C75" s="202"/>
      <c r="D75" s="206"/>
      <c r="E75" s="208"/>
      <c r="F75" s="208"/>
      <c r="G75" s="209"/>
      <c r="H75" s="208"/>
      <c r="I75" s="208"/>
      <c r="J75" s="206"/>
      <c r="K75" s="208"/>
      <c r="L75" s="226">
        <f t="shared" si="6"/>
        <v>0</v>
      </c>
      <c r="M75" s="217" t="str">
        <f t="shared" si="7"/>
        <v/>
      </c>
      <c r="N75" s="219" t="str">
        <f t="shared" si="8"/>
        <v/>
      </c>
      <c r="O75" s="212">
        <f t="shared" si="9"/>
        <v>0</v>
      </c>
      <c r="P75" s="215"/>
    </row>
    <row r="76" spans="2:16" ht="22.5" customHeight="1">
      <c r="B76" s="200">
        <f t="shared" si="5"/>
        <v>73</v>
      </c>
      <c r="C76" s="202"/>
      <c r="D76" s="206"/>
      <c r="E76" s="208"/>
      <c r="F76" s="208"/>
      <c r="G76" s="209"/>
      <c r="H76" s="208"/>
      <c r="I76" s="208"/>
      <c r="J76" s="206"/>
      <c r="K76" s="208"/>
      <c r="L76" s="226">
        <f t="shared" si="6"/>
        <v>0</v>
      </c>
      <c r="M76" s="217" t="str">
        <f t="shared" si="7"/>
        <v/>
      </c>
      <c r="N76" s="219" t="str">
        <f t="shared" si="8"/>
        <v/>
      </c>
      <c r="O76" s="212">
        <f t="shared" si="9"/>
        <v>0</v>
      </c>
      <c r="P76" s="215"/>
    </row>
    <row r="77" spans="2:16" ht="22.5" customHeight="1">
      <c r="B77" s="200">
        <f t="shared" si="5"/>
        <v>74</v>
      </c>
      <c r="C77" s="202"/>
      <c r="D77" s="206"/>
      <c r="E77" s="208"/>
      <c r="F77" s="208"/>
      <c r="G77" s="209"/>
      <c r="H77" s="208"/>
      <c r="I77" s="208"/>
      <c r="J77" s="206"/>
      <c r="K77" s="208"/>
      <c r="L77" s="226">
        <f t="shared" si="6"/>
        <v>0</v>
      </c>
      <c r="M77" s="217" t="str">
        <f t="shared" si="7"/>
        <v/>
      </c>
      <c r="N77" s="219" t="str">
        <f t="shared" si="8"/>
        <v/>
      </c>
      <c r="O77" s="212">
        <f t="shared" si="9"/>
        <v>0</v>
      </c>
      <c r="P77" s="215"/>
    </row>
    <row r="78" spans="2:16" ht="22.5" customHeight="1">
      <c r="B78" s="200">
        <f t="shared" si="5"/>
        <v>75</v>
      </c>
      <c r="C78" s="202"/>
      <c r="D78" s="206"/>
      <c r="E78" s="208"/>
      <c r="F78" s="208"/>
      <c r="G78" s="209"/>
      <c r="H78" s="208"/>
      <c r="I78" s="208"/>
      <c r="J78" s="206"/>
      <c r="K78" s="208"/>
      <c r="L78" s="226">
        <f t="shared" si="6"/>
        <v>0</v>
      </c>
      <c r="M78" s="217" t="str">
        <f t="shared" si="7"/>
        <v/>
      </c>
      <c r="N78" s="219" t="str">
        <f t="shared" si="8"/>
        <v/>
      </c>
      <c r="O78" s="212">
        <f t="shared" si="9"/>
        <v>0</v>
      </c>
      <c r="P78" s="215"/>
    </row>
    <row r="79" spans="2:16" ht="22.5" customHeight="1">
      <c r="B79" s="200">
        <f t="shared" si="5"/>
        <v>76</v>
      </c>
      <c r="C79" s="202"/>
      <c r="D79" s="206"/>
      <c r="E79" s="208"/>
      <c r="F79" s="208"/>
      <c r="G79" s="209"/>
      <c r="H79" s="208"/>
      <c r="I79" s="208"/>
      <c r="J79" s="206"/>
      <c r="K79" s="208"/>
      <c r="L79" s="226">
        <f t="shared" si="6"/>
        <v>0</v>
      </c>
      <c r="M79" s="217" t="str">
        <f t="shared" si="7"/>
        <v/>
      </c>
      <c r="N79" s="219" t="str">
        <f t="shared" si="8"/>
        <v/>
      </c>
      <c r="O79" s="212">
        <f t="shared" si="9"/>
        <v>0</v>
      </c>
      <c r="P79" s="215"/>
    </row>
    <row r="80" spans="2:16" ht="22.5" customHeight="1">
      <c r="B80" s="200">
        <f t="shared" si="5"/>
        <v>77</v>
      </c>
      <c r="C80" s="202"/>
      <c r="D80" s="206"/>
      <c r="E80" s="208"/>
      <c r="F80" s="208"/>
      <c r="G80" s="209"/>
      <c r="H80" s="208"/>
      <c r="I80" s="208"/>
      <c r="J80" s="206"/>
      <c r="K80" s="208"/>
      <c r="L80" s="226">
        <f t="shared" si="6"/>
        <v>0</v>
      </c>
      <c r="M80" s="217" t="str">
        <f t="shared" si="7"/>
        <v/>
      </c>
      <c r="N80" s="219" t="str">
        <f t="shared" si="8"/>
        <v/>
      </c>
      <c r="O80" s="212">
        <f t="shared" si="9"/>
        <v>0</v>
      </c>
      <c r="P80" s="215"/>
    </row>
    <row r="81" spans="2:16" ht="22.5" customHeight="1">
      <c r="B81" s="200">
        <f t="shared" si="5"/>
        <v>78</v>
      </c>
      <c r="C81" s="202"/>
      <c r="D81" s="206"/>
      <c r="E81" s="208"/>
      <c r="F81" s="208"/>
      <c r="G81" s="209"/>
      <c r="H81" s="208"/>
      <c r="I81" s="208"/>
      <c r="J81" s="206"/>
      <c r="K81" s="208"/>
      <c r="L81" s="226">
        <f t="shared" si="6"/>
        <v>0</v>
      </c>
      <c r="M81" s="217" t="str">
        <f t="shared" si="7"/>
        <v/>
      </c>
      <c r="N81" s="219" t="str">
        <f t="shared" si="8"/>
        <v/>
      </c>
      <c r="O81" s="212">
        <f t="shared" si="9"/>
        <v>0</v>
      </c>
      <c r="P81" s="215"/>
    </row>
    <row r="82" spans="2:16" ht="22.5" customHeight="1">
      <c r="B82" s="200">
        <f t="shared" si="5"/>
        <v>79</v>
      </c>
      <c r="C82" s="202"/>
      <c r="D82" s="206"/>
      <c r="E82" s="208"/>
      <c r="F82" s="208"/>
      <c r="G82" s="209"/>
      <c r="H82" s="208"/>
      <c r="I82" s="208"/>
      <c r="J82" s="206"/>
      <c r="K82" s="208"/>
      <c r="L82" s="226">
        <f t="shared" si="6"/>
        <v>0</v>
      </c>
      <c r="M82" s="217" t="str">
        <f t="shared" si="7"/>
        <v/>
      </c>
      <c r="N82" s="219" t="str">
        <f t="shared" si="8"/>
        <v/>
      </c>
      <c r="O82" s="212">
        <f t="shared" si="9"/>
        <v>0</v>
      </c>
      <c r="P82" s="215"/>
    </row>
    <row r="83" spans="2:16" ht="22.5" customHeight="1">
      <c r="B83" s="200">
        <f t="shared" si="5"/>
        <v>80</v>
      </c>
      <c r="C83" s="202"/>
      <c r="D83" s="206"/>
      <c r="E83" s="208"/>
      <c r="F83" s="208"/>
      <c r="G83" s="209"/>
      <c r="H83" s="208"/>
      <c r="I83" s="208"/>
      <c r="J83" s="206"/>
      <c r="K83" s="208"/>
      <c r="L83" s="226">
        <f t="shared" si="6"/>
        <v>0</v>
      </c>
      <c r="M83" s="217" t="str">
        <f t="shared" si="7"/>
        <v/>
      </c>
      <c r="N83" s="219" t="str">
        <f t="shared" si="8"/>
        <v/>
      </c>
      <c r="O83" s="212">
        <f t="shared" si="9"/>
        <v>0</v>
      </c>
      <c r="P83" s="215"/>
    </row>
    <row r="84" spans="2:16" ht="22.5" customHeight="1">
      <c r="B84" s="200">
        <f t="shared" si="5"/>
        <v>81</v>
      </c>
      <c r="C84" s="202"/>
      <c r="D84" s="206"/>
      <c r="E84" s="208"/>
      <c r="F84" s="208"/>
      <c r="G84" s="209"/>
      <c r="H84" s="208"/>
      <c r="I84" s="208"/>
      <c r="J84" s="206"/>
      <c r="K84" s="208"/>
      <c r="L84" s="226">
        <f t="shared" si="6"/>
        <v>0</v>
      </c>
      <c r="M84" s="217" t="str">
        <f t="shared" si="7"/>
        <v/>
      </c>
      <c r="N84" s="219" t="str">
        <f t="shared" si="8"/>
        <v/>
      </c>
      <c r="O84" s="212">
        <f t="shared" si="9"/>
        <v>0</v>
      </c>
      <c r="P84" s="215"/>
    </row>
    <row r="85" spans="2:16" ht="22.5" customHeight="1">
      <c r="B85" s="200">
        <f t="shared" si="5"/>
        <v>82</v>
      </c>
      <c r="C85" s="202"/>
      <c r="D85" s="206"/>
      <c r="E85" s="208"/>
      <c r="F85" s="208"/>
      <c r="G85" s="209"/>
      <c r="H85" s="208"/>
      <c r="I85" s="208"/>
      <c r="J85" s="206"/>
      <c r="K85" s="208"/>
      <c r="L85" s="226">
        <f t="shared" si="6"/>
        <v>0</v>
      </c>
      <c r="M85" s="217" t="str">
        <f t="shared" si="7"/>
        <v/>
      </c>
      <c r="N85" s="219" t="str">
        <f t="shared" si="8"/>
        <v/>
      </c>
      <c r="O85" s="212">
        <f t="shared" si="9"/>
        <v>0</v>
      </c>
      <c r="P85" s="215"/>
    </row>
    <row r="86" spans="2:16" ht="22.5" customHeight="1">
      <c r="B86" s="200">
        <f t="shared" si="5"/>
        <v>83</v>
      </c>
      <c r="C86" s="202"/>
      <c r="D86" s="206"/>
      <c r="E86" s="208"/>
      <c r="F86" s="208"/>
      <c r="G86" s="209"/>
      <c r="H86" s="208"/>
      <c r="I86" s="208"/>
      <c r="J86" s="206"/>
      <c r="K86" s="208"/>
      <c r="L86" s="226">
        <f t="shared" si="6"/>
        <v>0</v>
      </c>
      <c r="M86" s="217" t="str">
        <f t="shared" si="7"/>
        <v/>
      </c>
      <c r="N86" s="219" t="str">
        <f t="shared" si="8"/>
        <v/>
      </c>
      <c r="O86" s="212">
        <f t="shared" si="9"/>
        <v>0</v>
      </c>
      <c r="P86" s="215"/>
    </row>
    <row r="87" spans="2:16" ht="22.5" customHeight="1">
      <c r="B87" s="200">
        <f t="shared" si="5"/>
        <v>84</v>
      </c>
      <c r="C87" s="202"/>
      <c r="D87" s="206"/>
      <c r="E87" s="208"/>
      <c r="F87" s="208"/>
      <c r="G87" s="209"/>
      <c r="H87" s="208"/>
      <c r="I87" s="208"/>
      <c r="J87" s="206"/>
      <c r="K87" s="208"/>
      <c r="L87" s="226">
        <f t="shared" si="6"/>
        <v>0</v>
      </c>
      <c r="M87" s="217" t="str">
        <f t="shared" si="7"/>
        <v/>
      </c>
      <c r="N87" s="219" t="str">
        <f t="shared" si="8"/>
        <v/>
      </c>
      <c r="O87" s="212">
        <f t="shared" si="9"/>
        <v>0</v>
      </c>
      <c r="P87" s="215"/>
    </row>
    <row r="88" spans="2:16" ht="22.5" customHeight="1">
      <c r="B88" s="200">
        <f t="shared" si="5"/>
        <v>85</v>
      </c>
      <c r="C88" s="202"/>
      <c r="D88" s="206"/>
      <c r="E88" s="208"/>
      <c r="F88" s="208"/>
      <c r="G88" s="209"/>
      <c r="H88" s="208"/>
      <c r="I88" s="208"/>
      <c r="J88" s="206"/>
      <c r="K88" s="208"/>
      <c r="L88" s="226">
        <f t="shared" si="6"/>
        <v>0</v>
      </c>
      <c r="M88" s="217" t="str">
        <f t="shared" si="7"/>
        <v/>
      </c>
      <c r="N88" s="219" t="str">
        <f t="shared" si="8"/>
        <v/>
      </c>
      <c r="O88" s="212">
        <f t="shared" si="9"/>
        <v>0</v>
      </c>
      <c r="P88" s="215"/>
    </row>
    <row r="89" spans="2:16" ht="22.5" customHeight="1">
      <c r="B89" s="200">
        <f t="shared" si="5"/>
        <v>86</v>
      </c>
      <c r="C89" s="202"/>
      <c r="D89" s="206"/>
      <c r="E89" s="208"/>
      <c r="F89" s="208"/>
      <c r="G89" s="209"/>
      <c r="H89" s="208"/>
      <c r="I89" s="208"/>
      <c r="J89" s="206"/>
      <c r="K89" s="208"/>
      <c r="L89" s="226">
        <f t="shared" si="6"/>
        <v>0</v>
      </c>
      <c r="M89" s="217" t="str">
        <f t="shared" si="7"/>
        <v/>
      </c>
      <c r="N89" s="219" t="str">
        <f t="shared" si="8"/>
        <v/>
      </c>
      <c r="O89" s="212">
        <f t="shared" si="9"/>
        <v>0</v>
      </c>
      <c r="P89" s="215"/>
    </row>
    <row r="90" spans="2:16" ht="22.5" customHeight="1">
      <c r="B90" s="200">
        <f t="shared" si="5"/>
        <v>87</v>
      </c>
      <c r="C90" s="202"/>
      <c r="D90" s="206"/>
      <c r="E90" s="208"/>
      <c r="F90" s="208"/>
      <c r="G90" s="209"/>
      <c r="H90" s="208"/>
      <c r="I90" s="208"/>
      <c r="J90" s="206"/>
      <c r="K90" s="208"/>
      <c r="L90" s="226">
        <f t="shared" si="6"/>
        <v>0</v>
      </c>
      <c r="M90" s="217" t="str">
        <f t="shared" si="7"/>
        <v/>
      </c>
      <c r="N90" s="219" t="str">
        <f t="shared" si="8"/>
        <v/>
      </c>
      <c r="O90" s="212">
        <f t="shared" si="9"/>
        <v>0</v>
      </c>
      <c r="P90" s="215"/>
    </row>
    <row r="91" spans="2:16" ht="22.5" customHeight="1">
      <c r="B91" s="200">
        <f t="shared" si="5"/>
        <v>88</v>
      </c>
      <c r="C91" s="202"/>
      <c r="D91" s="206"/>
      <c r="E91" s="208"/>
      <c r="F91" s="208"/>
      <c r="G91" s="209"/>
      <c r="H91" s="208"/>
      <c r="I91" s="208"/>
      <c r="J91" s="206"/>
      <c r="K91" s="208"/>
      <c r="L91" s="226">
        <f t="shared" si="6"/>
        <v>0</v>
      </c>
      <c r="M91" s="217" t="str">
        <f t="shared" si="7"/>
        <v/>
      </c>
      <c r="N91" s="219" t="str">
        <f t="shared" si="8"/>
        <v/>
      </c>
      <c r="O91" s="212">
        <f t="shared" si="9"/>
        <v>0</v>
      </c>
      <c r="P91" s="215"/>
    </row>
    <row r="92" spans="2:16" ht="22.5" customHeight="1">
      <c r="B92" s="200">
        <f t="shared" si="5"/>
        <v>89</v>
      </c>
      <c r="C92" s="202"/>
      <c r="D92" s="206"/>
      <c r="E92" s="208"/>
      <c r="F92" s="208"/>
      <c r="G92" s="209"/>
      <c r="H92" s="208"/>
      <c r="I92" s="208"/>
      <c r="J92" s="206"/>
      <c r="K92" s="208"/>
      <c r="L92" s="226">
        <f t="shared" si="6"/>
        <v>0</v>
      </c>
      <c r="M92" s="217" t="str">
        <f t="shared" si="7"/>
        <v/>
      </c>
      <c r="N92" s="219" t="str">
        <f t="shared" si="8"/>
        <v/>
      </c>
      <c r="O92" s="212">
        <f t="shared" si="9"/>
        <v>0</v>
      </c>
      <c r="P92" s="215"/>
    </row>
    <row r="93" spans="2:16" ht="22.5" customHeight="1">
      <c r="B93" s="200">
        <f t="shared" si="5"/>
        <v>90</v>
      </c>
      <c r="C93" s="202"/>
      <c r="D93" s="206"/>
      <c r="E93" s="208"/>
      <c r="F93" s="208"/>
      <c r="G93" s="209"/>
      <c r="H93" s="208"/>
      <c r="I93" s="208"/>
      <c r="J93" s="206"/>
      <c r="K93" s="208"/>
      <c r="L93" s="226">
        <f t="shared" si="6"/>
        <v>0</v>
      </c>
      <c r="M93" s="217" t="str">
        <f t="shared" si="7"/>
        <v/>
      </c>
      <c r="N93" s="219" t="str">
        <f t="shared" si="8"/>
        <v/>
      </c>
      <c r="O93" s="212">
        <f t="shared" si="9"/>
        <v>0</v>
      </c>
      <c r="P93" s="215"/>
    </row>
    <row r="94" spans="2:16" ht="22.5" customHeight="1">
      <c r="B94" s="200">
        <f t="shared" si="5"/>
        <v>91</v>
      </c>
      <c r="C94" s="202"/>
      <c r="D94" s="206"/>
      <c r="E94" s="208"/>
      <c r="F94" s="208"/>
      <c r="G94" s="209"/>
      <c r="H94" s="208"/>
      <c r="I94" s="208"/>
      <c r="J94" s="206"/>
      <c r="K94" s="208"/>
      <c r="L94" s="226">
        <f t="shared" si="6"/>
        <v>0</v>
      </c>
      <c r="M94" s="217" t="str">
        <f t="shared" si="7"/>
        <v/>
      </c>
      <c r="N94" s="219" t="str">
        <f t="shared" si="8"/>
        <v/>
      </c>
      <c r="O94" s="212">
        <f t="shared" si="9"/>
        <v>0</v>
      </c>
      <c r="P94" s="215"/>
    </row>
    <row r="95" spans="2:16" ht="22.5" customHeight="1">
      <c r="B95" s="200">
        <f t="shared" si="5"/>
        <v>92</v>
      </c>
      <c r="C95" s="202"/>
      <c r="D95" s="206"/>
      <c r="E95" s="208"/>
      <c r="F95" s="208"/>
      <c r="G95" s="209"/>
      <c r="H95" s="208"/>
      <c r="I95" s="208"/>
      <c r="J95" s="206"/>
      <c r="K95" s="208"/>
      <c r="L95" s="226">
        <f t="shared" si="6"/>
        <v>0</v>
      </c>
      <c r="M95" s="217" t="str">
        <f t="shared" si="7"/>
        <v/>
      </c>
      <c r="N95" s="219" t="str">
        <f t="shared" si="8"/>
        <v/>
      </c>
      <c r="O95" s="212">
        <f t="shared" si="9"/>
        <v>0</v>
      </c>
      <c r="P95" s="215"/>
    </row>
    <row r="96" spans="2:16" ht="22.5" customHeight="1">
      <c r="B96" s="200">
        <f t="shared" si="5"/>
        <v>93</v>
      </c>
      <c r="C96" s="202"/>
      <c r="D96" s="206"/>
      <c r="E96" s="208"/>
      <c r="F96" s="208"/>
      <c r="G96" s="209"/>
      <c r="H96" s="208"/>
      <c r="I96" s="208"/>
      <c r="J96" s="206"/>
      <c r="K96" s="208"/>
      <c r="L96" s="226">
        <f t="shared" si="6"/>
        <v>0</v>
      </c>
      <c r="M96" s="217" t="str">
        <f t="shared" si="7"/>
        <v/>
      </c>
      <c r="N96" s="219" t="str">
        <f t="shared" si="8"/>
        <v/>
      </c>
      <c r="O96" s="212">
        <f t="shared" si="9"/>
        <v>0</v>
      </c>
      <c r="P96" s="215"/>
    </row>
    <row r="97" spans="2:16" ht="22.5" customHeight="1">
      <c r="B97" s="200">
        <f t="shared" si="5"/>
        <v>94</v>
      </c>
      <c r="C97" s="202"/>
      <c r="D97" s="206"/>
      <c r="E97" s="208"/>
      <c r="F97" s="208"/>
      <c r="G97" s="209"/>
      <c r="H97" s="208"/>
      <c r="I97" s="208"/>
      <c r="J97" s="206"/>
      <c r="K97" s="208"/>
      <c r="L97" s="226">
        <f t="shared" si="6"/>
        <v>0</v>
      </c>
      <c r="M97" s="217" t="str">
        <f t="shared" si="7"/>
        <v/>
      </c>
      <c r="N97" s="219" t="str">
        <f t="shared" si="8"/>
        <v/>
      </c>
      <c r="O97" s="212">
        <f t="shared" si="9"/>
        <v>0</v>
      </c>
      <c r="P97" s="215"/>
    </row>
    <row r="98" spans="2:16" ht="22.5" customHeight="1">
      <c r="B98" s="200">
        <f t="shared" si="5"/>
        <v>95</v>
      </c>
      <c r="C98" s="202"/>
      <c r="D98" s="206"/>
      <c r="E98" s="208"/>
      <c r="F98" s="208"/>
      <c r="G98" s="209"/>
      <c r="H98" s="208"/>
      <c r="I98" s="208"/>
      <c r="J98" s="206"/>
      <c r="K98" s="208"/>
      <c r="L98" s="226">
        <f t="shared" si="6"/>
        <v>0</v>
      </c>
      <c r="M98" s="217" t="str">
        <f t="shared" si="7"/>
        <v/>
      </c>
      <c r="N98" s="219" t="str">
        <f t="shared" si="8"/>
        <v/>
      </c>
      <c r="O98" s="212">
        <f t="shared" si="9"/>
        <v>0</v>
      </c>
      <c r="P98" s="215"/>
    </row>
    <row r="99" spans="2:16" ht="22.5" customHeight="1">
      <c r="B99" s="200">
        <f t="shared" si="5"/>
        <v>96</v>
      </c>
      <c r="C99" s="202"/>
      <c r="D99" s="206"/>
      <c r="E99" s="208"/>
      <c r="F99" s="208"/>
      <c r="G99" s="209"/>
      <c r="H99" s="208"/>
      <c r="I99" s="208"/>
      <c r="J99" s="206"/>
      <c r="K99" s="208"/>
      <c r="L99" s="226">
        <f t="shared" si="6"/>
        <v>0</v>
      </c>
      <c r="M99" s="217" t="str">
        <f t="shared" si="7"/>
        <v/>
      </c>
      <c r="N99" s="219" t="str">
        <f t="shared" si="8"/>
        <v/>
      </c>
      <c r="O99" s="212">
        <f t="shared" si="9"/>
        <v>0</v>
      </c>
      <c r="P99" s="215"/>
    </row>
    <row r="100" spans="2:16" ht="22.5" customHeight="1">
      <c r="B100" s="200">
        <f t="shared" si="5"/>
        <v>97</v>
      </c>
      <c r="C100" s="202"/>
      <c r="D100" s="206"/>
      <c r="E100" s="208"/>
      <c r="F100" s="208"/>
      <c r="G100" s="209"/>
      <c r="H100" s="208"/>
      <c r="I100" s="208"/>
      <c r="J100" s="206"/>
      <c r="K100" s="208"/>
      <c r="L100" s="226">
        <f t="shared" si="6"/>
        <v>0</v>
      </c>
      <c r="M100" s="217" t="str">
        <f t="shared" si="7"/>
        <v/>
      </c>
      <c r="N100" s="219" t="str">
        <f t="shared" si="8"/>
        <v/>
      </c>
      <c r="O100" s="212">
        <f t="shared" si="9"/>
        <v>0</v>
      </c>
      <c r="P100" s="215"/>
    </row>
    <row r="101" spans="2:16" ht="22.5" customHeight="1">
      <c r="B101" s="200">
        <f t="shared" si="5"/>
        <v>98</v>
      </c>
      <c r="C101" s="202"/>
      <c r="D101" s="206"/>
      <c r="E101" s="208"/>
      <c r="F101" s="208"/>
      <c r="G101" s="209"/>
      <c r="H101" s="208"/>
      <c r="I101" s="208"/>
      <c r="J101" s="206"/>
      <c r="K101" s="208"/>
      <c r="L101" s="226">
        <f t="shared" si="6"/>
        <v>0</v>
      </c>
      <c r="M101" s="217" t="str">
        <f t="shared" si="7"/>
        <v/>
      </c>
      <c r="N101" s="219" t="str">
        <f t="shared" si="8"/>
        <v/>
      </c>
      <c r="O101" s="212">
        <f t="shared" si="9"/>
        <v>0</v>
      </c>
      <c r="P101" s="215"/>
    </row>
    <row r="102" spans="2:16" ht="22.5" customHeight="1">
      <c r="B102" s="200">
        <f t="shared" si="5"/>
        <v>99</v>
      </c>
      <c r="C102" s="202"/>
      <c r="D102" s="206"/>
      <c r="E102" s="208"/>
      <c r="F102" s="208"/>
      <c r="G102" s="209"/>
      <c r="H102" s="208"/>
      <c r="I102" s="208"/>
      <c r="J102" s="206"/>
      <c r="K102" s="208"/>
      <c r="L102" s="226">
        <f t="shared" si="6"/>
        <v>0</v>
      </c>
      <c r="M102" s="217" t="str">
        <f t="shared" si="7"/>
        <v/>
      </c>
      <c r="N102" s="219" t="str">
        <f t="shared" si="8"/>
        <v/>
      </c>
      <c r="O102" s="212">
        <f t="shared" si="9"/>
        <v>0</v>
      </c>
      <c r="P102" s="215"/>
    </row>
    <row r="103" spans="2:16" ht="22.5" customHeight="1">
      <c r="B103" s="200">
        <f t="shared" si="5"/>
        <v>100</v>
      </c>
      <c r="C103" s="202"/>
      <c r="D103" s="206"/>
      <c r="E103" s="208"/>
      <c r="F103" s="208"/>
      <c r="G103" s="209"/>
      <c r="H103" s="208"/>
      <c r="I103" s="208"/>
      <c r="J103" s="206"/>
      <c r="K103" s="208"/>
      <c r="L103" s="226">
        <f t="shared" si="6"/>
        <v>0</v>
      </c>
      <c r="M103" s="217" t="str">
        <f t="shared" si="7"/>
        <v/>
      </c>
      <c r="N103" s="219" t="str">
        <f t="shared" si="8"/>
        <v/>
      </c>
      <c r="O103" s="212">
        <f t="shared" si="9"/>
        <v>0</v>
      </c>
      <c r="P103" s="215"/>
    </row>
    <row r="104" spans="2:16" ht="22.5" customHeight="1">
      <c r="B104" s="200">
        <f t="shared" si="5"/>
        <v>101</v>
      </c>
      <c r="C104" s="202"/>
      <c r="D104" s="206"/>
      <c r="E104" s="208"/>
      <c r="F104" s="208"/>
      <c r="G104" s="209"/>
      <c r="H104" s="208"/>
      <c r="I104" s="208"/>
      <c r="J104" s="206"/>
      <c r="K104" s="208"/>
      <c r="L104" s="226">
        <f t="shared" si="6"/>
        <v>0</v>
      </c>
      <c r="M104" s="217" t="str">
        <f t="shared" si="7"/>
        <v/>
      </c>
      <c r="N104" s="219" t="str">
        <f t="shared" si="8"/>
        <v/>
      </c>
      <c r="O104" s="212">
        <f t="shared" si="9"/>
        <v>0</v>
      </c>
      <c r="P104" s="215"/>
    </row>
    <row r="105" spans="2:16" ht="22.5" customHeight="1">
      <c r="B105" s="200">
        <f t="shared" si="5"/>
        <v>102</v>
      </c>
      <c r="C105" s="202"/>
      <c r="D105" s="206"/>
      <c r="E105" s="208"/>
      <c r="F105" s="208"/>
      <c r="G105" s="209"/>
      <c r="H105" s="208"/>
      <c r="I105" s="208"/>
      <c r="J105" s="206"/>
      <c r="K105" s="208"/>
      <c r="L105" s="226">
        <f t="shared" si="6"/>
        <v>0</v>
      </c>
      <c r="M105" s="217" t="str">
        <f t="shared" si="7"/>
        <v/>
      </c>
      <c r="N105" s="219" t="str">
        <f t="shared" si="8"/>
        <v/>
      </c>
      <c r="O105" s="212">
        <f t="shared" si="9"/>
        <v>0</v>
      </c>
      <c r="P105" s="215"/>
    </row>
    <row r="106" spans="2:16" ht="22.5" customHeight="1">
      <c r="B106" s="200">
        <f t="shared" si="5"/>
        <v>103</v>
      </c>
      <c r="C106" s="202"/>
      <c r="D106" s="206"/>
      <c r="E106" s="208"/>
      <c r="F106" s="208"/>
      <c r="G106" s="209"/>
      <c r="H106" s="208"/>
      <c r="I106" s="208"/>
      <c r="J106" s="206"/>
      <c r="K106" s="208"/>
      <c r="L106" s="226">
        <f t="shared" si="6"/>
        <v>0</v>
      </c>
      <c r="M106" s="217" t="str">
        <f t="shared" si="7"/>
        <v/>
      </c>
      <c r="N106" s="219" t="str">
        <f t="shared" si="8"/>
        <v/>
      </c>
      <c r="O106" s="212">
        <f t="shared" si="9"/>
        <v>0</v>
      </c>
      <c r="P106" s="215"/>
    </row>
    <row r="107" spans="2:16" ht="22.5" customHeight="1">
      <c r="B107" s="200">
        <f t="shared" si="5"/>
        <v>104</v>
      </c>
      <c r="C107" s="202"/>
      <c r="D107" s="206"/>
      <c r="E107" s="208"/>
      <c r="F107" s="208"/>
      <c r="G107" s="209"/>
      <c r="H107" s="208"/>
      <c r="I107" s="208"/>
      <c r="J107" s="206"/>
      <c r="K107" s="208"/>
      <c r="L107" s="226">
        <f t="shared" si="6"/>
        <v>0</v>
      </c>
      <c r="M107" s="217" t="str">
        <f t="shared" si="7"/>
        <v/>
      </c>
      <c r="N107" s="219" t="str">
        <f t="shared" si="8"/>
        <v/>
      </c>
      <c r="O107" s="212">
        <f t="shared" si="9"/>
        <v>0</v>
      </c>
      <c r="P107" s="215"/>
    </row>
    <row r="108" spans="2:16" ht="22.5" customHeight="1">
      <c r="B108" s="200">
        <f t="shared" si="5"/>
        <v>105</v>
      </c>
      <c r="C108" s="202"/>
      <c r="D108" s="206"/>
      <c r="E108" s="208"/>
      <c r="F108" s="208"/>
      <c r="G108" s="209"/>
      <c r="H108" s="208"/>
      <c r="I108" s="208"/>
      <c r="J108" s="206"/>
      <c r="K108" s="208"/>
      <c r="L108" s="226">
        <f t="shared" si="6"/>
        <v>0</v>
      </c>
      <c r="M108" s="217" t="str">
        <f t="shared" si="7"/>
        <v/>
      </c>
      <c r="N108" s="219" t="str">
        <f t="shared" si="8"/>
        <v/>
      </c>
      <c r="O108" s="212">
        <f t="shared" si="9"/>
        <v>0</v>
      </c>
      <c r="P108" s="215"/>
    </row>
    <row r="109" spans="2:16" ht="22.5" customHeight="1">
      <c r="B109" s="200">
        <f t="shared" si="5"/>
        <v>106</v>
      </c>
      <c r="C109" s="202"/>
      <c r="D109" s="206"/>
      <c r="E109" s="208"/>
      <c r="F109" s="208"/>
      <c r="G109" s="209"/>
      <c r="H109" s="208"/>
      <c r="I109" s="208"/>
      <c r="J109" s="206"/>
      <c r="K109" s="208"/>
      <c r="L109" s="226">
        <f t="shared" si="6"/>
        <v>0</v>
      </c>
      <c r="M109" s="217" t="str">
        <f t="shared" si="7"/>
        <v/>
      </c>
      <c r="N109" s="219" t="str">
        <f t="shared" si="8"/>
        <v/>
      </c>
      <c r="O109" s="212">
        <f t="shared" si="9"/>
        <v>0</v>
      </c>
      <c r="P109" s="215"/>
    </row>
    <row r="110" spans="2:16" ht="22.5" customHeight="1">
      <c r="B110" s="200">
        <f t="shared" si="5"/>
        <v>107</v>
      </c>
      <c r="C110" s="202"/>
      <c r="D110" s="206"/>
      <c r="E110" s="208"/>
      <c r="F110" s="208"/>
      <c r="G110" s="209"/>
      <c r="H110" s="208"/>
      <c r="I110" s="208"/>
      <c r="J110" s="206"/>
      <c r="K110" s="208"/>
      <c r="L110" s="226">
        <f t="shared" si="6"/>
        <v>0</v>
      </c>
      <c r="M110" s="217" t="str">
        <f t="shared" si="7"/>
        <v/>
      </c>
      <c r="N110" s="219" t="str">
        <f t="shared" si="8"/>
        <v/>
      </c>
      <c r="O110" s="212">
        <f t="shared" si="9"/>
        <v>0</v>
      </c>
      <c r="P110" s="215"/>
    </row>
    <row r="111" spans="2:16" ht="22.5" customHeight="1">
      <c r="B111" s="200">
        <f t="shared" si="5"/>
        <v>108</v>
      </c>
      <c r="C111" s="202"/>
      <c r="D111" s="206"/>
      <c r="E111" s="208"/>
      <c r="F111" s="208"/>
      <c r="G111" s="209"/>
      <c r="H111" s="208"/>
      <c r="I111" s="208"/>
      <c r="J111" s="206"/>
      <c r="K111" s="208"/>
      <c r="L111" s="226">
        <f t="shared" si="6"/>
        <v>0</v>
      </c>
      <c r="M111" s="217" t="str">
        <f t="shared" si="7"/>
        <v/>
      </c>
      <c r="N111" s="219" t="str">
        <f t="shared" si="8"/>
        <v/>
      </c>
      <c r="O111" s="212">
        <f t="shared" si="9"/>
        <v>0</v>
      </c>
      <c r="P111" s="215"/>
    </row>
    <row r="112" spans="2:16" ht="22.5" customHeight="1">
      <c r="B112" s="200">
        <f t="shared" si="5"/>
        <v>109</v>
      </c>
      <c r="C112" s="202"/>
      <c r="D112" s="206"/>
      <c r="E112" s="208"/>
      <c r="F112" s="208"/>
      <c r="G112" s="209"/>
      <c r="H112" s="208"/>
      <c r="I112" s="208"/>
      <c r="J112" s="206"/>
      <c r="K112" s="208"/>
      <c r="L112" s="226">
        <f t="shared" si="6"/>
        <v>0</v>
      </c>
      <c r="M112" s="217" t="str">
        <f t="shared" si="7"/>
        <v/>
      </c>
      <c r="N112" s="219" t="str">
        <f t="shared" si="8"/>
        <v/>
      </c>
      <c r="O112" s="212">
        <f t="shared" si="9"/>
        <v>0</v>
      </c>
      <c r="P112" s="215"/>
    </row>
    <row r="113" spans="2:16" ht="22.5" customHeight="1">
      <c r="B113" s="200">
        <f t="shared" si="5"/>
        <v>110</v>
      </c>
      <c r="C113" s="202"/>
      <c r="D113" s="206"/>
      <c r="E113" s="208"/>
      <c r="F113" s="208"/>
      <c r="G113" s="209"/>
      <c r="H113" s="208"/>
      <c r="I113" s="208"/>
      <c r="J113" s="206"/>
      <c r="K113" s="208"/>
      <c r="L113" s="226">
        <f t="shared" si="6"/>
        <v>0</v>
      </c>
      <c r="M113" s="217" t="str">
        <f t="shared" si="7"/>
        <v/>
      </c>
      <c r="N113" s="219" t="str">
        <f t="shared" si="8"/>
        <v/>
      </c>
      <c r="O113" s="212">
        <f t="shared" si="9"/>
        <v>0</v>
      </c>
      <c r="P113" s="215"/>
    </row>
    <row r="114" spans="2:16" ht="22.5" customHeight="1">
      <c r="B114" s="200">
        <f t="shared" si="5"/>
        <v>111</v>
      </c>
      <c r="C114" s="202"/>
      <c r="D114" s="206"/>
      <c r="E114" s="208"/>
      <c r="F114" s="208"/>
      <c r="G114" s="209"/>
      <c r="H114" s="208"/>
      <c r="I114" s="208"/>
      <c r="J114" s="206"/>
      <c r="K114" s="208"/>
      <c r="L114" s="226">
        <f t="shared" si="6"/>
        <v>0</v>
      </c>
      <c r="M114" s="217" t="str">
        <f t="shared" si="7"/>
        <v/>
      </c>
      <c r="N114" s="219" t="str">
        <f t="shared" si="8"/>
        <v/>
      </c>
      <c r="O114" s="212">
        <f t="shared" si="9"/>
        <v>0</v>
      </c>
      <c r="P114" s="215"/>
    </row>
    <row r="115" spans="2:16" ht="22.5" customHeight="1">
      <c r="B115" s="200">
        <f t="shared" si="5"/>
        <v>112</v>
      </c>
      <c r="C115" s="202"/>
      <c r="D115" s="206"/>
      <c r="E115" s="208"/>
      <c r="F115" s="208"/>
      <c r="G115" s="209"/>
      <c r="H115" s="208"/>
      <c r="I115" s="208"/>
      <c r="J115" s="206"/>
      <c r="K115" s="208"/>
      <c r="L115" s="226">
        <f t="shared" si="6"/>
        <v>0</v>
      </c>
      <c r="M115" s="217" t="str">
        <f t="shared" si="7"/>
        <v/>
      </c>
      <c r="N115" s="219" t="str">
        <f t="shared" si="8"/>
        <v/>
      </c>
      <c r="O115" s="212">
        <f t="shared" si="9"/>
        <v>0</v>
      </c>
      <c r="P115" s="215"/>
    </row>
    <row r="116" spans="2:16" ht="22.5" customHeight="1">
      <c r="B116" s="200">
        <f t="shared" si="5"/>
        <v>113</v>
      </c>
      <c r="C116" s="202"/>
      <c r="D116" s="206"/>
      <c r="E116" s="208"/>
      <c r="F116" s="208"/>
      <c r="G116" s="209"/>
      <c r="H116" s="208"/>
      <c r="I116" s="208"/>
      <c r="J116" s="206"/>
      <c r="K116" s="208"/>
      <c r="L116" s="226">
        <f t="shared" si="6"/>
        <v>0</v>
      </c>
      <c r="M116" s="217" t="str">
        <f t="shared" si="7"/>
        <v/>
      </c>
      <c r="N116" s="219" t="str">
        <f t="shared" si="8"/>
        <v/>
      </c>
      <c r="O116" s="212">
        <f t="shared" si="9"/>
        <v>0</v>
      </c>
      <c r="P116" s="215"/>
    </row>
    <row r="117" spans="2:16" ht="22.5" customHeight="1">
      <c r="B117" s="200">
        <f t="shared" si="5"/>
        <v>114</v>
      </c>
      <c r="C117" s="202"/>
      <c r="D117" s="206"/>
      <c r="E117" s="208"/>
      <c r="F117" s="208"/>
      <c r="G117" s="209"/>
      <c r="H117" s="208"/>
      <c r="I117" s="208"/>
      <c r="J117" s="206"/>
      <c r="K117" s="208"/>
      <c r="L117" s="226">
        <f t="shared" si="6"/>
        <v>0</v>
      </c>
      <c r="M117" s="217" t="str">
        <f t="shared" si="7"/>
        <v/>
      </c>
      <c r="N117" s="219" t="str">
        <f t="shared" si="8"/>
        <v/>
      </c>
      <c r="O117" s="212">
        <f t="shared" si="9"/>
        <v>0</v>
      </c>
      <c r="P117" s="215"/>
    </row>
    <row r="118" spans="2:16" ht="22.5" customHeight="1">
      <c r="B118" s="200">
        <f t="shared" si="5"/>
        <v>115</v>
      </c>
      <c r="C118" s="202"/>
      <c r="D118" s="206"/>
      <c r="E118" s="208"/>
      <c r="F118" s="208"/>
      <c r="G118" s="209"/>
      <c r="H118" s="208"/>
      <c r="I118" s="208"/>
      <c r="J118" s="206"/>
      <c r="K118" s="208"/>
      <c r="L118" s="226">
        <f t="shared" si="6"/>
        <v>0</v>
      </c>
      <c r="M118" s="217" t="str">
        <f t="shared" si="7"/>
        <v/>
      </c>
      <c r="N118" s="219" t="str">
        <f t="shared" si="8"/>
        <v/>
      </c>
      <c r="O118" s="212">
        <f t="shared" si="9"/>
        <v>0</v>
      </c>
      <c r="P118" s="215"/>
    </row>
    <row r="119" spans="2:16" ht="22.5" customHeight="1">
      <c r="B119" s="200">
        <f t="shared" si="5"/>
        <v>116</v>
      </c>
      <c r="C119" s="202"/>
      <c r="D119" s="206"/>
      <c r="E119" s="208"/>
      <c r="F119" s="208"/>
      <c r="G119" s="209"/>
      <c r="H119" s="208"/>
      <c r="I119" s="208"/>
      <c r="J119" s="206"/>
      <c r="K119" s="208"/>
      <c r="L119" s="226">
        <f t="shared" si="6"/>
        <v>0</v>
      </c>
      <c r="M119" s="217" t="str">
        <f t="shared" si="7"/>
        <v/>
      </c>
      <c r="N119" s="219" t="str">
        <f t="shared" si="8"/>
        <v/>
      </c>
      <c r="O119" s="212">
        <f t="shared" si="9"/>
        <v>0</v>
      </c>
      <c r="P119" s="215"/>
    </row>
    <row r="120" spans="2:16" ht="22.5" customHeight="1">
      <c r="B120" s="200">
        <f t="shared" si="5"/>
        <v>117</v>
      </c>
      <c r="C120" s="202"/>
      <c r="D120" s="206"/>
      <c r="E120" s="208"/>
      <c r="F120" s="208"/>
      <c r="G120" s="209"/>
      <c r="H120" s="208"/>
      <c r="I120" s="208"/>
      <c r="J120" s="206"/>
      <c r="K120" s="208"/>
      <c r="L120" s="226">
        <f t="shared" si="6"/>
        <v>0</v>
      </c>
      <c r="M120" s="217" t="str">
        <f t="shared" si="7"/>
        <v/>
      </c>
      <c r="N120" s="219" t="str">
        <f t="shared" si="8"/>
        <v/>
      </c>
      <c r="O120" s="212">
        <f t="shared" si="9"/>
        <v>0</v>
      </c>
      <c r="P120" s="215"/>
    </row>
    <row r="121" spans="2:16" ht="22.5" customHeight="1">
      <c r="B121" s="200">
        <f t="shared" si="5"/>
        <v>118</v>
      </c>
      <c r="C121" s="202"/>
      <c r="D121" s="206"/>
      <c r="E121" s="208"/>
      <c r="F121" s="208"/>
      <c r="G121" s="209"/>
      <c r="H121" s="208"/>
      <c r="I121" s="208"/>
      <c r="J121" s="206"/>
      <c r="K121" s="208"/>
      <c r="L121" s="226">
        <f t="shared" si="6"/>
        <v>0</v>
      </c>
      <c r="M121" s="217" t="str">
        <f t="shared" si="7"/>
        <v/>
      </c>
      <c r="N121" s="219" t="str">
        <f t="shared" si="8"/>
        <v/>
      </c>
      <c r="O121" s="212">
        <f t="shared" si="9"/>
        <v>0</v>
      </c>
      <c r="P121" s="215"/>
    </row>
    <row r="122" spans="2:16" ht="22.5" customHeight="1">
      <c r="B122" s="200">
        <f t="shared" si="5"/>
        <v>119</v>
      </c>
      <c r="C122" s="202"/>
      <c r="D122" s="206"/>
      <c r="E122" s="208"/>
      <c r="F122" s="208"/>
      <c r="G122" s="209"/>
      <c r="H122" s="208"/>
      <c r="I122" s="208"/>
      <c r="J122" s="206"/>
      <c r="K122" s="208"/>
      <c r="L122" s="226">
        <f t="shared" si="6"/>
        <v>0</v>
      </c>
      <c r="M122" s="217" t="str">
        <f t="shared" si="7"/>
        <v/>
      </c>
      <c r="N122" s="219" t="str">
        <f t="shared" si="8"/>
        <v/>
      </c>
      <c r="O122" s="212">
        <f t="shared" si="9"/>
        <v>0</v>
      </c>
      <c r="P122" s="215"/>
    </row>
    <row r="123" spans="2:16" ht="22.5" customHeight="1">
      <c r="B123" s="200">
        <f t="shared" si="5"/>
        <v>120</v>
      </c>
      <c r="C123" s="202"/>
      <c r="D123" s="206"/>
      <c r="E123" s="208"/>
      <c r="F123" s="208"/>
      <c r="G123" s="209"/>
      <c r="H123" s="208"/>
      <c r="I123" s="208"/>
      <c r="J123" s="206"/>
      <c r="K123" s="208"/>
      <c r="L123" s="226">
        <f t="shared" si="6"/>
        <v>0</v>
      </c>
      <c r="M123" s="217" t="str">
        <f t="shared" si="7"/>
        <v/>
      </c>
      <c r="N123" s="219" t="str">
        <f t="shared" si="8"/>
        <v/>
      </c>
      <c r="O123" s="212">
        <f t="shared" si="9"/>
        <v>0</v>
      </c>
      <c r="P123" s="215"/>
    </row>
    <row r="124" spans="2:16" ht="22.5" customHeight="1">
      <c r="B124" s="200">
        <f t="shared" si="5"/>
        <v>121</v>
      </c>
      <c r="C124" s="202"/>
      <c r="D124" s="206"/>
      <c r="E124" s="208"/>
      <c r="F124" s="208"/>
      <c r="G124" s="209"/>
      <c r="H124" s="208"/>
      <c r="I124" s="208"/>
      <c r="J124" s="206"/>
      <c r="K124" s="208"/>
      <c r="L124" s="226">
        <f t="shared" si="6"/>
        <v>0</v>
      </c>
      <c r="M124" s="217" t="str">
        <f t="shared" si="7"/>
        <v/>
      </c>
      <c r="N124" s="219" t="str">
        <f t="shared" si="8"/>
        <v/>
      </c>
      <c r="O124" s="212">
        <f t="shared" si="9"/>
        <v>0</v>
      </c>
      <c r="P124" s="215"/>
    </row>
    <row r="125" spans="2:16" ht="22.5" customHeight="1">
      <c r="B125" s="200">
        <f t="shared" si="5"/>
        <v>122</v>
      </c>
      <c r="C125" s="202"/>
      <c r="D125" s="206"/>
      <c r="E125" s="208"/>
      <c r="F125" s="208"/>
      <c r="G125" s="209"/>
      <c r="H125" s="208"/>
      <c r="I125" s="208"/>
      <c r="J125" s="206"/>
      <c r="K125" s="208"/>
      <c r="L125" s="226">
        <f t="shared" si="6"/>
        <v>0</v>
      </c>
      <c r="M125" s="217" t="str">
        <f t="shared" si="7"/>
        <v/>
      </c>
      <c r="N125" s="219" t="str">
        <f t="shared" si="8"/>
        <v/>
      </c>
      <c r="O125" s="212">
        <f t="shared" si="9"/>
        <v>0</v>
      </c>
      <c r="P125" s="215"/>
    </row>
    <row r="126" spans="2:16" ht="22.5" customHeight="1">
      <c r="B126" s="200">
        <f t="shared" si="5"/>
        <v>123</v>
      </c>
      <c r="C126" s="202"/>
      <c r="D126" s="206"/>
      <c r="E126" s="208"/>
      <c r="F126" s="208"/>
      <c r="G126" s="209"/>
      <c r="H126" s="208"/>
      <c r="I126" s="208"/>
      <c r="J126" s="206"/>
      <c r="K126" s="208"/>
      <c r="L126" s="226">
        <f t="shared" si="6"/>
        <v>0</v>
      </c>
      <c r="M126" s="217" t="str">
        <f t="shared" si="7"/>
        <v/>
      </c>
      <c r="N126" s="219" t="str">
        <f t="shared" si="8"/>
        <v/>
      </c>
      <c r="O126" s="212">
        <f t="shared" si="9"/>
        <v>0</v>
      </c>
      <c r="P126" s="215"/>
    </row>
    <row r="127" spans="2:16" ht="22.5" customHeight="1">
      <c r="B127" s="200">
        <f t="shared" si="5"/>
        <v>124</v>
      </c>
      <c r="C127" s="202"/>
      <c r="D127" s="206"/>
      <c r="E127" s="208"/>
      <c r="F127" s="208"/>
      <c r="G127" s="209"/>
      <c r="H127" s="208"/>
      <c r="I127" s="208"/>
      <c r="J127" s="206"/>
      <c r="K127" s="208"/>
      <c r="L127" s="226">
        <f t="shared" si="6"/>
        <v>0</v>
      </c>
      <c r="M127" s="217" t="str">
        <f t="shared" si="7"/>
        <v/>
      </c>
      <c r="N127" s="219" t="str">
        <f t="shared" si="8"/>
        <v/>
      </c>
      <c r="O127" s="212">
        <f t="shared" si="9"/>
        <v>0</v>
      </c>
      <c r="P127" s="215"/>
    </row>
    <row r="128" spans="2:16" ht="22.5" customHeight="1">
      <c r="B128" s="200">
        <f t="shared" si="5"/>
        <v>125</v>
      </c>
      <c r="C128" s="202"/>
      <c r="D128" s="206"/>
      <c r="E128" s="208"/>
      <c r="F128" s="208"/>
      <c r="G128" s="209"/>
      <c r="H128" s="208"/>
      <c r="I128" s="208"/>
      <c r="J128" s="206"/>
      <c r="K128" s="208"/>
      <c r="L128" s="226">
        <f t="shared" si="6"/>
        <v>0</v>
      </c>
      <c r="M128" s="217" t="str">
        <f t="shared" si="7"/>
        <v/>
      </c>
      <c r="N128" s="219" t="str">
        <f t="shared" si="8"/>
        <v/>
      </c>
      <c r="O128" s="212">
        <f t="shared" si="9"/>
        <v>0</v>
      </c>
      <c r="P128" s="215"/>
    </row>
    <row r="129" spans="2:16" ht="22.5" customHeight="1">
      <c r="B129" s="200">
        <f t="shared" si="5"/>
        <v>126</v>
      </c>
      <c r="C129" s="202"/>
      <c r="D129" s="206"/>
      <c r="E129" s="208"/>
      <c r="F129" s="208"/>
      <c r="G129" s="209"/>
      <c r="H129" s="208"/>
      <c r="I129" s="208"/>
      <c r="J129" s="206"/>
      <c r="K129" s="208"/>
      <c r="L129" s="226">
        <f t="shared" si="6"/>
        <v>0</v>
      </c>
      <c r="M129" s="217" t="str">
        <f t="shared" si="7"/>
        <v/>
      </c>
      <c r="N129" s="219" t="str">
        <f t="shared" si="8"/>
        <v/>
      </c>
      <c r="O129" s="212">
        <f t="shared" si="9"/>
        <v>0</v>
      </c>
      <c r="P129" s="215"/>
    </row>
    <row r="130" spans="2:16" ht="22.5" customHeight="1">
      <c r="B130" s="200">
        <f t="shared" si="5"/>
        <v>127</v>
      </c>
      <c r="C130" s="202"/>
      <c r="D130" s="206"/>
      <c r="E130" s="208"/>
      <c r="F130" s="208"/>
      <c r="G130" s="209"/>
      <c r="H130" s="208"/>
      <c r="I130" s="208"/>
      <c r="J130" s="206"/>
      <c r="K130" s="208"/>
      <c r="L130" s="226">
        <f t="shared" si="6"/>
        <v>0</v>
      </c>
      <c r="M130" s="217" t="str">
        <f t="shared" si="7"/>
        <v/>
      </c>
      <c r="N130" s="219" t="str">
        <f t="shared" si="8"/>
        <v/>
      </c>
      <c r="O130" s="212">
        <f t="shared" si="9"/>
        <v>0</v>
      </c>
      <c r="P130" s="215"/>
    </row>
    <row r="131" spans="2:16" ht="22.5" customHeight="1">
      <c r="B131" s="200">
        <f t="shared" si="5"/>
        <v>128</v>
      </c>
      <c r="C131" s="202"/>
      <c r="D131" s="206"/>
      <c r="E131" s="208"/>
      <c r="F131" s="208"/>
      <c r="G131" s="209"/>
      <c r="H131" s="208"/>
      <c r="I131" s="208"/>
      <c r="J131" s="206"/>
      <c r="K131" s="208"/>
      <c r="L131" s="226">
        <f t="shared" si="6"/>
        <v>0</v>
      </c>
      <c r="M131" s="217" t="str">
        <f t="shared" si="7"/>
        <v/>
      </c>
      <c r="N131" s="219" t="str">
        <f t="shared" si="8"/>
        <v/>
      </c>
      <c r="O131" s="212">
        <f t="shared" si="9"/>
        <v>0</v>
      </c>
      <c r="P131" s="215"/>
    </row>
    <row r="132" spans="2:16" ht="22.5" customHeight="1">
      <c r="B132" s="200">
        <f t="shared" ref="B132:B153" si="10">ROW()-3</f>
        <v>129</v>
      </c>
      <c r="C132" s="202"/>
      <c r="D132" s="206"/>
      <c r="E132" s="208"/>
      <c r="F132" s="208"/>
      <c r="G132" s="209"/>
      <c r="H132" s="208"/>
      <c r="I132" s="208"/>
      <c r="J132" s="206"/>
      <c r="K132" s="208"/>
      <c r="L132" s="226">
        <f t="shared" ref="L132:L153" si="11">SUM(H132+K132)</f>
        <v>0</v>
      </c>
      <c r="M132" s="217" t="str">
        <f t="shared" ref="M132:M153" si="12">IF(L132&gt;0,VLOOKUP(E132,$C$164:$D$171,2,0)*L132,"")</f>
        <v/>
      </c>
      <c r="N132" s="219" t="str">
        <f t="shared" ref="N132:N153" si="13">IF(E132=$C$155,$D$155,IF(E132=$C$156,$D$156,IF(E132=$C$157,$D$157,IF(E132=$C$158,$D$158,IF(E132=$C$159,$D$159,IF(E132=$C$160,$D$160,IF(E132=$C$161,$D$161,IF(E132=$C$162,$D$162,""))))))))</f>
        <v/>
      </c>
      <c r="O132" s="212">
        <f t="shared" ref="O132:O153" si="14">MINA(M132,N132)</f>
        <v>0</v>
      </c>
      <c r="P132" s="215"/>
    </row>
    <row r="133" spans="2:16" ht="22.5" customHeight="1">
      <c r="B133" s="200">
        <f t="shared" si="10"/>
        <v>130</v>
      </c>
      <c r="C133" s="202"/>
      <c r="D133" s="206"/>
      <c r="E133" s="208"/>
      <c r="F133" s="208"/>
      <c r="G133" s="209"/>
      <c r="H133" s="208"/>
      <c r="I133" s="208"/>
      <c r="J133" s="206"/>
      <c r="K133" s="208"/>
      <c r="L133" s="226">
        <f t="shared" si="11"/>
        <v>0</v>
      </c>
      <c r="M133" s="217" t="str">
        <f t="shared" si="12"/>
        <v/>
      </c>
      <c r="N133" s="219" t="str">
        <f t="shared" si="13"/>
        <v/>
      </c>
      <c r="O133" s="212">
        <f t="shared" si="14"/>
        <v>0</v>
      </c>
      <c r="P133" s="215"/>
    </row>
    <row r="134" spans="2:16" ht="22.5" customHeight="1">
      <c r="B134" s="200">
        <f t="shared" si="10"/>
        <v>131</v>
      </c>
      <c r="C134" s="202"/>
      <c r="D134" s="206"/>
      <c r="E134" s="208"/>
      <c r="F134" s="208"/>
      <c r="G134" s="209"/>
      <c r="H134" s="208"/>
      <c r="I134" s="208"/>
      <c r="J134" s="206"/>
      <c r="K134" s="208"/>
      <c r="L134" s="226">
        <f t="shared" si="11"/>
        <v>0</v>
      </c>
      <c r="M134" s="217" t="str">
        <f t="shared" si="12"/>
        <v/>
      </c>
      <c r="N134" s="219" t="str">
        <f t="shared" si="13"/>
        <v/>
      </c>
      <c r="O134" s="212">
        <f t="shared" si="14"/>
        <v>0</v>
      </c>
      <c r="P134" s="215"/>
    </row>
    <row r="135" spans="2:16" ht="22.5" customHeight="1">
      <c r="B135" s="200">
        <f t="shared" si="10"/>
        <v>132</v>
      </c>
      <c r="C135" s="202"/>
      <c r="D135" s="206"/>
      <c r="E135" s="208"/>
      <c r="F135" s="208"/>
      <c r="G135" s="209"/>
      <c r="H135" s="208"/>
      <c r="I135" s="208"/>
      <c r="J135" s="206"/>
      <c r="K135" s="208"/>
      <c r="L135" s="226">
        <f t="shared" si="11"/>
        <v>0</v>
      </c>
      <c r="M135" s="217" t="str">
        <f t="shared" si="12"/>
        <v/>
      </c>
      <c r="N135" s="219" t="str">
        <f t="shared" si="13"/>
        <v/>
      </c>
      <c r="O135" s="212">
        <f t="shared" si="14"/>
        <v>0</v>
      </c>
      <c r="P135" s="215"/>
    </row>
    <row r="136" spans="2:16" ht="22.5" customHeight="1">
      <c r="B136" s="200">
        <f t="shared" si="10"/>
        <v>133</v>
      </c>
      <c r="C136" s="202"/>
      <c r="D136" s="206"/>
      <c r="E136" s="208"/>
      <c r="F136" s="208"/>
      <c r="G136" s="209"/>
      <c r="H136" s="208"/>
      <c r="I136" s="208"/>
      <c r="J136" s="206"/>
      <c r="K136" s="208"/>
      <c r="L136" s="226">
        <f t="shared" si="11"/>
        <v>0</v>
      </c>
      <c r="M136" s="217" t="str">
        <f t="shared" si="12"/>
        <v/>
      </c>
      <c r="N136" s="219" t="str">
        <f t="shared" si="13"/>
        <v/>
      </c>
      <c r="O136" s="212">
        <f t="shared" si="14"/>
        <v>0</v>
      </c>
      <c r="P136" s="215"/>
    </row>
    <row r="137" spans="2:16" ht="22.5" customHeight="1">
      <c r="B137" s="200">
        <f t="shared" si="10"/>
        <v>134</v>
      </c>
      <c r="C137" s="202"/>
      <c r="D137" s="206"/>
      <c r="E137" s="208"/>
      <c r="F137" s="208"/>
      <c r="G137" s="209"/>
      <c r="H137" s="208"/>
      <c r="I137" s="208"/>
      <c r="J137" s="206"/>
      <c r="K137" s="208"/>
      <c r="L137" s="226">
        <f t="shared" si="11"/>
        <v>0</v>
      </c>
      <c r="M137" s="217" t="str">
        <f t="shared" si="12"/>
        <v/>
      </c>
      <c r="N137" s="219" t="str">
        <f t="shared" si="13"/>
        <v/>
      </c>
      <c r="O137" s="212">
        <f t="shared" si="14"/>
        <v>0</v>
      </c>
      <c r="P137" s="215"/>
    </row>
    <row r="138" spans="2:16" ht="22.5" customHeight="1">
      <c r="B138" s="200">
        <f t="shared" si="10"/>
        <v>135</v>
      </c>
      <c r="C138" s="202"/>
      <c r="D138" s="206"/>
      <c r="E138" s="208"/>
      <c r="F138" s="208"/>
      <c r="G138" s="209"/>
      <c r="H138" s="208"/>
      <c r="I138" s="208"/>
      <c r="J138" s="206"/>
      <c r="K138" s="208"/>
      <c r="L138" s="226">
        <f t="shared" si="11"/>
        <v>0</v>
      </c>
      <c r="M138" s="217" t="str">
        <f t="shared" si="12"/>
        <v/>
      </c>
      <c r="N138" s="219" t="str">
        <f t="shared" si="13"/>
        <v/>
      </c>
      <c r="O138" s="212">
        <f t="shared" si="14"/>
        <v>0</v>
      </c>
      <c r="P138" s="215"/>
    </row>
    <row r="139" spans="2:16" ht="22.5" customHeight="1">
      <c r="B139" s="200">
        <f t="shared" si="10"/>
        <v>136</v>
      </c>
      <c r="C139" s="202"/>
      <c r="D139" s="206"/>
      <c r="E139" s="208"/>
      <c r="F139" s="208"/>
      <c r="G139" s="209"/>
      <c r="H139" s="208"/>
      <c r="I139" s="208"/>
      <c r="J139" s="206"/>
      <c r="K139" s="208"/>
      <c r="L139" s="226">
        <f t="shared" si="11"/>
        <v>0</v>
      </c>
      <c r="M139" s="217" t="str">
        <f t="shared" si="12"/>
        <v/>
      </c>
      <c r="N139" s="219" t="str">
        <f t="shared" si="13"/>
        <v/>
      </c>
      <c r="O139" s="212">
        <f t="shared" si="14"/>
        <v>0</v>
      </c>
      <c r="P139" s="215"/>
    </row>
    <row r="140" spans="2:16" ht="22.5" customHeight="1">
      <c r="B140" s="200">
        <f t="shared" si="10"/>
        <v>137</v>
      </c>
      <c r="C140" s="202"/>
      <c r="D140" s="206"/>
      <c r="E140" s="208"/>
      <c r="F140" s="208"/>
      <c r="G140" s="209"/>
      <c r="H140" s="208"/>
      <c r="I140" s="208"/>
      <c r="J140" s="206"/>
      <c r="K140" s="208"/>
      <c r="L140" s="226">
        <f t="shared" si="11"/>
        <v>0</v>
      </c>
      <c r="M140" s="217" t="str">
        <f t="shared" si="12"/>
        <v/>
      </c>
      <c r="N140" s="219" t="str">
        <f t="shared" si="13"/>
        <v/>
      </c>
      <c r="O140" s="212">
        <f t="shared" si="14"/>
        <v>0</v>
      </c>
      <c r="P140" s="215"/>
    </row>
    <row r="141" spans="2:16" ht="22.5" customHeight="1">
      <c r="B141" s="200">
        <f t="shared" si="10"/>
        <v>138</v>
      </c>
      <c r="C141" s="202"/>
      <c r="D141" s="206"/>
      <c r="E141" s="208"/>
      <c r="F141" s="208"/>
      <c r="G141" s="209"/>
      <c r="H141" s="208"/>
      <c r="I141" s="208"/>
      <c r="J141" s="206"/>
      <c r="K141" s="208"/>
      <c r="L141" s="226">
        <f t="shared" si="11"/>
        <v>0</v>
      </c>
      <c r="M141" s="217" t="str">
        <f t="shared" si="12"/>
        <v/>
      </c>
      <c r="N141" s="219" t="str">
        <f t="shared" si="13"/>
        <v/>
      </c>
      <c r="O141" s="212">
        <f t="shared" si="14"/>
        <v>0</v>
      </c>
      <c r="P141" s="215"/>
    </row>
    <row r="142" spans="2:16" ht="22.5" customHeight="1">
      <c r="B142" s="200">
        <f t="shared" si="10"/>
        <v>139</v>
      </c>
      <c r="C142" s="202"/>
      <c r="D142" s="206"/>
      <c r="E142" s="208"/>
      <c r="F142" s="208"/>
      <c r="G142" s="209"/>
      <c r="H142" s="208"/>
      <c r="I142" s="208"/>
      <c r="J142" s="206"/>
      <c r="K142" s="208"/>
      <c r="L142" s="226">
        <f t="shared" si="11"/>
        <v>0</v>
      </c>
      <c r="M142" s="217" t="str">
        <f t="shared" si="12"/>
        <v/>
      </c>
      <c r="N142" s="219" t="str">
        <f t="shared" si="13"/>
        <v/>
      </c>
      <c r="O142" s="212">
        <f t="shared" si="14"/>
        <v>0</v>
      </c>
      <c r="P142" s="215"/>
    </row>
    <row r="143" spans="2:16" ht="22.5" customHeight="1">
      <c r="B143" s="200">
        <f t="shared" si="10"/>
        <v>140</v>
      </c>
      <c r="C143" s="202"/>
      <c r="D143" s="206"/>
      <c r="E143" s="208"/>
      <c r="F143" s="208"/>
      <c r="G143" s="209"/>
      <c r="H143" s="208"/>
      <c r="I143" s="208"/>
      <c r="J143" s="206"/>
      <c r="K143" s="208"/>
      <c r="L143" s="226">
        <f t="shared" si="11"/>
        <v>0</v>
      </c>
      <c r="M143" s="217" t="str">
        <f t="shared" si="12"/>
        <v/>
      </c>
      <c r="N143" s="219" t="str">
        <f t="shared" si="13"/>
        <v/>
      </c>
      <c r="O143" s="212">
        <f t="shared" si="14"/>
        <v>0</v>
      </c>
      <c r="P143" s="215"/>
    </row>
    <row r="144" spans="2:16" ht="22.5" customHeight="1">
      <c r="B144" s="200">
        <f t="shared" si="10"/>
        <v>141</v>
      </c>
      <c r="C144" s="202"/>
      <c r="D144" s="206"/>
      <c r="E144" s="208"/>
      <c r="F144" s="208"/>
      <c r="G144" s="209"/>
      <c r="H144" s="208"/>
      <c r="I144" s="208"/>
      <c r="J144" s="206"/>
      <c r="K144" s="208"/>
      <c r="L144" s="226">
        <f t="shared" si="11"/>
        <v>0</v>
      </c>
      <c r="M144" s="217" t="str">
        <f t="shared" si="12"/>
        <v/>
      </c>
      <c r="N144" s="219" t="str">
        <f t="shared" si="13"/>
        <v/>
      </c>
      <c r="O144" s="212">
        <f t="shared" si="14"/>
        <v>0</v>
      </c>
      <c r="P144" s="215"/>
    </row>
    <row r="145" spans="2:16" ht="22.5" customHeight="1">
      <c r="B145" s="200">
        <f t="shared" si="10"/>
        <v>142</v>
      </c>
      <c r="C145" s="202"/>
      <c r="D145" s="206"/>
      <c r="E145" s="208"/>
      <c r="F145" s="208"/>
      <c r="G145" s="209"/>
      <c r="H145" s="208"/>
      <c r="I145" s="208"/>
      <c r="J145" s="206"/>
      <c r="K145" s="208"/>
      <c r="L145" s="226">
        <f t="shared" si="11"/>
        <v>0</v>
      </c>
      <c r="M145" s="217" t="str">
        <f t="shared" si="12"/>
        <v/>
      </c>
      <c r="N145" s="219" t="str">
        <f t="shared" si="13"/>
        <v/>
      </c>
      <c r="O145" s="212">
        <f t="shared" si="14"/>
        <v>0</v>
      </c>
      <c r="P145" s="215"/>
    </row>
    <row r="146" spans="2:16" ht="22.5" customHeight="1">
      <c r="B146" s="200">
        <f t="shared" si="10"/>
        <v>143</v>
      </c>
      <c r="C146" s="202"/>
      <c r="D146" s="206"/>
      <c r="E146" s="208"/>
      <c r="F146" s="208"/>
      <c r="G146" s="209"/>
      <c r="H146" s="208"/>
      <c r="I146" s="208"/>
      <c r="J146" s="206"/>
      <c r="K146" s="208"/>
      <c r="L146" s="226">
        <f t="shared" si="11"/>
        <v>0</v>
      </c>
      <c r="M146" s="217" t="str">
        <f t="shared" si="12"/>
        <v/>
      </c>
      <c r="N146" s="219" t="str">
        <f t="shared" si="13"/>
        <v/>
      </c>
      <c r="O146" s="212">
        <f t="shared" si="14"/>
        <v>0</v>
      </c>
      <c r="P146" s="215"/>
    </row>
    <row r="147" spans="2:16" ht="22.5" customHeight="1">
      <c r="B147" s="200">
        <f t="shared" si="10"/>
        <v>144</v>
      </c>
      <c r="C147" s="202"/>
      <c r="D147" s="206"/>
      <c r="E147" s="208"/>
      <c r="F147" s="208"/>
      <c r="G147" s="209"/>
      <c r="H147" s="208"/>
      <c r="I147" s="208"/>
      <c r="J147" s="206"/>
      <c r="K147" s="208"/>
      <c r="L147" s="226">
        <f t="shared" si="11"/>
        <v>0</v>
      </c>
      <c r="M147" s="217" t="str">
        <f t="shared" si="12"/>
        <v/>
      </c>
      <c r="N147" s="219" t="str">
        <f t="shared" si="13"/>
        <v/>
      </c>
      <c r="O147" s="212">
        <f t="shared" si="14"/>
        <v>0</v>
      </c>
      <c r="P147" s="215"/>
    </row>
    <row r="148" spans="2:16" ht="22.5" customHeight="1">
      <c r="B148" s="200">
        <f t="shared" si="10"/>
        <v>145</v>
      </c>
      <c r="C148" s="202"/>
      <c r="D148" s="206"/>
      <c r="E148" s="208"/>
      <c r="F148" s="208"/>
      <c r="G148" s="209"/>
      <c r="H148" s="208"/>
      <c r="I148" s="208"/>
      <c r="J148" s="206"/>
      <c r="K148" s="208"/>
      <c r="L148" s="226">
        <f t="shared" si="11"/>
        <v>0</v>
      </c>
      <c r="M148" s="217" t="str">
        <f t="shared" si="12"/>
        <v/>
      </c>
      <c r="N148" s="219" t="str">
        <f t="shared" si="13"/>
        <v/>
      </c>
      <c r="O148" s="212">
        <f t="shared" si="14"/>
        <v>0</v>
      </c>
      <c r="P148" s="215"/>
    </row>
    <row r="149" spans="2:16" ht="22.5" customHeight="1">
      <c r="B149" s="200">
        <f t="shared" si="10"/>
        <v>146</v>
      </c>
      <c r="C149" s="202"/>
      <c r="D149" s="206"/>
      <c r="E149" s="208"/>
      <c r="F149" s="208"/>
      <c r="G149" s="209"/>
      <c r="H149" s="208"/>
      <c r="I149" s="208"/>
      <c r="J149" s="206"/>
      <c r="K149" s="208"/>
      <c r="L149" s="226">
        <f t="shared" si="11"/>
        <v>0</v>
      </c>
      <c r="M149" s="217" t="str">
        <f t="shared" si="12"/>
        <v/>
      </c>
      <c r="N149" s="219" t="str">
        <f t="shared" si="13"/>
        <v/>
      </c>
      <c r="O149" s="212">
        <f t="shared" si="14"/>
        <v>0</v>
      </c>
      <c r="P149" s="215"/>
    </row>
    <row r="150" spans="2:16" ht="22.5" customHeight="1">
      <c r="B150" s="200">
        <f t="shared" si="10"/>
        <v>147</v>
      </c>
      <c r="C150" s="202"/>
      <c r="D150" s="206"/>
      <c r="E150" s="208"/>
      <c r="F150" s="208"/>
      <c r="G150" s="209"/>
      <c r="H150" s="208"/>
      <c r="I150" s="208"/>
      <c r="J150" s="206"/>
      <c r="K150" s="208"/>
      <c r="L150" s="226">
        <f t="shared" si="11"/>
        <v>0</v>
      </c>
      <c r="M150" s="217" t="str">
        <f t="shared" si="12"/>
        <v/>
      </c>
      <c r="N150" s="219" t="str">
        <f t="shared" si="13"/>
        <v/>
      </c>
      <c r="O150" s="212">
        <f t="shared" si="14"/>
        <v>0</v>
      </c>
      <c r="P150" s="215"/>
    </row>
    <row r="151" spans="2:16" ht="22.5" customHeight="1">
      <c r="B151" s="200">
        <f t="shared" si="10"/>
        <v>148</v>
      </c>
      <c r="C151" s="202"/>
      <c r="D151" s="206"/>
      <c r="E151" s="208"/>
      <c r="F151" s="208"/>
      <c r="G151" s="209"/>
      <c r="H151" s="208"/>
      <c r="I151" s="208"/>
      <c r="J151" s="206"/>
      <c r="K151" s="208"/>
      <c r="L151" s="226">
        <f t="shared" si="11"/>
        <v>0</v>
      </c>
      <c r="M151" s="217" t="str">
        <f t="shared" si="12"/>
        <v/>
      </c>
      <c r="N151" s="219" t="str">
        <f t="shared" si="13"/>
        <v/>
      </c>
      <c r="O151" s="212">
        <f t="shared" si="14"/>
        <v>0</v>
      </c>
      <c r="P151" s="215"/>
    </row>
    <row r="152" spans="2:16" ht="22.5" customHeight="1">
      <c r="B152" s="200">
        <f t="shared" si="10"/>
        <v>149</v>
      </c>
      <c r="C152" s="202"/>
      <c r="D152" s="206"/>
      <c r="E152" s="208"/>
      <c r="F152" s="208"/>
      <c r="G152" s="209"/>
      <c r="H152" s="208"/>
      <c r="I152" s="208"/>
      <c r="J152" s="206"/>
      <c r="K152" s="208"/>
      <c r="L152" s="226">
        <f t="shared" si="11"/>
        <v>0</v>
      </c>
      <c r="M152" s="217" t="str">
        <f t="shared" si="12"/>
        <v/>
      </c>
      <c r="N152" s="219" t="str">
        <f t="shared" si="13"/>
        <v/>
      </c>
      <c r="O152" s="212">
        <f t="shared" si="14"/>
        <v>0</v>
      </c>
      <c r="P152" s="215"/>
    </row>
    <row r="153" spans="2:16" ht="22.5" customHeight="1">
      <c r="B153" s="200">
        <f t="shared" si="10"/>
        <v>150</v>
      </c>
      <c r="C153" s="202"/>
      <c r="D153" s="206"/>
      <c r="E153" s="208"/>
      <c r="F153" s="208"/>
      <c r="G153" s="209"/>
      <c r="H153" s="208"/>
      <c r="I153" s="208"/>
      <c r="J153" s="206"/>
      <c r="K153" s="208"/>
      <c r="L153" s="226">
        <f t="shared" si="11"/>
        <v>0</v>
      </c>
      <c r="M153" s="217" t="str">
        <f t="shared" si="12"/>
        <v/>
      </c>
      <c r="N153" s="219" t="str">
        <f t="shared" si="13"/>
        <v/>
      </c>
      <c r="O153" s="212">
        <f t="shared" si="14"/>
        <v>0</v>
      </c>
      <c r="P153" s="215"/>
    </row>
    <row r="155" spans="2:16">
      <c r="B155" s="197">
        <v>15</v>
      </c>
      <c r="C155" s="203" t="s">
        <v>11</v>
      </c>
      <c r="D155" s="223">
        <v>1850000</v>
      </c>
    </row>
    <row r="156" spans="2:16">
      <c r="B156" s="197">
        <v>16</v>
      </c>
      <c r="C156" s="203" t="s">
        <v>105</v>
      </c>
      <c r="D156" s="223">
        <v>906500</v>
      </c>
      <c r="E156" s="197" t="s">
        <v>121</v>
      </c>
    </row>
    <row r="157" spans="2:16">
      <c r="B157" s="197">
        <v>17</v>
      </c>
      <c r="C157" s="203" t="s">
        <v>111</v>
      </c>
      <c r="D157" s="223">
        <v>1850000</v>
      </c>
      <c r="E157" s="197" t="s">
        <v>86</v>
      </c>
    </row>
    <row r="158" spans="2:16">
      <c r="B158" s="197">
        <v>18</v>
      </c>
      <c r="C158" s="203" t="s">
        <v>52</v>
      </c>
      <c r="D158" s="223">
        <v>1850000</v>
      </c>
    </row>
    <row r="159" spans="2:16">
      <c r="B159" s="197">
        <v>19</v>
      </c>
      <c r="C159" s="203" t="s">
        <v>56</v>
      </c>
      <c r="D159" s="223">
        <v>121500</v>
      </c>
      <c r="E159" s="197" t="s">
        <v>122</v>
      </c>
    </row>
    <row r="160" spans="2:16">
      <c r="B160" s="197">
        <v>20</v>
      </c>
      <c r="C160" s="203" t="s">
        <v>91</v>
      </c>
      <c r="D160" s="223">
        <v>450000</v>
      </c>
      <c r="E160" s="197" t="s">
        <v>55</v>
      </c>
    </row>
    <row r="161" spans="2:5">
      <c r="B161" s="197">
        <v>21</v>
      </c>
      <c r="C161" s="203" t="s">
        <v>106</v>
      </c>
      <c r="D161" s="223">
        <v>450000</v>
      </c>
      <c r="E161" s="197" t="s">
        <v>85</v>
      </c>
    </row>
    <row r="162" spans="2:5">
      <c r="B162" s="197">
        <v>22</v>
      </c>
      <c r="C162" s="203" t="s">
        <v>107</v>
      </c>
      <c r="D162" s="223">
        <v>1850000</v>
      </c>
      <c r="E162" s="197" t="s">
        <v>36</v>
      </c>
    </row>
    <row r="163" spans="2:5">
      <c r="D163" s="223"/>
    </row>
    <row r="164" spans="2:5">
      <c r="B164" s="197">
        <v>23</v>
      </c>
      <c r="C164" s="203" t="s">
        <v>11</v>
      </c>
      <c r="D164" s="223">
        <v>18500</v>
      </c>
    </row>
    <row r="165" spans="2:5">
      <c r="B165" s="197">
        <v>24</v>
      </c>
      <c r="C165" s="203" t="s">
        <v>105</v>
      </c>
      <c r="D165" s="223">
        <v>18500</v>
      </c>
    </row>
    <row r="166" spans="2:5">
      <c r="B166" s="197">
        <v>25</v>
      </c>
      <c r="C166" s="203" t="s">
        <v>111</v>
      </c>
      <c r="D166" s="223">
        <v>18500</v>
      </c>
    </row>
    <row r="167" spans="2:5">
      <c r="B167" s="197">
        <v>26</v>
      </c>
      <c r="C167" s="203" t="s">
        <v>52</v>
      </c>
      <c r="D167" s="223">
        <v>18500</v>
      </c>
    </row>
    <row r="168" spans="2:5">
      <c r="B168" s="197">
        <v>27</v>
      </c>
      <c r="C168" s="203" t="s">
        <v>56</v>
      </c>
      <c r="D168" s="223">
        <v>4500</v>
      </c>
    </row>
    <row r="169" spans="2:5">
      <c r="B169" s="197">
        <v>28</v>
      </c>
      <c r="C169" s="203" t="s">
        <v>91</v>
      </c>
      <c r="D169" s="223">
        <v>4500</v>
      </c>
    </row>
    <row r="170" spans="2:5">
      <c r="B170" s="197">
        <v>29</v>
      </c>
      <c r="C170" s="203" t="s">
        <v>106</v>
      </c>
      <c r="D170" s="223">
        <v>4500</v>
      </c>
    </row>
    <row r="171" spans="2:5">
      <c r="B171" s="197">
        <v>30</v>
      </c>
      <c r="C171" s="203" t="s">
        <v>107</v>
      </c>
      <c r="D171" s="223">
        <v>18500</v>
      </c>
    </row>
    <row r="172" spans="2:5">
      <c r="D172" s="223"/>
    </row>
  </sheetData>
  <sheetProtection password="CC71" sheet="1" objects="1" scenarios="1"/>
  <mergeCells count="1">
    <mergeCell ref="O1:P1"/>
  </mergeCells>
  <phoneticPr fontId="3"/>
  <conditionalFormatting sqref="J5:J153">
    <cfRule type="expression" dxfId="6" priority="1">
      <formula>E5="認知症対応型共同生活介護事業所"</formula>
    </cfRule>
  </conditionalFormatting>
  <conditionalFormatting sqref="K5:K153">
    <cfRule type="expression" dxfId="5" priority="2">
      <formula>E5="認知症対応型共同生活介護事業所"</formula>
    </cfRule>
  </conditionalFormatting>
  <conditionalFormatting sqref="O1:P1">
    <cfRule type="cellIs" dxfId="4" priority="7" operator="equal">
      <formula>0</formula>
    </cfRule>
  </conditionalFormatting>
  <conditionalFormatting sqref="K4">
    <cfRule type="expression" dxfId="3" priority="4">
      <formula>E4="認知症対応型共同生活介護事業所"</formula>
    </cfRule>
  </conditionalFormatting>
  <conditionalFormatting sqref="I5:I153">
    <cfRule type="expression" dxfId="2" priority="3">
      <formula>E5="認知症対応型共同生活介護事業所"</formula>
    </cfRule>
  </conditionalFormatting>
  <conditionalFormatting sqref="J4">
    <cfRule type="expression" dxfId="1" priority="5">
      <formula>E4="認知症対応型共同生活介護事業所"</formula>
    </cfRule>
  </conditionalFormatting>
  <conditionalFormatting sqref="I4">
    <cfRule type="expression" dxfId="0" priority="6">
      <formula>E4="認知症対応型共同生活介護事業所"</formula>
    </cfRule>
  </conditionalFormatting>
  <dataValidations count="2">
    <dataValidation type="list" allowBlank="1" showDropDown="0" showInputMessage="1" showErrorMessage="1" sqref="E4:E153">
      <formula1>$C$155:$C$162</formula1>
    </dataValidation>
    <dataValidation type="list" allowBlank="1" showDropDown="0" showInputMessage="1" showErrorMessage="1" sqref="P4:P153">
      <formula1>"可, "</formula1>
    </dataValidation>
  </dataValidations>
  <pageMargins left="0.19685039370078741" right="0.19685039370078741" top="0.39370078740157483" bottom="0.39370078740157483" header="0" footer="0"/>
  <pageSetup paperSize="9" scale="59" fitToWidth="1" fitToHeight="0"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（はじめにお読みください）本申請書の使い方</vt:lpstr>
      <vt:lpstr>（様式第１号）申請書（総括表）</vt:lpstr>
      <vt:lpstr>（様式第２号）振込口座申出書</vt:lpstr>
      <vt:lpstr>（別紙様式１）訪問系・相談系</vt:lpstr>
      <vt:lpstr>（別紙様式２）通所系</vt:lpstr>
      <vt:lpstr>（別紙様式３）多機能系</vt:lpstr>
      <vt:lpstr>（別紙様式４）単独短期生活介護</vt:lpstr>
      <vt:lpstr>（別紙様式５）介護保険施設・居住系</vt:lpstr>
    </vt:vector>
  </TitlesOfParts>
  <Company>TAIMS</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東京都</dc:creator>
  <cp:lastModifiedBy>上田　順</cp:lastModifiedBy>
  <cp:lastPrinted>2021-11-12T02:27:26Z</cp:lastPrinted>
  <dcterms:created xsi:type="dcterms:W3CDTF">2018-06-19T01:27:02Z</dcterms:created>
  <dcterms:modified xsi:type="dcterms:W3CDTF">2025-03-06T05:56:16Z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3.1.7.0</vt:lpwstr>
    </vt:vector>
  </property>
  <property fmtid="{DCFEDD21-7773-49B2-8022-6FC58DB5260B}" pid="3" name="LastSavedVersion">
    <vt:lpwstr>3.1.7.0</vt:lpwstr>
  </property>
  <property fmtid="{DCFEDD21-7773-49B2-8022-6FC58DB5260B}" pid="4" name="LastSavedDate">
    <vt:filetime>2025-03-06T05:56:16Z</vt:filetime>
  </property>
</Properties>
</file>