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9765" activeTab="1"/>
  </bookViews>
  <sheets>
    <sheet name="収支予算（全体）" sheetId="2" r:id="rId1"/>
    <sheet name="収支予算（R7）" sheetId="1" r:id="rId2"/>
    <sheet name="収支予算（R8）" sheetId="3" r:id="rId3"/>
    <sheet name="収支予算（R9）" sheetId="4" r:id="rId4"/>
    <sheet name="収支予算（R10）" sheetId="5" r:id="rId5"/>
    <sheet name="収支予算（R11）" sheetId="6" r:id="rId6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<sst xmlns="http://schemas.openxmlformats.org/spreadsheetml/2006/main" xmlns:r="http://schemas.openxmlformats.org/officeDocument/2006/relationships" count="55" uniqueCount="55">
  <si>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r>
      <t>按分対象の上限額</t>
    </r>
    <r>
      <rPr>
        <sz val="12"/>
        <color theme="1"/>
        <rFont val="ＭＳ ゴシック"/>
      </rPr>
      <t xml:space="preserve">
</t>
    </r>
    <r>
      <rPr>
        <sz val="10"/>
        <color theme="1"/>
        <rFont val="ＭＳ ゴシック"/>
      </rPr>
      <t>（電気代、水道代、ガス代、施設・設備管理費（按分対象））</t>
    </r>
    <rPh sb="0" eb="2">
      <t>あんぶん</t>
    </rPh>
    <rPh sb="2" eb="4">
      <t>たいしょう</t>
    </rPh>
    <rPh sb="5" eb="8">
      <t>じょうげんがく</t>
    </rPh>
    <rPh sb="10" eb="13">
      <t>でんきだい</t>
    </rPh>
    <rPh sb="14" eb="17">
      <t>すいどうだい</t>
    </rPh>
    <rPh sb="20" eb="21">
      <t>だい</t>
    </rPh>
    <rPh sb="22" eb="24">
      <t>しせつ</t>
    </rPh>
    <rPh sb="25" eb="27">
      <t>せつび</t>
    </rPh>
    <rPh sb="27" eb="30">
      <t>かんりひ</t>
    </rPh>
    <rPh sb="31" eb="33">
      <t>あんぶん</t>
    </rPh>
    <rPh sb="33" eb="35">
      <t>たいしょう</t>
    </rPh>
    <phoneticPr fontId="1" type="Hiragana"/>
  </si>
  <si>
    <t>　事業費</t>
    <rPh sb="1" eb="4">
      <t>じぎょうひ</t>
    </rPh>
    <phoneticPr fontId="1" type="Hiragana"/>
  </si>
  <si>
    <t>R7</t>
  </si>
  <si>
    <t>人件費</t>
    <rPh sb="0" eb="3">
      <t>じんけんひ</t>
    </rPh>
    <phoneticPr fontId="1" type="Hiragana"/>
  </si>
  <si>
    <t>指定管理者負担分</t>
    <rPh sb="0" eb="2">
      <t>してい</t>
    </rPh>
    <rPh sb="2" eb="5">
      <t>かんりしゃ</t>
    </rPh>
    <rPh sb="5" eb="7">
      <t>ふたん</t>
    </rPh>
    <rPh sb="7" eb="8">
      <t>ぶん</t>
    </rPh>
    <phoneticPr fontId="1" type="Hiragana"/>
  </si>
  <si>
    <t>管理費</t>
    <rPh sb="0" eb="2">
      <t>かんり</t>
    </rPh>
    <rPh sb="2" eb="3">
      <t>ひ</t>
    </rPh>
    <phoneticPr fontId="1" type="Hiragana"/>
  </si>
  <si>
    <t>廃棄物処理</t>
    <rPh sb="0" eb="3">
      <t>はいきぶつ</t>
    </rPh>
    <rPh sb="3" eb="5">
      <t>しょり</t>
    </rPh>
    <phoneticPr fontId="1" type="Hiragana"/>
  </si>
  <si>
    <t>県負担分</t>
    <rPh sb="0" eb="1">
      <t>けん</t>
    </rPh>
    <rPh sb="1" eb="4">
      <t>ふたんぶん</t>
    </rPh>
    <phoneticPr fontId="1" type="Hiragana"/>
  </si>
  <si>
    <t>事業費</t>
    <rPh sb="0" eb="3">
      <t>じぎょうひ</t>
    </rPh>
    <phoneticPr fontId="1" type="Hiragana"/>
  </si>
  <si>
    <t>負担金収入</t>
    <rPh sb="0" eb="3">
      <t>ふたんきん</t>
    </rPh>
    <rPh sb="3" eb="5">
      <t>しゅうにゅう</t>
    </rPh>
    <phoneticPr fontId="1" type="Hiragana"/>
  </si>
  <si>
    <t>総額</t>
    <rPh sb="0" eb="2">
      <t>そうがく</t>
    </rPh>
    <phoneticPr fontId="1" type="Hiragana"/>
  </si>
  <si>
    <t>電気代（按分対象）</t>
    <rPh sb="0" eb="3">
      <t>でんきだい</t>
    </rPh>
    <rPh sb="4" eb="6">
      <t>あんぶん</t>
    </rPh>
    <rPh sb="6" eb="8">
      <t>たいしょう</t>
    </rPh>
    <phoneticPr fontId="1" type="Hiragana"/>
  </si>
  <si>
    <t>R11</t>
  </si>
  <si>
    <t>水道代（按分対象）</t>
    <rPh sb="0" eb="3">
      <t>すいどうだい</t>
    </rPh>
    <phoneticPr fontId="1" type="Hiragana"/>
  </si>
  <si>
    <t>ガス代（按分対象）</t>
    <rPh sb="2" eb="3">
      <t>だい</t>
    </rPh>
    <phoneticPr fontId="1" type="Hiragana"/>
  </si>
  <si>
    <t>R9</t>
  </si>
  <si>
    <t>項目</t>
    <rPh sb="0" eb="2">
      <t>こうもく</t>
    </rPh>
    <phoneticPr fontId="1" type="Hiragana"/>
  </si>
  <si>
    <t>※按分箇所は、総額を記載し、県負担額を「負担金収入」の欄に記載</t>
    <rPh sb="1" eb="3">
      <t>あんぶん</t>
    </rPh>
    <rPh sb="3" eb="5">
      <t>かしょ</t>
    </rPh>
    <rPh sb="7" eb="9">
      <t>そうがく</t>
    </rPh>
    <rPh sb="10" eb="12">
      <t>きさい</t>
    </rPh>
    <rPh sb="14" eb="15">
      <t>けん</t>
    </rPh>
    <rPh sb="15" eb="18">
      <t>ふたんがく</t>
    </rPh>
    <rPh sb="20" eb="23">
      <t>ふたんきん</t>
    </rPh>
    <rPh sb="23" eb="25">
      <t>しゅうにゅう</t>
    </rPh>
    <rPh sb="27" eb="28">
      <t>らん</t>
    </rPh>
    <rPh sb="29" eb="31">
      <t>きさい</t>
    </rPh>
    <phoneticPr fontId="1" type="Hiragana"/>
  </si>
  <si>
    <t>※項目の行は自由に追加して良い</t>
    <rPh sb="1" eb="3">
      <t>こうもく</t>
    </rPh>
    <rPh sb="4" eb="5">
      <t>ぎょう</t>
    </rPh>
    <rPh sb="6" eb="8">
      <t>じゆう</t>
    </rPh>
    <rPh sb="9" eb="11">
      <t>ついか</t>
    </rPh>
    <rPh sb="13" eb="14">
      <t>よ</t>
    </rPh>
    <phoneticPr fontId="1" type="Hiragana"/>
  </si>
  <si>
    <t>指定管理料</t>
    <rPh sb="0" eb="2">
      <t>してい</t>
    </rPh>
    <rPh sb="2" eb="5">
      <t>かんりりょう</t>
    </rPh>
    <phoneticPr fontId="1" type="Hiragana"/>
  </si>
  <si>
    <t>消防用設備点検</t>
  </si>
  <si>
    <t>受水槽清掃・水質検査</t>
  </si>
  <si>
    <t>利用料収入</t>
    <rPh sb="0" eb="3">
      <t>りようりょう</t>
    </rPh>
    <rPh sb="3" eb="5">
      <t>しゅうにゅう</t>
    </rPh>
    <phoneticPr fontId="1" type="Hiragana"/>
  </si>
  <si>
    <t>収入</t>
    <rPh sb="0" eb="2">
      <t>しゅうにゅう</t>
    </rPh>
    <phoneticPr fontId="1" type="Hiragana"/>
  </si>
  <si>
    <t>副マネージャー</t>
    <rPh sb="0" eb="1">
      <t>ふく</t>
    </rPh>
    <phoneticPr fontId="1" type="Hiragana"/>
  </si>
  <si>
    <t>○令和７年度（令和７年11月～令和８年３月）</t>
    <rPh sb="1" eb="3">
      <t>れいわ</t>
    </rPh>
    <rPh sb="4" eb="6">
      <t>ねんど</t>
    </rPh>
    <rPh sb="7" eb="9">
      <t>れいわ</t>
    </rPh>
    <rPh sb="10" eb="11">
      <t>ねん</t>
    </rPh>
    <rPh sb="13" eb="14">
      <t>がつ</t>
    </rPh>
    <rPh sb="15" eb="17">
      <t>れいわ</t>
    </rPh>
    <rPh sb="18" eb="19">
      <t>ねん</t>
    </rPh>
    <rPh sb="20" eb="21">
      <t>がつ</t>
    </rPh>
    <phoneticPr fontId="1" type="Hiragana"/>
  </si>
  <si>
    <t>支出</t>
    <rPh sb="0" eb="2">
      <t>ししゅつ</t>
    </rPh>
    <phoneticPr fontId="1" type="Hiragana"/>
  </si>
  <si>
    <t>支出合計</t>
    <rPh sb="0" eb="2">
      <t>ししゅつ</t>
    </rPh>
    <rPh sb="2" eb="4">
      <t>ごうけい</t>
    </rPh>
    <phoneticPr fontId="1" type="Hiragana"/>
  </si>
  <si>
    <t>収入合計</t>
    <rPh sb="0" eb="2">
      <t>しゅうにゅう</t>
    </rPh>
    <rPh sb="2" eb="4">
      <t>ごうけい</t>
    </rPh>
    <phoneticPr fontId="1" type="Hiragana"/>
  </si>
  <si>
    <t>R8</t>
  </si>
  <si>
    <t>事務費</t>
    <rPh sb="0" eb="2">
      <t>じむ</t>
    </rPh>
    <rPh sb="2" eb="3">
      <t>ひ</t>
    </rPh>
    <phoneticPr fontId="1" type="Hiragana"/>
  </si>
  <si>
    <t>○令和９年度</t>
    <rPh sb="1" eb="3">
      <t>れいわ</t>
    </rPh>
    <rPh sb="4" eb="6">
      <t>ねんど</t>
    </rPh>
    <phoneticPr fontId="1" type="Hiragana"/>
  </si>
  <si>
    <t>○指定期間総計</t>
    <rPh sb="1" eb="3">
      <t>してい</t>
    </rPh>
    <rPh sb="3" eb="5">
      <t>きかん</t>
    </rPh>
    <rPh sb="5" eb="7">
      <t>そうけい</t>
    </rPh>
    <phoneticPr fontId="1" type="Hiragana"/>
  </si>
  <si>
    <t>R10</t>
  </si>
  <si>
    <t>○令和11年度</t>
    <rPh sb="1" eb="3">
      <t>れいわ</t>
    </rPh>
    <rPh sb="5" eb="7">
      <t>ねんど</t>
    </rPh>
    <phoneticPr fontId="1" type="Hiragana"/>
  </si>
  <si>
    <t>飼育指導・受付担当</t>
    <rPh sb="0" eb="2">
      <t>しいく</t>
    </rPh>
    <rPh sb="2" eb="4">
      <t>しどう</t>
    </rPh>
    <rPh sb="5" eb="7">
      <t>うけつけ</t>
    </rPh>
    <rPh sb="7" eb="9">
      <t>たんとう</t>
    </rPh>
    <phoneticPr fontId="1" type="Hiragana"/>
  </si>
  <si>
    <t>（円）</t>
    <rPh sb="1" eb="2">
      <t>えん</t>
    </rPh>
    <phoneticPr fontId="1" type="Hiragana"/>
  </si>
  <si>
    <t>マネージャー</t>
  </si>
  <si>
    <t>　管理費</t>
    <rPh sb="1" eb="3">
      <t>かんり</t>
    </rPh>
    <rPh sb="3" eb="4">
      <t>ひ</t>
    </rPh>
    <phoneticPr fontId="1" type="Hiragana"/>
  </si>
  <si>
    <t>植栽等整備</t>
    <rPh sb="0" eb="2">
      <t>しょくさい</t>
    </rPh>
    <rPh sb="2" eb="3">
      <t>とう</t>
    </rPh>
    <rPh sb="3" eb="5">
      <t>せいび</t>
    </rPh>
    <phoneticPr fontId="1" type="Hiragana"/>
  </si>
  <si>
    <t>管理消耗品費</t>
    <rPh sb="0" eb="2">
      <t>かんり</t>
    </rPh>
    <rPh sb="2" eb="5">
      <t>しょうもうひん</t>
    </rPh>
    <rPh sb="5" eb="6">
      <t>ひ</t>
    </rPh>
    <phoneticPr fontId="1" type="Hiragana"/>
  </si>
  <si>
    <t>○令和８年度</t>
    <rPh sb="1" eb="3">
      <t>れいわ</t>
    </rPh>
    <rPh sb="4" eb="6">
      <t>ねんど</t>
    </rPh>
    <phoneticPr fontId="1" type="Hiragana"/>
  </si>
  <si>
    <t>自家用電気工作物保安管理</t>
  </si>
  <si>
    <t>空調保守整備</t>
  </si>
  <si>
    <t>脱臭装置保守点検</t>
  </si>
  <si>
    <t>浄化槽清掃</t>
  </si>
  <si>
    <t>施設・設備管理費（按分対象外）</t>
    <rPh sb="0" eb="2">
      <t>しせつ</t>
    </rPh>
    <rPh sb="3" eb="5">
      <t>せつび</t>
    </rPh>
    <rPh sb="5" eb="8">
      <t>かんりひ</t>
    </rPh>
    <rPh sb="9" eb="11">
      <t>あんぶん</t>
    </rPh>
    <rPh sb="11" eb="13">
      <t>たいしょう</t>
    </rPh>
    <rPh sb="13" eb="14">
      <t>がい</t>
    </rPh>
    <phoneticPr fontId="1" type="Hiragana"/>
  </si>
  <si>
    <t>　人件費</t>
    <rPh sb="1" eb="4">
      <t>じんけんひ</t>
    </rPh>
    <phoneticPr fontId="1" type="Hiragana"/>
  </si>
  <si>
    <t>　事務費</t>
    <rPh sb="1" eb="3">
      <t>じむ</t>
    </rPh>
    <rPh sb="3" eb="4">
      <t>ひ</t>
    </rPh>
    <phoneticPr fontId="1" type="Hiragana"/>
  </si>
  <si>
    <t>○令和10年度</t>
    <rPh sb="1" eb="3">
      <t>れいわ</t>
    </rPh>
    <rPh sb="5" eb="7">
      <t>ねんど</t>
    </rPh>
    <phoneticPr fontId="1" type="Hiragana"/>
  </si>
  <si>
    <t>施設・設備管理費（按分対象）</t>
    <rPh sb="0" eb="2">
      <t>しせつ</t>
    </rPh>
    <rPh sb="3" eb="5">
      <t>せつび</t>
    </rPh>
    <rPh sb="5" eb="8">
      <t>かんりひ</t>
    </rPh>
    <rPh sb="9" eb="11">
      <t>あんぶん</t>
    </rPh>
    <rPh sb="11" eb="13">
      <t>たいしょう</t>
    </rPh>
    <phoneticPr fontId="1" type="Hiragana"/>
  </si>
  <si>
    <t>　収支予算</t>
    <rPh sb="1" eb="3">
      <t>しゅうし</t>
    </rPh>
    <rPh sb="3" eb="5">
      <t>よさん</t>
    </rPh>
    <phoneticPr fontId="1" type="Hiragana"/>
  </si>
  <si>
    <t>按分対象額</t>
  </si>
  <si>
    <t>　収支予算（単年度）</t>
    <rPh sb="1" eb="3">
      <t>しゅうし</t>
    </rPh>
    <rPh sb="3" eb="5">
      <t>よさん</t>
    </rPh>
    <rPh sb="6" eb="9">
      <t>たんねんど</t>
    </rPh>
    <phoneticPr fontId="1" type="Hiragana"/>
  </si>
  <si>
    <t>按分対象額</t>
    <rPh sb="0" eb="2">
      <t>あんぶん</t>
    </rPh>
    <rPh sb="2" eb="5">
      <t>たいしょうがく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</si>
</sst>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2"/>
      <color theme="1"/>
      <name val="ＭＳ ゴシック"/>
      <family val="3"/>
    </font>
    <font>
      <sz val="12"/>
      <color rgb="FFFF0000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 tint="-5.e-00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textRotation="255"/>
    </xf>
    <xf numFmtId="0" fontId="4" fillId="2" borderId="3" xfId="0" applyFont="1" applyFill="1" applyBorder="1" applyAlignment="1">
      <alignment vertical="center" textRotation="255"/>
    </xf>
    <xf numFmtId="0" fontId="4" fillId="2" borderId="4" xfId="0" applyFont="1" applyFill="1" applyBorder="1" applyAlignment="1">
      <alignment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>
      <alignment vertical="center"/>
    </xf>
    <xf numFmtId="0" fontId="5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2" borderId="10" xfId="0" applyFont="1" applyFill="1" applyBorder="1">
      <alignment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38" fontId="4" fillId="0" borderId="0" xfId="1" applyFo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5" fillId="4" borderId="1" xfId="1" applyFont="1" applyFill="1" applyBorder="1" applyAlignment="1" applyProtection="1">
      <alignment horizontal="right" vertical="center"/>
    </xf>
    <xf numFmtId="38" fontId="4" fillId="4" borderId="1" xfId="1" applyFont="1" applyFill="1" applyBorder="1" applyAlignment="1" applyProtection="1">
      <alignment horizontal="right" vertical="center"/>
    </xf>
    <xf numFmtId="38" fontId="4" fillId="4" borderId="13" xfId="1" applyFont="1" applyFill="1" applyBorder="1" applyAlignment="1" applyProtection="1">
      <alignment horizontal="right" vertical="center"/>
    </xf>
    <xf numFmtId="38" fontId="4" fillId="4" borderId="8" xfId="1" applyFont="1" applyFill="1" applyBorder="1" applyProtection="1">
      <alignment vertical="center"/>
    </xf>
    <xf numFmtId="38" fontId="4" fillId="4" borderId="1" xfId="1" applyFont="1" applyFill="1" applyBorder="1" applyProtection="1">
      <alignment vertical="center"/>
    </xf>
    <xf numFmtId="38" fontId="5" fillId="3" borderId="1" xfId="1" applyFont="1" applyFill="1" applyBorder="1" applyProtection="1">
      <alignment vertical="center"/>
    </xf>
    <xf numFmtId="38" fontId="4" fillId="3" borderId="1" xfId="1" applyFont="1" applyFill="1" applyBorder="1" applyProtection="1">
      <alignment vertical="center"/>
    </xf>
    <xf numFmtId="38" fontId="4" fillId="4" borderId="2" xfId="1" applyFont="1" applyFill="1" applyBorder="1" applyProtection="1">
      <alignment vertical="center"/>
    </xf>
    <xf numFmtId="38" fontId="4" fillId="4" borderId="13" xfId="1" applyFont="1" applyFill="1" applyBorder="1" applyProtection="1">
      <alignment vertical="center"/>
    </xf>
    <xf numFmtId="38" fontId="4" fillId="4" borderId="2" xfId="1" applyFont="1" applyFill="1" applyBorder="1" applyAlignment="1" applyProtection="1">
      <alignment horizontal="right" vertical="center"/>
    </xf>
    <xf numFmtId="38" fontId="4" fillId="0" borderId="0" xfId="1" applyFont="1" applyAlignment="1">
      <alignment horizontal="right" vertical="center"/>
    </xf>
    <xf numFmtId="38" fontId="4" fillId="4" borderId="14" xfId="1" applyFont="1" applyFill="1" applyBorder="1" applyAlignment="1" applyProtection="1">
      <alignment horizontal="right" vertical="center"/>
    </xf>
    <xf numFmtId="38" fontId="4" fillId="4" borderId="14" xfId="1" applyFont="1" applyFill="1" applyBorder="1" applyProtection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3" borderId="15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4" fillId="2" borderId="20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3" borderId="1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38" fontId="5" fillId="4" borderId="1" xfId="1" applyFont="1" applyFill="1" applyBorder="1" applyAlignment="1">
      <alignment horizontal="right" vertical="center"/>
    </xf>
    <xf numFmtId="38" fontId="4" fillId="4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 applyProtection="1">
      <alignment horizontal="right" vertical="center"/>
      <protection locked="0"/>
    </xf>
    <xf numFmtId="38" fontId="4" fillId="4" borderId="13" xfId="1" applyFont="1" applyFill="1" applyBorder="1" applyAlignment="1">
      <alignment horizontal="right" vertical="center"/>
    </xf>
    <xf numFmtId="38" fontId="4" fillId="4" borderId="8" xfId="1" applyFont="1" applyFill="1" applyBorder="1">
      <alignment vertical="center"/>
    </xf>
    <xf numFmtId="38" fontId="4" fillId="0" borderId="1" xfId="1" applyFont="1" applyFill="1" applyBorder="1" applyProtection="1">
      <alignment vertical="center"/>
      <protection locked="0"/>
    </xf>
    <xf numFmtId="38" fontId="4" fillId="4" borderId="1" xfId="1" applyFont="1" applyFill="1" applyBorder="1">
      <alignment vertical="center"/>
    </xf>
    <xf numFmtId="38" fontId="4" fillId="3" borderId="1" xfId="1" applyFont="1" applyFill="1" applyBorder="1">
      <alignment vertical="center"/>
    </xf>
    <xf numFmtId="38" fontId="5" fillId="4" borderId="1" xfId="1" applyFont="1" applyFill="1" applyBorder="1">
      <alignment vertical="center"/>
    </xf>
    <xf numFmtId="38" fontId="4" fillId="0" borderId="2" xfId="1" applyFont="1" applyFill="1" applyBorder="1" applyProtection="1">
      <alignment vertical="center"/>
      <protection locked="0"/>
    </xf>
    <xf numFmtId="38" fontId="4" fillId="0" borderId="13" xfId="1" applyFont="1" applyFill="1" applyBorder="1">
      <alignment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4" borderId="2" xfId="1" applyFont="1" applyFill="1" applyBorder="1">
      <alignment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8" xfId="1" applyFont="1" applyFill="1" applyBorder="1">
      <alignment vertical="center"/>
    </xf>
    <xf numFmtId="38" fontId="4" fillId="2" borderId="1" xfId="1" applyFont="1" applyFill="1" applyBorder="1">
      <alignment vertical="center"/>
    </xf>
    <xf numFmtId="38" fontId="5" fillId="2" borderId="1" xfId="1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 textRotation="255"/>
    </xf>
    <xf numFmtId="0" fontId="4" fillId="2" borderId="16" xfId="0" applyFont="1" applyFill="1" applyBorder="1" applyAlignment="1">
      <alignment vertical="center" textRotation="255"/>
    </xf>
    <xf numFmtId="0" fontId="4" fillId="2" borderId="21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vertical="center" textRotation="255"/>
    </xf>
    <xf numFmtId="0" fontId="4" fillId="2" borderId="11" xfId="0" applyFont="1" applyFill="1" applyBorder="1" applyAlignment="1">
      <alignment vertical="center" textRotation="255"/>
    </xf>
    <xf numFmtId="0" fontId="4" fillId="2" borderId="21" xfId="0" applyFont="1" applyFill="1" applyBorder="1">
      <alignment vertical="center"/>
    </xf>
    <xf numFmtId="0" fontId="4" fillId="2" borderId="20" xfId="0" applyFont="1" applyFill="1" applyBorder="1" applyAlignment="1">
      <alignment vertical="center" textRotation="255"/>
    </xf>
    <xf numFmtId="0" fontId="4" fillId="2" borderId="1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/>
    </xf>
    <xf numFmtId="38" fontId="4" fillId="0" borderId="9" xfId="1" applyFont="1" applyFill="1" applyBorder="1">
      <alignment vertical="center"/>
    </xf>
    <xf numFmtId="38" fontId="4" fillId="4" borderId="13" xfId="1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45"/>
  <sheetViews>
    <sheetView workbookViewId="0">
      <selection activeCell="F19" sqref="F19"/>
    </sheetView>
  </sheetViews>
  <sheetFormatPr defaultRowHeight="20"/>
  <cols>
    <col min="1" max="1" width="3.375" style="1" bestFit="1" customWidth="1"/>
    <col min="2" max="2" width="2.375" style="1" customWidth="1"/>
    <col min="3" max="3" width="34" style="1" bestFit="1" customWidth="1"/>
    <col min="4" max="9" width="13" style="2" customWidth="1"/>
    <col min="10" max="16384" width="9" style="1" customWidth="1"/>
  </cols>
  <sheetData>
    <row r="1" spans="1:9">
      <c r="A1" s="3" t="s">
        <v>51</v>
      </c>
      <c r="C1" s="3"/>
      <c r="D1" s="27"/>
      <c r="E1" s="27"/>
      <c r="F1" s="27"/>
      <c r="G1" s="27"/>
      <c r="H1" s="27"/>
      <c r="I1" s="27"/>
    </row>
    <row r="2" spans="1:9">
      <c r="A2" s="3"/>
      <c r="C2" s="3"/>
      <c r="D2" s="27"/>
      <c r="E2" s="27"/>
      <c r="F2" s="27"/>
      <c r="G2" s="27"/>
      <c r="H2" s="27"/>
      <c r="I2" s="27"/>
    </row>
    <row r="3" spans="1:9">
      <c r="A3" s="3" t="s">
        <v>32</v>
      </c>
      <c r="B3" s="3"/>
      <c r="C3" s="3"/>
      <c r="D3" s="27"/>
      <c r="E3" s="27"/>
      <c r="F3" s="27"/>
      <c r="G3" s="27"/>
      <c r="H3" s="27"/>
      <c r="I3" s="39" t="s">
        <v>36</v>
      </c>
    </row>
    <row r="4" spans="1:9">
      <c r="A4" s="4" t="s">
        <v>16</v>
      </c>
      <c r="B4" s="4"/>
      <c r="C4" s="4"/>
      <c r="D4" s="28" t="s">
        <v>2</v>
      </c>
      <c r="E4" s="28" t="s">
        <v>29</v>
      </c>
      <c r="F4" s="28" t="s">
        <v>15</v>
      </c>
      <c r="G4" s="28" t="s">
        <v>33</v>
      </c>
      <c r="H4" s="28" t="s">
        <v>12</v>
      </c>
      <c r="I4" s="28" t="s">
        <v>10</v>
      </c>
    </row>
    <row r="5" spans="1:9">
      <c r="A5" s="5" t="s">
        <v>23</v>
      </c>
      <c r="B5" s="4" t="s">
        <v>19</v>
      </c>
      <c r="C5" s="4"/>
      <c r="D5" s="29">
        <f>'収支予算（R7）'!E5</f>
        <v>6420600</v>
      </c>
      <c r="E5" s="29">
        <f>'収支予算（R8）'!E5</f>
        <v>15410670</v>
      </c>
      <c r="F5" s="29">
        <f>'収支予算（R9）'!E5</f>
        <v>15410670</v>
      </c>
      <c r="G5" s="29">
        <f>'収支予算（R10）'!E5</f>
        <v>15410670</v>
      </c>
      <c r="H5" s="29">
        <f>'収支予算（R11）'!E5</f>
        <v>15410670</v>
      </c>
      <c r="I5" s="33">
        <f>SUM(D5:H5)</f>
        <v>68063280</v>
      </c>
    </row>
    <row r="6" spans="1:9">
      <c r="A6" s="6"/>
      <c r="B6" s="4" t="s">
        <v>9</v>
      </c>
      <c r="C6" s="4"/>
      <c r="D6" s="30">
        <f>(D31+D28+D29+D30)-ROUNDUP((D31+D28+D29+D30)*0.615,0)</f>
        <v>4019400</v>
      </c>
      <c r="E6" s="30">
        <f>(E31+E28+E29+E30)-ROUNDUP((E31+E28+E29+E30)*0.615,0)</f>
        <v>9647330</v>
      </c>
      <c r="F6" s="30">
        <f>(F31+F28+F29+F30)-ROUNDUP((F31+F28+F29+F30)*0.615,0)</f>
        <v>9647330</v>
      </c>
      <c r="G6" s="30">
        <f>(G31+G28+G29+G30)-ROUNDUP((G31+G28+G29+G30)*0.615,0)</f>
        <v>9647330</v>
      </c>
      <c r="H6" s="30">
        <f>(H31+H28+H29+H30)-ROUNDUP((H31+H28+H29+H30)*0.615,0)</f>
        <v>9647330</v>
      </c>
      <c r="I6" s="33">
        <f>SUM(D6:H6)</f>
        <v>42608720</v>
      </c>
    </row>
    <row r="7" spans="1:9" ht="20.75">
      <c r="A7" s="6"/>
      <c r="B7" s="11" t="s">
        <v>22</v>
      </c>
      <c r="C7" s="11"/>
      <c r="D7" s="30">
        <f>'収支予算（R7）'!E7</f>
        <v>0</v>
      </c>
      <c r="E7" s="38">
        <f>'収支予算（R8）'!E7</f>
        <v>0</v>
      </c>
      <c r="F7" s="38">
        <f>'収支予算（R9）'!E7</f>
        <v>0</v>
      </c>
      <c r="G7" s="38">
        <f>'収支予算（R10）'!E7</f>
        <v>0</v>
      </c>
      <c r="H7" s="38">
        <f>'収支予算（R11）'!E7</f>
        <v>0</v>
      </c>
      <c r="I7" s="33">
        <f>SUM(D7:H7)</f>
        <v>0</v>
      </c>
    </row>
    <row r="8" spans="1:9" ht="20.75">
      <c r="A8" s="7"/>
      <c r="B8" s="12" t="s">
        <v>28</v>
      </c>
      <c r="C8" s="18"/>
      <c r="D8" s="31">
        <f t="shared" ref="D8:I8" si="0">SUM(D5:D7)</f>
        <v>10440000</v>
      </c>
      <c r="E8" s="31">
        <f t="shared" si="0"/>
        <v>25058000</v>
      </c>
      <c r="F8" s="31">
        <f t="shared" si="0"/>
        <v>25058000</v>
      </c>
      <c r="G8" s="31">
        <f t="shared" si="0"/>
        <v>25058000</v>
      </c>
      <c r="H8" s="31">
        <f t="shared" si="0"/>
        <v>25058000</v>
      </c>
      <c r="I8" s="40">
        <f t="shared" si="0"/>
        <v>110672000</v>
      </c>
    </row>
    <row r="9" spans="1:9">
      <c r="A9" s="8" t="s">
        <v>26</v>
      </c>
      <c r="B9" s="13" t="s">
        <v>3</v>
      </c>
      <c r="C9" s="14"/>
      <c r="D9" s="32">
        <f t="shared" ref="D9:I9" si="1">SUM(D10:D14)</f>
        <v>0</v>
      </c>
      <c r="E9" s="32">
        <f t="shared" si="1"/>
        <v>0</v>
      </c>
      <c r="F9" s="32">
        <f t="shared" si="1"/>
        <v>0</v>
      </c>
      <c r="G9" s="32">
        <f t="shared" si="1"/>
        <v>0</v>
      </c>
      <c r="H9" s="32">
        <f t="shared" si="1"/>
        <v>0</v>
      </c>
      <c r="I9" s="32">
        <f t="shared" si="1"/>
        <v>0</v>
      </c>
    </row>
    <row r="10" spans="1:9">
      <c r="A10" s="9"/>
      <c r="B10" s="13"/>
      <c r="C10" s="19" t="s">
        <v>37</v>
      </c>
      <c r="D10" s="33">
        <f>'収支予算（R7）'!E10</f>
        <v>0</v>
      </c>
      <c r="E10" s="33">
        <f>'収支予算（R8）'!E10</f>
        <v>0</v>
      </c>
      <c r="F10" s="33">
        <f>'収支予算（R9）'!E10</f>
        <v>0</v>
      </c>
      <c r="G10" s="33">
        <f>'収支予算（R10）'!E10</f>
        <v>0</v>
      </c>
      <c r="H10" s="33">
        <f>'収支予算（R11）'!E10</f>
        <v>0</v>
      </c>
      <c r="I10" s="33">
        <f>SUM(D10:H10)</f>
        <v>0</v>
      </c>
    </row>
    <row r="11" spans="1:9">
      <c r="A11" s="9"/>
      <c r="B11" s="13"/>
      <c r="C11" s="19" t="s">
        <v>24</v>
      </c>
      <c r="D11" s="33">
        <f>'収支予算（R7）'!E11</f>
        <v>0</v>
      </c>
      <c r="E11" s="33">
        <f>'収支予算（R8）'!E11</f>
        <v>0</v>
      </c>
      <c r="F11" s="33">
        <f>'収支予算（R9）'!E11</f>
        <v>0</v>
      </c>
      <c r="G11" s="33">
        <f>'収支予算（R10）'!E11</f>
        <v>0</v>
      </c>
      <c r="H11" s="33">
        <f>'収支予算（R11）'!E11</f>
        <v>0</v>
      </c>
      <c r="I11" s="33">
        <f>SUM(D11:H11)</f>
        <v>0</v>
      </c>
    </row>
    <row r="12" spans="1:9">
      <c r="A12" s="9"/>
      <c r="B12" s="13"/>
      <c r="C12" s="19" t="s">
        <v>35</v>
      </c>
      <c r="D12" s="33">
        <f>'収支予算（R7）'!E12</f>
        <v>0</v>
      </c>
      <c r="E12" s="33">
        <f>'収支予算（R8）'!E12</f>
        <v>0</v>
      </c>
      <c r="F12" s="33">
        <f>'収支予算（R9）'!E12</f>
        <v>0</v>
      </c>
      <c r="G12" s="33">
        <f>'収支予算（R10）'!E12</f>
        <v>0</v>
      </c>
      <c r="H12" s="33">
        <f>'収支予算（R11）'!E12</f>
        <v>0</v>
      </c>
      <c r="I12" s="33">
        <f>SUM(D12:H12)</f>
        <v>0</v>
      </c>
    </row>
    <row r="13" spans="1:9">
      <c r="A13" s="9"/>
      <c r="B13" s="13"/>
      <c r="C13" s="19"/>
      <c r="D13" s="33">
        <f>'収支予算（R7）'!E13</f>
        <v>0</v>
      </c>
      <c r="E13" s="33">
        <f>'収支予算（R8）'!E13</f>
        <v>0</v>
      </c>
      <c r="F13" s="33">
        <f>'収支予算（R9）'!E13</f>
        <v>0</v>
      </c>
      <c r="G13" s="33">
        <f>'収支予算（R10）'!E13</f>
        <v>0</v>
      </c>
      <c r="H13" s="33">
        <f>'収支予算（R11）'!E13</f>
        <v>0</v>
      </c>
      <c r="I13" s="33">
        <f>SUM(D13:H13)</f>
        <v>0</v>
      </c>
    </row>
    <row r="14" spans="1:9">
      <c r="A14" s="9"/>
      <c r="B14" s="14"/>
      <c r="C14" s="19"/>
      <c r="D14" s="33">
        <f>'収支予算（R7）'!E14</f>
        <v>0</v>
      </c>
      <c r="E14" s="33">
        <f>'収支予算（R8）'!E14</f>
        <v>0</v>
      </c>
      <c r="F14" s="33">
        <f>'収支予算（R9）'!E14</f>
        <v>0</v>
      </c>
      <c r="G14" s="33">
        <f>'収支予算（R10）'!E14</f>
        <v>0</v>
      </c>
      <c r="H14" s="33">
        <f>'収支予算（R11）'!E14</f>
        <v>0</v>
      </c>
      <c r="I14" s="33">
        <f>SUM(D14:H14)</f>
        <v>0</v>
      </c>
    </row>
    <row r="15" spans="1:9">
      <c r="A15" s="9"/>
      <c r="B15" s="13" t="s">
        <v>30</v>
      </c>
      <c r="C15" s="14"/>
      <c r="D15" s="32">
        <f t="shared" ref="D15:I15" si="2">SUM(D16:D24)</f>
        <v>0</v>
      </c>
      <c r="E15" s="32">
        <f t="shared" si="2"/>
        <v>0</v>
      </c>
      <c r="F15" s="32">
        <f t="shared" si="2"/>
        <v>0</v>
      </c>
      <c r="G15" s="32">
        <f t="shared" si="2"/>
        <v>0</v>
      </c>
      <c r="H15" s="32">
        <f t="shared" si="2"/>
        <v>0</v>
      </c>
      <c r="I15" s="32">
        <f t="shared" si="2"/>
        <v>0</v>
      </c>
    </row>
    <row r="16" spans="1:9">
      <c r="A16" s="9"/>
      <c r="B16" s="13"/>
      <c r="C16" s="20"/>
      <c r="D16" s="33">
        <f>'収支予算（R7）'!E16</f>
        <v>0</v>
      </c>
      <c r="E16" s="33">
        <f>'収支予算（R8）'!E16</f>
        <v>0</v>
      </c>
      <c r="F16" s="33">
        <f>'収支予算（R9）'!E16</f>
        <v>0</v>
      </c>
      <c r="G16" s="33">
        <f>'収支予算（R10）'!E16</f>
        <v>0</v>
      </c>
      <c r="H16" s="33">
        <f>'収支予算（R11）'!E16</f>
        <v>0</v>
      </c>
      <c r="I16" s="33">
        <f t="shared" ref="I16:I24" si="3">SUM(D16:H16)</f>
        <v>0</v>
      </c>
    </row>
    <row r="17" spans="1:9">
      <c r="A17" s="9"/>
      <c r="B17" s="13"/>
      <c r="C17" s="20"/>
      <c r="D17" s="33">
        <f>'収支予算（R7）'!E17</f>
        <v>0</v>
      </c>
      <c r="E17" s="33">
        <f>'収支予算（R8）'!E17</f>
        <v>0</v>
      </c>
      <c r="F17" s="33">
        <f>'収支予算（R9）'!E17</f>
        <v>0</v>
      </c>
      <c r="G17" s="33">
        <f>'収支予算（R10）'!E17</f>
        <v>0</v>
      </c>
      <c r="H17" s="33">
        <f>'収支予算（R11）'!E17</f>
        <v>0</v>
      </c>
      <c r="I17" s="33">
        <f t="shared" si="3"/>
        <v>0</v>
      </c>
    </row>
    <row r="18" spans="1:9">
      <c r="A18" s="9"/>
      <c r="B18" s="13"/>
      <c r="C18" s="20"/>
      <c r="D18" s="33">
        <f>'収支予算（R7）'!E18</f>
        <v>0</v>
      </c>
      <c r="E18" s="33">
        <f>'収支予算（R8）'!E18</f>
        <v>0</v>
      </c>
      <c r="F18" s="33">
        <f>'収支予算（R9）'!E18</f>
        <v>0</v>
      </c>
      <c r="G18" s="33">
        <f>'収支予算（R10）'!E18</f>
        <v>0</v>
      </c>
      <c r="H18" s="33">
        <f>'収支予算（R11）'!E18</f>
        <v>0</v>
      </c>
      <c r="I18" s="33">
        <f t="shared" si="3"/>
        <v>0</v>
      </c>
    </row>
    <row r="19" spans="1:9">
      <c r="A19" s="9"/>
      <c r="B19" s="13"/>
      <c r="C19" s="20"/>
      <c r="D19" s="33">
        <f>'収支予算（R7）'!E19</f>
        <v>0</v>
      </c>
      <c r="E19" s="33">
        <f>'収支予算（R8）'!E19</f>
        <v>0</v>
      </c>
      <c r="F19" s="33">
        <f>'収支予算（R9）'!E19</f>
        <v>0</v>
      </c>
      <c r="G19" s="33">
        <f>'収支予算（R10）'!E19</f>
        <v>0</v>
      </c>
      <c r="H19" s="33">
        <f>'収支予算（R11）'!E19</f>
        <v>0</v>
      </c>
      <c r="I19" s="33">
        <f t="shared" si="3"/>
        <v>0</v>
      </c>
    </row>
    <row r="20" spans="1:9">
      <c r="A20" s="9"/>
      <c r="B20" s="13"/>
      <c r="C20" s="19"/>
      <c r="D20" s="33">
        <f>'収支予算（R7）'!E20</f>
        <v>0</v>
      </c>
      <c r="E20" s="33">
        <f>'収支予算（R8）'!E20</f>
        <v>0</v>
      </c>
      <c r="F20" s="33">
        <f>'収支予算（R9）'!E20</f>
        <v>0</v>
      </c>
      <c r="G20" s="33">
        <f>'収支予算（R10）'!E20</f>
        <v>0</v>
      </c>
      <c r="H20" s="33">
        <f>'収支予算（R11）'!E20</f>
        <v>0</v>
      </c>
      <c r="I20" s="33">
        <f t="shared" si="3"/>
        <v>0</v>
      </c>
    </row>
    <row r="21" spans="1:9">
      <c r="A21" s="9"/>
      <c r="B21" s="13"/>
      <c r="C21" s="19"/>
      <c r="D21" s="33">
        <f>'収支予算（R7）'!E21</f>
        <v>0</v>
      </c>
      <c r="E21" s="33">
        <f>'収支予算（R8）'!E21</f>
        <v>0</v>
      </c>
      <c r="F21" s="33">
        <f>'収支予算（R9）'!E21</f>
        <v>0</v>
      </c>
      <c r="G21" s="33">
        <f>'収支予算（R10）'!E21</f>
        <v>0</v>
      </c>
      <c r="H21" s="33">
        <f>'収支予算（R11）'!E21</f>
        <v>0</v>
      </c>
      <c r="I21" s="33">
        <f t="shared" si="3"/>
        <v>0</v>
      </c>
    </row>
    <row r="22" spans="1:9">
      <c r="A22" s="9"/>
      <c r="B22" s="13"/>
      <c r="C22" s="19"/>
      <c r="D22" s="33">
        <f>'収支予算（R7）'!E22</f>
        <v>0</v>
      </c>
      <c r="E22" s="33">
        <f>'収支予算（R8）'!E22</f>
        <v>0</v>
      </c>
      <c r="F22" s="33">
        <f>'収支予算（R9）'!E22</f>
        <v>0</v>
      </c>
      <c r="G22" s="33">
        <f>'収支予算（R10）'!E22</f>
        <v>0</v>
      </c>
      <c r="H22" s="33">
        <f>'収支予算（R11）'!E22</f>
        <v>0</v>
      </c>
      <c r="I22" s="33">
        <f t="shared" si="3"/>
        <v>0</v>
      </c>
    </row>
    <row r="23" spans="1:9">
      <c r="A23" s="9"/>
      <c r="B23" s="13"/>
      <c r="C23" s="19"/>
      <c r="D23" s="33">
        <f>'収支予算（R7）'!E23</f>
        <v>0</v>
      </c>
      <c r="E23" s="33">
        <f>'収支予算（R8）'!E23</f>
        <v>0</v>
      </c>
      <c r="F23" s="33">
        <f>'収支予算（R9）'!E23</f>
        <v>0</v>
      </c>
      <c r="G23" s="33">
        <f>'収支予算（R10）'!E23</f>
        <v>0</v>
      </c>
      <c r="H23" s="33">
        <f>'収支予算（R11）'!E23</f>
        <v>0</v>
      </c>
      <c r="I23" s="33">
        <f t="shared" si="3"/>
        <v>0</v>
      </c>
    </row>
    <row r="24" spans="1:9">
      <c r="A24" s="9"/>
      <c r="B24" s="14"/>
      <c r="C24" s="19"/>
      <c r="D24" s="33">
        <f>'収支予算（R7）'!E24</f>
        <v>0</v>
      </c>
      <c r="E24" s="33">
        <f>'収支予算（R8）'!E24</f>
        <v>0</v>
      </c>
      <c r="F24" s="33">
        <f>'収支予算（R9）'!E24</f>
        <v>0</v>
      </c>
      <c r="G24" s="33">
        <f>'収支予算（R10）'!E24</f>
        <v>0</v>
      </c>
      <c r="H24" s="33">
        <f>'収支予算（R11）'!E24</f>
        <v>0</v>
      </c>
      <c r="I24" s="33">
        <f t="shared" si="3"/>
        <v>0</v>
      </c>
    </row>
    <row r="25" spans="1:9">
      <c r="A25" s="9"/>
      <c r="B25" s="15" t="s">
        <v>5</v>
      </c>
      <c r="C25" s="21"/>
      <c r="D25" s="33">
        <f t="shared" ref="D25:I25" si="4">SUM(D28:D36)</f>
        <v>10440000</v>
      </c>
      <c r="E25" s="33">
        <f t="shared" si="4"/>
        <v>25058000</v>
      </c>
      <c r="F25" s="33">
        <f t="shared" si="4"/>
        <v>25058000</v>
      </c>
      <c r="G25" s="33">
        <f t="shared" si="4"/>
        <v>25058000</v>
      </c>
      <c r="H25" s="33">
        <f t="shared" si="4"/>
        <v>25058000</v>
      </c>
      <c r="I25" s="33">
        <f t="shared" si="4"/>
        <v>110672000</v>
      </c>
    </row>
    <row r="26" spans="1:9" ht="38">
      <c r="A26" s="9"/>
      <c r="B26" s="15"/>
      <c r="C26" s="22" t="s">
        <v>0</v>
      </c>
      <c r="D26" s="34">
        <v>16039000</v>
      </c>
      <c r="E26" s="34">
        <v>44428000</v>
      </c>
      <c r="F26" s="34">
        <v>44428000</v>
      </c>
      <c r="G26" s="34">
        <v>44428000</v>
      </c>
      <c r="H26" s="34">
        <v>44428000</v>
      </c>
      <c r="I26" s="34">
        <f t="shared" ref="I26:I36" si="5">SUM(D26:H26)</f>
        <v>193751000</v>
      </c>
    </row>
    <row r="27" spans="1:9">
      <c r="A27" s="9"/>
      <c r="B27" s="15"/>
      <c r="C27" s="23" t="s">
        <v>54</v>
      </c>
      <c r="D27" s="35">
        <f>SUM(D28:D31)</f>
        <v>10440000</v>
      </c>
      <c r="E27" s="35">
        <f>SUM(E28:E31)</f>
        <v>25058000</v>
      </c>
      <c r="F27" s="35">
        <f>SUM(F28:F31)</f>
        <v>25058000</v>
      </c>
      <c r="G27" s="35">
        <f>SUM(G28:G31)</f>
        <v>25058000</v>
      </c>
      <c r="H27" s="35">
        <f>SUM(H28:H31)</f>
        <v>25058000</v>
      </c>
      <c r="I27" s="35">
        <f t="shared" si="5"/>
        <v>110672000</v>
      </c>
    </row>
    <row r="28" spans="1:9">
      <c r="A28" s="9"/>
      <c r="B28" s="16"/>
      <c r="C28" s="24" t="s">
        <v>11</v>
      </c>
      <c r="D28" s="33">
        <v>10166000</v>
      </c>
      <c r="E28" s="33">
        <v>24400000</v>
      </c>
      <c r="F28" s="33">
        <v>24400000</v>
      </c>
      <c r="G28" s="33">
        <v>24400000</v>
      </c>
      <c r="H28" s="33">
        <v>24400000</v>
      </c>
      <c r="I28" s="33">
        <f t="shared" si="5"/>
        <v>107766000</v>
      </c>
    </row>
    <row r="29" spans="1:9">
      <c r="A29" s="9"/>
      <c r="B29" s="16"/>
      <c r="C29" s="24" t="s">
        <v>13</v>
      </c>
      <c r="D29" s="33">
        <v>243000</v>
      </c>
      <c r="E29" s="33">
        <v>583000</v>
      </c>
      <c r="F29" s="33">
        <v>583000</v>
      </c>
      <c r="G29" s="33">
        <v>583000</v>
      </c>
      <c r="H29" s="33">
        <v>583000</v>
      </c>
      <c r="I29" s="33">
        <f t="shared" si="5"/>
        <v>2575000</v>
      </c>
    </row>
    <row r="30" spans="1:9">
      <c r="A30" s="9"/>
      <c r="B30" s="16"/>
      <c r="C30" s="24" t="s">
        <v>14</v>
      </c>
      <c r="D30" s="33">
        <v>31000</v>
      </c>
      <c r="E30" s="33">
        <v>75000</v>
      </c>
      <c r="F30" s="33">
        <v>75000</v>
      </c>
      <c r="G30" s="33">
        <v>75000</v>
      </c>
      <c r="H30" s="33">
        <v>75000</v>
      </c>
      <c r="I30" s="33">
        <f t="shared" si="5"/>
        <v>331000</v>
      </c>
    </row>
    <row r="31" spans="1:9">
      <c r="A31" s="9"/>
      <c r="B31" s="16"/>
      <c r="C31" s="24" t="s">
        <v>50</v>
      </c>
      <c r="D31" s="33">
        <f>'収支予算（R7）'!E30</f>
        <v>0</v>
      </c>
      <c r="E31" s="33">
        <f>'収支予算（R8）'!E30</f>
        <v>0</v>
      </c>
      <c r="F31" s="33">
        <f>'収支予算（R9）'!E30</f>
        <v>0</v>
      </c>
      <c r="G31" s="33">
        <f>'収支予算（R10）'!E30</f>
        <v>0</v>
      </c>
      <c r="H31" s="33">
        <f>'収支予算（R11）'!E30</f>
        <v>0</v>
      </c>
      <c r="I31" s="33">
        <f t="shared" si="5"/>
        <v>0</v>
      </c>
    </row>
    <row r="32" spans="1:9">
      <c r="A32" s="9"/>
      <c r="B32" s="16"/>
      <c r="C32" s="24" t="s">
        <v>46</v>
      </c>
      <c r="D32" s="33">
        <f>'収支予算（R7）'!E33</f>
        <v>0</v>
      </c>
      <c r="E32" s="33">
        <f>'収支予算（R8）'!E39</f>
        <v>0</v>
      </c>
      <c r="F32" s="33">
        <f>'収支予算（R9）'!E39</f>
        <v>0</v>
      </c>
      <c r="G32" s="33">
        <f>'収支予算（R10）'!E39</f>
        <v>0</v>
      </c>
      <c r="H32" s="33">
        <f>'収支予算（R11）'!E39</f>
        <v>0</v>
      </c>
      <c r="I32" s="33">
        <f t="shared" si="5"/>
        <v>0</v>
      </c>
    </row>
    <row r="33" spans="1:9">
      <c r="A33" s="9"/>
      <c r="B33" s="16"/>
      <c r="C33" s="24" t="s">
        <v>40</v>
      </c>
      <c r="D33" s="33">
        <f>'収支予算（R7）'!E37</f>
        <v>0</v>
      </c>
      <c r="E33" s="33">
        <f>'収支予算（R8）'!E42</f>
        <v>0</v>
      </c>
      <c r="F33" s="33">
        <f>'収支予算（R9）'!E42</f>
        <v>0</v>
      </c>
      <c r="G33" s="33">
        <f>'収支予算（R10）'!E42</f>
        <v>0</v>
      </c>
      <c r="H33" s="33">
        <f>'収支予算（R11）'!E42</f>
        <v>0</v>
      </c>
      <c r="I33" s="33">
        <f t="shared" si="5"/>
        <v>0</v>
      </c>
    </row>
    <row r="34" spans="1:9">
      <c r="A34" s="9"/>
      <c r="B34" s="16"/>
      <c r="C34" s="25"/>
      <c r="D34" s="33">
        <f>'収支予算（R7）'!E38</f>
        <v>0</v>
      </c>
      <c r="E34" s="33">
        <f>'収支予算（R8）'!E43</f>
        <v>0</v>
      </c>
      <c r="F34" s="33">
        <f>'収支予算（R9）'!E43</f>
        <v>0</v>
      </c>
      <c r="G34" s="33">
        <f>'収支予算（R10）'!E43</f>
        <v>0</v>
      </c>
      <c r="H34" s="33">
        <f>'収支予算（R11）'!E43</f>
        <v>0</v>
      </c>
      <c r="I34" s="33">
        <f t="shared" si="5"/>
        <v>0</v>
      </c>
    </row>
    <row r="35" spans="1:9">
      <c r="A35" s="9"/>
      <c r="B35" s="16"/>
      <c r="C35" s="25"/>
      <c r="D35" s="33">
        <f>'収支予算（R7）'!E39</f>
        <v>0</v>
      </c>
      <c r="E35" s="33">
        <f>'収支予算（R8）'!E44</f>
        <v>0</v>
      </c>
      <c r="F35" s="33">
        <f>'収支予算（R9）'!E44</f>
        <v>0</v>
      </c>
      <c r="G35" s="33">
        <f>'収支予算（R10）'!E44</f>
        <v>0</v>
      </c>
      <c r="H35" s="33">
        <f>'収支予算（R11）'!E44</f>
        <v>0</v>
      </c>
      <c r="I35" s="33">
        <f t="shared" si="5"/>
        <v>0</v>
      </c>
    </row>
    <row r="36" spans="1:9">
      <c r="A36" s="9"/>
      <c r="B36" s="17"/>
      <c r="C36" s="25"/>
      <c r="D36" s="33">
        <f>'収支予算（R7）'!E40</f>
        <v>0</v>
      </c>
      <c r="E36" s="33">
        <f>'収支予算（R8）'!E45</f>
        <v>0</v>
      </c>
      <c r="F36" s="33">
        <f>'収支予算（R9）'!E45</f>
        <v>0</v>
      </c>
      <c r="G36" s="33">
        <f>'収支予算（R10）'!E45</f>
        <v>0</v>
      </c>
      <c r="H36" s="33">
        <f>'収支予算（R11）'!E45</f>
        <v>0</v>
      </c>
      <c r="I36" s="33">
        <f t="shared" si="5"/>
        <v>0</v>
      </c>
    </row>
    <row r="37" spans="1:9">
      <c r="A37" s="9"/>
      <c r="B37" s="15" t="s">
        <v>8</v>
      </c>
      <c r="C37" s="21"/>
      <c r="D37" s="33">
        <f t="shared" ref="D37:I37" si="6">SUM(D38:D42)</f>
        <v>0</v>
      </c>
      <c r="E37" s="33">
        <f t="shared" si="6"/>
        <v>0</v>
      </c>
      <c r="F37" s="33">
        <f t="shared" si="6"/>
        <v>0</v>
      </c>
      <c r="G37" s="33">
        <f t="shared" si="6"/>
        <v>0</v>
      </c>
      <c r="H37" s="33">
        <f t="shared" si="6"/>
        <v>0</v>
      </c>
      <c r="I37" s="33">
        <f t="shared" si="6"/>
        <v>0</v>
      </c>
    </row>
    <row r="38" spans="1:9">
      <c r="A38" s="9"/>
      <c r="B38" s="15"/>
      <c r="C38" s="25"/>
      <c r="D38" s="36">
        <f>'収支予算（R7）'!E43</f>
        <v>0</v>
      </c>
      <c r="E38" s="36">
        <f>'収支予算（R8）'!E48</f>
        <v>0</v>
      </c>
      <c r="F38" s="36">
        <f>'収支予算（R9）'!E48</f>
        <v>0</v>
      </c>
      <c r="G38" s="36">
        <f>'収支予算（R10）'!E48</f>
        <v>0</v>
      </c>
      <c r="H38" s="36">
        <f>'収支予算（R11）'!E48</f>
        <v>0</v>
      </c>
      <c r="I38" s="36">
        <f>SUM(D38:H38)</f>
        <v>0</v>
      </c>
    </row>
    <row r="39" spans="1:9">
      <c r="A39" s="9"/>
      <c r="B39" s="15"/>
      <c r="C39" s="25"/>
      <c r="D39" s="36">
        <f>'収支予算（R7）'!E44</f>
        <v>0</v>
      </c>
      <c r="E39" s="36">
        <f>'収支予算（R8）'!E49</f>
        <v>0</v>
      </c>
      <c r="F39" s="36">
        <f>'収支予算（R9）'!E49</f>
        <v>0</v>
      </c>
      <c r="G39" s="36">
        <f>'収支予算（R10）'!E49</f>
        <v>0</v>
      </c>
      <c r="H39" s="36">
        <f>'収支予算（R11）'!E49</f>
        <v>0</v>
      </c>
      <c r="I39" s="36">
        <f>SUM(D39:H39)</f>
        <v>0</v>
      </c>
    </row>
    <row r="40" spans="1:9">
      <c r="A40" s="9"/>
      <c r="B40" s="15"/>
      <c r="C40" s="25"/>
      <c r="D40" s="36">
        <f>'収支予算（R7）'!E45</f>
        <v>0</v>
      </c>
      <c r="E40" s="36">
        <f>'収支予算（R8）'!E50</f>
        <v>0</v>
      </c>
      <c r="F40" s="36">
        <f>'収支予算（R9）'!E50</f>
        <v>0</v>
      </c>
      <c r="G40" s="36">
        <f>'収支予算（R10）'!E50</f>
        <v>0</v>
      </c>
      <c r="H40" s="36">
        <f>'収支予算（R11）'!E50</f>
        <v>0</v>
      </c>
      <c r="I40" s="36">
        <f>SUM(D40:H40)</f>
        <v>0</v>
      </c>
    </row>
    <row r="41" spans="1:9">
      <c r="A41" s="9"/>
      <c r="B41" s="15"/>
      <c r="C41" s="25"/>
      <c r="D41" s="36">
        <f>'収支予算（R7）'!E46</f>
        <v>0</v>
      </c>
      <c r="E41" s="36">
        <f>'収支予算（R8）'!E51</f>
        <v>0</v>
      </c>
      <c r="F41" s="36">
        <f>'収支予算（R9）'!E51</f>
        <v>0</v>
      </c>
      <c r="G41" s="36">
        <f>'収支予算（R10）'!E51</f>
        <v>0</v>
      </c>
      <c r="H41" s="36">
        <f>'収支予算（R11）'!E51</f>
        <v>0</v>
      </c>
      <c r="I41" s="36">
        <f>SUM(D41:H41)</f>
        <v>0</v>
      </c>
    </row>
    <row r="42" spans="1:9" ht="20.75">
      <c r="A42" s="9"/>
      <c r="B42" s="15"/>
      <c r="C42" s="26"/>
      <c r="D42" s="36">
        <f>'収支予算（R7）'!E47</f>
        <v>0</v>
      </c>
      <c r="E42" s="36">
        <f>'収支予算（R8）'!E52</f>
        <v>0</v>
      </c>
      <c r="F42" s="36">
        <f>'収支予算（R9）'!E52</f>
        <v>0</v>
      </c>
      <c r="G42" s="36">
        <f>'収支予算（R10）'!E52</f>
        <v>0</v>
      </c>
      <c r="H42" s="36">
        <f>'収支予算（R11）'!E52</f>
        <v>0</v>
      </c>
      <c r="I42" s="36">
        <f>SUM(D42:H42)</f>
        <v>0</v>
      </c>
    </row>
    <row r="43" spans="1:9" ht="20.75">
      <c r="A43" s="10"/>
      <c r="B43" s="12" t="s">
        <v>27</v>
      </c>
      <c r="C43" s="18"/>
      <c r="D43" s="37">
        <f t="shared" ref="D43:I43" si="7">D9+D15+D25+D37</f>
        <v>10440000</v>
      </c>
      <c r="E43" s="37">
        <f t="shared" si="7"/>
        <v>25058000</v>
      </c>
      <c r="F43" s="37">
        <f t="shared" si="7"/>
        <v>25058000</v>
      </c>
      <c r="G43" s="37">
        <f t="shared" si="7"/>
        <v>25058000</v>
      </c>
      <c r="H43" s="37">
        <f t="shared" si="7"/>
        <v>25058000</v>
      </c>
      <c r="I43" s="41">
        <f t="shared" si="7"/>
        <v>110672000</v>
      </c>
    </row>
    <row r="44" spans="1:9">
      <c r="A44" s="3" t="s">
        <v>18</v>
      </c>
    </row>
    <row r="45" spans="1:9">
      <c r="A45" s="3" t="s">
        <v>17</v>
      </c>
    </row>
  </sheetData>
  <sheetProtection sheet="1" objects="1" scenarios="1"/>
  <mergeCells count="15">
    <mergeCell ref="A4:C4"/>
    <mergeCell ref="B5:C5"/>
    <mergeCell ref="B6:C6"/>
    <mergeCell ref="B7:C7"/>
    <mergeCell ref="B8:C8"/>
    <mergeCell ref="B9:C9"/>
    <mergeCell ref="B15:C15"/>
    <mergeCell ref="B25:C25"/>
    <mergeCell ref="B37:C37"/>
    <mergeCell ref="B43:C43"/>
    <mergeCell ref="A5:A8"/>
    <mergeCell ref="B10:B14"/>
    <mergeCell ref="B20:B24"/>
    <mergeCell ref="B38:B42"/>
    <mergeCell ref="A9:A43"/>
  </mergeCells>
  <phoneticPr fontId="1" type="Hiragana"/>
  <pageMargins left="0.7" right="0.7" top="0.75" bottom="0.75" header="0.3" footer="0.3"/>
  <pageSetup paperSize="9" scale="73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1"/>
  <sheetViews>
    <sheetView tabSelected="1" view="pageBreakPreview" topLeftCell="A22" zoomScaleSheetLayoutView="100" workbookViewId="0">
      <selection activeCell="E42" sqref="E42"/>
    </sheetView>
  </sheetViews>
  <sheetFormatPr defaultRowHeight="20"/>
  <cols>
    <col min="1" max="1" width="3.375" style="1" bestFit="1" customWidth="1"/>
    <col min="2" max="3" width="2.375" style="1" customWidth="1"/>
    <col min="4" max="4" width="34" style="1" customWidth="1"/>
    <col min="5" max="7" width="22.125" style="2" customWidth="1"/>
    <col min="8" max="16384" width="9" style="1" customWidth="1"/>
  </cols>
  <sheetData>
    <row r="1" spans="1:7">
      <c r="A1" s="3" t="s">
        <v>53</v>
      </c>
      <c r="D1" s="3"/>
      <c r="E1" s="27"/>
      <c r="F1" s="27"/>
      <c r="G1" s="27"/>
    </row>
    <row r="2" spans="1:7">
      <c r="A2" s="3"/>
      <c r="D2" s="3"/>
      <c r="E2" s="27"/>
      <c r="F2" s="27"/>
      <c r="G2" s="27"/>
    </row>
    <row r="3" spans="1:7">
      <c r="A3" s="3" t="s">
        <v>25</v>
      </c>
      <c r="B3" s="3"/>
      <c r="C3" s="3"/>
      <c r="D3" s="3"/>
      <c r="E3" s="27"/>
      <c r="F3" s="27"/>
      <c r="G3" s="27"/>
    </row>
    <row r="4" spans="1:7">
      <c r="A4" s="4" t="s">
        <v>16</v>
      </c>
      <c r="B4" s="4"/>
      <c r="C4" s="4"/>
      <c r="D4" s="4"/>
      <c r="E4" s="28" t="s">
        <v>10</v>
      </c>
      <c r="F4" s="28" t="s">
        <v>4</v>
      </c>
      <c r="G4" s="28" t="s">
        <v>7</v>
      </c>
    </row>
    <row r="5" spans="1:7">
      <c r="A5" s="5" t="s">
        <v>23</v>
      </c>
      <c r="B5" s="42" t="s">
        <v>19</v>
      </c>
      <c r="C5" s="47"/>
      <c r="D5" s="56"/>
      <c r="E5" s="60">
        <f>E48-E6-E7</f>
        <v>6420600</v>
      </c>
      <c r="F5" s="28"/>
      <c r="G5" s="28"/>
    </row>
    <row r="6" spans="1:7">
      <c r="A6" s="6"/>
      <c r="B6" s="4" t="s">
        <v>9</v>
      </c>
      <c r="C6" s="4"/>
      <c r="D6" s="4"/>
      <c r="E6" s="61">
        <f>G48</f>
        <v>4019400</v>
      </c>
      <c r="F6" s="28"/>
      <c r="G6" s="28"/>
    </row>
    <row r="7" spans="1:7" ht="20.75">
      <c r="A7" s="6"/>
      <c r="B7" s="11" t="s">
        <v>22</v>
      </c>
      <c r="C7" s="11"/>
      <c r="D7" s="11"/>
      <c r="E7" s="62"/>
      <c r="F7" s="71"/>
      <c r="G7" s="71"/>
    </row>
    <row r="8" spans="1:7" ht="20.75">
      <c r="A8" s="7"/>
      <c r="B8" s="12" t="s">
        <v>28</v>
      </c>
      <c r="C8" s="48"/>
      <c r="D8" s="18"/>
      <c r="E8" s="63">
        <f>SUM(E5:E7)</f>
        <v>10440000</v>
      </c>
      <c r="F8" s="72"/>
      <c r="G8" s="74"/>
    </row>
    <row r="9" spans="1:7">
      <c r="A9" s="8" t="s">
        <v>26</v>
      </c>
      <c r="B9" s="13" t="s">
        <v>3</v>
      </c>
      <c r="C9" s="13"/>
      <c r="D9" s="14"/>
      <c r="E9" s="64">
        <f>SUM(E10:E14)</f>
        <v>0</v>
      </c>
      <c r="F9" s="64">
        <f t="shared" ref="F9:F25" si="0">E9</f>
        <v>0</v>
      </c>
      <c r="G9" s="75"/>
    </row>
    <row r="10" spans="1:7">
      <c r="A10" s="9"/>
      <c r="B10" s="43"/>
      <c r="C10" s="49"/>
      <c r="D10" s="57" t="s">
        <v>37</v>
      </c>
      <c r="E10" s="65"/>
      <c r="F10" s="66">
        <f t="shared" si="0"/>
        <v>0</v>
      </c>
      <c r="G10" s="76"/>
    </row>
    <row r="11" spans="1:7">
      <c r="A11" s="9"/>
      <c r="B11" s="43"/>
      <c r="C11" s="49"/>
      <c r="D11" s="57" t="s">
        <v>24</v>
      </c>
      <c r="E11" s="65"/>
      <c r="F11" s="66">
        <f t="shared" si="0"/>
        <v>0</v>
      </c>
      <c r="G11" s="76"/>
    </row>
    <row r="12" spans="1:7">
      <c r="A12" s="9"/>
      <c r="B12" s="43"/>
      <c r="C12" s="49"/>
      <c r="D12" s="57" t="s">
        <v>35</v>
      </c>
      <c r="E12" s="65"/>
      <c r="F12" s="66">
        <f t="shared" si="0"/>
        <v>0</v>
      </c>
      <c r="G12" s="76"/>
    </row>
    <row r="13" spans="1:7">
      <c r="A13" s="9"/>
      <c r="B13" s="43"/>
      <c r="C13" s="49"/>
      <c r="D13" s="19"/>
      <c r="E13" s="65"/>
      <c r="F13" s="66">
        <f t="shared" si="0"/>
        <v>0</v>
      </c>
      <c r="G13" s="76"/>
    </row>
    <row r="14" spans="1:7">
      <c r="A14" s="9"/>
      <c r="B14" s="44"/>
      <c r="C14" s="50"/>
      <c r="D14" s="19"/>
      <c r="E14" s="65"/>
      <c r="F14" s="66">
        <f t="shared" si="0"/>
        <v>0</v>
      </c>
      <c r="G14" s="76"/>
    </row>
    <row r="15" spans="1:7">
      <c r="A15" s="9"/>
      <c r="B15" s="13" t="s">
        <v>30</v>
      </c>
      <c r="C15" s="13"/>
      <c r="D15" s="14"/>
      <c r="E15" s="64">
        <f>SUM(E16:E24)</f>
        <v>0</v>
      </c>
      <c r="F15" s="64">
        <f t="shared" si="0"/>
        <v>0</v>
      </c>
      <c r="G15" s="75"/>
    </row>
    <row r="16" spans="1:7">
      <c r="A16" s="9"/>
      <c r="B16" s="43"/>
      <c r="C16" s="49"/>
      <c r="D16" s="19"/>
      <c r="E16" s="65"/>
      <c r="F16" s="66">
        <f t="shared" si="0"/>
        <v>0</v>
      </c>
      <c r="G16" s="76"/>
    </row>
    <row r="17" spans="1:7">
      <c r="A17" s="9"/>
      <c r="B17" s="43"/>
      <c r="C17" s="49"/>
      <c r="D17" s="19"/>
      <c r="E17" s="65"/>
      <c r="F17" s="66">
        <f t="shared" si="0"/>
        <v>0</v>
      </c>
      <c r="G17" s="76"/>
    </row>
    <row r="18" spans="1:7">
      <c r="A18" s="9"/>
      <c r="B18" s="43"/>
      <c r="C18" s="49"/>
      <c r="D18" s="19"/>
      <c r="E18" s="65"/>
      <c r="F18" s="66">
        <f t="shared" si="0"/>
        <v>0</v>
      </c>
      <c r="G18" s="76"/>
    </row>
    <row r="19" spans="1:7">
      <c r="A19" s="9"/>
      <c r="B19" s="43"/>
      <c r="C19" s="49"/>
      <c r="D19" s="19"/>
      <c r="E19" s="65"/>
      <c r="F19" s="66">
        <f t="shared" si="0"/>
        <v>0</v>
      </c>
      <c r="G19" s="76"/>
    </row>
    <row r="20" spans="1:7">
      <c r="A20" s="9"/>
      <c r="B20" s="43"/>
      <c r="C20" s="49"/>
      <c r="D20" s="19"/>
      <c r="E20" s="65"/>
      <c r="F20" s="66">
        <f t="shared" si="0"/>
        <v>0</v>
      </c>
      <c r="G20" s="76"/>
    </row>
    <row r="21" spans="1:7">
      <c r="A21" s="9"/>
      <c r="B21" s="43"/>
      <c r="C21" s="49"/>
      <c r="D21" s="19"/>
      <c r="E21" s="65"/>
      <c r="F21" s="66">
        <f t="shared" si="0"/>
        <v>0</v>
      </c>
      <c r="G21" s="76"/>
    </row>
    <row r="22" spans="1:7">
      <c r="A22" s="9"/>
      <c r="B22" s="43"/>
      <c r="C22" s="49"/>
      <c r="D22" s="19"/>
      <c r="E22" s="65"/>
      <c r="F22" s="66">
        <f t="shared" si="0"/>
        <v>0</v>
      </c>
      <c r="G22" s="76"/>
    </row>
    <row r="23" spans="1:7">
      <c r="A23" s="9"/>
      <c r="B23" s="43"/>
      <c r="C23" s="49"/>
      <c r="D23" s="19"/>
      <c r="E23" s="65"/>
      <c r="F23" s="66">
        <f t="shared" si="0"/>
        <v>0</v>
      </c>
      <c r="G23" s="76"/>
    </row>
    <row r="24" spans="1:7">
      <c r="A24" s="9"/>
      <c r="B24" s="44"/>
      <c r="C24" s="50"/>
      <c r="D24" s="19"/>
      <c r="E24" s="65"/>
      <c r="F24" s="66">
        <f t="shared" si="0"/>
        <v>0</v>
      </c>
      <c r="G24" s="76"/>
    </row>
    <row r="25" spans="1:7">
      <c r="A25" s="9"/>
      <c r="B25" s="15" t="s">
        <v>5</v>
      </c>
      <c r="C25" s="15"/>
      <c r="D25" s="21"/>
      <c r="E25" s="66">
        <f>SUM(E27:E29)+E30+E33+SUM(E37:E41)</f>
        <v>10440000</v>
      </c>
      <c r="F25" s="66">
        <f t="shared" si="0"/>
        <v>10440000</v>
      </c>
      <c r="G25" s="76"/>
    </row>
    <row r="26" spans="1:7">
      <c r="A26" s="9"/>
      <c r="B26" s="15"/>
      <c r="C26" s="51" t="s">
        <v>54</v>
      </c>
      <c r="D26" s="58"/>
      <c r="E26" s="67">
        <f>SUM(E27:E30)</f>
        <v>10440000</v>
      </c>
      <c r="F26" s="66"/>
      <c r="G26" s="76"/>
    </row>
    <row r="27" spans="1:7">
      <c r="A27" s="9"/>
      <c r="B27" s="16"/>
      <c r="C27" s="21" t="s">
        <v>11</v>
      </c>
      <c r="D27" s="21"/>
      <c r="E27" s="68">
        <v>10166000</v>
      </c>
      <c r="F27" s="68">
        <f>ROUNDUP(E27*0.615,0)</f>
        <v>6252090</v>
      </c>
      <c r="G27" s="77">
        <f>E27-F27</f>
        <v>3913910</v>
      </c>
    </row>
    <row r="28" spans="1:7">
      <c r="A28" s="9"/>
      <c r="B28" s="16"/>
      <c r="C28" s="21" t="s">
        <v>13</v>
      </c>
      <c r="D28" s="21"/>
      <c r="E28" s="68">
        <v>243000</v>
      </c>
      <c r="F28" s="68">
        <f>ROUNDUP(E28*0.615,0)</f>
        <v>149445</v>
      </c>
      <c r="G28" s="77">
        <f>E28-F28</f>
        <v>93555</v>
      </c>
    </row>
    <row r="29" spans="1:7">
      <c r="A29" s="9"/>
      <c r="B29" s="16"/>
      <c r="C29" s="21" t="s">
        <v>14</v>
      </c>
      <c r="D29" s="21"/>
      <c r="E29" s="68">
        <v>31000</v>
      </c>
      <c r="F29" s="68">
        <f>ROUNDUP(E29*0.615,0)</f>
        <v>19065</v>
      </c>
      <c r="G29" s="77">
        <f>E29-F29</f>
        <v>11935</v>
      </c>
    </row>
    <row r="30" spans="1:7">
      <c r="A30" s="9"/>
      <c r="B30" s="16"/>
      <c r="C30" s="52" t="s">
        <v>50</v>
      </c>
      <c r="D30" s="59"/>
      <c r="E30" s="66">
        <f>SUM(E31:E32)</f>
        <v>0</v>
      </c>
      <c r="F30" s="66">
        <f>ROUNDUP(E30*0.615,0)</f>
        <v>0</v>
      </c>
      <c r="G30" s="76">
        <f>E30-F30</f>
        <v>0</v>
      </c>
    </row>
    <row r="31" spans="1:7">
      <c r="A31" s="9"/>
      <c r="B31" s="16"/>
      <c r="C31" s="53"/>
      <c r="D31" s="24" t="s">
        <v>6</v>
      </c>
      <c r="E31" s="65"/>
      <c r="F31" s="66">
        <f t="shared" ref="F31:F47" si="1">E31</f>
        <v>0</v>
      </c>
      <c r="G31" s="76"/>
    </row>
    <row r="32" spans="1:7">
      <c r="A32" s="9"/>
      <c r="B32" s="16"/>
      <c r="C32" s="53"/>
      <c r="D32" s="24" t="s">
        <v>39</v>
      </c>
      <c r="E32" s="65"/>
      <c r="F32" s="66">
        <f t="shared" si="1"/>
        <v>0</v>
      </c>
      <c r="G32" s="76"/>
    </row>
    <row r="33" spans="1:7">
      <c r="A33" s="9"/>
      <c r="B33" s="16"/>
      <c r="C33" s="52" t="s">
        <v>46</v>
      </c>
      <c r="D33" s="59"/>
      <c r="E33" s="66">
        <f>SUM(E34:E36)</f>
        <v>0</v>
      </c>
      <c r="F33" s="66">
        <f t="shared" si="1"/>
        <v>0</v>
      </c>
      <c r="G33" s="76"/>
    </row>
    <row r="34" spans="1:7">
      <c r="A34" s="9"/>
      <c r="B34" s="16"/>
      <c r="C34" s="53"/>
      <c r="D34" s="25"/>
      <c r="E34" s="65"/>
      <c r="F34" s="66">
        <f t="shared" si="1"/>
        <v>0</v>
      </c>
      <c r="G34" s="76"/>
    </row>
    <row r="35" spans="1:7">
      <c r="A35" s="9"/>
      <c r="B35" s="16"/>
      <c r="C35" s="53"/>
      <c r="D35" s="25"/>
      <c r="E35" s="65"/>
      <c r="F35" s="66">
        <f t="shared" si="1"/>
        <v>0</v>
      </c>
      <c r="G35" s="76"/>
    </row>
    <row r="36" spans="1:7">
      <c r="A36" s="9"/>
      <c r="B36" s="16"/>
      <c r="C36" s="53"/>
      <c r="D36" s="25"/>
      <c r="E36" s="65"/>
      <c r="F36" s="66">
        <f t="shared" si="1"/>
        <v>0</v>
      </c>
      <c r="G36" s="76"/>
    </row>
    <row r="37" spans="1:7">
      <c r="A37" s="9"/>
      <c r="B37" s="16"/>
      <c r="C37" s="21" t="s">
        <v>40</v>
      </c>
      <c r="D37" s="21"/>
      <c r="E37" s="65"/>
      <c r="F37" s="66">
        <f t="shared" si="1"/>
        <v>0</v>
      </c>
      <c r="G37" s="76"/>
    </row>
    <row r="38" spans="1:7">
      <c r="A38" s="9"/>
      <c r="B38" s="16"/>
      <c r="C38" s="54"/>
      <c r="D38" s="54"/>
      <c r="E38" s="65"/>
      <c r="F38" s="66">
        <f t="shared" si="1"/>
        <v>0</v>
      </c>
      <c r="G38" s="76"/>
    </row>
    <row r="39" spans="1:7">
      <c r="A39" s="9"/>
      <c r="B39" s="16"/>
      <c r="C39" s="54"/>
      <c r="D39" s="54"/>
      <c r="E39" s="65"/>
      <c r="F39" s="66">
        <f t="shared" si="1"/>
        <v>0</v>
      </c>
      <c r="G39" s="76"/>
    </row>
    <row r="40" spans="1:7">
      <c r="A40" s="9"/>
      <c r="B40" s="16"/>
      <c r="C40" s="54"/>
      <c r="D40" s="54"/>
      <c r="E40" s="65"/>
      <c r="F40" s="66">
        <f t="shared" si="1"/>
        <v>0</v>
      </c>
      <c r="G40" s="76"/>
    </row>
    <row r="41" spans="1:7">
      <c r="A41" s="9"/>
      <c r="B41" s="17"/>
      <c r="C41" s="54"/>
      <c r="D41" s="54"/>
      <c r="E41" s="65"/>
      <c r="F41" s="66">
        <f t="shared" si="1"/>
        <v>0</v>
      </c>
      <c r="G41" s="76"/>
    </row>
    <row r="42" spans="1:7">
      <c r="A42" s="9"/>
      <c r="B42" s="15" t="s">
        <v>8</v>
      </c>
      <c r="C42" s="15"/>
      <c r="D42" s="21"/>
      <c r="E42" s="66">
        <f>SUM(E43:E47)</f>
        <v>0</v>
      </c>
      <c r="F42" s="66">
        <f t="shared" si="1"/>
        <v>0</v>
      </c>
      <c r="G42" s="78"/>
    </row>
    <row r="43" spans="1:7">
      <c r="A43" s="9"/>
      <c r="B43" s="45"/>
      <c r="C43" s="53"/>
      <c r="D43" s="25"/>
      <c r="E43" s="69"/>
      <c r="F43" s="66">
        <f t="shared" si="1"/>
        <v>0</v>
      </c>
      <c r="G43" s="78"/>
    </row>
    <row r="44" spans="1:7">
      <c r="A44" s="9"/>
      <c r="B44" s="45"/>
      <c r="C44" s="53"/>
      <c r="D44" s="25"/>
      <c r="E44" s="69"/>
      <c r="F44" s="66">
        <f t="shared" si="1"/>
        <v>0</v>
      </c>
      <c r="G44" s="78"/>
    </row>
    <row r="45" spans="1:7">
      <c r="A45" s="9"/>
      <c r="B45" s="45"/>
      <c r="C45" s="53"/>
      <c r="D45" s="25"/>
      <c r="E45" s="69"/>
      <c r="F45" s="66">
        <f t="shared" si="1"/>
        <v>0</v>
      </c>
      <c r="G45" s="78"/>
    </row>
    <row r="46" spans="1:7">
      <c r="A46" s="9"/>
      <c r="B46" s="45"/>
      <c r="C46" s="53"/>
      <c r="D46" s="25"/>
      <c r="E46" s="69"/>
      <c r="F46" s="66">
        <f t="shared" si="1"/>
        <v>0</v>
      </c>
      <c r="G46" s="78"/>
    </row>
    <row r="47" spans="1:7" ht="20.75">
      <c r="A47" s="9"/>
      <c r="B47" s="46"/>
      <c r="C47" s="55"/>
      <c r="D47" s="26"/>
      <c r="E47" s="69"/>
      <c r="F47" s="73">
        <f t="shared" si="1"/>
        <v>0</v>
      </c>
      <c r="G47" s="78"/>
    </row>
    <row r="48" spans="1:7" ht="20.75">
      <c r="A48" s="10"/>
      <c r="B48" s="12" t="s">
        <v>27</v>
      </c>
      <c r="C48" s="48"/>
      <c r="D48" s="18"/>
      <c r="E48" s="70">
        <f>E9+E15+E25+E42</f>
        <v>10440000</v>
      </c>
      <c r="F48" s="70">
        <f>F9+F15+F25+F42</f>
        <v>10440000</v>
      </c>
      <c r="G48" s="79">
        <f>SUM(G9:G47)</f>
        <v>4019400</v>
      </c>
    </row>
    <row r="49" spans="1:1">
      <c r="A49" s="3" t="s">
        <v>18</v>
      </c>
    </row>
    <row r="50" spans="1:1">
      <c r="A50" s="3"/>
    </row>
    <row r="51" spans="1:1">
      <c r="A51" s="3"/>
    </row>
  </sheetData>
  <sheetProtection sheet="1" objects="1" scenarios="1"/>
  <mergeCells count="26">
    <mergeCell ref="A4:D4"/>
    <mergeCell ref="B5:D5"/>
    <mergeCell ref="B6:D6"/>
    <mergeCell ref="B7:D7"/>
    <mergeCell ref="B8:D8"/>
    <mergeCell ref="B9:D9"/>
    <mergeCell ref="B15:D15"/>
    <mergeCell ref="B25:D25"/>
    <mergeCell ref="C26:D26"/>
    <mergeCell ref="C27:D27"/>
    <mergeCell ref="C28:D28"/>
    <mergeCell ref="C29:D29"/>
    <mergeCell ref="C30:D30"/>
    <mergeCell ref="C33:D33"/>
    <mergeCell ref="C37:D37"/>
    <mergeCell ref="C38:D38"/>
    <mergeCell ref="C39:D39"/>
    <mergeCell ref="C40:D40"/>
    <mergeCell ref="C41:D41"/>
    <mergeCell ref="B42:D42"/>
    <mergeCell ref="B48:D48"/>
    <mergeCell ref="A5:A8"/>
    <mergeCell ref="B10:C14"/>
    <mergeCell ref="B43:C47"/>
    <mergeCell ref="A9:A48"/>
    <mergeCell ref="B16:C24"/>
  </mergeCells>
  <phoneticPr fontId="1" type="Hiragana"/>
  <pageMargins left="0.7" right="0.7" top="0.75" bottom="0.75" header="0.3" footer="0.3"/>
  <pageSetup paperSize="9" scale="72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"/>
  <sheetViews>
    <sheetView view="pageBreakPreview" zoomScaleSheetLayoutView="100" workbookViewId="0">
      <selection activeCell="F11" sqref="F11"/>
    </sheetView>
  </sheetViews>
  <sheetFormatPr defaultRowHeight="20"/>
  <cols>
    <col min="1" max="1" width="3.375" style="1" bestFit="1" customWidth="1"/>
    <col min="2" max="2" width="2.33203125" style="1" customWidth="1"/>
    <col min="3" max="3" width="2.375" style="1" customWidth="1"/>
    <col min="4" max="4" width="31.5" style="1" customWidth="1"/>
    <col min="5" max="7" width="22.125" style="2" customWidth="1"/>
    <col min="8" max="16384" width="9" style="1" customWidth="1"/>
  </cols>
  <sheetData>
    <row r="1" spans="1:7">
      <c r="A1" s="3" t="s">
        <v>53</v>
      </c>
      <c r="B1" s="3"/>
      <c r="D1" s="3"/>
      <c r="E1" s="27"/>
      <c r="F1" s="27"/>
      <c r="G1" s="27"/>
    </row>
    <row r="2" spans="1:7">
      <c r="A2" s="3"/>
      <c r="B2" s="3"/>
      <c r="D2" s="3"/>
      <c r="E2" s="27"/>
      <c r="F2" s="27"/>
      <c r="G2" s="27"/>
    </row>
    <row r="3" spans="1:7">
      <c r="A3" s="3" t="s">
        <v>41</v>
      </c>
      <c r="B3" s="3"/>
      <c r="C3" s="3"/>
      <c r="D3" s="3"/>
      <c r="E3" s="27"/>
      <c r="F3" s="27"/>
      <c r="G3" s="27"/>
    </row>
    <row r="4" spans="1:7">
      <c r="A4" s="4" t="s">
        <v>16</v>
      </c>
      <c r="B4" s="4"/>
      <c r="C4" s="4"/>
      <c r="D4" s="4"/>
      <c r="E4" s="28" t="s">
        <v>10</v>
      </c>
      <c r="F4" s="28" t="s">
        <v>4</v>
      </c>
      <c r="G4" s="28" t="s">
        <v>7</v>
      </c>
    </row>
    <row r="5" spans="1:7">
      <c r="A5" s="5" t="s">
        <v>23</v>
      </c>
      <c r="B5" s="4" t="s">
        <v>19</v>
      </c>
      <c r="C5" s="4"/>
      <c r="D5" s="4"/>
      <c r="E5" s="60">
        <f>E53-E6-E7</f>
        <v>15410670</v>
      </c>
      <c r="F5" s="28"/>
      <c r="G5" s="28"/>
    </row>
    <row r="6" spans="1:7">
      <c r="A6" s="6"/>
      <c r="B6" s="4" t="s">
        <v>9</v>
      </c>
      <c r="C6" s="4"/>
      <c r="D6" s="4"/>
      <c r="E6" s="61">
        <f>G53</f>
        <v>9647330</v>
      </c>
      <c r="F6" s="28"/>
      <c r="G6" s="28"/>
    </row>
    <row r="7" spans="1:7">
      <c r="A7" s="6"/>
      <c r="B7" s="4" t="s">
        <v>22</v>
      </c>
      <c r="C7" s="4"/>
      <c r="D7" s="4"/>
      <c r="E7" s="62"/>
      <c r="F7" s="71"/>
      <c r="G7" s="71"/>
    </row>
    <row r="8" spans="1:7" ht="20.75">
      <c r="A8" s="7"/>
      <c r="B8" s="4" t="s">
        <v>28</v>
      </c>
      <c r="C8" s="4"/>
      <c r="D8" s="4"/>
      <c r="E8" s="63">
        <f>SUM(E5:E7)</f>
        <v>25058000</v>
      </c>
      <c r="F8" s="72"/>
      <c r="G8" s="74"/>
    </row>
    <row r="9" spans="1:7">
      <c r="A9" s="8" t="s">
        <v>26</v>
      </c>
      <c r="B9" s="80" t="s">
        <v>47</v>
      </c>
      <c r="C9" s="83"/>
      <c r="D9" s="88"/>
      <c r="E9" s="64">
        <f>SUM(E10:E14)</f>
        <v>0</v>
      </c>
      <c r="F9" s="64">
        <f t="shared" ref="F9:F25" si="0">E9</f>
        <v>0</v>
      </c>
      <c r="G9" s="75"/>
    </row>
    <row r="10" spans="1:7">
      <c r="A10" s="9"/>
      <c r="B10" s="81"/>
      <c r="C10" s="84"/>
      <c r="D10" s="57" t="s">
        <v>37</v>
      </c>
      <c r="E10" s="65"/>
      <c r="F10" s="66">
        <f t="shared" si="0"/>
        <v>0</v>
      </c>
      <c r="G10" s="76"/>
    </row>
    <row r="11" spans="1:7">
      <c r="A11" s="9"/>
      <c r="B11" s="81"/>
      <c r="C11" s="84"/>
      <c r="D11" s="57" t="s">
        <v>24</v>
      </c>
      <c r="E11" s="65"/>
      <c r="F11" s="66">
        <f t="shared" si="0"/>
        <v>0</v>
      </c>
      <c r="G11" s="76"/>
    </row>
    <row r="12" spans="1:7">
      <c r="A12" s="9"/>
      <c r="B12" s="81"/>
      <c r="C12" s="84"/>
      <c r="D12" s="57" t="s">
        <v>35</v>
      </c>
      <c r="E12" s="65"/>
      <c r="F12" s="66">
        <f t="shared" si="0"/>
        <v>0</v>
      </c>
      <c r="G12" s="76"/>
    </row>
    <row r="13" spans="1:7">
      <c r="A13" s="9"/>
      <c r="B13" s="81"/>
      <c r="C13" s="84"/>
      <c r="D13" s="19"/>
      <c r="E13" s="65"/>
      <c r="F13" s="66">
        <f t="shared" si="0"/>
        <v>0</v>
      </c>
      <c r="G13" s="76"/>
    </row>
    <row r="14" spans="1:7">
      <c r="A14" s="9"/>
      <c r="B14" s="7"/>
      <c r="C14" s="85"/>
      <c r="D14" s="19"/>
      <c r="E14" s="65"/>
      <c r="F14" s="66">
        <f t="shared" si="0"/>
        <v>0</v>
      </c>
      <c r="G14" s="76"/>
    </row>
    <row r="15" spans="1:7">
      <c r="A15" s="9"/>
      <c r="B15" s="80" t="s">
        <v>48</v>
      </c>
      <c r="C15" s="83"/>
      <c r="D15" s="88"/>
      <c r="E15" s="64">
        <f>SUM(E16:E24)</f>
        <v>0</v>
      </c>
      <c r="F15" s="64">
        <f t="shared" si="0"/>
        <v>0</v>
      </c>
      <c r="G15" s="75"/>
    </row>
    <row r="16" spans="1:7">
      <c r="A16" s="9"/>
      <c r="B16" s="81"/>
      <c r="C16" s="84"/>
      <c r="D16" s="19"/>
      <c r="E16" s="65"/>
      <c r="F16" s="66">
        <f t="shared" si="0"/>
        <v>0</v>
      </c>
      <c r="G16" s="76"/>
    </row>
    <row r="17" spans="1:7">
      <c r="A17" s="9"/>
      <c r="B17" s="81"/>
      <c r="C17" s="84"/>
      <c r="D17" s="19"/>
      <c r="E17" s="65"/>
      <c r="F17" s="66">
        <f t="shared" si="0"/>
        <v>0</v>
      </c>
      <c r="G17" s="76"/>
    </row>
    <row r="18" spans="1:7">
      <c r="A18" s="9"/>
      <c r="B18" s="81"/>
      <c r="C18" s="84"/>
      <c r="D18" s="19"/>
      <c r="E18" s="65"/>
      <c r="F18" s="66">
        <f t="shared" si="0"/>
        <v>0</v>
      </c>
      <c r="G18" s="76"/>
    </row>
    <row r="19" spans="1:7">
      <c r="A19" s="9"/>
      <c r="B19" s="81"/>
      <c r="C19" s="84"/>
      <c r="D19" s="19"/>
      <c r="E19" s="65"/>
      <c r="F19" s="66">
        <f t="shared" si="0"/>
        <v>0</v>
      </c>
      <c r="G19" s="76"/>
    </row>
    <row r="20" spans="1:7">
      <c r="A20" s="9"/>
      <c r="B20" s="81"/>
      <c r="C20" s="84"/>
      <c r="D20" s="19"/>
      <c r="E20" s="65"/>
      <c r="F20" s="66">
        <f t="shared" si="0"/>
        <v>0</v>
      </c>
      <c r="G20" s="76"/>
    </row>
    <row r="21" spans="1:7">
      <c r="A21" s="9"/>
      <c r="B21" s="81"/>
      <c r="C21" s="84"/>
      <c r="D21" s="19"/>
      <c r="E21" s="65"/>
      <c r="F21" s="66">
        <f t="shared" si="0"/>
        <v>0</v>
      </c>
      <c r="G21" s="76"/>
    </row>
    <row r="22" spans="1:7">
      <c r="A22" s="9"/>
      <c r="B22" s="81"/>
      <c r="C22" s="84"/>
      <c r="D22" s="19"/>
      <c r="E22" s="65"/>
      <c r="F22" s="66">
        <f t="shared" si="0"/>
        <v>0</v>
      </c>
      <c r="G22" s="76"/>
    </row>
    <row r="23" spans="1:7">
      <c r="A23" s="9"/>
      <c r="B23" s="81"/>
      <c r="C23" s="84"/>
      <c r="D23" s="19"/>
      <c r="E23" s="65"/>
      <c r="F23" s="66">
        <f t="shared" si="0"/>
        <v>0</v>
      </c>
      <c r="G23" s="76"/>
    </row>
    <row r="24" spans="1:7">
      <c r="A24" s="9"/>
      <c r="B24" s="7"/>
      <c r="C24" s="85"/>
      <c r="D24" s="19"/>
      <c r="E24" s="65"/>
      <c r="F24" s="66">
        <f t="shared" si="0"/>
        <v>0</v>
      </c>
      <c r="G24" s="76"/>
    </row>
    <row r="25" spans="1:7">
      <c r="A25" s="9"/>
      <c r="B25" s="52" t="s">
        <v>38</v>
      </c>
      <c r="C25" s="86"/>
      <c r="D25" s="59"/>
      <c r="E25" s="66">
        <f>SUM(E27:E29)+E30+E39+SUM(E42:E46)</f>
        <v>25058000</v>
      </c>
      <c r="F25" s="66">
        <f t="shared" si="0"/>
        <v>25058000</v>
      </c>
      <c r="G25" s="76"/>
    </row>
    <row r="26" spans="1:7">
      <c r="A26" s="9"/>
      <c r="B26" s="45"/>
      <c r="C26" s="51" t="s">
        <v>52</v>
      </c>
      <c r="D26" s="58"/>
      <c r="E26" s="67">
        <f>SUM(E27:E30)</f>
        <v>25058000</v>
      </c>
      <c r="F26" s="67"/>
      <c r="G26" s="76"/>
    </row>
    <row r="27" spans="1:7">
      <c r="A27" s="9"/>
      <c r="B27" s="81"/>
      <c r="C27" s="21" t="s">
        <v>11</v>
      </c>
      <c r="D27" s="21"/>
      <c r="E27" s="68">
        <v>24400000</v>
      </c>
      <c r="F27" s="68">
        <f>ROUNDUP(E27*0.615,0)</f>
        <v>15006000</v>
      </c>
      <c r="G27" s="77">
        <f>E27-F27</f>
        <v>9394000</v>
      </c>
    </row>
    <row r="28" spans="1:7">
      <c r="A28" s="9"/>
      <c r="B28" s="81"/>
      <c r="C28" s="21" t="s">
        <v>13</v>
      </c>
      <c r="D28" s="21"/>
      <c r="E28" s="68">
        <v>583000</v>
      </c>
      <c r="F28" s="68">
        <f>ROUNDUP(E28*0.615,0)</f>
        <v>358545</v>
      </c>
      <c r="G28" s="77">
        <f>E28-F28</f>
        <v>224455</v>
      </c>
    </row>
    <row r="29" spans="1:7">
      <c r="A29" s="9"/>
      <c r="B29" s="81"/>
      <c r="C29" s="21" t="s">
        <v>14</v>
      </c>
      <c r="D29" s="21"/>
      <c r="E29" s="68">
        <v>75000</v>
      </c>
      <c r="F29" s="68">
        <f>ROUNDUP(E29*0.615,0)</f>
        <v>46125</v>
      </c>
      <c r="G29" s="77">
        <f>E29-F29</f>
        <v>28875</v>
      </c>
    </row>
    <row r="30" spans="1:7">
      <c r="A30" s="9"/>
      <c r="B30" s="81"/>
      <c r="C30" s="52" t="s">
        <v>50</v>
      </c>
      <c r="D30" s="59"/>
      <c r="E30" s="66">
        <f>SUM(E31:E38)</f>
        <v>0</v>
      </c>
      <c r="F30" s="66">
        <f>ROUNDUP(E30*0.615,0)</f>
        <v>0</v>
      </c>
      <c r="G30" s="76">
        <f>E30-F30</f>
        <v>0</v>
      </c>
    </row>
    <row r="31" spans="1:7">
      <c r="A31" s="9"/>
      <c r="B31" s="81"/>
      <c r="C31" s="15"/>
      <c r="D31" s="24" t="s">
        <v>6</v>
      </c>
      <c r="E31" s="65"/>
      <c r="F31" s="66">
        <f t="shared" ref="F31:F52" si="1">E31</f>
        <v>0</v>
      </c>
      <c r="G31" s="76"/>
    </row>
    <row r="32" spans="1:7">
      <c r="A32" s="9"/>
      <c r="B32" s="81"/>
      <c r="C32" s="15"/>
      <c r="D32" s="24" t="s">
        <v>39</v>
      </c>
      <c r="E32" s="65"/>
      <c r="F32" s="66">
        <f t="shared" si="1"/>
        <v>0</v>
      </c>
      <c r="G32" s="76"/>
    </row>
    <row r="33" spans="1:7">
      <c r="A33" s="9"/>
      <c r="B33" s="81"/>
      <c r="C33" s="15"/>
      <c r="D33" s="24" t="s">
        <v>42</v>
      </c>
      <c r="E33" s="65"/>
      <c r="F33" s="66">
        <f t="shared" si="1"/>
        <v>0</v>
      </c>
      <c r="G33" s="76"/>
    </row>
    <row r="34" spans="1:7">
      <c r="A34" s="9"/>
      <c r="B34" s="81"/>
      <c r="C34" s="15"/>
      <c r="D34" s="89" t="s">
        <v>43</v>
      </c>
      <c r="E34" s="65"/>
      <c r="F34" s="66">
        <f t="shared" si="1"/>
        <v>0</v>
      </c>
      <c r="G34" s="76"/>
    </row>
    <row r="35" spans="1:7">
      <c r="A35" s="9"/>
      <c r="B35" s="81"/>
      <c r="C35" s="15"/>
      <c r="D35" s="24" t="s">
        <v>44</v>
      </c>
      <c r="E35" s="65"/>
      <c r="F35" s="66">
        <f t="shared" si="1"/>
        <v>0</v>
      </c>
      <c r="G35" s="76"/>
    </row>
    <row r="36" spans="1:7">
      <c r="A36" s="9"/>
      <c r="B36" s="81"/>
      <c r="C36" s="15"/>
      <c r="D36" s="24" t="s">
        <v>45</v>
      </c>
      <c r="E36" s="65"/>
      <c r="F36" s="66">
        <f t="shared" si="1"/>
        <v>0</v>
      </c>
      <c r="G36" s="76"/>
    </row>
    <row r="37" spans="1:7">
      <c r="A37" s="9"/>
      <c r="B37" s="81"/>
      <c r="C37" s="15"/>
      <c r="D37" s="24" t="s">
        <v>20</v>
      </c>
      <c r="E37" s="65"/>
      <c r="F37" s="66">
        <f t="shared" si="1"/>
        <v>0</v>
      </c>
      <c r="G37" s="76"/>
    </row>
    <row r="38" spans="1:7">
      <c r="A38" s="9"/>
      <c r="B38" s="81"/>
      <c r="C38" s="15"/>
      <c r="D38" s="24" t="s">
        <v>21</v>
      </c>
      <c r="E38" s="65"/>
      <c r="F38" s="66">
        <f t="shared" si="1"/>
        <v>0</v>
      </c>
      <c r="G38" s="76"/>
    </row>
    <row r="39" spans="1:7">
      <c r="A39" s="9"/>
      <c r="B39" s="81"/>
      <c r="C39" s="52" t="s">
        <v>46</v>
      </c>
      <c r="D39" s="59"/>
      <c r="E39" s="66">
        <f>SUM(E40:E41)</f>
        <v>0</v>
      </c>
      <c r="F39" s="66">
        <f t="shared" si="1"/>
        <v>0</v>
      </c>
      <c r="G39" s="76"/>
    </row>
    <row r="40" spans="1:7">
      <c r="A40" s="9"/>
      <c r="B40" s="81"/>
      <c r="C40" s="15"/>
      <c r="D40" s="25"/>
      <c r="E40" s="65"/>
      <c r="F40" s="66">
        <f t="shared" si="1"/>
        <v>0</v>
      </c>
      <c r="G40" s="76"/>
    </row>
    <row r="41" spans="1:7">
      <c r="A41" s="9"/>
      <c r="B41" s="81"/>
      <c r="C41" s="15"/>
      <c r="D41" s="25"/>
      <c r="E41" s="65"/>
      <c r="F41" s="66">
        <f t="shared" si="1"/>
        <v>0</v>
      </c>
      <c r="G41" s="76"/>
    </row>
    <row r="42" spans="1:7">
      <c r="A42" s="9"/>
      <c r="B42" s="81"/>
      <c r="C42" s="21" t="s">
        <v>40</v>
      </c>
      <c r="D42" s="21"/>
      <c r="E42" s="65"/>
      <c r="F42" s="66">
        <f t="shared" si="1"/>
        <v>0</v>
      </c>
      <c r="G42" s="76"/>
    </row>
    <row r="43" spans="1:7">
      <c r="A43" s="9"/>
      <c r="B43" s="81"/>
      <c r="C43" s="54"/>
      <c r="D43" s="54"/>
      <c r="E43" s="65"/>
      <c r="F43" s="66">
        <f t="shared" si="1"/>
        <v>0</v>
      </c>
      <c r="G43" s="76"/>
    </row>
    <row r="44" spans="1:7">
      <c r="A44" s="9"/>
      <c r="B44" s="81"/>
      <c r="C44" s="54"/>
      <c r="D44" s="54"/>
      <c r="E44" s="65"/>
      <c r="F44" s="66">
        <f t="shared" si="1"/>
        <v>0</v>
      </c>
      <c r="G44" s="76"/>
    </row>
    <row r="45" spans="1:7">
      <c r="A45" s="9"/>
      <c r="B45" s="81"/>
      <c r="C45" s="54"/>
      <c r="D45" s="54"/>
      <c r="E45" s="65"/>
      <c r="F45" s="66">
        <f t="shared" si="1"/>
        <v>0</v>
      </c>
      <c r="G45" s="76"/>
    </row>
    <row r="46" spans="1:7">
      <c r="A46" s="9"/>
      <c r="B46" s="7"/>
      <c r="C46" s="54"/>
      <c r="D46" s="54"/>
      <c r="E46" s="65"/>
      <c r="F46" s="66">
        <f t="shared" si="1"/>
        <v>0</v>
      </c>
      <c r="G46" s="76"/>
    </row>
    <row r="47" spans="1:7">
      <c r="A47" s="9"/>
      <c r="B47" s="52" t="s">
        <v>1</v>
      </c>
      <c r="C47" s="86"/>
      <c r="D47" s="59"/>
      <c r="E47" s="66">
        <f>SUM(E48:E52)</f>
        <v>0</v>
      </c>
      <c r="F47" s="66">
        <f t="shared" si="1"/>
        <v>0</v>
      </c>
      <c r="G47" s="78"/>
    </row>
    <row r="48" spans="1:7">
      <c r="A48" s="9"/>
      <c r="B48" s="81"/>
      <c r="C48" s="84"/>
      <c r="D48" s="25"/>
      <c r="E48" s="69"/>
      <c r="F48" s="66">
        <f t="shared" si="1"/>
        <v>0</v>
      </c>
      <c r="G48" s="78"/>
    </row>
    <row r="49" spans="1:7">
      <c r="A49" s="9"/>
      <c r="B49" s="81"/>
      <c r="C49" s="84"/>
      <c r="D49" s="25"/>
      <c r="E49" s="69"/>
      <c r="F49" s="66">
        <f t="shared" si="1"/>
        <v>0</v>
      </c>
      <c r="G49" s="78"/>
    </row>
    <row r="50" spans="1:7">
      <c r="A50" s="9"/>
      <c r="B50" s="81"/>
      <c r="C50" s="84"/>
      <c r="D50" s="25"/>
      <c r="E50" s="69"/>
      <c r="F50" s="66">
        <f t="shared" si="1"/>
        <v>0</v>
      </c>
      <c r="G50" s="78"/>
    </row>
    <row r="51" spans="1:7">
      <c r="A51" s="9"/>
      <c r="B51" s="81"/>
      <c r="C51" s="84"/>
      <c r="D51" s="25"/>
      <c r="E51" s="69"/>
      <c r="F51" s="66">
        <f t="shared" si="1"/>
        <v>0</v>
      </c>
      <c r="G51" s="78"/>
    </row>
    <row r="52" spans="1:7" ht="20.75">
      <c r="A52" s="9"/>
      <c r="B52" s="82"/>
      <c r="C52" s="87"/>
      <c r="D52" s="26"/>
      <c r="E52" s="69"/>
      <c r="F52" s="73">
        <f t="shared" si="1"/>
        <v>0</v>
      </c>
      <c r="G52" s="78"/>
    </row>
    <row r="53" spans="1:7" ht="20.75">
      <c r="A53" s="10"/>
      <c r="B53" s="12" t="s">
        <v>27</v>
      </c>
      <c r="C53" s="48"/>
      <c r="D53" s="90"/>
      <c r="E53" s="91">
        <f>E9+E15+E25+E47</f>
        <v>25058000</v>
      </c>
      <c r="F53" s="92">
        <f>SUM(F9:F52)</f>
        <v>40468670</v>
      </c>
      <c r="G53" s="79">
        <f>SUM(G9:G52)</f>
        <v>9647330</v>
      </c>
    </row>
    <row r="54" spans="1:7">
      <c r="A54" s="3" t="s">
        <v>18</v>
      </c>
      <c r="B54" s="3"/>
    </row>
    <row r="55" spans="1:7">
      <c r="A55" s="3"/>
      <c r="B55" s="3"/>
    </row>
    <row r="56" spans="1:7">
      <c r="A56" s="3"/>
      <c r="B56" s="3"/>
    </row>
  </sheetData>
  <sheetProtection sheet="1" objects="1" scenarios="1"/>
  <mergeCells count="26">
    <mergeCell ref="A4:D4"/>
    <mergeCell ref="B5:D5"/>
    <mergeCell ref="B6:D6"/>
    <mergeCell ref="B7:D7"/>
    <mergeCell ref="B8:D8"/>
    <mergeCell ref="B9:D9"/>
    <mergeCell ref="B15:D15"/>
    <mergeCell ref="B25:D25"/>
    <mergeCell ref="C26:D26"/>
    <mergeCell ref="C27:D27"/>
    <mergeCell ref="C28:D28"/>
    <mergeCell ref="C29:D29"/>
    <mergeCell ref="C30:D30"/>
    <mergeCell ref="C39:D39"/>
    <mergeCell ref="C42:D42"/>
    <mergeCell ref="C43:D43"/>
    <mergeCell ref="C44:D44"/>
    <mergeCell ref="C45:D45"/>
    <mergeCell ref="C46:D46"/>
    <mergeCell ref="B47:D47"/>
    <mergeCell ref="B53:D53"/>
    <mergeCell ref="A5:A8"/>
    <mergeCell ref="B10:C14"/>
    <mergeCell ref="B48:C52"/>
    <mergeCell ref="A9:A53"/>
    <mergeCell ref="B16:C24"/>
  </mergeCells>
  <phoneticPr fontId="1" type="Hiragana"/>
  <pageMargins left="0.7" right="0.7" top="0.75" bottom="0.75" header="0.3" footer="0.3"/>
  <pageSetup paperSize="9" scale="65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"/>
  <sheetViews>
    <sheetView view="pageBreakPreview" topLeftCell="A13" zoomScaleSheetLayoutView="100" workbookViewId="0">
      <selection activeCell="F21" sqref="F21"/>
    </sheetView>
  </sheetViews>
  <sheetFormatPr defaultRowHeight="20"/>
  <cols>
    <col min="1" max="1" width="3.375" style="1" bestFit="1" customWidth="1"/>
    <col min="2" max="2" width="2.33203125" style="1" customWidth="1"/>
    <col min="3" max="3" width="2.375" style="1" customWidth="1"/>
    <col min="4" max="4" width="31.625" style="1" customWidth="1"/>
    <col min="5" max="7" width="22.125" style="2" customWidth="1"/>
    <col min="8" max="16384" width="9" style="1" customWidth="1"/>
  </cols>
  <sheetData>
    <row r="1" spans="1:7">
      <c r="A1" s="3" t="s">
        <v>53</v>
      </c>
      <c r="B1" s="3"/>
      <c r="D1" s="3"/>
      <c r="E1" s="27"/>
      <c r="F1" s="27"/>
      <c r="G1" s="27"/>
    </row>
    <row r="2" spans="1:7">
      <c r="A2" s="3"/>
      <c r="B2" s="3"/>
      <c r="D2" s="3"/>
      <c r="E2" s="27"/>
      <c r="F2" s="27"/>
      <c r="G2" s="27"/>
    </row>
    <row r="3" spans="1:7">
      <c r="A3" s="3" t="s">
        <v>31</v>
      </c>
      <c r="B3" s="3"/>
      <c r="C3" s="3"/>
      <c r="D3" s="3"/>
      <c r="E3" s="27"/>
      <c r="F3" s="27"/>
      <c r="G3" s="27"/>
    </row>
    <row r="4" spans="1:7">
      <c r="A4" s="4" t="s">
        <v>16</v>
      </c>
      <c r="B4" s="4"/>
      <c r="C4" s="4"/>
      <c r="D4" s="4"/>
      <c r="E4" s="28" t="s">
        <v>10</v>
      </c>
      <c r="F4" s="28" t="s">
        <v>4</v>
      </c>
      <c r="G4" s="28" t="s">
        <v>7</v>
      </c>
    </row>
    <row r="5" spans="1:7">
      <c r="A5" s="5" t="s">
        <v>23</v>
      </c>
      <c r="B5" s="4" t="s">
        <v>19</v>
      </c>
      <c r="C5" s="4"/>
      <c r="D5" s="4"/>
      <c r="E5" s="60">
        <f>E53-E6-E7</f>
        <v>15410670</v>
      </c>
      <c r="F5" s="28"/>
      <c r="G5" s="28"/>
    </row>
    <row r="6" spans="1:7">
      <c r="A6" s="6"/>
      <c r="B6" s="4" t="s">
        <v>9</v>
      </c>
      <c r="C6" s="4"/>
      <c r="D6" s="4"/>
      <c r="E6" s="61">
        <f>G53</f>
        <v>9647330</v>
      </c>
      <c r="F6" s="28"/>
      <c r="G6" s="28"/>
    </row>
    <row r="7" spans="1:7" ht="20.75">
      <c r="A7" s="6"/>
      <c r="B7" s="4" t="s">
        <v>22</v>
      </c>
      <c r="C7" s="4"/>
      <c r="D7" s="4"/>
      <c r="E7" s="62"/>
      <c r="F7" s="71"/>
      <c r="G7" s="71"/>
    </row>
    <row r="8" spans="1:7" ht="20.75">
      <c r="A8" s="7"/>
      <c r="B8" s="4" t="s">
        <v>28</v>
      </c>
      <c r="C8" s="4"/>
      <c r="D8" s="4"/>
      <c r="E8" s="63">
        <f>SUM(E5:E7)</f>
        <v>25058000</v>
      </c>
      <c r="F8" s="72"/>
      <c r="G8" s="74"/>
    </row>
    <row r="9" spans="1:7">
      <c r="A9" s="8" t="s">
        <v>26</v>
      </c>
      <c r="B9" s="80" t="s">
        <v>47</v>
      </c>
      <c r="C9" s="83"/>
      <c r="D9" s="88"/>
      <c r="E9" s="64">
        <f>SUM(E10:E14)</f>
        <v>0</v>
      </c>
      <c r="F9" s="64">
        <f t="shared" ref="F9:F25" si="0">E9</f>
        <v>0</v>
      </c>
      <c r="G9" s="75"/>
    </row>
    <row r="10" spans="1:7">
      <c r="A10" s="9"/>
      <c r="B10" s="81"/>
      <c r="C10" s="84"/>
      <c r="D10" s="57" t="s">
        <v>37</v>
      </c>
      <c r="E10" s="65"/>
      <c r="F10" s="66">
        <f t="shared" si="0"/>
        <v>0</v>
      </c>
      <c r="G10" s="76"/>
    </row>
    <row r="11" spans="1:7">
      <c r="A11" s="9"/>
      <c r="B11" s="81"/>
      <c r="C11" s="84"/>
      <c r="D11" s="57" t="s">
        <v>24</v>
      </c>
      <c r="E11" s="65"/>
      <c r="F11" s="66">
        <f t="shared" si="0"/>
        <v>0</v>
      </c>
      <c r="G11" s="76"/>
    </row>
    <row r="12" spans="1:7">
      <c r="A12" s="9"/>
      <c r="B12" s="81"/>
      <c r="C12" s="84"/>
      <c r="D12" s="57" t="s">
        <v>35</v>
      </c>
      <c r="E12" s="65"/>
      <c r="F12" s="66">
        <f t="shared" si="0"/>
        <v>0</v>
      </c>
      <c r="G12" s="76"/>
    </row>
    <row r="13" spans="1:7">
      <c r="A13" s="9"/>
      <c r="B13" s="81"/>
      <c r="C13" s="84"/>
      <c r="D13" s="19"/>
      <c r="E13" s="65"/>
      <c r="F13" s="66">
        <f t="shared" si="0"/>
        <v>0</v>
      </c>
      <c r="G13" s="76"/>
    </row>
    <row r="14" spans="1:7">
      <c r="A14" s="9"/>
      <c r="B14" s="7"/>
      <c r="C14" s="85"/>
      <c r="D14" s="19"/>
      <c r="E14" s="65"/>
      <c r="F14" s="66">
        <f t="shared" si="0"/>
        <v>0</v>
      </c>
      <c r="G14" s="76"/>
    </row>
    <row r="15" spans="1:7">
      <c r="A15" s="9"/>
      <c r="B15" s="80" t="s">
        <v>48</v>
      </c>
      <c r="C15" s="83"/>
      <c r="D15" s="88"/>
      <c r="E15" s="64">
        <f>SUM(E16:E24)</f>
        <v>0</v>
      </c>
      <c r="F15" s="64">
        <f t="shared" si="0"/>
        <v>0</v>
      </c>
      <c r="G15" s="75"/>
    </row>
    <row r="16" spans="1:7">
      <c r="A16" s="9"/>
      <c r="B16" s="81"/>
      <c r="C16" s="84"/>
      <c r="D16" s="19"/>
      <c r="E16" s="65"/>
      <c r="F16" s="66">
        <f t="shared" si="0"/>
        <v>0</v>
      </c>
      <c r="G16" s="76"/>
    </row>
    <row r="17" spans="1:7">
      <c r="A17" s="9"/>
      <c r="B17" s="81"/>
      <c r="C17" s="84"/>
      <c r="D17" s="19"/>
      <c r="E17" s="65"/>
      <c r="F17" s="66">
        <f t="shared" si="0"/>
        <v>0</v>
      </c>
      <c r="G17" s="76"/>
    </row>
    <row r="18" spans="1:7">
      <c r="A18" s="9"/>
      <c r="B18" s="81"/>
      <c r="C18" s="84"/>
      <c r="D18" s="19"/>
      <c r="E18" s="65"/>
      <c r="F18" s="66">
        <f t="shared" si="0"/>
        <v>0</v>
      </c>
      <c r="G18" s="76"/>
    </row>
    <row r="19" spans="1:7">
      <c r="A19" s="9"/>
      <c r="B19" s="81"/>
      <c r="C19" s="84"/>
      <c r="D19" s="19"/>
      <c r="E19" s="65"/>
      <c r="F19" s="66">
        <f t="shared" si="0"/>
        <v>0</v>
      </c>
      <c r="G19" s="76"/>
    </row>
    <row r="20" spans="1:7">
      <c r="A20" s="9"/>
      <c r="B20" s="81"/>
      <c r="C20" s="84"/>
      <c r="D20" s="19"/>
      <c r="E20" s="65"/>
      <c r="F20" s="66">
        <f t="shared" si="0"/>
        <v>0</v>
      </c>
      <c r="G20" s="76"/>
    </row>
    <row r="21" spans="1:7">
      <c r="A21" s="9"/>
      <c r="B21" s="81"/>
      <c r="C21" s="84"/>
      <c r="D21" s="19"/>
      <c r="E21" s="65"/>
      <c r="F21" s="66">
        <f t="shared" si="0"/>
        <v>0</v>
      </c>
      <c r="G21" s="76"/>
    </row>
    <row r="22" spans="1:7">
      <c r="A22" s="9"/>
      <c r="B22" s="81"/>
      <c r="C22" s="84"/>
      <c r="D22" s="19"/>
      <c r="E22" s="65"/>
      <c r="F22" s="66">
        <f t="shared" si="0"/>
        <v>0</v>
      </c>
      <c r="G22" s="76"/>
    </row>
    <row r="23" spans="1:7">
      <c r="A23" s="9"/>
      <c r="B23" s="81"/>
      <c r="C23" s="84"/>
      <c r="D23" s="19"/>
      <c r="E23" s="65"/>
      <c r="F23" s="66">
        <f t="shared" si="0"/>
        <v>0</v>
      </c>
      <c r="G23" s="76"/>
    </row>
    <row r="24" spans="1:7">
      <c r="A24" s="9"/>
      <c r="B24" s="7"/>
      <c r="C24" s="85"/>
      <c r="D24" s="19"/>
      <c r="E24" s="65"/>
      <c r="F24" s="66">
        <f t="shared" si="0"/>
        <v>0</v>
      </c>
      <c r="G24" s="76"/>
    </row>
    <row r="25" spans="1:7">
      <c r="A25" s="9"/>
      <c r="B25" s="52" t="s">
        <v>38</v>
      </c>
      <c r="C25" s="86"/>
      <c r="D25" s="59"/>
      <c r="E25" s="66">
        <f>SUM(E27:E29)+E30+E39+SUM(E42:E46)</f>
        <v>25058000</v>
      </c>
      <c r="F25" s="66">
        <f t="shared" si="0"/>
        <v>25058000</v>
      </c>
      <c r="G25" s="76"/>
    </row>
    <row r="26" spans="1:7">
      <c r="A26" s="9"/>
      <c r="B26" s="45"/>
      <c r="C26" s="51" t="s">
        <v>52</v>
      </c>
      <c r="D26" s="58"/>
      <c r="E26" s="67">
        <f>SUM(E27:E30)</f>
        <v>25058000</v>
      </c>
      <c r="F26" s="67"/>
      <c r="G26" s="76"/>
    </row>
    <row r="27" spans="1:7">
      <c r="A27" s="9"/>
      <c r="B27" s="81"/>
      <c r="C27" s="21" t="s">
        <v>11</v>
      </c>
      <c r="D27" s="21"/>
      <c r="E27" s="68">
        <v>24400000</v>
      </c>
      <c r="F27" s="68">
        <f>ROUNDUP(E27*0.615,0)</f>
        <v>15006000</v>
      </c>
      <c r="G27" s="77">
        <f>E27-F27</f>
        <v>9394000</v>
      </c>
    </row>
    <row r="28" spans="1:7">
      <c r="A28" s="9"/>
      <c r="B28" s="81"/>
      <c r="C28" s="21" t="s">
        <v>13</v>
      </c>
      <c r="D28" s="21"/>
      <c r="E28" s="68">
        <v>583000</v>
      </c>
      <c r="F28" s="68">
        <f>ROUNDUP(E28*0.615,0)</f>
        <v>358545</v>
      </c>
      <c r="G28" s="77">
        <f>E28-F28</f>
        <v>224455</v>
      </c>
    </row>
    <row r="29" spans="1:7">
      <c r="A29" s="9"/>
      <c r="B29" s="81"/>
      <c r="C29" s="21" t="s">
        <v>14</v>
      </c>
      <c r="D29" s="21"/>
      <c r="E29" s="68">
        <v>75000</v>
      </c>
      <c r="F29" s="68">
        <f>ROUNDUP(E29*0.615,0)</f>
        <v>46125</v>
      </c>
      <c r="G29" s="77">
        <f>E29-F29</f>
        <v>28875</v>
      </c>
    </row>
    <row r="30" spans="1:7">
      <c r="A30" s="9"/>
      <c r="B30" s="81"/>
      <c r="C30" s="52" t="s">
        <v>50</v>
      </c>
      <c r="D30" s="59"/>
      <c r="E30" s="66">
        <f>SUM(E31:E38)</f>
        <v>0</v>
      </c>
      <c r="F30" s="66">
        <f>ROUNDUP(E30*0.615,0)</f>
        <v>0</v>
      </c>
      <c r="G30" s="76">
        <f>E30-F30</f>
        <v>0</v>
      </c>
    </row>
    <row r="31" spans="1:7">
      <c r="A31" s="9"/>
      <c r="B31" s="81"/>
      <c r="C31" s="15"/>
      <c r="D31" s="24" t="s">
        <v>6</v>
      </c>
      <c r="E31" s="65"/>
      <c r="F31" s="66">
        <f t="shared" ref="F31:F52" si="1">E31</f>
        <v>0</v>
      </c>
      <c r="G31" s="76"/>
    </row>
    <row r="32" spans="1:7">
      <c r="A32" s="9"/>
      <c r="B32" s="81"/>
      <c r="C32" s="15"/>
      <c r="D32" s="24" t="s">
        <v>39</v>
      </c>
      <c r="E32" s="65"/>
      <c r="F32" s="66">
        <f t="shared" si="1"/>
        <v>0</v>
      </c>
      <c r="G32" s="76"/>
    </row>
    <row r="33" spans="1:7">
      <c r="A33" s="9"/>
      <c r="B33" s="81"/>
      <c r="C33" s="15"/>
      <c r="D33" s="24" t="s">
        <v>42</v>
      </c>
      <c r="E33" s="65"/>
      <c r="F33" s="66">
        <f t="shared" si="1"/>
        <v>0</v>
      </c>
      <c r="G33" s="76"/>
    </row>
    <row r="34" spans="1:7">
      <c r="A34" s="9"/>
      <c r="B34" s="81"/>
      <c r="C34" s="15"/>
      <c r="D34" s="89" t="s">
        <v>43</v>
      </c>
      <c r="E34" s="65"/>
      <c r="F34" s="66">
        <f t="shared" si="1"/>
        <v>0</v>
      </c>
      <c r="G34" s="76"/>
    </row>
    <row r="35" spans="1:7">
      <c r="A35" s="9"/>
      <c r="B35" s="81"/>
      <c r="C35" s="15"/>
      <c r="D35" s="24" t="s">
        <v>44</v>
      </c>
      <c r="E35" s="65"/>
      <c r="F35" s="66">
        <f t="shared" si="1"/>
        <v>0</v>
      </c>
      <c r="G35" s="76"/>
    </row>
    <row r="36" spans="1:7">
      <c r="A36" s="9"/>
      <c r="B36" s="81"/>
      <c r="C36" s="15"/>
      <c r="D36" s="24" t="s">
        <v>45</v>
      </c>
      <c r="E36" s="65"/>
      <c r="F36" s="66">
        <f t="shared" si="1"/>
        <v>0</v>
      </c>
      <c r="G36" s="76"/>
    </row>
    <row r="37" spans="1:7">
      <c r="A37" s="9"/>
      <c r="B37" s="81"/>
      <c r="C37" s="15"/>
      <c r="D37" s="24" t="s">
        <v>20</v>
      </c>
      <c r="E37" s="65"/>
      <c r="F37" s="66">
        <f t="shared" si="1"/>
        <v>0</v>
      </c>
      <c r="G37" s="76"/>
    </row>
    <row r="38" spans="1:7">
      <c r="A38" s="9"/>
      <c r="B38" s="81"/>
      <c r="C38" s="15"/>
      <c r="D38" s="24" t="s">
        <v>21</v>
      </c>
      <c r="E38" s="65"/>
      <c r="F38" s="66">
        <f t="shared" si="1"/>
        <v>0</v>
      </c>
      <c r="G38" s="76"/>
    </row>
    <row r="39" spans="1:7">
      <c r="A39" s="9"/>
      <c r="B39" s="81"/>
      <c r="C39" s="52" t="s">
        <v>46</v>
      </c>
      <c r="D39" s="59"/>
      <c r="E39" s="66">
        <f>SUM(E40:E41)</f>
        <v>0</v>
      </c>
      <c r="F39" s="66">
        <f t="shared" si="1"/>
        <v>0</v>
      </c>
      <c r="G39" s="76"/>
    </row>
    <row r="40" spans="1:7">
      <c r="A40" s="9"/>
      <c r="B40" s="81"/>
      <c r="C40" s="15"/>
      <c r="D40" s="25"/>
      <c r="E40" s="65"/>
      <c r="F40" s="66">
        <f t="shared" si="1"/>
        <v>0</v>
      </c>
      <c r="G40" s="76"/>
    </row>
    <row r="41" spans="1:7">
      <c r="A41" s="9"/>
      <c r="B41" s="81"/>
      <c r="C41" s="15"/>
      <c r="D41" s="25"/>
      <c r="E41" s="65"/>
      <c r="F41" s="66">
        <f t="shared" si="1"/>
        <v>0</v>
      </c>
      <c r="G41" s="76"/>
    </row>
    <row r="42" spans="1:7">
      <c r="A42" s="9"/>
      <c r="B42" s="81"/>
      <c r="C42" s="21" t="s">
        <v>40</v>
      </c>
      <c r="D42" s="21"/>
      <c r="E42" s="65"/>
      <c r="F42" s="66">
        <f t="shared" si="1"/>
        <v>0</v>
      </c>
      <c r="G42" s="76"/>
    </row>
    <row r="43" spans="1:7">
      <c r="A43" s="9"/>
      <c r="B43" s="81"/>
      <c r="C43" s="54"/>
      <c r="D43" s="54"/>
      <c r="E43" s="65"/>
      <c r="F43" s="66">
        <f t="shared" si="1"/>
        <v>0</v>
      </c>
      <c r="G43" s="76"/>
    </row>
    <row r="44" spans="1:7">
      <c r="A44" s="9"/>
      <c r="B44" s="81"/>
      <c r="C44" s="54"/>
      <c r="D44" s="54"/>
      <c r="E44" s="65"/>
      <c r="F44" s="66">
        <f t="shared" si="1"/>
        <v>0</v>
      </c>
      <c r="G44" s="76"/>
    </row>
    <row r="45" spans="1:7">
      <c r="A45" s="9"/>
      <c r="B45" s="81"/>
      <c r="C45" s="54"/>
      <c r="D45" s="54"/>
      <c r="E45" s="65"/>
      <c r="F45" s="66">
        <f t="shared" si="1"/>
        <v>0</v>
      </c>
      <c r="G45" s="76"/>
    </row>
    <row r="46" spans="1:7">
      <c r="A46" s="9"/>
      <c r="B46" s="7"/>
      <c r="C46" s="54"/>
      <c r="D46" s="54"/>
      <c r="E46" s="65"/>
      <c r="F46" s="66">
        <f t="shared" si="1"/>
        <v>0</v>
      </c>
      <c r="G46" s="76"/>
    </row>
    <row r="47" spans="1:7">
      <c r="A47" s="9"/>
      <c r="B47" s="52" t="s">
        <v>1</v>
      </c>
      <c r="C47" s="86"/>
      <c r="D47" s="59"/>
      <c r="E47" s="66">
        <f>SUM(E48:E52)</f>
        <v>0</v>
      </c>
      <c r="F47" s="66">
        <f t="shared" si="1"/>
        <v>0</v>
      </c>
      <c r="G47" s="78"/>
    </row>
    <row r="48" spans="1:7">
      <c r="A48" s="9"/>
      <c r="B48" s="81"/>
      <c r="C48" s="84"/>
      <c r="D48" s="25"/>
      <c r="E48" s="69"/>
      <c r="F48" s="66">
        <f t="shared" si="1"/>
        <v>0</v>
      </c>
      <c r="G48" s="78"/>
    </row>
    <row r="49" spans="1:7">
      <c r="A49" s="9"/>
      <c r="B49" s="81"/>
      <c r="C49" s="84"/>
      <c r="D49" s="25"/>
      <c r="E49" s="69"/>
      <c r="F49" s="66">
        <f t="shared" si="1"/>
        <v>0</v>
      </c>
      <c r="G49" s="78"/>
    </row>
    <row r="50" spans="1:7">
      <c r="A50" s="9"/>
      <c r="B50" s="81"/>
      <c r="C50" s="84"/>
      <c r="D50" s="25"/>
      <c r="E50" s="69"/>
      <c r="F50" s="66">
        <f t="shared" si="1"/>
        <v>0</v>
      </c>
      <c r="G50" s="78"/>
    </row>
    <row r="51" spans="1:7">
      <c r="A51" s="9"/>
      <c r="B51" s="81"/>
      <c r="C51" s="84"/>
      <c r="D51" s="25"/>
      <c r="E51" s="69"/>
      <c r="F51" s="66">
        <f t="shared" si="1"/>
        <v>0</v>
      </c>
      <c r="G51" s="78"/>
    </row>
    <row r="52" spans="1:7" ht="20.75">
      <c r="A52" s="9"/>
      <c r="B52" s="82"/>
      <c r="C52" s="87"/>
      <c r="D52" s="26"/>
      <c r="E52" s="69"/>
      <c r="F52" s="73">
        <f t="shared" si="1"/>
        <v>0</v>
      </c>
      <c r="G52" s="78"/>
    </row>
    <row r="53" spans="1:7" ht="20.75">
      <c r="A53" s="10"/>
      <c r="B53" s="12" t="s">
        <v>27</v>
      </c>
      <c r="C53" s="48"/>
      <c r="D53" s="90"/>
      <c r="E53" s="91">
        <f>E9+E15+E25+E47</f>
        <v>25058000</v>
      </c>
      <c r="F53" s="92">
        <f>SUM(F9:F52)</f>
        <v>40468670</v>
      </c>
      <c r="G53" s="79">
        <f>SUM(G9:G52)</f>
        <v>9647330</v>
      </c>
    </row>
    <row r="54" spans="1:7">
      <c r="A54" s="3" t="s">
        <v>18</v>
      </c>
      <c r="B54" s="3"/>
    </row>
    <row r="55" spans="1:7">
      <c r="A55" s="3"/>
      <c r="B55" s="3"/>
    </row>
    <row r="56" spans="1:7">
      <c r="A56" s="3"/>
      <c r="B56" s="3"/>
    </row>
  </sheetData>
  <sheetProtection sheet="1" objects="1" scenarios="1"/>
  <mergeCells count="26">
    <mergeCell ref="A4:D4"/>
    <mergeCell ref="B5:D5"/>
    <mergeCell ref="B6:D6"/>
    <mergeCell ref="B7:D7"/>
    <mergeCell ref="B8:D8"/>
    <mergeCell ref="B9:D9"/>
    <mergeCell ref="B15:D15"/>
    <mergeCell ref="B25:D25"/>
    <mergeCell ref="C26:D26"/>
    <mergeCell ref="C27:D27"/>
    <mergeCell ref="C28:D28"/>
    <mergeCell ref="C29:D29"/>
    <mergeCell ref="C30:D30"/>
    <mergeCell ref="C39:D39"/>
    <mergeCell ref="C42:D42"/>
    <mergeCell ref="C43:D43"/>
    <mergeCell ref="C44:D44"/>
    <mergeCell ref="C45:D45"/>
    <mergeCell ref="C46:D46"/>
    <mergeCell ref="B47:D47"/>
    <mergeCell ref="B53:D53"/>
    <mergeCell ref="A5:A8"/>
    <mergeCell ref="B10:C14"/>
    <mergeCell ref="B48:C52"/>
    <mergeCell ref="A9:A53"/>
    <mergeCell ref="B16:C24"/>
  </mergeCells>
  <phoneticPr fontId="1" type="Hiragana"/>
  <pageMargins left="0.7" right="0.7" top="0.75" bottom="0.75" header="0.3" footer="0.3"/>
  <pageSetup paperSize="9" scale="65" fitToWidth="1" fitToHeight="0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"/>
  <sheetViews>
    <sheetView view="pageBreakPreview" topLeftCell="A31" zoomScaleSheetLayoutView="100" workbookViewId="0">
      <selection activeCell="E43" sqref="E43"/>
    </sheetView>
  </sheetViews>
  <sheetFormatPr defaultRowHeight="20"/>
  <cols>
    <col min="1" max="1" width="3.375" style="1" bestFit="1" customWidth="1"/>
    <col min="2" max="2" width="2.33203125" style="1" customWidth="1"/>
    <col min="3" max="3" width="2.375" style="1" customWidth="1"/>
    <col min="4" max="4" width="31" style="1" customWidth="1"/>
    <col min="5" max="7" width="22.125" style="2" customWidth="1"/>
    <col min="8" max="16384" width="9" style="1" customWidth="1"/>
  </cols>
  <sheetData>
    <row r="1" spans="1:7">
      <c r="A1" s="3" t="s">
        <v>53</v>
      </c>
      <c r="B1" s="3"/>
      <c r="D1" s="3"/>
      <c r="E1" s="27"/>
      <c r="F1" s="27"/>
      <c r="G1" s="27"/>
    </row>
    <row r="2" spans="1:7">
      <c r="A2" s="3"/>
      <c r="B2" s="3"/>
      <c r="D2" s="3"/>
      <c r="E2" s="27"/>
      <c r="F2" s="27"/>
      <c r="G2" s="27"/>
    </row>
    <row r="3" spans="1:7">
      <c r="A3" s="3" t="s">
        <v>49</v>
      </c>
      <c r="B3" s="3"/>
      <c r="C3" s="3"/>
      <c r="D3" s="3"/>
      <c r="E3" s="27"/>
      <c r="F3" s="27"/>
      <c r="G3" s="27"/>
    </row>
    <row r="4" spans="1:7">
      <c r="A4" s="4" t="s">
        <v>16</v>
      </c>
      <c r="B4" s="4"/>
      <c r="C4" s="4"/>
      <c r="D4" s="4"/>
      <c r="E4" s="28" t="s">
        <v>10</v>
      </c>
      <c r="F4" s="28" t="s">
        <v>4</v>
      </c>
      <c r="G4" s="28" t="s">
        <v>7</v>
      </c>
    </row>
    <row r="5" spans="1:7">
      <c r="A5" s="5" t="s">
        <v>23</v>
      </c>
      <c r="B5" s="4" t="s">
        <v>19</v>
      </c>
      <c r="C5" s="4"/>
      <c r="D5" s="4"/>
      <c r="E5" s="60">
        <f>E53-E6-E7</f>
        <v>15410670</v>
      </c>
      <c r="F5" s="28"/>
      <c r="G5" s="28"/>
    </row>
    <row r="6" spans="1:7">
      <c r="A6" s="6"/>
      <c r="B6" s="4" t="s">
        <v>9</v>
      </c>
      <c r="C6" s="4"/>
      <c r="D6" s="4"/>
      <c r="E6" s="61">
        <f>G53</f>
        <v>9647330</v>
      </c>
      <c r="F6" s="28"/>
      <c r="G6" s="28"/>
    </row>
    <row r="7" spans="1:7" ht="20.75">
      <c r="A7" s="6"/>
      <c r="B7" s="4" t="s">
        <v>22</v>
      </c>
      <c r="C7" s="4"/>
      <c r="D7" s="4"/>
      <c r="E7" s="62"/>
      <c r="F7" s="71"/>
      <c r="G7" s="71"/>
    </row>
    <row r="8" spans="1:7" ht="20.75">
      <c r="A8" s="7"/>
      <c r="B8" s="4" t="s">
        <v>28</v>
      </c>
      <c r="C8" s="4"/>
      <c r="D8" s="4"/>
      <c r="E8" s="63">
        <f>SUM(E5:E7)</f>
        <v>25058000</v>
      </c>
      <c r="F8" s="72"/>
      <c r="G8" s="74"/>
    </row>
    <row r="9" spans="1:7">
      <c r="A9" s="8" t="s">
        <v>26</v>
      </c>
      <c r="B9" s="80" t="s">
        <v>47</v>
      </c>
      <c r="C9" s="83"/>
      <c r="D9" s="88"/>
      <c r="E9" s="64">
        <f>SUM(E10:E14)</f>
        <v>0</v>
      </c>
      <c r="F9" s="64">
        <f t="shared" ref="F9:F25" si="0">E9</f>
        <v>0</v>
      </c>
      <c r="G9" s="75"/>
    </row>
    <row r="10" spans="1:7">
      <c r="A10" s="9"/>
      <c r="B10" s="81"/>
      <c r="C10" s="84"/>
      <c r="D10" s="57" t="s">
        <v>37</v>
      </c>
      <c r="E10" s="65"/>
      <c r="F10" s="66">
        <f t="shared" si="0"/>
        <v>0</v>
      </c>
      <c r="G10" s="76"/>
    </row>
    <row r="11" spans="1:7">
      <c r="A11" s="9"/>
      <c r="B11" s="81"/>
      <c r="C11" s="84"/>
      <c r="D11" s="57" t="s">
        <v>24</v>
      </c>
      <c r="E11" s="65"/>
      <c r="F11" s="66">
        <f t="shared" si="0"/>
        <v>0</v>
      </c>
      <c r="G11" s="76"/>
    </row>
    <row r="12" spans="1:7">
      <c r="A12" s="9"/>
      <c r="B12" s="81"/>
      <c r="C12" s="84"/>
      <c r="D12" s="57" t="s">
        <v>35</v>
      </c>
      <c r="E12" s="65"/>
      <c r="F12" s="66">
        <f t="shared" si="0"/>
        <v>0</v>
      </c>
      <c r="G12" s="76"/>
    </row>
    <row r="13" spans="1:7">
      <c r="A13" s="9"/>
      <c r="B13" s="81"/>
      <c r="C13" s="84"/>
      <c r="D13" s="19"/>
      <c r="E13" s="65"/>
      <c r="F13" s="66">
        <f t="shared" si="0"/>
        <v>0</v>
      </c>
      <c r="G13" s="76"/>
    </row>
    <row r="14" spans="1:7">
      <c r="A14" s="9"/>
      <c r="B14" s="7"/>
      <c r="C14" s="85"/>
      <c r="D14" s="19"/>
      <c r="E14" s="65"/>
      <c r="F14" s="66">
        <f t="shared" si="0"/>
        <v>0</v>
      </c>
      <c r="G14" s="76"/>
    </row>
    <row r="15" spans="1:7">
      <c r="A15" s="9"/>
      <c r="B15" s="80" t="s">
        <v>48</v>
      </c>
      <c r="C15" s="83"/>
      <c r="D15" s="88"/>
      <c r="E15" s="64">
        <f>SUM(E16:E24)</f>
        <v>0</v>
      </c>
      <c r="F15" s="64">
        <f t="shared" si="0"/>
        <v>0</v>
      </c>
      <c r="G15" s="75"/>
    </row>
    <row r="16" spans="1:7">
      <c r="A16" s="9"/>
      <c r="B16" s="81"/>
      <c r="C16" s="84"/>
      <c r="D16" s="19"/>
      <c r="E16" s="65"/>
      <c r="F16" s="66">
        <f t="shared" si="0"/>
        <v>0</v>
      </c>
      <c r="G16" s="76"/>
    </row>
    <row r="17" spans="1:7">
      <c r="A17" s="9"/>
      <c r="B17" s="81"/>
      <c r="C17" s="84"/>
      <c r="D17" s="19"/>
      <c r="E17" s="65"/>
      <c r="F17" s="66">
        <f t="shared" si="0"/>
        <v>0</v>
      </c>
      <c r="G17" s="76"/>
    </row>
    <row r="18" spans="1:7">
      <c r="A18" s="9"/>
      <c r="B18" s="81"/>
      <c r="C18" s="84"/>
      <c r="D18" s="19"/>
      <c r="E18" s="65"/>
      <c r="F18" s="66">
        <f t="shared" si="0"/>
        <v>0</v>
      </c>
      <c r="G18" s="76"/>
    </row>
    <row r="19" spans="1:7">
      <c r="A19" s="9"/>
      <c r="B19" s="81"/>
      <c r="C19" s="84"/>
      <c r="D19" s="19"/>
      <c r="E19" s="65"/>
      <c r="F19" s="66">
        <f t="shared" si="0"/>
        <v>0</v>
      </c>
      <c r="G19" s="76"/>
    </row>
    <row r="20" spans="1:7">
      <c r="A20" s="9"/>
      <c r="B20" s="81"/>
      <c r="C20" s="84"/>
      <c r="D20" s="19"/>
      <c r="E20" s="65"/>
      <c r="F20" s="66">
        <f t="shared" si="0"/>
        <v>0</v>
      </c>
      <c r="G20" s="76"/>
    </row>
    <row r="21" spans="1:7">
      <c r="A21" s="9"/>
      <c r="B21" s="81"/>
      <c r="C21" s="84"/>
      <c r="D21" s="19"/>
      <c r="E21" s="65"/>
      <c r="F21" s="66">
        <f t="shared" si="0"/>
        <v>0</v>
      </c>
      <c r="G21" s="76"/>
    </row>
    <row r="22" spans="1:7">
      <c r="A22" s="9"/>
      <c r="B22" s="81"/>
      <c r="C22" s="84"/>
      <c r="D22" s="19"/>
      <c r="E22" s="65"/>
      <c r="F22" s="66">
        <f t="shared" si="0"/>
        <v>0</v>
      </c>
      <c r="G22" s="76"/>
    </row>
    <row r="23" spans="1:7">
      <c r="A23" s="9"/>
      <c r="B23" s="81"/>
      <c r="C23" s="84"/>
      <c r="D23" s="19"/>
      <c r="E23" s="65"/>
      <c r="F23" s="66">
        <f t="shared" si="0"/>
        <v>0</v>
      </c>
      <c r="G23" s="76"/>
    </row>
    <row r="24" spans="1:7">
      <c r="A24" s="9"/>
      <c r="B24" s="7"/>
      <c r="C24" s="85"/>
      <c r="D24" s="19"/>
      <c r="E24" s="65"/>
      <c r="F24" s="66">
        <f t="shared" si="0"/>
        <v>0</v>
      </c>
      <c r="G24" s="76"/>
    </row>
    <row r="25" spans="1:7">
      <c r="A25" s="9"/>
      <c r="B25" s="52" t="s">
        <v>38</v>
      </c>
      <c r="C25" s="86"/>
      <c r="D25" s="59"/>
      <c r="E25" s="66">
        <f>SUM(E27:E29)+E30+E39+SUM(E42:E46)</f>
        <v>25058000</v>
      </c>
      <c r="F25" s="66">
        <f t="shared" si="0"/>
        <v>25058000</v>
      </c>
      <c r="G25" s="76"/>
    </row>
    <row r="26" spans="1:7">
      <c r="A26" s="9"/>
      <c r="B26" s="45"/>
      <c r="C26" s="51" t="s">
        <v>52</v>
      </c>
      <c r="D26" s="58"/>
      <c r="E26" s="67">
        <f>SUM(E27:E30)</f>
        <v>25058000</v>
      </c>
      <c r="F26" s="67"/>
      <c r="G26" s="76"/>
    </row>
    <row r="27" spans="1:7">
      <c r="A27" s="9"/>
      <c r="B27" s="81"/>
      <c r="C27" s="21" t="s">
        <v>11</v>
      </c>
      <c r="D27" s="21"/>
      <c r="E27" s="68">
        <v>24400000</v>
      </c>
      <c r="F27" s="68">
        <f>ROUNDUP(E27*0.615,0)</f>
        <v>15006000</v>
      </c>
      <c r="G27" s="77">
        <f>E27-F27</f>
        <v>9394000</v>
      </c>
    </row>
    <row r="28" spans="1:7">
      <c r="A28" s="9"/>
      <c r="B28" s="81"/>
      <c r="C28" s="21" t="s">
        <v>13</v>
      </c>
      <c r="D28" s="21"/>
      <c r="E28" s="68">
        <v>583000</v>
      </c>
      <c r="F28" s="68">
        <f>ROUNDUP(E28*0.615,0)</f>
        <v>358545</v>
      </c>
      <c r="G28" s="77">
        <f>E28-F28</f>
        <v>224455</v>
      </c>
    </row>
    <row r="29" spans="1:7">
      <c r="A29" s="9"/>
      <c r="B29" s="81"/>
      <c r="C29" s="21" t="s">
        <v>14</v>
      </c>
      <c r="D29" s="21"/>
      <c r="E29" s="68">
        <v>75000</v>
      </c>
      <c r="F29" s="68">
        <f>ROUNDUP(E29*0.615,0)</f>
        <v>46125</v>
      </c>
      <c r="G29" s="77">
        <f>E29-F29</f>
        <v>28875</v>
      </c>
    </row>
    <row r="30" spans="1:7">
      <c r="A30" s="9"/>
      <c r="B30" s="81"/>
      <c r="C30" s="52" t="s">
        <v>50</v>
      </c>
      <c r="D30" s="59"/>
      <c r="E30" s="66">
        <f>SUM(E31:E38)</f>
        <v>0</v>
      </c>
      <c r="F30" s="66">
        <f>ROUNDUP(E30*0.615,0)</f>
        <v>0</v>
      </c>
      <c r="G30" s="76">
        <f>E30-F30</f>
        <v>0</v>
      </c>
    </row>
    <row r="31" spans="1:7">
      <c r="A31" s="9"/>
      <c r="B31" s="81"/>
      <c r="C31" s="15"/>
      <c r="D31" s="24" t="s">
        <v>6</v>
      </c>
      <c r="E31" s="65"/>
      <c r="F31" s="66">
        <f t="shared" ref="F31:F52" si="1">E31</f>
        <v>0</v>
      </c>
      <c r="G31" s="76"/>
    </row>
    <row r="32" spans="1:7">
      <c r="A32" s="9"/>
      <c r="B32" s="81"/>
      <c r="C32" s="15"/>
      <c r="D32" s="24" t="s">
        <v>39</v>
      </c>
      <c r="E32" s="65"/>
      <c r="F32" s="66">
        <f t="shared" si="1"/>
        <v>0</v>
      </c>
      <c r="G32" s="76"/>
    </row>
    <row r="33" spans="1:7">
      <c r="A33" s="9"/>
      <c r="B33" s="81"/>
      <c r="C33" s="15"/>
      <c r="D33" s="24" t="s">
        <v>42</v>
      </c>
      <c r="E33" s="65"/>
      <c r="F33" s="66">
        <f t="shared" si="1"/>
        <v>0</v>
      </c>
      <c r="G33" s="76"/>
    </row>
    <row r="34" spans="1:7">
      <c r="A34" s="9"/>
      <c r="B34" s="81"/>
      <c r="C34" s="15"/>
      <c r="D34" s="89" t="s">
        <v>43</v>
      </c>
      <c r="E34" s="65"/>
      <c r="F34" s="66">
        <f t="shared" si="1"/>
        <v>0</v>
      </c>
      <c r="G34" s="76"/>
    </row>
    <row r="35" spans="1:7">
      <c r="A35" s="9"/>
      <c r="B35" s="81"/>
      <c r="C35" s="15"/>
      <c r="D35" s="24" t="s">
        <v>44</v>
      </c>
      <c r="E35" s="65"/>
      <c r="F35" s="66">
        <f t="shared" si="1"/>
        <v>0</v>
      </c>
      <c r="G35" s="76"/>
    </row>
    <row r="36" spans="1:7">
      <c r="A36" s="9"/>
      <c r="B36" s="81"/>
      <c r="C36" s="15"/>
      <c r="D36" s="24" t="s">
        <v>45</v>
      </c>
      <c r="E36" s="65"/>
      <c r="F36" s="66">
        <f t="shared" si="1"/>
        <v>0</v>
      </c>
      <c r="G36" s="76"/>
    </row>
    <row r="37" spans="1:7">
      <c r="A37" s="9"/>
      <c r="B37" s="81"/>
      <c r="C37" s="15"/>
      <c r="D37" s="24" t="s">
        <v>20</v>
      </c>
      <c r="E37" s="65"/>
      <c r="F37" s="66">
        <f t="shared" si="1"/>
        <v>0</v>
      </c>
      <c r="G37" s="76"/>
    </row>
    <row r="38" spans="1:7">
      <c r="A38" s="9"/>
      <c r="B38" s="81"/>
      <c r="C38" s="15"/>
      <c r="D38" s="24" t="s">
        <v>21</v>
      </c>
      <c r="E38" s="65"/>
      <c r="F38" s="66">
        <f t="shared" si="1"/>
        <v>0</v>
      </c>
      <c r="G38" s="76"/>
    </row>
    <row r="39" spans="1:7">
      <c r="A39" s="9"/>
      <c r="B39" s="81"/>
      <c r="C39" s="52" t="s">
        <v>46</v>
      </c>
      <c r="D39" s="59"/>
      <c r="E39" s="66">
        <f>SUM(E40:E41)</f>
        <v>0</v>
      </c>
      <c r="F39" s="66">
        <f t="shared" si="1"/>
        <v>0</v>
      </c>
      <c r="G39" s="76"/>
    </row>
    <row r="40" spans="1:7">
      <c r="A40" s="9"/>
      <c r="B40" s="81"/>
      <c r="C40" s="15"/>
      <c r="D40" s="25"/>
      <c r="E40" s="65"/>
      <c r="F40" s="66">
        <f t="shared" si="1"/>
        <v>0</v>
      </c>
      <c r="G40" s="76"/>
    </row>
    <row r="41" spans="1:7">
      <c r="A41" s="9"/>
      <c r="B41" s="81"/>
      <c r="C41" s="15"/>
      <c r="D41" s="25"/>
      <c r="E41" s="65"/>
      <c r="F41" s="66">
        <f t="shared" si="1"/>
        <v>0</v>
      </c>
      <c r="G41" s="76"/>
    </row>
    <row r="42" spans="1:7">
      <c r="A42" s="9"/>
      <c r="B42" s="81"/>
      <c r="C42" s="21" t="s">
        <v>40</v>
      </c>
      <c r="D42" s="21"/>
      <c r="E42" s="65"/>
      <c r="F42" s="66">
        <f t="shared" si="1"/>
        <v>0</v>
      </c>
      <c r="G42" s="76"/>
    </row>
    <row r="43" spans="1:7">
      <c r="A43" s="9"/>
      <c r="B43" s="81"/>
      <c r="C43" s="54"/>
      <c r="D43" s="54"/>
      <c r="E43" s="65"/>
      <c r="F43" s="66">
        <f t="shared" si="1"/>
        <v>0</v>
      </c>
      <c r="G43" s="76"/>
    </row>
    <row r="44" spans="1:7">
      <c r="A44" s="9"/>
      <c r="B44" s="81"/>
      <c r="C44" s="54"/>
      <c r="D44" s="54"/>
      <c r="E44" s="65"/>
      <c r="F44" s="66">
        <f t="shared" si="1"/>
        <v>0</v>
      </c>
      <c r="G44" s="76"/>
    </row>
    <row r="45" spans="1:7">
      <c r="A45" s="9"/>
      <c r="B45" s="81"/>
      <c r="C45" s="54"/>
      <c r="D45" s="54"/>
      <c r="E45" s="65"/>
      <c r="F45" s="66">
        <f t="shared" si="1"/>
        <v>0</v>
      </c>
      <c r="G45" s="76"/>
    </row>
    <row r="46" spans="1:7">
      <c r="A46" s="9"/>
      <c r="B46" s="7"/>
      <c r="C46" s="54"/>
      <c r="D46" s="54"/>
      <c r="E46" s="65"/>
      <c r="F46" s="66">
        <f t="shared" si="1"/>
        <v>0</v>
      </c>
      <c r="G46" s="76"/>
    </row>
    <row r="47" spans="1:7">
      <c r="A47" s="9"/>
      <c r="B47" s="52" t="s">
        <v>1</v>
      </c>
      <c r="C47" s="86"/>
      <c r="D47" s="59"/>
      <c r="E47" s="66">
        <f>SUM(E48:E52)</f>
        <v>0</v>
      </c>
      <c r="F47" s="66">
        <f t="shared" si="1"/>
        <v>0</v>
      </c>
      <c r="G47" s="78"/>
    </row>
    <row r="48" spans="1:7">
      <c r="A48" s="9"/>
      <c r="B48" s="81"/>
      <c r="C48" s="84"/>
      <c r="D48" s="25"/>
      <c r="E48" s="69"/>
      <c r="F48" s="66">
        <f t="shared" si="1"/>
        <v>0</v>
      </c>
      <c r="G48" s="78"/>
    </row>
    <row r="49" spans="1:7">
      <c r="A49" s="9"/>
      <c r="B49" s="81"/>
      <c r="C49" s="84"/>
      <c r="D49" s="25"/>
      <c r="E49" s="69"/>
      <c r="F49" s="66">
        <f t="shared" si="1"/>
        <v>0</v>
      </c>
      <c r="G49" s="78"/>
    </row>
    <row r="50" spans="1:7">
      <c r="A50" s="9"/>
      <c r="B50" s="81"/>
      <c r="C50" s="84"/>
      <c r="D50" s="25"/>
      <c r="E50" s="69"/>
      <c r="F50" s="66">
        <f t="shared" si="1"/>
        <v>0</v>
      </c>
      <c r="G50" s="78"/>
    </row>
    <row r="51" spans="1:7">
      <c r="A51" s="9"/>
      <c r="B51" s="81"/>
      <c r="C51" s="84"/>
      <c r="D51" s="25"/>
      <c r="E51" s="69"/>
      <c r="F51" s="66">
        <f t="shared" si="1"/>
        <v>0</v>
      </c>
      <c r="G51" s="78"/>
    </row>
    <row r="52" spans="1:7" ht="20.75">
      <c r="A52" s="9"/>
      <c r="B52" s="82"/>
      <c r="C52" s="87"/>
      <c r="D52" s="26"/>
      <c r="E52" s="69"/>
      <c r="F52" s="73">
        <f t="shared" si="1"/>
        <v>0</v>
      </c>
      <c r="G52" s="78"/>
    </row>
    <row r="53" spans="1:7" ht="20.75">
      <c r="A53" s="10"/>
      <c r="B53" s="12" t="s">
        <v>27</v>
      </c>
      <c r="C53" s="48"/>
      <c r="D53" s="90"/>
      <c r="E53" s="91">
        <f>E9+E15+E25+E47</f>
        <v>25058000</v>
      </c>
      <c r="F53" s="92">
        <f>SUM(F9:F52)</f>
        <v>40468670</v>
      </c>
      <c r="G53" s="79">
        <f>SUM(G9:G52)</f>
        <v>9647330</v>
      </c>
    </row>
    <row r="54" spans="1:7">
      <c r="A54" s="3" t="s">
        <v>18</v>
      </c>
      <c r="B54" s="3"/>
    </row>
    <row r="55" spans="1:7">
      <c r="A55" s="3"/>
      <c r="B55" s="3"/>
    </row>
    <row r="56" spans="1:7">
      <c r="A56" s="3"/>
      <c r="B56" s="3"/>
    </row>
  </sheetData>
  <sheetProtection sheet="1" objects="1" scenarios="1"/>
  <mergeCells count="26">
    <mergeCell ref="A4:D4"/>
    <mergeCell ref="B5:D5"/>
    <mergeCell ref="B6:D6"/>
    <mergeCell ref="B7:D7"/>
    <mergeCell ref="B8:D8"/>
    <mergeCell ref="B9:D9"/>
    <mergeCell ref="B15:D15"/>
    <mergeCell ref="B25:D25"/>
    <mergeCell ref="C26:D26"/>
    <mergeCell ref="C27:D27"/>
    <mergeCell ref="C28:D28"/>
    <mergeCell ref="C29:D29"/>
    <mergeCell ref="C30:D30"/>
    <mergeCell ref="C39:D39"/>
    <mergeCell ref="C42:D42"/>
    <mergeCell ref="C43:D43"/>
    <mergeCell ref="C44:D44"/>
    <mergeCell ref="C45:D45"/>
    <mergeCell ref="C46:D46"/>
    <mergeCell ref="B47:D47"/>
    <mergeCell ref="B53:D53"/>
    <mergeCell ref="A5:A8"/>
    <mergeCell ref="B10:C14"/>
    <mergeCell ref="B48:C52"/>
    <mergeCell ref="A9:A53"/>
    <mergeCell ref="B16:C24"/>
  </mergeCells>
  <phoneticPr fontId="1" type="Hiragana"/>
  <pageMargins left="0.7" right="0.7" top="0.75" bottom="0.75" header="0.3" footer="0.3"/>
  <pageSetup paperSize="9" scale="65" fitToWidth="1" fitToHeight="0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"/>
  <sheetViews>
    <sheetView view="pageBreakPreview" topLeftCell="A28" zoomScaleSheetLayoutView="100" workbookViewId="0">
      <selection activeCell="E54" sqref="E54"/>
    </sheetView>
  </sheetViews>
  <sheetFormatPr defaultRowHeight="20"/>
  <cols>
    <col min="1" max="1" width="3.375" style="1" bestFit="1" customWidth="1"/>
    <col min="2" max="2" width="2.33203125" style="1" customWidth="1"/>
    <col min="3" max="3" width="2.375" style="1" customWidth="1"/>
    <col min="4" max="4" width="30.625" style="1" customWidth="1"/>
    <col min="5" max="7" width="22.125" style="2" customWidth="1"/>
    <col min="8" max="16384" width="9" style="1" customWidth="1"/>
  </cols>
  <sheetData>
    <row r="1" spans="1:7">
      <c r="A1" s="3" t="s">
        <v>53</v>
      </c>
      <c r="B1" s="3"/>
      <c r="D1" s="3"/>
      <c r="E1" s="27"/>
      <c r="F1" s="27"/>
      <c r="G1" s="27"/>
    </row>
    <row r="2" spans="1:7">
      <c r="A2" s="3"/>
      <c r="B2" s="3"/>
      <c r="D2" s="3"/>
      <c r="E2" s="27"/>
      <c r="F2" s="27"/>
      <c r="G2" s="27"/>
    </row>
    <row r="3" spans="1:7">
      <c r="A3" s="3" t="s">
        <v>34</v>
      </c>
      <c r="B3" s="3"/>
      <c r="C3" s="3"/>
      <c r="D3" s="3"/>
      <c r="E3" s="27"/>
      <c r="F3" s="27"/>
      <c r="G3" s="27"/>
    </row>
    <row r="4" spans="1:7">
      <c r="A4" s="4" t="s">
        <v>16</v>
      </c>
      <c r="B4" s="4"/>
      <c r="C4" s="4"/>
      <c r="D4" s="4"/>
      <c r="E4" s="28" t="s">
        <v>10</v>
      </c>
      <c r="F4" s="28" t="s">
        <v>4</v>
      </c>
      <c r="G4" s="28" t="s">
        <v>7</v>
      </c>
    </row>
    <row r="5" spans="1:7">
      <c r="A5" s="5" t="s">
        <v>23</v>
      </c>
      <c r="B5" s="4" t="s">
        <v>19</v>
      </c>
      <c r="C5" s="4"/>
      <c r="D5" s="4"/>
      <c r="E5" s="60">
        <f>E53-E6-E7</f>
        <v>15410670</v>
      </c>
      <c r="F5" s="28"/>
      <c r="G5" s="28"/>
    </row>
    <row r="6" spans="1:7">
      <c r="A6" s="6"/>
      <c r="B6" s="4" t="s">
        <v>9</v>
      </c>
      <c r="C6" s="4"/>
      <c r="D6" s="4"/>
      <c r="E6" s="61">
        <f>G53</f>
        <v>9647330</v>
      </c>
      <c r="F6" s="28"/>
      <c r="G6" s="28"/>
    </row>
    <row r="7" spans="1:7" ht="20.75">
      <c r="A7" s="6"/>
      <c r="B7" s="4" t="s">
        <v>22</v>
      </c>
      <c r="C7" s="4"/>
      <c r="D7" s="4"/>
      <c r="E7" s="62"/>
      <c r="F7" s="71"/>
      <c r="G7" s="71"/>
    </row>
    <row r="8" spans="1:7" ht="20.75">
      <c r="A8" s="7"/>
      <c r="B8" s="4" t="s">
        <v>28</v>
      </c>
      <c r="C8" s="4"/>
      <c r="D8" s="4"/>
      <c r="E8" s="63">
        <f>SUM(E5:E7)</f>
        <v>25058000</v>
      </c>
      <c r="F8" s="72"/>
      <c r="G8" s="74"/>
    </row>
    <row r="9" spans="1:7">
      <c r="A9" s="8" t="s">
        <v>26</v>
      </c>
      <c r="B9" s="80" t="s">
        <v>47</v>
      </c>
      <c r="C9" s="83"/>
      <c r="D9" s="88"/>
      <c r="E9" s="64">
        <f>SUM(E10:E14)</f>
        <v>0</v>
      </c>
      <c r="F9" s="64">
        <f t="shared" ref="F9:F25" si="0">E9</f>
        <v>0</v>
      </c>
      <c r="G9" s="75"/>
    </row>
    <row r="10" spans="1:7">
      <c r="A10" s="9"/>
      <c r="B10" s="81"/>
      <c r="C10" s="84"/>
      <c r="D10" s="57" t="s">
        <v>37</v>
      </c>
      <c r="E10" s="65"/>
      <c r="F10" s="66">
        <f t="shared" si="0"/>
        <v>0</v>
      </c>
      <c r="G10" s="76"/>
    </row>
    <row r="11" spans="1:7">
      <c r="A11" s="9"/>
      <c r="B11" s="81"/>
      <c r="C11" s="84"/>
      <c r="D11" s="57" t="s">
        <v>24</v>
      </c>
      <c r="E11" s="65"/>
      <c r="F11" s="66">
        <f t="shared" si="0"/>
        <v>0</v>
      </c>
      <c r="G11" s="76"/>
    </row>
    <row r="12" spans="1:7">
      <c r="A12" s="9"/>
      <c r="B12" s="81"/>
      <c r="C12" s="84"/>
      <c r="D12" s="57" t="s">
        <v>35</v>
      </c>
      <c r="E12" s="65"/>
      <c r="F12" s="66">
        <f t="shared" si="0"/>
        <v>0</v>
      </c>
      <c r="G12" s="76"/>
    </row>
    <row r="13" spans="1:7">
      <c r="A13" s="9"/>
      <c r="B13" s="81"/>
      <c r="C13" s="84"/>
      <c r="D13" s="19"/>
      <c r="E13" s="65"/>
      <c r="F13" s="66">
        <f t="shared" si="0"/>
        <v>0</v>
      </c>
      <c r="G13" s="76"/>
    </row>
    <row r="14" spans="1:7">
      <c r="A14" s="9"/>
      <c r="B14" s="7"/>
      <c r="C14" s="85"/>
      <c r="D14" s="19"/>
      <c r="E14" s="65"/>
      <c r="F14" s="66">
        <f t="shared" si="0"/>
        <v>0</v>
      </c>
      <c r="G14" s="76"/>
    </row>
    <row r="15" spans="1:7">
      <c r="A15" s="9"/>
      <c r="B15" s="80" t="s">
        <v>48</v>
      </c>
      <c r="C15" s="83"/>
      <c r="D15" s="88"/>
      <c r="E15" s="64">
        <f>SUM(E16:E24)</f>
        <v>0</v>
      </c>
      <c r="F15" s="64">
        <f t="shared" si="0"/>
        <v>0</v>
      </c>
      <c r="G15" s="75"/>
    </row>
    <row r="16" spans="1:7">
      <c r="A16" s="9"/>
      <c r="B16" s="81"/>
      <c r="C16" s="84"/>
      <c r="D16" s="19"/>
      <c r="E16" s="65"/>
      <c r="F16" s="66">
        <f t="shared" si="0"/>
        <v>0</v>
      </c>
      <c r="G16" s="76"/>
    </row>
    <row r="17" spans="1:7">
      <c r="A17" s="9"/>
      <c r="B17" s="81"/>
      <c r="C17" s="84"/>
      <c r="D17" s="19"/>
      <c r="E17" s="65"/>
      <c r="F17" s="66">
        <f t="shared" si="0"/>
        <v>0</v>
      </c>
      <c r="G17" s="76"/>
    </row>
    <row r="18" spans="1:7">
      <c r="A18" s="9"/>
      <c r="B18" s="81"/>
      <c r="C18" s="84"/>
      <c r="D18" s="19"/>
      <c r="E18" s="65"/>
      <c r="F18" s="66">
        <f t="shared" si="0"/>
        <v>0</v>
      </c>
      <c r="G18" s="76"/>
    </row>
    <row r="19" spans="1:7">
      <c r="A19" s="9"/>
      <c r="B19" s="81"/>
      <c r="C19" s="84"/>
      <c r="D19" s="19"/>
      <c r="E19" s="65"/>
      <c r="F19" s="66">
        <f t="shared" si="0"/>
        <v>0</v>
      </c>
      <c r="G19" s="76"/>
    </row>
    <row r="20" spans="1:7">
      <c r="A20" s="9"/>
      <c r="B20" s="81"/>
      <c r="C20" s="84"/>
      <c r="D20" s="19"/>
      <c r="E20" s="65"/>
      <c r="F20" s="66">
        <f t="shared" si="0"/>
        <v>0</v>
      </c>
      <c r="G20" s="76"/>
    </row>
    <row r="21" spans="1:7">
      <c r="A21" s="9"/>
      <c r="B21" s="81"/>
      <c r="C21" s="84"/>
      <c r="D21" s="19"/>
      <c r="E21" s="65"/>
      <c r="F21" s="66">
        <f t="shared" si="0"/>
        <v>0</v>
      </c>
      <c r="G21" s="76"/>
    </row>
    <row r="22" spans="1:7">
      <c r="A22" s="9"/>
      <c r="B22" s="81"/>
      <c r="C22" s="84"/>
      <c r="D22" s="19"/>
      <c r="E22" s="65"/>
      <c r="F22" s="66">
        <f t="shared" si="0"/>
        <v>0</v>
      </c>
      <c r="G22" s="76"/>
    </row>
    <row r="23" spans="1:7">
      <c r="A23" s="9"/>
      <c r="B23" s="81"/>
      <c r="C23" s="84"/>
      <c r="D23" s="19"/>
      <c r="E23" s="65"/>
      <c r="F23" s="66">
        <f t="shared" si="0"/>
        <v>0</v>
      </c>
      <c r="G23" s="76"/>
    </row>
    <row r="24" spans="1:7">
      <c r="A24" s="9"/>
      <c r="B24" s="7"/>
      <c r="C24" s="85"/>
      <c r="D24" s="19"/>
      <c r="E24" s="65"/>
      <c r="F24" s="66">
        <f t="shared" si="0"/>
        <v>0</v>
      </c>
      <c r="G24" s="76"/>
    </row>
    <row r="25" spans="1:7">
      <c r="A25" s="9"/>
      <c r="B25" s="52" t="s">
        <v>38</v>
      </c>
      <c r="C25" s="86"/>
      <c r="D25" s="59"/>
      <c r="E25" s="66">
        <f>SUM(E27:E29)+E30+E39+SUM(E42:E46)</f>
        <v>25058000</v>
      </c>
      <c r="F25" s="66">
        <f t="shared" si="0"/>
        <v>25058000</v>
      </c>
      <c r="G25" s="76"/>
    </row>
    <row r="26" spans="1:7">
      <c r="A26" s="9"/>
      <c r="B26" s="45"/>
      <c r="C26" s="51" t="s">
        <v>52</v>
      </c>
      <c r="D26" s="58"/>
      <c r="E26" s="67">
        <f>SUM(E27:E30)</f>
        <v>25058000</v>
      </c>
      <c r="F26" s="67"/>
      <c r="G26" s="76"/>
    </row>
    <row r="27" spans="1:7">
      <c r="A27" s="9"/>
      <c r="B27" s="81"/>
      <c r="C27" s="21" t="s">
        <v>11</v>
      </c>
      <c r="D27" s="21"/>
      <c r="E27" s="68">
        <v>24400000</v>
      </c>
      <c r="F27" s="68">
        <f>ROUNDUP(E27*0.615,0)</f>
        <v>15006000</v>
      </c>
      <c r="G27" s="77">
        <f>E27-F27</f>
        <v>9394000</v>
      </c>
    </row>
    <row r="28" spans="1:7">
      <c r="A28" s="9"/>
      <c r="B28" s="81"/>
      <c r="C28" s="21" t="s">
        <v>13</v>
      </c>
      <c r="D28" s="21"/>
      <c r="E28" s="68">
        <v>583000</v>
      </c>
      <c r="F28" s="68">
        <f>ROUNDUP(E28*0.615,0)</f>
        <v>358545</v>
      </c>
      <c r="G28" s="77">
        <f>E28-F28</f>
        <v>224455</v>
      </c>
    </row>
    <row r="29" spans="1:7">
      <c r="A29" s="9"/>
      <c r="B29" s="81"/>
      <c r="C29" s="21" t="s">
        <v>14</v>
      </c>
      <c r="D29" s="21"/>
      <c r="E29" s="68">
        <v>75000</v>
      </c>
      <c r="F29" s="68">
        <f>ROUNDUP(E29*0.615,0)</f>
        <v>46125</v>
      </c>
      <c r="G29" s="77">
        <f>E29-F29</f>
        <v>28875</v>
      </c>
    </row>
    <row r="30" spans="1:7">
      <c r="A30" s="9"/>
      <c r="B30" s="81"/>
      <c r="C30" s="52" t="s">
        <v>50</v>
      </c>
      <c r="D30" s="59"/>
      <c r="E30" s="66">
        <f>SUM(E31:E38)</f>
        <v>0</v>
      </c>
      <c r="F30" s="66">
        <f>ROUNDUP(E30*0.615,0)</f>
        <v>0</v>
      </c>
      <c r="G30" s="76">
        <f>E30-F30</f>
        <v>0</v>
      </c>
    </row>
    <row r="31" spans="1:7">
      <c r="A31" s="9"/>
      <c r="B31" s="81"/>
      <c r="C31" s="15"/>
      <c r="D31" s="24" t="s">
        <v>6</v>
      </c>
      <c r="E31" s="65"/>
      <c r="F31" s="66">
        <f t="shared" ref="F31:F52" si="1">E31</f>
        <v>0</v>
      </c>
      <c r="G31" s="76"/>
    </row>
    <row r="32" spans="1:7">
      <c r="A32" s="9"/>
      <c r="B32" s="81"/>
      <c r="C32" s="15"/>
      <c r="D32" s="24" t="s">
        <v>39</v>
      </c>
      <c r="E32" s="65"/>
      <c r="F32" s="66">
        <f t="shared" si="1"/>
        <v>0</v>
      </c>
      <c r="G32" s="76"/>
    </row>
    <row r="33" spans="1:7">
      <c r="A33" s="9"/>
      <c r="B33" s="81"/>
      <c r="C33" s="15"/>
      <c r="D33" s="24" t="s">
        <v>42</v>
      </c>
      <c r="E33" s="65"/>
      <c r="F33" s="66">
        <f t="shared" si="1"/>
        <v>0</v>
      </c>
      <c r="G33" s="76"/>
    </row>
    <row r="34" spans="1:7">
      <c r="A34" s="9"/>
      <c r="B34" s="81"/>
      <c r="C34" s="15"/>
      <c r="D34" s="89" t="s">
        <v>43</v>
      </c>
      <c r="E34" s="65"/>
      <c r="F34" s="66">
        <f t="shared" si="1"/>
        <v>0</v>
      </c>
      <c r="G34" s="76"/>
    </row>
    <row r="35" spans="1:7">
      <c r="A35" s="9"/>
      <c r="B35" s="81"/>
      <c r="C35" s="15"/>
      <c r="D35" s="24" t="s">
        <v>44</v>
      </c>
      <c r="E35" s="65"/>
      <c r="F35" s="66">
        <f t="shared" si="1"/>
        <v>0</v>
      </c>
      <c r="G35" s="76"/>
    </row>
    <row r="36" spans="1:7">
      <c r="A36" s="9"/>
      <c r="B36" s="81"/>
      <c r="C36" s="15"/>
      <c r="D36" s="24" t="s">
        <v>45</v>
      </c>
      <c r="E36" s="65"/>
      <c r="F36" s="66">
        <f t="shared" si="1"/>
        <v>0</v>
      </c>
      <c r="G36" s="76"/>
    </row>
    <row r="37" spans="1:7">
      <c r="A37" s="9"/>
      <c r="B37" s="81"/>
      <c r="C37" s="15"/>
      <c r="D37" s="24" t="s">
        <v>20</v>
      </c>
      <c r="E37" s="65"/>
      <c r="F37" s="66">
        <f t="shared" si="1"/>
        <v>0</v>
      </c>
      <c r="G37" s="76"/>
    </row>
    <row r="38" spans="1:7">
      <c r="A38" s="9"/>
      <c r="B38" s="81"/>
      <c r="C38" s="15"/>
      <c r="D38" s="24" t="s">
        <v>21</v>
      </c>
      <c r="E38" s="65"/>
      <c r="F38" s="66">
        <f t="shared" si="1"/>
        <v>0</v>
      </c>
      <c r="G38" s="76"/>
    </row>
    <row r="39" spans="1:7">
      <c r="A39" s="9"/>
      <c r="B39" s="81"/>
      <c r="C39" s="52" t="s">
        <v>46</v>
      </c>
      <c r="D39" s="59"/>
      <c r="E39" s="66">
        <f>SUM(E40:E41)</f>
        <v>0</v>
      </c>
      <c r="F39" s="66">
        <f t="shared" si="1"/>
        <v>0</v>
      </c>
      <c r="G39" s="76"/>
    </row>
    <row r="40" spans="1:7">
      <c r="A40" s="9"/>
      <c r="B40" s="81"/>
      <c r="C40" s="15"/>
      <c r="D40" s="25"/>
      <c r="E40" s="65"/>
      <c r="F40" s="66">
        <f t="shared" si="1"/>
        <v>0</v>
      </c>
      <c r="G40" s="76"/>
    </row>
    <row r="41" spans="1:7">
      <c r="A41" s="9"/>
      <c r="B41" s="81"/>
      <c r="C41" s="15"/>
      <c r="D41" s="25"/>
      <c r="E41" s="65"/>
      <c r="F41" s="66">
        <f t="shared" si="1"/>
        <v>0</v>
      </c>
      <c r="G41" s="76"/>
    </row>
    <row r="42" spans="1:7">
      <c r="A42" s="9"/>
      <c r="B42" s="81"/>
      <c r="C42" s="21" t="s">
        <v>40</v>
      </c>
      <c r="D42" s="21"/>
      <c r="E42" s="65"/>
      <c r="F42" s="66">
        <f t="shared" si="1"/>
        <v>0</v>
      </c>
      <c r="G42" s="76"/>
    </row>
    <row r="43" spans="1:7">
      <c r="A43" s="9"/>
      <c r="B43" s="81"/>
      <c r="C43" s="54"/>
      <c r="D43" s="54"/>
      <c r="E43" s="65"/>
      <c r="F43" s="66">
        <f t="shared" si="1"/>
        <v>0</v>
      </c>
      <c r="G43" s="76"/>
    </row>
    <row r="44" spans="1:7">
      <c r="A44" s="9"/>
      <c r="B44" s="81"/>
      <c r="C44" s="54"/>
      <c r="D44" s="54"/>
      <c r="E44" s="65"/>
      <c r="F44" s="66">
        <f t="shared" si="1"/>
        <v>0</v>
      </c>
      <c r="G44" s="76"/>
    </row>
    <row r="45" spans="1:7">
      <c r="A45" s="9"/>
      <c r="B45" s="81"/>
      <c r="C45" s="54"/>
      <c r="D45" s="54"/>
      <c r="E45" s="65"/>
      <c r="F45" s="66">
        <f t="shared" si="1"/>
        <v>0</v>
      </c>
      <c r="G45" s="76"/>
    </row>
    <row r="46" spans="1:7">
      <c r="A46" s="9"/>
      <c r="B46" s="7"/>
      <c r="C46" s="54"/>
      <c r="D46" s="54"/>
      <c r="E46" s="65"/>
      <c r="F46" s="66">
        <f t="shared" si="1"/>
        <v>0</v>
      </c>
      <c r="G46" s="76"/>
    </row>
    <row r="47" spans="1:7">
      <c r="A47" s="9"/>
      <c r="B47" s="52" t="s">
        <v>1</v>
      </c>
      <c r="C47" s="86"/>
      <c r="D47" s="59"/>
      <c r="E47" s="66">
        <f>SUM(E48:E52)</f>
        <v>0</v>
      </c>
      <c r="F47" s="66">
        <f t="shared" si="1"/>
        <v>0</v>
      </c>
      <c r="G47" s="78"/>
    </row>
    <row r="48" spans="1:7">
      <c r="A48" s="9"/>
      <c r="B48" s="81"/>
      <c r="C48" s="84"/>
      <c r="D48" s="25"/>
      <c r="E48" s="69"/>
      <c r="F48" s="66">
        <f t="shared" si="1"/>
        <v>0</v>
      </c>
      <c r="G48" s="78"/>
    </row>
    <row r="49" spans="1:7">
      <c r="A49" s="9"/>
      <c r="B49" s="81"/>
      <c r="C49" s="84"/>
      <c r="D49" s="25"/>
      <c r="E49" s="69"/>
      <c r="F49" s="66">
        <f t="shared" si="1"/>
        <v>0</v>
      </c>
      <c r="G49" s="78"/>
    </row>
    <row r="50" spans="1:7">
      <c r="A50" s="9"/>
      <c r="B50" s="81"/>
      <c r="C50" s="84"/>
      <c r="D50" s="25"/>
      <c r="E50" s="69"/>
      <c r="F50" s="66">
        <f t="shared" si="1"/>
        <v>0</v>
      </c>
      <c r="G50" s="78"/>
    </row>
    <row r="51" spans="1:7">
      <c r="A51" s="9"/>
      <c r="B51" s="81"/>
      <c r="C51" s="84"/>
      <c r="D51" s="25"/>
      <c r="E51" s="69"/>
      <c r="F51" s="66">
        <f t="shared" si="1"/>
        <v>0</v>
      </c>
      <c r="G51" s="78"/>
    </row>
    <row r="52" spans="1:7" ht="20.75">
      <c r="A52" s="9"/>
      <c r="B52" s="82"/>
      <c r="C52" s="87"/>
      <c r="D52" s="26"/>
      <c r="E52" s="69"/>
      <c r="F52" s="73">
        <f t="shared" si="1"/>
        <v>0</v>
      </c>
      <c r="G52" s="78"/>
    </row>
    <row r="53" spans="1:7" ht="20.75">
      <c r="A53" s="10"/>
      <c r="B53" s="12" t="s">
        <v>27</v>
      </c>
      <c r="C53" s="48"/>
      <c r="D53" s="90"/>
      <c r="E53" s="91">
        <f>E9+E15+E25+E47</f>
        <v>25058000</v>
      </c>
      <c r="F53" s="92">
        <f>SUM(F9:F52)</f>
        <v>40468670</v>
      </c>
      <c r="G53" s="79">
        <f>SUM(G9:G52)</f>
        <v>9647330</v>
      </c>
    </row>
    <row r="54" spans="1:7">
      <c r="A54" s="3" t="s">
        <v>18</v>
      </c>
      <c r="B54" s="3"/>
    </row>
    <row r="55" spans="1:7">
      <c r="A55" s="3"/>
      <c r="B55" s="3"/>
    </row>
    <row r="56" spans="1:7">
      <c r="A56" s="3"/>
      <c r="B56" s="3"/>
    </row>
  </sheetData>
  <sheetProtection sheet="1" objects="1" scenarios="1"/>
  <mergeCells count="26">
    <mergeCell ref="A4:D4"/>
    <mergeCell ref="B5:D5"/>
    <mergeCell ref="B6:D6"/>
    <mergeCell ref="B7:D7"/>
    <mergeCell ref="B8:D8"/>
    <mergeCell ref="B9:D9"/>
    <mergeCell ref="B15:D15"/>
    <mergeCell ref="B25:D25"/>
    <mergeCell ref="C26:D26"/>
    <mergeCell ref="C27:D27"/>
    <mergeCell ref="C28:D28"/>
    <mergeCell ref="C29:D29"/>
    <mergeCell ref="C30:D30"/>
    <mergeCell ref="C39:D39"/>
    <mergeCell ref="C42:D42"/>
    <mergeCell ref="C43:D43"/>
    <mergeCell ref="C44:D44"/>
    <mergeCell ref="C45:D45"/>
    <mergeCell ref="C46:D46"/>
    <mergeCell ref="B47:D47"/>
    <mergeCell ref="B53:D53"/>
    <mergeCell ref="A5:A8"/>
    <mergeCell ref="B10:C14"/>
    <mergeCell ref="B48:C52"/>
    <mergeCell ref="A9:A53"/>
    <mergeCell ref="B16:C24"/>
  </mergeCells>
  <phoneticPr fontId="1" type="Hiragana"/>
  <pageMargins left="0.7" right="0.7" top="0.75" bottom="0.75" header="0.3" footer="0.3"/>
  <pageSetup paperSize="9" scale="65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収支予算（全体）</vt:lpstr>
      <vt:lpstr>収支予算（R7）</vt:lpstr>
      <vt:lpstr>収支予算（R8）</vt:lpstr>
      <vt:lpstr>収支予算（R9）</vt:lpstr>
      <vt:lpstr>収支予算（R10）</vt:lpstr>
      <vt:lpstr>収支予算（R11）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土井　康史</dc:creator>
  <cp:lastModifiedBy>土屋　亮介</cp:lastModifiedBy>
  <dcterms:created xsi:type="dcterms:W3CDTF">2023-06-14T07:10:32Z</dcterms:created>
  <dcterms:modified xsi:type="dcterms:W3CDTF">2025-04-03T05:51:31Z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2025-04-03T05:51:31Z</vt:filetime>
  </property>
</Properties>
</file>