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20" yWindow="-120" windowWidth="29040" windowHeight="15840" tabRatio="803"/>
  </bookViews>
  <sheets>
    <sheet name="様式2号【病院】 " sheetId="20" r:id="rId1"/>
    <sheet name="様式3号【病院】" sheetId="2" r:id="rId2"/>
  </sheets>
  <definedNames>
    <definedName name="_xlnm.Print_Area" localSheetId="1">'様式3号【病院】'!$A$1:$L$16</definedName>
    <definedName name="_xlnm.Print_Titles" localSheetId="1">'様式3号【病院】'!$5:$6</definedName>
    <definedName name="_xlnm.Print_Area" localSheetId="0">'様式2号【病院】 '!$A$1:$J$39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<sst xmlns="http://schemas.openxmlformats.org/spreadsheetml/2006/main" xmlns:r="http://schemas.openxmlformats.org/officeDocument/2006/relationships" count="73" uniqueCount="73">
  <si>
    <t>看護補助加算１</t>
    <rPh sb="0" eb="2">
      <t>カンゴ</t>
    </rPh>
    <rPh sb="2" eb="4">
      <t>ホジョ</t>
    </rPh>
    <rPh sb="4" eb="6">
      <t>カサン</t>
    </rPh>
    <phoneticPr fontId="4"/>
  </si>
  <si>
    <t>A312 精神療養病棟入院料</t>
  </si>
  <si>
    <t>A309 特殊疾患病棟入院料</t>
  </si>
  <si>
    <t>交付額</t>
  </si>
  <si>
    <t>50対１急性期看護補助体制加算</t>
    <rPh sb="2" eb="3">
      <t>タイ</t>
    </rPh>
    <rPh sb="4" eb="7">
      <t>キュウセイキ</t>
    </rPh>
    <rPh sb="7" eb="9">
      <t>カンゴ</t>
    </rPh>
    <rPh sb="9" eb="11">
      <t>ホジョ</t>
    </rPh>
    <rPh sb="11" eb="13">
      <t>タイセイ</t>
    </rPh>
    <rPh sb="13" eb="15">
      <t>カサン</t>
    </rPh>
    <phoneticPr fontId="4"/>
  </si>
  <si>
    <t>A306 特殊疾患入院医療管理料</t>
  </si>
  <si>
    <t>看護補助加算３</t>
    <rPh sb="0" eb="2">
      <t>カンゴ</t>
    </rPh>
    <rPh sb="2" eb="4">
      <t>ホジョ</t>
    </rPh>
    <rPh sb="4" eb="6">
      <t>カサン</t>
    </rPh>
    <phoneticPr fontId="4"/>
  </si>
  <si>
    <t>75対１急性期看護補助体制加算</t>
    <rPh sb="2" eb="3">
      <t>タイ</t>
    </rPh>
    <rPh sb="4" eb="7">
      <t>キュウセイキ</t>
    </rPh>
    <rPh sb="7" eb="9">
      <t>カンゴ</t>
    </rPh>
    <rPh sb="9" eb="11">
      <t>ホジョ</t>
    </rPh>
    <rPh sb="11" eb="13">
      <t>タイセイ</t>
    </rPh>
    <rPh sb="13" eb="15">
      <t>カサン</t>
    </rPh>
    <phoneticPr fontId="4"/>
  </si>
  <si>
    <t>看護補助加算２</t>
    <rPh sb="0" eb="2">
      <t>カンゴ</t>
    </rPh>
    <rPh sb="2" eb="4">
      <t>ホジョ</t>
    </rPh>
    <rPh sb="4" eb="6">
      <t>カサン</t>
    </rPh>
    <phoneticPr fontId="4"/>
  </si>
  <si>
    <t>（2）「基準額　E」欄には、看護補助者処遇改善事業費補助金・処遇改善実績報告書（病院分）（様式第2号-１）の「補助基準額（F）」の合計欄の数字を記載すること。</t>
    <rPh sb="4" eb="7">
      <t>キジュンガク</t>
    </rPh>
    <rPh sb="10" eb="11">
      <t>ラン</t>
    </rPh>
    <rPh sb="25" eb="26">
      <t>ヒ</t>
    </rPh>
    <rPh sb="40" eb="42">
      <t>ビョウイン</t>
    </rPh>
    <rPh sb="42" eb="43">
      <t>ブン</t>
    </rPh>
    <rPh sb="55" eb="57">
      <t>ホジョ</t>
    </rPh>
    <rPh sb="57" eb="60">
      <t>キジュンガク</t>
    </rPh>
    <rPh sb="65" eb="67">
      <t>ゴウケイ</t>
    </rPh>
    <rPh sb="67" eb="68">
      <t>ラン</t>
    </rPh>
    <rPh sb="69" eb="71">
      <t>スウジ</t>
    </rPh>
    <rPh sb="71" eb="72">
      <t>サンガク</t>
    </rPh>
    <rPh sb="72" eb="74">
      <t>キサイ</t>
    </rPh>
    <phoneticPr fontId="11"/>
  </si>
  <si>
    <t>【記載要領】</t>
    <rPh sb="1" eb="3">
      <t>キサイ</t>
    </rPh>
    <rPh sb="3" eb="5">
      <t>ヨウリョウ</t>
    </rPh>
    <phoneticPr fontId="4"/>
  </si>
  <si>
    <t>A308 回復期リハビリテーション病棟入院料</t>
  </si>
  <si>
    <t>＜経費の記載＞</t>
    <rPh sb="1" eb="3">
      <t>ケイヒ</t>
    </rPh>
    <rPh sb="4" eb="6">
      <t>キサイ</t>
    </rPh>
    <phoneticPr fontId="11"/>
  </si>
  <si>
    <t>A314 認知症治療病棟入院料</t>
  </si>
  <si>
    <t>総事業費から寄付金その他の収入額を控除した額　</t>
    <rPh sb="6" eb="7">
      <t>ヤドリキ</t>
    </rPh>
    <rPh sb="7" eb="8">
      <t>フ</t>
    </rPh>
    <rPh sb="8" eb="9">
      <t>キン</t>
    </rPh>
    <rPh sb="11" eb="12">
      <t>ホカ</t>
    </rPh>
    <phoneticPr fontId="11"/>
  </si>
  <si>
    <t>A318 地域移行機能強化病棟入院料</t>
  </si>
  <si>
    <t>Ｊ</t>
  </si>
  <si>
    <t>A319 特定機能病院リハビリテーション病棟入院料</t>
  </si>
  <si>
    <t>合計</t>
    <rPh sb="0" eb="2">
      <t>ゴウケイ</t>
    </rPh>
    <phoneticPr fontId="4"/>
  </si>
  <si>
    <r>
      <t xml:space="preserve">補助基準額（F）
</t>
    </r>
    <r>
      <rPr>
        <sz val="10"/>
        <color theme="1"/>
        <rFont val="游ゴシック"/>
      </rPr>
      <t>※(Ｅ)に6,990円
を乗じたもの</t>
    </r>
    <rPh sb="0" eb="2">
      <t>ホジョ</t>
    </rPh>
    <rPh sb="2" eb="5">
      <t>キジュンガク</t>
    </rPh>
    <rPh sb="19" eb="20">
      <t>エン</t>
    </rPh>
    <rPh sb="22" eb="23">
      <t>ジョウ</t>
    </rPh>
    <phoneticPr fontId="4"/>
  </si>
  <si>
    <t>項目</t>
    <rPh sb="0" eb="2">
      <t>コウモク</t>
    </rPh>
    <phoneticPr fontId="4"/>
  </si>
  <si>
    <t>25対１急性期看護補助体制加算
（看護補助者５割以上）</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イジョウ</t>
    </rPh>
    <phoneticPr fontId="4"/>
  </si>
  <si>
    <t>保険医療機関名</t>
    <rPh sb="0" eb="2">
      <t>ホケン</t>
    </rPh>
    <rPh sb="2" eb="4">
      <t>イリョウ</t>
    </rPh>
    <rPh sb="4" eb="6">
      <t>キカン</t>
    </rPh>
    <rPh sb="6" eb="7">
      <t>メイ</t>
    </rPh>
    <phoneticPr fontId="4"/>
  </si>
  <si>
    <t>25対１急性期看護補助体制加算
（看護補助者５割未満）</t>
    <rPh sb="2" eb="3">
      <t>タイ</t>
    </rPh>
    <rPh sb="4" eb="7">
      <t>キュウセイキ</t>
    </rPh>
    <rPh sb="7" eb="9">
      <t>カンゴ</t>
    </rPh>
    <rPh sb="9" eb="11">
      <t>ホジョ</t>
    </rPh>
    <rPh sb="11" eb="13">
      <t>タイセイ</t>
    </rPh>
    <rPh sb="13" eb="15">
      <t>カサン</t>
    </rPh>
    <rPh sb="17" eb="19">
      <t>カンゴ</t>
    </rPh>
    <rPh sb="19" eb="22">
      <t>ホジョシャ</t>
    </rPh>
    <rPh sb="23" eb="24">
      <t>ワリ</t>
    </rPh>
    <rPh sb="24" eb="26">
      <t>ミマン</t>
    </rPh>
    <phoneticPr fontId="4"/>
  </si>
  <si>
    <t>国庫補助所要額</t>
    <rPh sb="0" eb="2">
      <t>コッコ</t>
    </rPh>
    <rPh sb="2" eb="4">
      <t>ホジョ</t>
    </rPh>
    <rPh sb="4" eb="7">
      <t>ショヨウガク</t>
    </rPh>
    <phoneticPr fontId="11"/>
  </si>
  <si>
    <t>A207-3急性期看護補助体制加算　※同一病棟については、以下のいずれか１つの加算項目にのみ計上すること。</t>
    <rPh sb="19" eb="21">
      <t>ドウイツ</t>
    </rPh>
    <rPh sb="21" eb="23">
      <t>ビョウトウ</t>
    </rPh>
    <rPh sb="29" eb="31">
      <t>イカ</t>
    </rPh>
    <rPh sb="39" eb="41">
      <t>カサン</t>
    </rPh>
    <rPh sb="41" eb="43">
      <t>コウモク</t>
    </rPh>
    <rPh sb="46" eb="48">
      <t>ケイジョウ</t>
    </rPh>
    <phoneticPr fontId="4"/>
  </si>
  <si>
    <t>２　（Ｂ）欄については、病棟毎の令和６年２月から５月までの間における１日平均入院患者数を記載すること。</t>
    <rPh sb="5" eb="6">
      <t>ラン</t>
    </rPh>
    <rPh sb="16" eb="18">
      <t>レイワ</t>
    </rPh>
    <rPh sb="19" eb="20">
      <t>ネン</t>
    </rPh>
    <rPh sb="21" eb="22">
      <t>ガツ</t>
    </rPh>
    <rPh sb="25" eb="26">
      <t>ガツ</t>
    </rPh>
    <rPh sb="29" eb="30">
      <t>カン</t>
    </rPh>
    <rPh sb="35" eb="36">
      <t>ニチ</t>
    </rPh>
    <rPh sb="36" eb="38">
      <t>ヘイキン</t>
    </rPh>
    <rPh sb="38" eb="40">
      <t>ニュウイン</t>
    </rPh>
    <rPh sb="40" eb="43">
      <t>カンジャスウ</t>
    </rPh>
    <rPh sb="44" eb="46">
      <t>キサイ</t>
    </rPh>
    <phoneticPr fontId="4"/>
  </si>
  <si>
    <t>A214看護補助加算　※同一病棟については、以下のいずれか１つの加算項目にのみ計上すること。</t>
  </si>
  <si>
    <t>看護補助者数算定基準値（Ａ）</t>
    <rPh sb="0" eb="2">
      <t>カンゴ</t>
    </rPh>
    <rPh sb="2" eb="5">
      <t>ホジョシャ</t>
    </rPh>
    <rPh sb="5" eb="6">
      <t>スウ</t>
    </rPh>
    <rPh sb="6" eb="8">
      <t>サンテイ</t>
    </rPh>
    <rPh sb="8" eb="11">
      <t>キジュンチ</t>
    </rPh>
    <phoneticPr fontId="4"/>
  </si>
  <si>
    <t>保険医療機関コード</t>
    <rPh sb="0" eb="2">
      <t>ホケン</t>
    </rPh>
    <rPh sb="2" eb="4">
      <t>イリョウ</t>
    </rPh>
    <rPh sb="4" eb="6">
      <t>キカン</t>
    </rPh>
    <phoneticPr fontId="4"/>
  </si>
  <si>
    <t>当該診療報酬を算定するための標準的な看護補助者配置数（Ｃ）
※（B)/(A)×５</t>
    <rPh sb="0" eb="2">
      <t>トウガイ</t>
    </rPh>
    <rPh sb="2" eb="4">
      <t>シンリョウ</t>
    </rPh>
    <rPh sb="4" eb="6">
      <t>ホウシュウ</t>
    </rPh>
    <rPh sb="7" eb="9">
      <t>サンテイ</t>
    </rPh>
    <rPh sb="14" eb="16">
      <t>ヒョウジュン</t>
    </rPh>
    <rPh sb="16" eb="17">
      <t>テキ</t>
    </rPh>
    <rPh sb="18" eb="20">
      <t>カンゴ</t>
    </rPh>
    <rPh sb="20" eb="23">
      <t>ホジョシャ</t>
    </rPh>
    <rPh sb="23" eb="25">
      <t>ハイチ</t>
    </rPh>
    <rPh sb="25" eb="26">
      <t>スウ</t>
    </rPh>
    <phoneticPr fontId="4"/>
  </si>
  <si>
    <t>【記載要領】</t>
    <rPh sb="1" eb="3">
      <t>キサイ</t>
    </rPh>
    <rPh sb="3" eb="5">
      <t>ヨウリョウ</t>
    </rPh>
    <phoneticPr fontId="11"/>
  </si>
  <si>
    <r>
      <t>令和６年２月から５月までの間における当該診療報酬を算定する病棟の</t>
    </r>
    <r>
      <rPr>
        <b/>
        <sz val="11"/>
        <color theme="1"/>
        <rFont val="游ゴシック"/>
      </rPr>
      <t>１日平均入院患者数</t>
    </r>
    <r>
      <rPr>
        <sz val="11"/>
        <color theme="1"/>
        <rFont val="游ゴシック"/>
      </rPr>
      <t>(Ｂ)</t>
    </r>
    <rPh sb="18" eb="20">
      <t>トウガイ</t>
    </rPh>
    <rPh sb="20" eb="22">
      <t>シンリョウ</t>
    </rPh>
    <rPh sb="22" eb="24">
      <t>ホウシュウ</t>
    </rPh>
    <rPh sb="25" eb="27">
      <t>サンテイ</t>
    </rPh>
    <rPh sb="29" eb="31">
      <t>ビョウトウ</t>
    </rPh>
    <rPh sb="33" eb="34">
      <t>ニチ</t>
    </rPh>
    <rPh sb="34" eb="36">
      <t>ヘイキン</t>
    </rPh>
    <rPh sb="36" eb="38">
      <t>ニュウイン</t>
    </rPh>
    <rPh sb="38" eb="41">
      <t>カンジャスウ</t>
    </rPh>
    <phoneticPr fontId="4"/>
  </si>
  <si>
    <t>A211 特殊疾患入院施設管理加算</t>
  </si>
  <si>
    <t>５　（Ｆ）欄の合計値は、千円未満の端数を切り捨てるものであること。</t>
    <rPh sb="5" eb="6">
      <t>ラン</t>
    </rPh>
    <rPh sb="7" eb="10">
      <t>ゴウケイチ</t>
    </rPh>
    <rPh sb="12" eb="14">
      <t>センエン</t>
    </rPh>
    <rPh sb="14" eb="16">
      <t>ミマン</t>
    </rPh>
    <rPh sb="17" eb="19">
      <t>ハスウ</t>
    </rPh>
    <rPh sb="20" eb="21">
      <t>キ</t>
    </rPh>
    <rPh sb="22" eb="23">
      <t>ス</t>
    </rPh>
    <phoneticPr fontId="4"/>
  </si>
  <si>
    <t>Ｉ</t>
  </si>
  <si>
    <t>４　（Ｄ）欄については、令和６年２月から同年５月までの各月における賃金改善を行った看護補助者の常勤換算した人数を合計し、４で除して平均人数を算出すること。</t>
    <rPh sb="5" eb="6">
      <t>ラン</t>
    </rPh>
    <rPh sb="12" eb="14">
      <t>レイワ</t>
    </rPh>
    <rPh sb="15" eb="16">
      <t>ネン</t>
    </rPh>
    <rPh sb="17" eb="18">
      <t>ガツ</t>
    </rPh>
    <rPh sb="20" eb="22">
      <t>ドウネン</t>
    </rPh>
    <rPh sb="23" eb="24">
      <t>ガツ</t>
    </rPh>
    <rPh sb="33" eb="35">
      <t>チンギン</t>
    </rPh>
    <rPh sb="35" eb="37">
      <t>カイゼン</t>
    </rPh>
    <rPh sb="38" eb="39">
      <t>オコナ</t>
    </rPh>
    <rPh sb="41" eb="43">
      <t>カンゴ</t>
    </rPh>
    <rPh sb="43" eb="46">
      <t>ホジョシャ</t>
    </rPh>
    <rPh sb="47" eb="49">
      <t>ジョウキン</t>
    </rPh>
    <rPh sb="49" eb="51">
      <t>カンサン</t>
    </rPh>
    <rPh sb="54" eb="55">
      <t>カズ</t>
    </rPh>
    <rPh sb="56" eb="58">
      <t>ゴウケイ</t>
    </rPh>
    <rPh sb="62" eb="63">
      <t>ジョ</t>
    </rPh>
    <rPh sb="65" eb="67">
      <t>ヘイキン</t>
    </rPh>
    <rPh sb="67" eb="69">
      <t>ニンズウ</t>
    </rPh>
    <rPh sb="70" eb="72">
      <t>サンシュツ</t>
    </rPh>
    <phoneticPr fontId="4"/>
  </si>
  <si>
    <t>A311-2 精神科急性期治療病棟入院料</t>
  </si>
  <si>
    <t>１　「保険医療機関コード」欄には、診療報酬の請求等に使用される10桁のコードを記載すること。</t>
    <rPh sb="13" eb="14">
      <t>ラン</t>
    </rPh>
    <rPh sb="17" eb="19">
      <t>シンリョウ</t>
    </rPh>
    <rPh sb="19" eb="21">
      <t>ホウシュウ</t>
    </rPh>
    <rPh sb="22" eb="25">
      <t>セイキュウナド</t>
    </rPh>
    <rPh sb="26" eb="28">
      <t>シヨウ</t>
    </rPh>
    <rPh sb="33" eb="34">
      <t>ケタ</t>
    </rPh>
    <rPh sb="39" eb="41">
      <t>キサイ</t>
    </rPh>
    <phoneticPr fontId="4"/>
  </si>
  <si>
    <t>A101 療養病棟入院基本料</t>
    <rPh sb="11" eb="13">
      <t>キホン</t>
    </rPh>
    <phoneticPr fontId="4"/>
  </si>
  <si>
    <t>３　（Ｃ）欄については、（Ｂ）欄の１日平均入院患者数を(A)欄の基準値で除して小数第１位以下の端数を切り上げたものに５を乗じた数とする。</t>
    <rPh sb="5" eb="6">
      <t>ラン</t>
    </rPh>
    <rPh sb="15" eb="16">
      <t>ラン</t>
    </rPh>
    <rPh sb="18" eb="19">
      <t>ニチ</t>
    </rPh>
    <rPh sb="19" eb="21">
      <t>ヘイキン</t>
    </rPh>
    <rPh sb="21" eb="23">
      <t>ニュウイン</t>
    </rPh>
    <rPh sb="23" eb="26">
      <t>カンジャスウ</t>
    </rPh>
    <rPh sb="30" eb="31">
      <t>ラン</t>
    </rPh>
    <rPh sb="32" eb="35">
      <t>キジュンチ</t>
    </rPh>
    <rPh sb="36" eb="37">
      <t>ジョ</t>
    </rPh>
    <rPh sb="39" eb="41">
      <t>ショウスウ</t>
    </rPh>
    <rPh sb="41" eb="42">
      <t>ダイ</t>
    </rPh>
    <rPh sb="43" eb="44">
      <t>イ</t>
    </rPh>
    <rPh sb="44" eb="46">
      <t>イカ</t>
    </rPh>
    <rPh sb="47" eb="49">
      <t>ハスウ</t>
    </rPh>
    <rPh sb="50" eb="51">
      <t>キ</t>
    </rPh>
    <rPh sb="52" eb="53">
      <t>ア</t>
    </rPh>
    <rPh sb="60" eb="61">
      <t>ジョウ</t>
    </rPh>
    <rPh sb="63" eb="64">
      <t>カズ</t>
    </rPh>
    <phoneticPr fontId="4"/>
  </si>
  <si>
    <t>A106 障害者施設等入院基本料の「注９」に規定する看護補助加算又は看護補助体制充実加算</t>
    <rPh sb="32" eb="33">
      <t>マタ</t>
    </rPh>
    <phoneticPr fontId="4"/>
  </si>
  <si>
    <t>A308-3 地域包括ケア病棟入院料の「注４」に規定する看護補助者配置加算又は看護補助体制充実加算</t>
  </si>
  <si>
    <t>上記、診療報酬を算定する病棟以外で勤務する看護補助者の数及び賃上げ額　</t>
    <rPh sb="0" eb="2">
      <t>ジョウキ</t>
    </rPh>
    <rPh sb="3" eb="5">
      <t>シンリョウ</t>
    </rPh>
    <rPh sb="5" eb="7">
      <t>ホウシュウ</t>
    </rPh>
    <rPh sb="8" eb="10">
      <t>サンテイ</t>
    </rPh>
    <rPh sb="12" eb="14">
      <t>ビョウトウ</t>
    </rPh>
    <rPh sb="14" eb="16">
      <t>イガイ</t>
    </rPh>
    <rPh sb="17" eb="19">
      <t>キンム</t>
    </rPh>
    <rPh sb="21" eb="23">
      <t>カンゴ</t>
    </rPh>
    <rPh sb="23" eb="26">
      <t>ホジョシャ</t>
    </rPh>
    <rPh sb="27" eb="28">
      <t>カズ</t>
    </rPh>
    <rPh sb="28" eb="29">
      <t>オヨ</t>
    </rPh>
    <rPh sb="30" eb="32">
      <t>チンア</t>
    </rPh>
    <rPh sb="33" eb="34">
      <t>ガク</t>
    </rPh>
    <phoneticPr fontId="4"/>
  </si>
  <si>
    <t>Ｈ</t>
  </si>
  <si>
    <r>
      <t>令和６年２月から５月までの各月において各病棟で勤務する</t>
    </r>
    <r>
      <rPr>
        <b/>
        <sz val="11"/>
        <color auto="1"/>
        <rFont val="游ゴシック"/>
      </rPr>
      <t>看護補助者の常勤換算数の平均値</t>
    </r>
    <r>
      <rPr>
        <sz val="11"/>
        <color auto="1"/>
        <rFont val="游ゴシック"/>
      </rPr>
      <t xml:space="preserve">（Ｄ）
</t>
    </r>
    <r>
      <rPr>
        <sz val="10"/>
        <color auto="1"/>
        <rFont val="游ゴシック"/>
      </rPr>
      <t>※賃金改善を行った者</t>
    </r>
    <rPh sb="0" eb="2">
      <t>レイワ</t>
    </rPh>
    <rPh sb="3" eb="4">
      <t>ネン</t>
    </rPh>
    <rPh sb="5" eb="6">
      <t>ガツ</t>
    </rPh>
    <rPh sb="9" eb="10">
      <t>ガツ</t>
    </rPh>
    <rPh sb="13" eb="15">
      <t>カクツキ</t>
    </rPh>
    <rPh sb="19" eb="20">
      <t>カク</t>
    </rPh>
    <rPh sb="20" eb="22">
      <t>ビョウトウ</t>
    </rPh>
    <rPh sb="23" eb="25">
      <t>キンム</t>
    </rPh>
    <rPh sb="27" eb="29">
      <t>カンゴ</t>
    </rPh>
    <rPh sb="29" eb="32">
      <t>ホジョシャ</t>
    </rPh>
    <rPh sb="33" eb="35">
      <t>ジョウキン</t>
    </rPh>
    <rPh sb="35" eb="37">
      <t>カンサン</t>
    </rPh>
    <rPh sb="37" eb="38">
      <t>スウ</t>
    </rPh>
    <rPh sb="39" eb="42">
      <t>ヘイキンチ</t>
    </rPh>
    <rPh sb="47" eb="49">
      <t>チンギン</t>
    </rPh>
    <rPh sb="49" eb="51">
      <t>カイゼン</t>
    </rPh>
    <rPh sb="52" eb="53">
      <t>オコナ</t>
    </rPh>
    <rPh sb="55" eb="56">
      <t>モノ</t>
    </rPh>
    <phoneticPr fontId="4"/>
  </si>
  <si>
    <t>医療機関名称</t>
    <rPh sb="0" eb="2">
      <t>イリョウ</t>
    </rPh>
    <rPh sb="2" eb="4">
      <t>キカン</t>
    </rPh>
    <phoneticPr fontId="11"/>
  </si>
  <si>
    <t>Ｇ</t>
  </si>
  <si>
    <t>総事業費</t>
    <rPh sb="0" eb="1">
      <t>ソウ</t>
    </rPh>
    <rPh sb="1" eb="4">
      <t>ジギョウヒ</t>
    </rPh>
    <phoneticPr fontId="11"/>
  </si>
  <si>
    <t>Ａ</t>
  </si>
  <si>
    <t>Ｅ</t>
  </si>
  <si>
    <t>寄付金その他の収入額</t>
  </si>
  <si>
    <t>Ｂ</t>
  </si>
  <si>
    <t>Ｃ（Ａ－Ｂ）</t>
  </si>
  <si>
    <t>Ｄ</t>
  </si>
  <si>
    <t>基準額</t>
    <rPh sb="0" eb="3">
      <t>キジュンガク</t>
    </rPh>
    <phoneticPr fontId="11"/>
  </si>
  <si>
    <t>備　考</t>
    <rPh sb="0" eb="1">
      <t>ソナエ</t>
    </rPh>
    <rPh sb="2" eb="3">
      <t>コウ</t>
    </rPh>
    <phoneticPr fontId="11"/>
  </si>
  <si>
    <t>選定額</t>
    <rPh sb="0" eb="1">
      <t>セン</t>
    </rPh>
    <rPh sb="1" eb="2">
      <t>サダム</t>
    </rPh>
    <rPh sb="2" eb="3">
      <t>ガク</t>
    </rPh>
    <phoneticPr fontId="11"/>
  </si>
  <si>
    <t>　</t>
  </si>
  <si>
    <t>Ｆ</t>
  </si>
  <si>
    <t>都道府県
補助額</t>
    <rPh sb="0" eb="4">
      <t>トドウフケン</t>
    </rPh>
    <phoneticPr fontId="11"/>
  </si>
  <si>
    <t>差引追加交付
（一部取消）
交付額</t>
    <rPh sb="0" eb="2">
      <t>サシヒキ</t>
    </rPh>
    <rPh sb="2" eb="4">
      <t>ツイカ</t>
    </rPh>
    <rPh sb="4" eb="6">
      <t>コウフ</t>
    </rPh>
    <rPh sb="8" eb="10">
      <t>イチブ</t>
    </rPh>
    <rPh sb="10" eb="12">
      <t>トリケシ</t>
    </rPh>
    <rPh sb="14" eb="17">
      <t>コウフガク</t>
    </rPh>
    <phoneticPr fontId="11"/>
  </si>
  <si>
    <t>（単位：円）</t>
    <rPh sb="1" eb="3">
      <t>タンイ</t>
    </rPh>
    <rPh sb="4" eb="5">
      <t>エン</t>
    </rPh>
    <phoneticPr fontId="11"/>
  </si>
  <si>
    <t xml:space="preserve">対象経費の
支出済額　　 </t>
    <rPh sb="0" eb="2">
      <t>タイショウ</t>
    </rPh>
    <rPh sb="8" eb="9">
      <t>スミ</t>
    </rPh>
    <phoneticPr fontId="11"/>
  </si>
  <si>
    <r>
      <t>補助対象期間（令和６年２月1日～5月31日）における各病棟で勤務する</t>
    </r>
    <r>
      <rPr>
        <b/>
        <sz val="11"/>
        <color auto="1"/>
        <rFont val="游ゴシック"/>
      </rPr>
      <t>看護補助者の実際の処遇改善額</t>
    </r>
    <r>
      <rPr>
        <sz val="11"/>
        <color auto="1"/>
        <rFont val="游ゴシック"/>
      </rPr>
      <t>（G）</t>
    </r>
    <rPh sb="26" eb="29">
      <t>カクビョウトウ</t>
    </rPh>
    <rPh sb="30" eb="32">
      <t>キンム</t>
    </rPh>
    <rPh sb="34" eb="36">
      <t>カンゴ</t>
    </rPh>
    <rPh sb="36" eb="39">
      <t>ホジョシャ</t>
    </rPh>
    <rPh sb="40" eb="42">
      <t>ジッサイ</t>
    </rPh>
    <rPh sb="43" eb="45">
      <t>ショグウ</t>
    </rPh>
    <rPh sb="45" eb="47">
      <t>カイゼン</t>
    </rPh>
    <rPh sb="47" eb="48">
      <t>ガク</t>
    </rPh>
    <phoneticPr fontId="4"/>
  </si>
  <si>
    <t>看護補助者処遇改善事業費補助金・処遇改善実績報告書（病院分）</t>
    <rPh sb="11" eb="12">
      <t>ヒ</t>
    </rPh>
    <phoneticPr fontId="4"/>
  </si>
  <si>
    <t>（様式第2号－１）</t>
    <rPh sb="1" eb="3">
      <t>ヨウシキ</t>
    </rPh>
    <rPh sb="3" eb="4">
      <t>ダイ</t>
    </rPh>
    <rPh sb="5" eb="6">
      <t>ゴウ</t>
    </rPh>
    <phoneticPr fontId="4"/>
  </si>
  <si>
    <t>（様式第3号-1）</t>
    <rPh sb="1" eb="3">
      <t>ヨウシキ</t>
    </rPh>
    <rPh sb="3" eb="4">
      <t>ダイ</t>
    </rPh>
    <rPh sb="5" eb="6">
      <t>ゴウ</t>
    </rPh>
    <phoneticPr fontId="11"/>
  </si>
  <si>
    <t>看護補助者処遇改善事業費補助金所要額精算書（病院分）</t>
    <rPh sb="15" eb="18">
      <t>ショヨウガク</t>
    </rPh>
    <rPh sb="18" eb="20">
      <t>セイサン</t>
    </rPh>
    <rPh sb="20" eb="21">
      <t>ショ</t>
    </rPh>
    <rPh sb="22" eb="24">
      <t>ビョウイン</t>
    </rPh>
    <rPh sb="24" eb="25">
      <t>ブン</t>
    </rPh>
    <phoneticPr fontId="11"/>
  </si>
  <si>
    <t>（1）「対象経費の支出済額　D」欄には、看護補助者処遇改善事業補助金・処遇改善実績報告書（病院分）（様式第2号-1）のうち、</t>
    <rPh sb="16" eb="17">
      <t>ラン</t>
    </rPh>
    <rPh sb="45" eb="47">
      <t>ビョウイン</t>
    </rPh>
    <rPh sb="47" eb="48">
      <t>ブン</t>
    </rPh>
    <rPh sb="50" eb="52">
      <t>ヨウシキ</t>
    </rPh>
    <rPh sb="52" eb="53">
      <t>ダイ</t>
    </rPh>
    <rPh sb="54" eb="55">
      <t>ゴウ</t>
    </rPh>
    <phoneticPr fontId="11"/>
  </si>
  <si>
    <t>　　「補助対象期間（令和６年２月１日～５月31日）における各病棟で勤務する看護補助者の実際の処遇改善額（G）」の合計欄の数字を記載すること。</t>
    <rPh sb="46" eb="48">
      <t>ショグウ</t>
    </rPh>
    <rPh sb="48" eb="50">
      <t>カイゼン</t>
    </rPh>
    <rPh sb="50" eb="51">
      <t>ガク</t>
    </rPh>
    <phoneticPr fontId="11"/>
  </si>
  <si>
    <r>
      <t xml:space="preserve">対象看護補助者数（Ｅ）
 </t>
    </r>
    <r>
      <rPr>
        <sz val="9"/>
        <color theme="1"/>
        <rFont val="游ゴシック"/>
      </rPr>
      <t>※（Ｃ）と（Ｄ）を
 比較して少ない数に
 ４を乗じた人数</t>
    </r>
    <rPh sb="0" eb="2">
      <t>タイショウ</t>
    </rPh>
    <rPh sb="2" eb="4">
      <t>カンゴ</t>
    </rPh>
    <rPh sb="4" eb="7">
      <t>ホジョシャ</t>
    </rPh>
    <rPh sb="7" eb="8">
      <t>スウ</t>
    </rPh>
    <rPh sb="24" eb="26">
      <t>ヒカク</t>
    </rPh>
    <rPh sb="28" eb="29">
      <t>スク</t>
    </rPh>
    <rPh sb="31" eb="32">
      <t>カズ</t>
    </rPh>
    <rPh sb="37" eb="38">
      <t>ジョウ</t>
    </rPh>
    <rPh sb="40" eb="42">
      <t>ニンズウ</t>
    </rPh>
    <phoneticPr fontId="4"/>
  </si>
  <si>
    <t>６　（Ｇ）欄については、各診療報酬を算定する病棟に勤務する対象看護補助者の処遇改善額に係る令和６年２月１日から５月31日までの合計額（４ヶ月分）を記載すること。</t>
    <rPh sb="5" eb="6">
      <t>ラン</t>
    </rPh>
    <rPh sb="22" eb="24">
      <t>ビョウトウ</t>
    </rPh>
    <rPh sb="29" eb="31">
      <t>タイショウ</t>
    </rPh>
    <rPh sb="37" eb="39">
      <t>ショグウ</t>
    </rPh>
    <rPh sb="39" eb="41">
      <t>カイゼン</t>
    </rPh>
    <rPh sb="41" eb="42">
      <t>ガク</t>
    </rPh>
    <rPh sb="43" eb="44">
      <t>カカ</t>
    </rPh>
    <rPh sb="63" eb="66">
      <t>ゴウケイガク</t>
    </rPh>
    <rPh sb="73" eb="75">
      <t>キサイ</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</si>
</sst>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_);[Red]\(#,##0\)"/>
    <numFmt numFmtId="177" formatCode="#,##0.0_);[Red]\(#,##0.0\)"/>
    <numFmt numFmtId="178" formatCode="#,##0.0&quot;人 &quot;"/>
    <numFmt numFmtId="179" formatCode="#,##0&quot;円 &quot;"/>
    <numFmt numFmtId="180" formatCode="#;\-#;&quot;&quot;;@"/>
  </numFmts>
  <fonts count="16">
    <font>
      <sz val="11"/>
      <color theme="1"/>
      <name val="游ゴシック"/>
      <family val="3"/>
      <scheme val="minor"/>
    </font>
    <font>
      <sz val="11"/>
      <color auto="1"/>
      <name val="ＭＳ Ｐゴシック"/>
      <family val="3"/>
    </font>
    <font>
      <sz val="11"/>
      <color theme="1"/>
      <name val="ＭＳ Ｐゴシック"/>
      <family val="3"/>
    </font>
    <font>
      <sz val="11"/>
      <color theme="1"/>
      <name val="游ゴシック"/>
      <family val="3"/>
      <scheme val="minor"/>
    </font>
    <font>
      <sz val="6"/>
      <color auto="1"/>
      <name val="游ゴシック"/>
      <family val="3"/>
    </font>
    <font>
      <b/>
      <sz val="15"/>
      <color theme="1"/>
      <name val="游ゴシック"/>
      <family val="3"/>
      <scheme val="minor"/>
    </font>
    <font>
      <b/>
      <sz val="12"/>
      <color theme="1"/>
      <name val="游ゴシック"/>
      <family val="3"/>
      <scheme val="minor"/>
    </font>
    <font>
      <sz val="9"/>
      <color theme="1"/>
      <name val="游ゴシック"/>
      <family val="3"/>
      <scheme val="minor"/>
    </font>
    <font>
      <sz val="11"/>
      <color auto="1"/>
      <name val="游ゴシック"/>
      <family val="3"/>
      <scheme val="minor"/>
    </font>
    <font>
      <sz val="12"/>
      <color theme="1"/>
      <name val="游ゴシック"/>
      <family val="3"/>
      <scheme val="minor"/>
    </font>
    <font>
      <sz val="12"/>
      <color auto="1"/>
      <name val="游ゴシック"/>
      <family val="3"/>
      <scheme val="minor"/>
    </font>
    <font>
      <sz val="6"/>
      <color auto="1"/>
      <name val="ＭＳ Ｐゴシック"/>
      <family val="3"/>
    </font>
    <font>
      <sz val="12"/>
      <color auto="1"/>
      <name val="HGｺﾞｼｯｸM"/>
      <family val="3"/>
    </font>
    <font>
      <b/>
      <sz val="12"/>
      <color theme="1"/>
      <name val="HGｺﾞｼｯｸM"/>
      <family val="3"/>
    </font>
    <font>
      <sz val="12"/>
      <color rgb="FFFF0000"/>
      <name val="HGｺﾞｼｯｸM"/>
      <family val="3"/>
    </font>
    <font>
      <b/>
      <sz val="12"/>
      <color rgb="FFFFFF00"/>
      <name val="HGｺﾞｼｯｸM"/>
      <family val="3"/>
    </font>
  </fonts>
  <fills count="4">
    <fill>
      <patternFill patternType="none"/>
    </fill>
    <fill>
      <patternFill patternType="gray125"/>
    </fill>
    <fill>
      <patternFill patternType="solid">
        <fgColor theme="7" tint="0.8"/>
        <bgColor indexed="64"/>
      </patternFill>
    </fill>
    <fill>
      <patternFill patternType="solid">
        <fgColor theme="0"/>
        <bgColor indexed="64"/>
      </patternFill>
    </fill>
  </fills>
  <borders count="32">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medium">
        <color indexed="64"/>
      </top>
      <bottom style="medium">
        <color indexed="64"/>
      </bottom>
      <diagonal style="thin">
        <color indexed="64"/>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8">
    <xf numFmtId="0" fontId="0" fillId="0" borderId="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1" fillId="0" borderId="0"/>
    <xf numFmtId="0" fontId="1" fillId="0" borderId="0"/>
    <xf numFmtId="0" fontId="3" fillId="0" borderId="0">
      <alignment vertical="center"/>
    </xf>
    <xf numFmtId="0" fontId="2" fillId="0" borderId="0">
      <alignment vertical="center"/>
    </xf>
    <xf numFmtId="0" fontId="2" fillId="0" borderId="0">
      <alignment vertical="center"/>
    </xf>
  </cellStyleXfs>
  <cellXfs count="88">
    <xf numFmtId="0" fontId="0" fillId="0" borderId="0" xfId="0">
      <alignment vertical="center"/>
    </xf>
    <xf numFmtId="0" fontId="0" fillId="0" borderId="0" xfId="0" applyFont="1">
      <alignment vertical="center"/>
    </xf>
    <xf numFmtId="0" fontId="5" fillId="0" borderId="0" xfId="0" applyFont="1">
      <alignment vertical="center"/>
    </xf>
    <xf numFmtId="0" fontId="6" fillId="0" borderId="0" xfId="0" applyFont="1">
      <alignment vertical="center"/>
    </xf>
    <xf numFmtId="0" fontId="0" fillId="0" borderId="1" xfId="0" applyFont="1" applyBorder="1">
      <alignment vertical="center"/>
    </xf>
    <xf numFmtId="0" fontId="0" fillId="0" borderId="2" xfId="0" applyFont="1" applyBorder="1">
      <alignment vertical="center"/>
    </xf>
    <xf numFmtId="0" fontId="0" fillId="0" borderId="2" xfId="0" applyFont="1" applyBorder="1" applyAlignment="1">
      <alignment horizontal="left" vertical="center" wrapText="1"/>
    </xf>
    <xf numFmtId="0" fontId="0" fillId="0" borderId="3" xfId="0" applyFont="1" applyBorder="1">
      <alignment vertical="center"/>
    </xf>
    <xf numFmtId="0" fontId="0" fillId="0" borderId="4" xfId="0" applyFont="1" applyBorder="1" applyAlignment="1">
      <alignment horizontal="left" vertical="center" indent="1"/>
    </xf>
    <xf numFmtId="0" fontId="0" fillId="0" borderId="5" xfId="0" applyFont="1" applyBorder="1" applyAlignment="1">
      <alignment horizontal="left" vertical="center" indent="1"/>
    </xf>
    <xf numFmtId="0" fontId="7" fillId="0" borderId="2"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8" fillId="0" borderId="0" xfId="0" applyFont="1">
      <alignment vertical="center"/>
    </xf>
    <xf numFmtId="0" fontId="0" fillId="0" borderId="8" xfId="0" applyFont="1" applyBorder="1">
      <alignment vertical="center"/>
    </xf>
    <xf numFmtId="0" fontId="0" fillId="0" borderId="9" xfId="0" applyFont="1" applyBorder="1">
      <alignment vertical="center"/>
    </xf>
    <xf numFmtId="0" fontId="0" fillId="0" borderId="9" xfId="0" applyFont="1" applyBorder="1" applyAlignment="1">
      <alignment horizontal="left" vertical="center" wrapText="1"/>
    </xf>
    <xf numFmtId="0" fontId="0" fillId="0" borderId="10" xfId="0" applyFont="1" applyBorder="1" applyAlignment="1">
      <alignment horizontal="left" vertical="center" wrapText="1"/>
    </xf>
    <xf numFmtId="0" fontId="0" fillId="0" borderId="10" xfId="0" applyFont="1" applyBorder="1" applyAlignment="1">
      <alignment horizontal="left" vertical="center"/>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7" fillId="0" borderId="12" xfId="0" applyFont="1" applyBorder="1" applyAlignment="1">
      <alignment horizontal="left" vertical="center" wrapText="1"/>
    </xf>
    <xf numFmtId="0" fontId="0" fillId="0" borderId="13" xfId="0" applyFont="1" applyBorder="1" applyAlignment="1">
      <alignment horizontal="center" vertical="center" wrapText="1"/>
    </xf>
    <xf numFmtId="176" fontId="9" fillId="0" borderId="14" xfId="0" applyNumberFormat="1" applyFont="1" applyBorder="1" applyAlignment="1">
      <alignment horizontal="center" vertical="center" wrapText="1"/>
    </xf>
    <xf numFmtId="177" fontId="9" fillId="0" borderId="14" xfId="0" applyNumberFormat="1" applyFont="1" applyBorder="1" applyAlignment="1">
      <alignment horizontal="center" vertical="center" wrapText="1"/>
    </xf>
    <xf numFmtId="0" fontId="9" fillId="0" borderId="9" xfId="0" applyFont="1" applyBorder="1" applyAlignment="1">
      <alignment vertical="center" wrapText="1"/>
    </xf>
    <xf numFmtId="176" fontId="9" fillId="0" borderId="15" xfId="0" applyNumberFormat="1" applyFont="1" applyBorder="1" applyAlignment="1">
      <alignment horizontal="center" vertical="center" wrapText="1"/>
    </xf>
    <xf numFmtId="176" fontId="9" fillId="0" borderId="16" xfId="0" applyNumberFormat="1" applyFont="1" applyFill="1" applyBorder="1" applyAlignment="1">
      <alignment horizontal="center" vertical="center" wrapText="1"/>
    </xf>
    <xf numFmtId="0" fontId="10" fillId="2" borderId="14" xfId="0" applyFont="1" applyFill="1" applyBorder="1" applyAlignment="1">
      <alignment horizontal="right" vertical="center"/>
    </xf>
    <xf numFmtId="0" fontId="10" fillId="0" borderId="9" xfId="0" applyFont="1" applyBorder="1" applyAlignment="1">
      <alignment horizontal="right" vertical="center"/>
    </xf>
    <xf numFmtId="0" fontId="10" fillId="2" borderId="15" xfId="0" applyFont="1" applyFill="1" applyBorder="1" applyAlignment="1">
      <alignment horizontal="right" vertical="center"/>
    </xf>
    <xf numFmtId="0" fontId="10" fillId="0" borderId="16" xfId="0" applyFont="1" applyFill="1" applyBorder="1" applyAlignment="1">
      <alignment horizontal="right" vertical="center"/>
    </xf>
    <xf numFmtId="176" fontId="8" fillId="0" borderId="14" xfId="0" applyNumberFormat="1" applyFont="1" applyBorder="1">
      <alignment vertical="center"/>
    </xf>
    <xf numFmtId="176" fontId="8" fillId="0" borderId="9" xfId="0" applyNumberFormat="1" applyFont="1" applyBorder="1">
      <alignment vertical="center"/>
    </xf>
    <xf numFmtId="176" fontId="8" fillId="0" borderId="15" xfId="0" applyNumberFormat="1" applyFont="1" applyBorder="1">
      <alignment vertical="center"/>
    </xf>
    <xf numFmtId="176" fontId="8" fillId="0" borderId="16" xfId="0" applyNumberFormat="1" applyFont="1" applyFill="1" applyBorder="1">
      <alignment vertical="center"/>
    </xf>
    <xf numFmtId="0" fontId="8" fillId="0" borderId="0" xfId="0" applyFont="1" applyAlignment="1">
      <alignment horizontal="right" vertical="center"/>
    </xf>
    <xf numFmtId="0" fontId="0" fillId="0" borderId="0" xfId="5" applyFont="1" applyAlignment="1">
      <alignment horizontal="left" vertical="center"/>
    </xf>
    <xf numFmtId="0" fontId="8" fillId="0" borderId="17" xfId="0" applyFont="1" applyBorder="1" applyAlignment="1">
      <alignment horizontal="center" vertical="center" wrapText="1"/>
    </xf>
    <xf numFmtId="0" fontId="8" fillId="2" borderId="14" xfId="0" applyFont="1" applyFill="1" applyBorder="1">
      <alignment vertical="center"/>
    </xf>
    <xf numFmtId="0" fontId="8" fillId="0" borderId="9" xfId="0" applyFont="1" applyBorder="1">
      <alignment vertical="center"/>
    </xf>
    <xf numFmtId="0" fontId="8" fillId="2" borderId="15" xfId="0" applyFont="1" applyFill="1" applyBorder="1">
      <alignment vertical="center"/>
    </xf>
    <xf numFmtId="0" fontId="8" fillId="2" borderId="18" xfId="0" applyFont="1" applyFill="1" applyBorder="1">
      <alignment vertical="center"/>
    </xf>
    <xf numFmtId="178" fontId="8" fillId="0" borderId="19" xfId="0" applyNumberFormat="1" applyFont="1" applyBorder="1">
      <alignment vertical="center"/>
    </xf>
    <xf numFmtId="0" fontId="6" fillId="2" borderId="7" xfId="5" applyFont="1" applyFill="1" applyBorder="1" applyAlignment="1">
      <alignment horizontal="left" vertical="center"/>
    </xf>
    <xf numFmtId="0" fontId="5" fillId="2" borderId="7" xfId="5" applyFont="1" applyFill="1" applyBorder="1" applyAlignment="1">
      <alignment horizontal="left" vertical="center" shrinkToFit="1"/>
    </xf>
    <xf numFmtId="0" fontId="0" fillId="0" borderId="13" xfId="0" applyFont="1" applyBorder="1" applyAlignment="1">
      <alignment vertical="center" wrapText="1"/>
    </xf>
    <xf numFmtId="177" fontId="8" fillId="0" borderId="14" xfId="0" applyNumberFormat="1" applyFont="1" applyBorder="1">
      <alignment vertical="center"/>
    </xf>
    <xf numFmtId="177" fontId="8" fillId="0" borderId="9" xfId="0" applyNumberFormat="1" applyFont="1" applyBorder="1">
      <alignment vertical="center"/>
    </xf>
    <xf numFmtId="177" fontId="8" fillId="0" borderId="15" xfId="0" applyNumberFormat="1" applyFont="1" applyBorder="1">
      <alignment vertical="center"/>
    </xf>
    <xf numFmtId="0" fontId="0" fillId="0" borderId="0" xfId="0" applyFont="1" applyAlignment="1">
      <alignment horizontal="right" vertical="center"/>
    </xf>
    <xf numFmtId="0" fontId="6" fillId="2" borderId="20" xfId="5" applyFont="1" applyFill="1" applyBorder="1" applyAlignment="1">
      <alignment horizontal="left" vertical="center"/>
    </xf>
    <xf numFmtId="0" fontId="5" fillId="2" borderId="12" xfId="5" applyFont="1" applyFill="1" applyBorder="1" applyAlignment="1">
      <alignment horizontal="left" vertical="center" shrinkToFit="1"/>
    </xf>
    <xf numFmtId="0" fontId="0" fillId="0" borderId="21" xfId="0" applyFont="1" applyBorder="1" applyAlignment="1">
      <alignment horizontal="center" vertical="center" wrapText="1"/>
    </xf>
    <xf numFmtId="179" fontId="8" fillId="0" borderId="22" xfId="0" applyNumberFormat="1" applyFont="1" applyBorder="1">
      <alignment vertical="center"/>
    </xf>
    <xf numFmtId="179" fontId="8" fillId="0" borderId="23" xfId="0" applyNumberFormat="1" applyFont="1" applyBorder="1">
      <alignment vertical="center"/>
    </xf>
    <xf numFmtId="179" fontId="8" fillId="0" borderId="24" xfId="0" applyNumberFormat="1" applyFont="1" applyBorder="1">
      <alignment vertical="center"/>
    </xf>
    <xf numFmtId="179" fontId="8" fillId="0" borderId="0" xfId="0" applyNumberFormat="1" applyFont="1">
      <alignment vertical="center"/>
    </xf>
    <xf numFmtId="179" fontId="8" fillId="0" borderId="0" xfId="0" applyNumberFormat="1" applyFont="1">
      <alignment vertical="center"/>
    </xf>
    <xf numFmtId="179" fontId="8" fillId="0" borderId="19" xfId="0" applyNumberFormat="1" applyFont="1" applyFill="1" applyBorder="1">
      <alignment vertical="center"/>
    </xf>
    <xf numFmtId="179" fontId="0" fillId="0" borderId="0" xfId="0" applyNumberFormat="1" applyFont="1" applyBorder="1">
      <alignment vertical="center"/>
    </xf>
    <xf numFmtId="0" fontId="8" fillId="0" borderId="0" xfId="0" applyFont="1">
      <alignment vertical="center"/>
    </xf>
    <xf numFmtId="0" fontId="5" fillId="2" borderId="20" xfId="5" applyFont="1" applyFill="1" applyBorder="1" applyAlignment="1">
      <alignment horizontal="left" vertical="center" shrinkToFit="1"/>
    </xf>
    <xf numFmtId="0" fontId="8" fillId="0" borderId="25" xfId="0" applyFont="1" applyBorder="1" applyAlignment="1">
      <alignment horizontal="center" vertical="center" wrapText="1"/>
    </xf>
    <xf numFmtId="179" fontId="8" fillId="2" borderId="26" xfId="0" applyNumberFormat="1" applyFont="1" applyFill="1" applyBorder="1">
      <alignment vertical="center"/>
    </xf>
    <xf numFmtId="179" fontId="8" fillId="0" borderId="27" xfId="0" applyNumberFormat="1" applyFont="1" applyBorder="1">
      <alignment vertical="center"/>
    </xf>
    <xf numFmtId="179" fontId="8" fillId="2" borderId="28" xfId="0" applyNumberFormat="1" applyFont="1" applyFill="1" applyBorder="1">
      <alignment vertical="center"/>
    </xf>
    <xf numFmtId="179" fontId="8" fillId="2" borderId="19" xfId="0" applyNumberFormat="1" applyFont="1" applyFill="1" applyBorder="1">
      <alignment vertical="center"/>
    </xf>
    <xf numFmtId="0" fontId="12" fillId="0" borderId="0" xfId="4" applyFont="1" applyFill="1" applyAlignment="1">
      <alignment vertical="center"/>
    </xf>
    <xf numFmtId="0" fontId="12" fillId="0" borderId="0" xfId="3" applyFont="1" applyAlignment="1">
      <alignment horizontal="center" vertical="center"/>
    </xf>
    <xf numFmtId="0" fontId="12" fillId="0" borderId="0" xfId="3" applyFont="1" applyAlignment="1">
      <alignment vertical="center" wrapText="1"/>
    </xf>
    <xf numFmtId="0" fontId="12" fillId="0" borderId="29" xfId="3" applyFont="1" applyBorder="1" applyAlignment="1">
      <alignment horizontal="center" vertical="center" wrapText="1"/>
    </xf>
    <xf numFmtId="0" fontId="12" fillId="0" borderId="30" xfId="3" applyFont="1" applyBorder="1" applyAlignment="1">
      <alignment horizontal="center" vertical="center"/>
    </xf>
    <xf numFmtId="180" fontId="12" fillId="0" borderId="30" xfId="3" applyNumberFormat="1" applyFont="1" applyFill="1" applyBorder="1" applyAlignment="1">
      <alignment vertical="center" wrapText="1"/>
    </xf>
    <xf numFmtId="38" fontId="12" fillId="0" borderId="0" xfId="1" applyFont="1" applyFill="1" applyBorder="1" applyAlignment="1">
      <alignment vertical="center"/>
    </xf>
    <xf numFmtId="0" fontId="12" fillId="0" borderId="30" xfId="3" applyFont="1" applyBorder="1" applyAlignment="1">
      <alignment horizontal="right" vertical="center"/>
    </xf>
    <xf numFmtId="38" fontId="12" fillId="2" borderId="31" xfId="2" applyFont="1" applyFill="1" applyBorder="1" applyAlignment="1">
      <alignment vertical="center" wrapText="1"/>
    </xf>
    <xf numFmtId="0" fontId="12" fillId="0" borderId="31" xfId="3" applyFont="1" applyBorder="1" applyAlignment="1">
      <alignment horizontal="right" vertical="center"/>
    </xf>
    <xf numFmtId="38" fontId="12" fillId="0" borderId="31" xfId="2" applyFont="1" applyFill="1" applyBorder="1" applyAlignment="1">
      <alignment vertical="center" wrapText="1"/>
    </xf>
    <xf numFmtId="38" fontId="12" fillId="0" borderId="30" xfId="2" applyFont="1" applyFill="1" applyBorder="1" applyAlignment="1">
      <alignment vertical="center" wrapText="1"/>
    </xf>
    <xf numFmtId="0" fontId="12" fillId="0" borderId="29" xfId="3" applyFont="1" applyBorder="1" applyAlignment="1">
      <alignment horizontal="center" vertical="center"/>
    </xf>
    <xf numFmtId="38" fontId="12" fillId="3" borderId="30" xfId="2" applyFont="1" applyFill="1" applyBorder="1" applyAlignment="1">
      <alignment vertical="center" wrapText="1"/>
    </xf>
    <xf numFmtId="0" fontId="12" fillId="0" borderId="30" xfId="3" applyFont="1" applyBorder="1" applyAlignment="1">
      <alignment horizontal="right" vertical="center" wrapText="1"/>
    </xf>
    <xf numFmtId="0" fontId="12" fillId="0" borderId="0" xfId="3" applyFont="1" applyAlignment="1">
      <alignment horizontal="right" vertical="center"/>
    </xf>
    <xf numFmtId="0" fontId="13" fillId="0" borderId="0" xfId="3" applyFont="1" applyAlignment="1">
      <alignment vertical="center" wrapText="1"/>
    </xf>
    <xf numFmtId="0" fontId="14" fillId="0" borderId="0" xfId="3" applyFont="1" applyAlignment="1">
      <alignment vertical="center"/>
    </xf>
    <xf numFmtId="0" fontId="15" fillId="0" borderId="0" xfId="3" applyFont="1" applyAlignment="1">
      <alignment vertical="center" wrapText="1"/>
    </xf>
    <xf numFmtId="0" fontId="12" fillId="0" borderId="0" xfId="3" applyFont="1" applyAlignment="1">
      <alignment horizontal="center" vertical="center" wrapText="1"/>
    </xf>
  </cellXfs>
  <cellStyles count="8">
    <cellStyle name="桁区切り 2" xfId="1"/>
    <cellStyle name="桁区切り_03 交付要綱：様式（看護補助者改善）" xfId="2"/>
    <cellStyle name="標準" xfId="0" builtinId="0"/>
    <cellStyle name="標準 2 2" xfId="3"/>
    <cellStyle name="標準 2 2_03 交付要綱：様式（看護補助者改善）" xfId="4"/>
    <cellStyle name="標準 4" xfId="5"/>
    <cellStyle name="標準_03 交付要綱：様式（看護補助者改善）" xfId="6"/>
    <cellStyle name="標準_03 交付要綱：様式（看護補助者改善）_1" xfId="7"/>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28575</xdr:colOff>
      <xdr:row>5</xdr:row>
      <xdr:rowOff>694055</xdr:rowOff>
    </xdr:from>
    <xdr:to xmlns:xdr="http://schemas.openxmlformats.org/drawingml/2006/spreadsheetDrawing">
      <xdr:col>6</xdr:col>
      <xdr:colOff>1143000</xdr:colOff>
      <xdr:row>5</xdr:row>
      <xdr:rowOff>1323340</xdr:rowOff>
    </xdr:to>
    <xdr:sp macro="" textlink="">
      <xdr:nvSpPr>
        <xdr:cNvPr id="2" name="大かっこ 1"/>
        <xdr:cNvSpPr/>
      </xdr:nvSpPr>
      <xdr:spPr>
        <a:xfrm>
          <a:off x="7458075" y="2061845"/>
          <a:ext cx="1114425" cy="629285"/>
        </a:xfrm>
        <a:prstGeom prst="bracketPair">
          <a:avLst>
            <a:gd name="adj" fmla="val 12255"/>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7</xdr:col>
      <xdr:colOff>85725</xdr:colOff>
      <xdr:row>5</xdr:row>
      <xdr:rowOff>452120</xdr:rowOff>
    </xdr:from>
    <xdr:to xmlns:xdr="http://schemas.openxmlformats.org/drawingml/2006/spreadsheetDrawing">
      <xdr:col>7</xdr:col>
      <xdr:colOff>1276350</xdr:colOff>
      <xdr:row>5</xdr:row>
      <xdr:rowOff>1000760</xdr:rowOff>
    </xdr:to>
    <xdr:sp macro="" textlink="">
      <xdr:nvSpPr>
        <xdr:cNvPr id="3" name="大かっこ 2"/>
        <xdr:cNvSpPr/>
      </xdr:nvSpPr>
      <xdr:spPr>
        <a:xfrm>
          <a:off x="8677275" y="1819910"/>
          <a:ext cx="1190625" cy="54864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E69A"/>
    <pageSetUpPr fitToPage="1"/>
  </sheetPr>
  <dimension ref="A1:J38"/>
  <sheetViews>
    <sheetView tabSelected="1" view="pageBreakPreview" topLeftCell="A19" zoomScale="55" zoomScaleNormal="25" zoomScaleSheetLayoutView="55" workbookViewId="0">
      <selection activeCell="A39" sqref="A39"/>
    </sheetView>
  </sheetViews>
  <sheetFormatPr defaultRowHeight="18"/>
  <cols>
    <col min="1" max="1" width="1.875" style="1" customWidth="1"/>
    <col min="2" max="2" width="33.625" style="1" customWidth="1"/>
    <col min="3" max="3" width="11.75" style="1" customWidth="1"/>
    <col min="4" max="4" width="15.75" style="1" customWidth="1"/>
    <col min="5" max="5" width="16.25" style="1" customWidth="1"/>
    <col min="6" max="6" width="18.25" style="1" customWidth="1"/>
    <col min="7" max="7" width="15.25" style="1" customWidth="1"/>
    <col min="8" max="8" width="17.5" style="1" customWidth="1"/>
    <col min="9" max="9" width="5.625" style="1" customWidth="1"/>
    <col min="10" max="10" width="17.5" style="1" customWidth="1"/>
    <col min="11" max="16384" width="9" style="1" customWidth="1"/>
  </cols>
  <sheetData>
    <row r="1" spans="1:10">
      <c r="A1" s="1" t="s">
        <v>66</v>
      </c>
    </row>
    <row r="2" spans="1:10" ht="18.75"/>
    <row r="3" spans="1:10" ht="24.75" customHeight="1">
      <c r="A3" s="2" t="s">
        <v>65</v>
      </c>
      <c r="B3" s="2"/>
      <c r="C3" s="2"/>
      <c r="D3" s="2"/>
      <c r="E3" s="2"/>
      <c r="F3" s="37" t="s">
        <v>29</v>
      </c>
      <c r="G3" s="44"/>
      <c r="H3" s="51"/>
      <c r="I3" s="37"/>
      <c r="J3" s="37"/>
    </row>
    <row r="4" spans="1:10" ht="25.95">
      <c r="A4" s="3"/>
      <c r="B4" s="3"/>
      <c r="D4" s="3"/>
      <c r="F4" s="37" t="s">
        <v>22</v>
      </c>
      <c r="G4" s="45"/>
      <c r="H4" s="52"/>
      <c r="I4" s="52"/>
      <c r="J4" s="62"/>
    </row>
    <row r="5" spans="1:10" ht="20.25" customHeight="1">
      <c r="A5" s="3"/>
    </row>
    <row r="6" spans="1:10" ht="108">
      <c r="A6" s="4"/>
      <c r="B6" s="14" t="s">
        <v>20</v>
      </c>
      <c r="C6" s="22" t="s">
        <v>28</v>
      </c>
      <c r="D6" s="22" t="s">
        <v>32</v>
      </c>
      <c r="E6" s="22" t="s">
        <v>30</v>
      </c>
      <c r="F6" s="38" t="s">
        <v>45</v>
      </c>
      <c r="G6" s="46" t="s">
        <v>71</v>
      </c>
      <c r="H6" s="53" t="s">
        <v>19</v>
      </c>
      <c r="J6" s="63" t="s">
        <v>64</v>
      </c>
    </row>
    <row r="7" spans="1:10" ht="34.5" customHeight="1">
      <c r="A7" s="5" t="s">
        <v>39</v>
      </c>
      <c r="B7" s="15"/>
      <c r="C7" s="23">
        <v>20</v>
      </c>
      <c r="D7" s="28"/>
      <c r="E7" s="32">
        <f t="shared" ref="E7:E15" si="0">ROUNDUP(D7/C7,0)*5</f>
        <v>0</v>
      </c>
      <c r="F7" s="39"/>
      <c r="G7" s="47">
        <f t="shared" ref="G7:G15" si="1">IF(F7&lt;&gt;"",ROUND(MIN(E7,F7),1)*4,0)</f>
        <v>0</v>
      </c>
      <c r="H7" s="54">
        <f t="shared" ref="H7:H15" si="2">G7*6990</f>
        <v>0</v>
      </c>
      <c r="I7" s="13"/>
      <c r="J7" s="64"/>
    </row>
    <row r="8" spans="1:10" ht="34.5" customHeight="1">
      <c r="A8" s="5" t="s">
        <v>5</v>
      </c>
      <c r="B8" s="15"/>
      <c r="C8" s="23">
        <v>20</v>
      </c>
      <c r="D8" s="28"/>
      <c r="E8" s="32">
        <f t="shared" si="0"/>
        <v>0</v>
      </c>
      <c r="F8" s="39"/>
      <c r="G8" s="47">
        <f t="shared" si="1"/>
        <v>0</v>
      </c>
      <c r="H8" s="54">
        <f t="shared" si="2"/>
        <v>0</v>
      </c>
      <c r="I8" s="13"/>
      <c r="J8" s="64"/>
    </row>
    <row r="9" spans="1:10" ht="34.5" customHeight="1">
      <c r="A9" s="6" t="s">
        <v>11</v>
      </c>
      <c r="B9" s="16"/>
      <c r="C9" s="23">
        <v>30</v>
      </c>
      <c r="D9" s="28"/>
      <c r="E9" s="32">
        <f t="shared" si="0"/>
        <v>0</v>
      </c>
      <c r="F9" s="39"/>
      <c r="G9" s="47">
        <f t="shared" si="1"/>
        <v>0</v>
      </c>
      <c r="H9" s="54">
        <f t="shared" si="2"/>
        <v>0</v>
      </c>
      <c r="I9" s="13"/>
      <c r="J9" s="64"/>
    </row>
    <row r="10" spans="1:10" ht="34.5" customHeight="1">
      <c r="A10" s="5" t="s">
        <v>2</v>
      </c>
      <c r="B10" s="15"/>
      <c r="C10" s="23">
        <v>20</v>
      </c>
      <c r="D10" s="28"/>
      <c r="E10" s="32">
        <f t="shared" si="0"/>
        <v>0</v>
      </c>
      <c r="F10" s="39"/>
      <c r="G10" s="47">
        <f t="shared" si="1"/>
        <v>0</v>
      </c>
      <c r="H10" s="54">
        <f t="shared" si="2"/>
        <v>0</v>
      </c>
      <c r="I10" s="13"/>
      <c r="J10" s="64"/>
    </row>
    <row r="11" spans="1:10" ht="34.5" customHeight="1">
      <c r="A11" s="5" t="s">
        <v>37</v>
      </c>
      <c r="B11" s="15"/>
      <c r="C11" s="23">
        <v>30</v>
      </c>
      <c r="D11" s="28"/>
      <c r="E11" s="32">
        <f t="shared" si="0"/>
        <v>0</v>
      </c>
      <c r="F11" s="39"/>
      <c r="G11" s="47">
        <f t="shared" si="1"/>
        <v>0</v>
      </c>
      <c r="H11" s="54">
        <f t="shared" si="2"/>
        <v>0</v>
      </c>
      <c r="I11" s="13"/>
      <c r="J11" s="64"/>
    </row>
    <row r="12" spans="1:10" ht="34.5" customHeight="1">
      <c r="A12" s="5" t="s">
        <v>1</v>
      </c>
      <c r="B12" s="15"/>
      <c r="C12" s="23">
        <v>30</v>
      </c>
      <c r="D12" s="28"/>
      <c r="E12" s="32">
        <f t="shared" si="0"/>
        <v>0</v>
      </c>
      <c r="F12" s="39"/>
      <c r="G12" s="47">
        <f t="shared" si="1"/>
        <v>0</v>
      </c>
      <c r="H12" s="54">
        <f t="shared" si="2"/>
        <v>0</v>
      </c>
      <c r="I12" s="13"/>
      <c r="J12" s="64"/>
    </row>
    <row r="13" spans="1:10" ht="34.5" customHeight="1">
      <c r="A13" s="5" t="s">
        <v>13</v>
      </c>
      <c r="B13" s="15"/>
      <c r="C13" s="23">
        <v>25</v>
      </c>
      <c r="D13" s="28"/>
      <c r="E13" s="32">
        <f t="shared" si="0"/>
        <v>0</v>
      </c>
      <c r="F13" s="39"/>
      <c r="G13" s="47">
        <f t="shared" si="1"/>
        <v>0</v>
      </c>
      <c r="H13" s="54">
        <f t="shared" si="2"/>
        <v>0</v>
      </c>
      <c r="I13" s="13"/>
      <c r="J13" s="64"/>
    </row>
    <row r="14" spans="1:10" ht="34.5" customHeight="1">
      <c r="A14" s="5" t="s">
        <v>15</v>
      </c>
      <c r="B14" s="15"/>
      <c r="C14" s="24">
        <v>37.5</v>
      </c>
      <c r="D14" s="28"/>
      <c r="E14" s="32">
        <f t="shared" si="0"/>
        <v>0</v>
      </c>
      <c r="F14" s="39"/>
      <c r="G14" s="47">
        <f t="shared" si="1"/>
        <v>0</v>
      </c>
      <c r="H14" s="54">
        <f t="shared" si="2"/>
        <v>0</v>
      </c>
      <c r="I14" s="13"/>
      <c r="J14" s="64"/>
    </row>
    <row r="15" spans="1:10" ht="34.5" customHeight="1">
      <c r="A15" s="6" t="s">
        <v>17</v>
      </c>
      <c r="B15" s="16"/>
      <c r="C15" s="23">
        <v>30</v>
      </c>
      <c r="D15" s="28"/>
      <c r="E15" s="32">
        <f t="shared" si="0"/>
        <v>0</v>
      </c>
      <c r="F15" s="39"/>
      <c r="G15" s="47">
        <f t="shared" si="1"/>
        <v>0</v>
      </c>
      <c r="H15" s="54">
        <f t="shared" si="2"/>
        <v>0</v>
      </c>
      <c r="I15" s="13"/>
      <c r="J15" s="64"/>
    </row>
    <row r="16" spans="1:10" s="0" customFormat="1" ht="20.25" customHeight="1">
      <c r="A16" s="7" t="s">
        <v>25</v>
      </c>
      <c r="B16" s="15"/>
      <c r="C16" s="25"/>
      <c r="D16" s="29"/>
      <c r="E16" s="33"/>
      <c r="F16" s="40"/>
      <c r="G16" s="48"/>
      <c r="H16" s="55"/>
      <c r="I16" s="61"/>
      <c r="J16" s="65"/>
    </row>
    <row r="17" spans="1:10" s="0" customFormat="1" ht="34.5" customHeight="1">
      <c r="A17" s="8"/>
      <c r="B17" s="17" t="s">
        <v>21</v>
      </c>
      <c r="C17" s="23">
        <v>25</v>
      </c>
      <c r="D17" s="28"/>
      <c r="E17" s="32">
        <f>ROUNDUP(D17/C17,0)*5</f>
        <v>0</v>
      </c>
      <c r="F17" s="39"/>
      <c r="G17" s="47">
        <f>IF(F17&lt;&gt;"",ROUND(MIN(E17,F17),1)*4,0)</f>
        <v>0</v>
      </c>
      <c r="H17" s="54">
        <f>G17*6990</f>
        <v>0</v>
      </c>
      <c r="I17" s="61"/>
      <c r="J17" s="64"/>
    </row>
    <row r="18" spans="1:10" s="0" customFormat="1" ht="34.5" customHeight="1">
      <c r="A18" s="8"/>
      <c r="B18" s="17" t="s">
        <v>23</v>
      </c>
      <c r="C18" s="23">
        <v>50</v>
      </c>
      <c r="D18" s="28"/>
      <c r="E18" s="32">
        <f>ROUNDUP(D18/C18,0)*5</f>
        <v>0</v>
      </c>
      <c r="F18" s="39"/>
      <c r="G18" s="47">
        <f>IF(F18&lt;&gt;"",ROUND(MIN(E18,F18),1)*4,0)</f>
        <v>0</v>
      </c>
      <c r="H18" s="54">
        <f>G18*6990</f>
        <v>0</v>
      </c>
      <c r="I18" s="61"/>
      <c r="J18" s="64"/>
    </row>
    <row r="19" spans="1:10" s="0" customFormat="1" ht="34.5" customHeight="1">
      <c r="A19" s="8"/>
      <c r="B19" s="18" t="s">
        <v>4</v>
      </c>
      <c r="C19" s="23">
        <v>50</v>
      </c>
      <c r="D19" s="28"/>
      <c r="E19" s="32">
        <f>ROUNDUP(D19/C19,0)*5</f>
        <v>0</v>
      </c>
      <c r="F19" s="39"/>
      <c r="G19" s="47">
        <f>IF(F19&lt;&gt;"",ROUND(MIN(E19,F19),1)*4,0)</f>
        <v>0</v>
      </c>
      <c r="H19" s="54">
        <f>G19*6990</f>
        <v>0</v>
      </c>
      <c r="I19" s="61"/>
      <c r="J19" s="64"/>
    </row>
    <row r="20" spans="1:10" s="0" customFormat="1" ht="34.5" customHeight="1">
      <c r="A20" s="9"/>
      <c r="B20" s="18" t="s">
        <v>7</v>
      </c>
      <c r="C20" s="23">
        <v>75</v>
      </c>
      <c r="D20" s="28"/>
      <c r="E20" s="32">
        <f>ROUNDUP(D20/C20,0)*5</f>
        <v>0</v>
      </c>
      <c r="F20" s="39"/>
      <c r="G20" s="47">
        <f>IF(F20&lt;&gt;"",ROUND(MIN(E20,F20),1)*4,0)</f>
        <v>0</v>
      </c>
      <c r="H20" s="54">
        <f>G20*6990</f>
        <v>0</v>
      </c>
      <c r="I20" s="61"/>
      <c r="J20" s="64"/>
    </row>
    <row r="21" spans="1:10" ht="34.5" customHeight="1">
      <c r="A21" s="6" t="s">
        <v>33</v>
      </c>
      <c r="B21" s="16"/>
      <c r="C21" s="23">
        <v>10</v>
      </c>
      <c r="D21" s="28"/>
      <c r="E21" s="32">
        <f>ROUNDUP(D21/C21,0)*5</f>
        <v>0</v>
      </c>
      <c r="F21" s="39"/>
      <c r="G21" s="47">
        <f>IF(F21&lt;&gt;"",ROUND(MIN(E21,F21),1)*4,0)</f>
        <v>0</v>
      </c>
      <c r="H21" s="54">
        <f>G21*6990</f>
        <v>0</v>
      </c>
      <c r="I21" s="13"/>
      <c r="J21" s="64"/>
    </row>
    <row r="22" spans="1:10" s="0" customFormat="1" ht="20.25" customHeight="1">
      <c r="A22" s="7" t="s">
        <v>27</v>
      </c>
      <c r="B22" s="15"/>
      <c r="C22" s="25"/>
      <c r="D22" s="29"/>
      <c r="E22" s="33"/>
      <c r="F22" s="40"/>
      <c r="G22" s="48"/>
      <c r="H22" s="55"/>
      <c r="I22" s="61"/>
      <c r="J22" s="65"/>
    </row>
    <row r="23" spans="1:10" s="0" customFormat="1" ht="34.5" customHeight="1">
      <c r="A23" s="8"/>
      <c r="B23" s="18" t="s">
        <v>0</v>
      </c>
      <c r="C23" s="23">
        <v>30</v>
      </c>
      <c r="D23" s="28"/>
      <c r="E23" s="32">
        <f>ROUNDUP(D23/C23,0)*5</f>
        <v>0</v>
      </c>
      <c r="F23" s="39"/>
      <c r="G23" s="47">
        <f>IF(F23&lt;&gt;"",ROUND(MIN(E23,F23),1)*4,0)</f>
        <v>0</v>
      </c>
      <c r="H23" s="54">
        <f>G23*6990</f>
        <v>0</v>
      </c>
      <c r="I23" s="61"/>
      <c r="J23" s="64"/>
    </row>
    <row r="24" spans="1:10" s="0" customFormat="1" ht="34.5" customHeight="1">
      <c r="A24" s="8"/>
      <c r="B24" s="18" t="s">
        <v>8</v>
      </c>
      <c r="C24" s="23">
        <v>50</v>
      </c>
      <c r="D24" s="28"/>
      <c r="E24" s="32">
        <f>ROUNDUP(D24/C24,0)*5</f>
        <v>0</v>
      </c>
      <c r="F24" s="39"/>
      <c r="G24" s="47">
        <f>IF(F24&lt;&gt;"",ROUND(MIN(E24,F24),1)*4,0)</f>
        <v>0</v>
      </c>
      <c r="H24" s="54">
        <f>G24*6990</f>
        <v>0</v>
      </c>
      <c r="I24" s="61"/>
      <c r="J24" s="64"/>
    </row>
    <row r="25" spans="1:10" s="0" customFormat="1" ht="34.5" customHeight="1">
      <c r="A25" s="9"/>
      <c r="B25" s="18" t="s">
        <v>6</v>
      </c>
      <c r="C25" s="23">
        <v>75</v>
      </c>
      <c r="D25" s="28">
        <v>5</v>
      </c>
      <c r="E25" s="32">
        <f>ROUNDUP(D25/C25,0)*5</f>
        <v>5</v>
      </c>
      <c r="F25" s="39"/>
      <c r="G25" s="47">
        <f>IF(F25&lt;&gt;"",ROUND(MIN(E25,F25),1)*4,0)</f>
        <v>0</v>
      </c>
      <c r="H25" s="54">
        <f>G25*6990</f>
        <v>0</v>
      </c>
      <c r="I25" s="61"/>
      <c r="J25" s="64"/>
    </row>
    <row r="26" spans="1:10" s="0" customFormat="1" ht="34.5" customHeight="1">
      <c r="A26" s="10" t="s">
        <v>41</v>
      </c>
      <c r="B26" s="19"/>
      <c r="C26" s="23">
        <v>30</v>
      </c>
      <c r="D26" s="28"/>
      <c r="E26" s="32">
        <f>ROUNDUP(D26/C26,0)*5</f>
        <v>0</v>
      </c>
      <c r="F26" s="39"/>
      <c r="G26" s="47">
        <f>IF(F26&lt;&gt;"",ROUND(MIN(E26,F26),1)*4,0)</f>
        <v>0</v>
      </c>
      <c r="H26" s="54">
        <f>G26*6990</f>
        <v>0</v>
      </c>
      <c r="I26" s="61"/>
      <c r="J26" s="64"/>
    </row>
    <row r="27" spans="1:10" s="0" customFormat="1" ht="34.5" customHeight="1">
      <c r="A27" s="11" t="s">
        <v>42</v>
      </c>
      <c r="B27" s="20"/>
      <c r="C27" s="26">
        <v>25</v>
      </c>
      <c r="D27" s="30"/>
      <c r="E27" s="34">
        <f>ROUNDUP(D27/C27,0)*5</f>
        <v>0</v>
      </c>
      <c r="F27" s="41"/>
      <c r="G27" s="49">
        <f>IF(F27&lt;&gt;"",ROUND(MIN(E27,F27),1)*4,0)</f>
        <v>0</v>
      </c>
      <c r="H27" s="56">
        <f>G27*6990</f>
        <v>0</v>
      </c>
      <c r="I27" s="61"/>
      <c r="J27" s="66"/>
    </row>
    <row r="28" spans="1:10" ht="11.25" customHeight="1">
      <c r="D28" s="13"/>
      <c r="E28" s="13"/>
      <c r="F28" s="13"/>
      <c r="G28" s="13"/>
      <c r="H28" s="57"/>
      <c r="I28" s="13"/>
      <c r="J28" s="57"/>
    </row>
    <row r="29" spans="1:10" s="0" customFormat="1" ht="34.5" customHeight="1">
      <c r="A29" s="12" t="s">
        <v>43</v>
      </c>
      <c r="B29" s="21"/>
      <c r="C29" s="27"/>
      <c r="D29" s="31"/>
      <c r="E29" s="35"/>
      <c r="F29" s="42"/>
      <c r="G29" s="35"/>
      <c r="H29" s="35"/>
      <c r="I29" s="61"/>
      <c r="J29" s="67"/>
    </row>
    <row r="30" spans="1:10" ht="6.75" customHeight="1">
      <c r="D30" s="13"/>
      <c r="E30" s="13"/>
      <c r="F30" s="13"/>
      <c r="G30" s="13"/>
      <c r="H30" s="13"/>
      <c r="I30" s="13"/>
      <c r="J30" s="13"/>
    </row>
    <row r="31" spans="1:10" ht="26.25" customHeight="1">
      <c r="D31" s="13"/>
      <c r="E31" s="36" t="s">
        <v>18</v>
      </c>
      <c r="F31" s="43">
        <f>ROUND(SUM(F7:F29),1)</f>
        <v>0</v>
      </c>
      <c r="G31" s="36" t="s">
        <v>18</v>
      </c>
      <c r="H31" s="59">
        <f>ROUNDDOWN(SUM(H7:H29),-3)</f>
        <v>0</v>
      </c>
      <c r="I31" s="36" t="s">
        <v>18</v>
      </c>
      <c r="J31" s="59">
        <f>ROUNDDOWN(SUM(J7:J29),-3)</f>
        <v>0</v>
      </c>
    </row>
    <row r="32" spans="1:10" ht="21" customHeight="1">
      <c r="A32" s="1" t="s">
        <v>10</v>
      </c>
      <c r="G32" s="50"/>
      <c r="H32" s="60"/>
      <c r="I32" s="50"/>
      <c r="J32" s="60"/>
    </row>
    <row r="33" spans="1:10" ht="21" customHeight="1">
      <c r="A33" s="1" t="s">
        <v>38</v>
      </c>
      <c r="G33" s="50"/>
      <c r="H33" s="60"/>
      <c r="I33" s="50"/>
      <c r="J33" s="60"/>
    </row>
    <row r="34" spans="1:10" ht="21" customHeight="1">
      <c r="A34" s="1" t="s">
        <v>26</v>
      </c>
    </row>
    <row r="35" spans="1:10" ht="21" customHeight="1">
      <c r="A35" s="13" t="s">
        <v>40</v>
      </c>
      <c r="B35" s="13"/>
      <c r="C35" s="13"/>
      <c r="D35" s="13"/>
      <c r="E35" s="13"/>
      <c r="F35" s="13"/>
      <c r="G35" s="13"/>
      <c r="H35" s="13"/>
      <c r="I35" s="13"/>
      <c r="J35" s="13"/>
    </row>
    <row r="36" spans="1:10" ht="21" customHeight="1">
      <c r="A36" s="13" t="s">
        <v>36</v>
      </c>
      <c r="B36" s="13"/>
      <c r="C36" s="13"/>
      <c r="D36" s="13"/>
      <c r="E36" s="13"/>
      <c r="F36" s="13"/>
      <c r="G36" s="13"/>
      <c r="H36" s="13"/>
      <c r="I36" s="13"/>
      <c r="J36" s="13"/>
    </row>
    <row r="37" spans="1:10" ht="21" customHeight="1">
      <c r="A37" s="1" t="s">
        <v>34</v>
      </c>
    </row>
    <row r="38" spans="1:10" ht="21" customHeight="1">
      <c r="A38" s="1" t="s">
        <v>72</v>
      </c>
    </row>
  </sheetData>
  <protectedRanges>
    <protectedRange sqref="G3:H3 G4:J4 D7:D15 F7:F15 J7:J15 D17:D21 F17:F21 J17:J21 J23:J27 F23:F27 D23:D27 F29 J29" name="範囲1"/>
  </protectedRanges>
  <mergeCells count="8">
    <mergeCell ref="G3:H3"/>
    <mergeCell ref="G4:J4"/>
    <mergeCell ref="A9:B9"/>
    <mergeCell ref="A15:B15"/>
    <mergeCell ref="A21:B21"/>
    <mergeCell ref="A26:B26"/>
    <mergeCell ref="A27:B27"/>
    <mergeCell ref="A29:B29"/>
  </mergeCells>
  <phoneticPr fontId="4"/>
  <dataValidations count="2">
    <dataValidation type="custom" allowBlank="1" showDropDown="0" showInputMessage="1" showErrorMessage="1" sqref="C22:H22 C16:H16">
      <formula1>""""""</formula1>
    </dataValidation>
    <dataValidation type="whole" allowBlank="0" showDropDown="0" showInputMessage="1" showErrorMessage="1" sqref="G3:H3">
      <formula1>1000000000</formula1>
      <formula2>10000000000</formula2>
    </dataValidation>
  </dataValidations>
  <pageMargins left="0.55118110236220474" right="0.27559055118110237" top="0.47244094488188981" bottom="0.31496062992125984" header="0.31496062992125984" footer="0.31496062992125984"/>
  <pageSetup paperSize="9" scale="56"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D4F3B5"/>
    <pageSetUpPr fitToPage="1"/>
  </sheetPr>
  <dimension ref="A1:IV17"/>
  <sheetViews>
    <sheetView view="pageBreakPreview" zoomScale="85" zoomScaleNormal="70" zoomScaleSheetLayoutView="85" workbookViewId="0">
      <pane xSplit="1" ySplit="6" topLeftCell="B10" activePane="bottomRight" state="frozen"/>
      <selection pane="topRight"/>
      <selection pane="bottomLeft"/>
      <selection pane="bottomRight" activeCell="A14" sqref="A14"/>
    </sheetView>
  </sheetViews>
  <sheetFormatPr defaultColWidth="12.625" defaultRowHeight="18"/>
  <cols>
    <col min="1" max="1" width="30.625" style="68" customWidth="1"/>
    <col min="2" max="12" width="14.625" style="68" customWidth="1"/>
    <col min="13" max="13" width="87.875" style="68" customWidth="1"/>
    <col min="14" max="14" width="18.875" style="68" customWidth="1"/>
    <col min="15" max="15" width="23.375" style="68" customWidth="1"/>
    <col min="16" max="16" width="9.25" style="69" bestFit="1" customWidth="1"/>
    <col min="17" max="17" width="16.375" style="68" customWidth="1"/>
    <col min="18" max="256" width="12.625" style="68"/>
  </cols>
  <sheetData>
    <row r="1" spans="1:16">
      <c r="A1" s="68" t="s">
        <v>67</v>
      </c>
    </row>
    <row r="2" spans="1:16">
      <c r="A2" s="69" t="s">
        <v>68</v>
      </c>
      <c r="B2" s="69"/>
      <c r="C2" s="69"/>
      <c r="D2" s="69"/>
      <c r="E2" s="69"/>
      <c r="F2" s="69"/>
      <c r="G2" s="69"/>
      <c r="H2" s="69"/>
      <c r="I2" s="69"/>
      <c r="J2" s="69"/>
      <c r="K2" s="69"/>
      <c r="L2" s="69"/>
      <c r="O2" s="86"/>
      <c r="P2" s="86"/>
    </row>
    <row r="3" spans="1:16">
      <c r="O3" s="86"/>
      <c r="P3" s="86"/>
    </row>
    <row r="4" spans="1:16">
      <c r="L4" s="83" t="s">
        <v>62</v>
      </c>
      <c r="O4" s="86"/>
      <c r="P4" s="86"/>
    </row>
    <row r="5" spans="1:16" ht="57.6">
      <c r="A5" s="71" t="s">
        <v>46</v>
      </c>
      <c r="B5" s="71" t="s">
        <v>48</v>
      </c>
      <c r="C5" s="71" t="s">
        <v>51</v>
      </c>
      <c r="D5" s="71" t="s">
        <v>14</v>
      </c>
      <c r="E5" s="71" t="s">
        <v>63</v>
      </c>
      <c r="F5" s="71" t="s">
        <v>55</v>
      </c>
      <c r="G5" s="80" t="s">
        <v>57</v>
      </c>
      <c r="H5" s="71" t="s">
        <v>60</v>
      </c>
      <c r="I5" s="71" t="s">
        <v>24</v>
      </c>
      <c r="J5" s="80" t="s">
        <v>3</v>
      </c>
      <c r="K5" s="71" t="s">
        <v>61</v>
      </c>
      <c r="L5" s="80" t="s">
        <v>56</v>
      </c>
      <c r="N5" s="85"/>
      <c r="O5" s="86"/>
      <c r="P5" s="86"/>
    </row>
    <row r="6" spans="1:16">
      <c r="A6" s="72"/>
      <c r="B6" s="75" t="s">
        <v>49</v>
      </c>
      <c r="C6" s="75" t="s">
        <v>52</v>
      </c>
      <c r="D6" s="77" t="s">
        <v>53</v>
      </c>
      <c r="E6" s="75" t="s">
        <v>54</v>
      </c>
      <c r="F6" s="75" t="s">
        <v>50</v>
      </c>
      <c r="G6" s="75" t="s">
        <v>59</v>
      </c>
      <c r="H6" s="75" t="s">
        <v>47</v>
      </c>
      <c r="I6" s="75" t="s">
        <v>44</v>
      </c>
      <c r="J6" s="82" t="s">
        <v>35</v>
      </c>
      <c r="K6" s="82" t="s">
        <v>16</v>
      </c>
      <c r="L6" s="72"/>
    </row>
    <row r="7" spans="1:16" s="70" customFormat="1" ht="108" customHeight="1">
      <c r="A7" s="73">
        <f>'様式2号【病院】 '!G4</f>
        <v>0</v>
      </c>
      <c r="B7" s="76"/>
      <c r="C7" s="76"/>
      <c r="D7" s="78">
        <f>B7-C7</f>
        <v>0</v>
      </c>
      <c r="E7" s="79">
        <f>'様式2号【病院】 '!J31</f>
        <v>0</v>
      </c>
      <c r="F7" s="79">
        <f>'様式2号【病院】 '!H31</f>
        <v>0</v>
      </c>
      <c r="G7" s="79">
        <f>MIN(E7,F7)</f>
        <v>0</v>
      </c>
      <c r="H7" s="81">
        <f>G7</f>
        <v>0</v>
      </c>
      <c r="I7" s="78">
        <f>IF(H7="",ROUNDDOWN(MIN(G7,D7),-3),ROUNDDOWN(MIN(D7,G7,H7),-3))</f>
        <v>0</v>
      </c>
      <c r="J7" s="78">
        <f>I7</f>
        <v>0</v>
      </c>
      <c r="K7" s="78"/>
      <c r="L7" s="79"/>
      <c r="M7" s="84"/>
      <c r="P7" s="87"/>
    </row>
    <row r="9" spans="1:16" s="68" customFormat="1" ht="14.4">
      <c r="A9" s="68" t="s">
        <v>31</v>
      </c>
      <c r="P9" s="69"/>
    </row>
    <row r="10" spans="1:16" s="68" customFormat="1" ht="14.4">
      <c r="P10" s="69"/>
    </row>
    <row r="11" spans="1:16" s="68" customFormat="1" ht="14.4">
      <c r="A11" s="68" t="s">
        <v>12</v>
      </c>
      <c r="P11" s="69"/>
    </row>
    <row r="12" spans="1:16" s="68" customFormat="1" ht="14.4">
      <c r="A12" s="68" t="s">
        <v>69</v>
      </c>
      <c r="P12" s="69"/>
    </row>
    <row r="13" spans="1:16" s="68" customFormat="1" ht="14.4">
      <c r="A13" s="68" t="s">
        <v>70</v>
      </c>
      <c r="P13" s="69"/>
    </row>
    <row r="14" spans="1:16" s="68" customFormat="1" ht="14.4">
      <c r="A14" s="68" t="s">
        <v>58</v>
      </c>
      <c r="P14" s="69"/>
    </row>
    <row r="15" spans="1:16" s="68" customFormat="1" ht="14.4">
      <c r="A15" s="68" t="s">
        <v>9</v>
      </c>
      <c r="P15" s="69"/>
    </row>
    <row r="16" spans="1:16">
      <c r="A16" s="74"/>
      <c r="B16" s="74"/>
      <c r="C16" s="74"/>
      <c r="D16" s="74"/>
      <c r="E16" s="74"/>
      <c r="F16" s="74"/>
      <c r="G16" s="74"/>
      <c r="H16" s="74"/>
      <c r="I16" s="74"/>
      <c r="J16" s="74"/>
      <c r="K16" s="74"/>
    </row>
    <row r="17" spans="1:12">
      <c r="A17" s="74"/>
      <c r="B17" s="74"/>
      <c r="C17" s="74"/>
      <c r="D17" s="74"/>
      <c r="E17" s="74"/>
      <c r="F17" s="74"/>
      <c r="G17" s="74"/>
      <c r="H17" s="74"/>
      <c r="I17" s="74"/>
      <c r="J17" s="74"/>
      <c r="K17" s="74"/>
      <c r="L17" s="74"/>
    </row>
  </sheetData>
  <protectedRanges>
    <protectedRange sqref="B7 C7" name="範囲1"/>
  </protectedRanges>
  <mergeCells count="1">
    <mergeCell ref="A2:L2"/>
  </mergeCells>
  <phoneticPr fontId="11"/>
  <dataValidations count="1">
    <dataValidation type="list" allowBlank="1" showDropDown="0" showInputMessage="1" showErrorMessage="1" sqref="O7">
      <formula1>INDIRECT(N7)</formula1>
    </dataValidation>
  </dataValidations>
  <printOptions horizontalCentered="1"/>
  <pageMargins left="0.59055118110236227" right="0.59055118110236227" top="0.59055118110236227" bottom="0.59055118110236227" header="0.31496062992125984" footer="0.31496062992125984"/>
  <pageSetup paperSize="9" scale="64" fitToWidth="1" fitToHeight="1" orientation="landscape" usePrinterDefaults="1" blackAndWhite="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 xml:space="preserve">様式2号【病院】 </vt:lpstr>
      <vt:lpstr>様式3号【病院】</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飯村 祥子(iimura-shouko.az5)</dc:creator>
  <cp:lastModifiedBy>堤　雅貴</cp:lastModifiedBy>
  <cp:lastPrinted>2024-01-10T01:03:21Z</cp:lastPrinted>
  <dcterms:created xsi:type="dcterms:W3CDTF">2023-10-19T10:03:58Z</dcterms:created>
  <dcterms:modified xsi:type="dcterms:W3CDTF">2024-05-31T08:12:03Z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2024-05-31T08:12:03Z</vt:filetime>
  </property>
</Properties>
</file>