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768" yWindow="768" windowWidth="12240" windowHeight="14484" tabRatio="796"/>
  </bookViews>
  <sheets>
    <sheet name="効果検証様式（集計値）" sheetId="1" r:id="rId1"/>
    <sheet name="R4.10" sheetId="84" r:id="rId2"/>
    <sheet name="R4.11" sheetId="112" r:id="rId3"/>
    <sheet name="R4.12" sheetId="3" r:id="rId4"/>
    <sheet name="R5.1" sheetId="4" r:id="rId5"/>
    <sheet name="R5.2 " sheetId="6" r:id="rId6"/>
    <sheet name="R5.3" sheetId="7" r:id="rId7"/>
    <sheet name="R5.4" sheetId="8" r:id="rId8"/>
    <sheet name="R5.5" sheetId="9" r:id="rId9"/>
    <sheet name="R5.6" sheetId="2" r:id="rId10"/>
    <sheet name="R5.7 " sheetId="5" r:id="rId11"/>
    <sheet name="R5.8" sheetId="10" r:id="rId12"/>
    <sheet name="R5.9" sheetId="113" r:id="rId13"/>
  </sheets>
  <definedNames>
    <definedName name="_xlnm.Print_Area" localSheetId="0">'効果検証様式（集計値）'!$A$1:$H$38</definedName>
    <definedName name="_xlnm.Print_Area" localSheetId="9">'R5.6'!$A$1:$J$36</definedName>
    <definedName name="_xlnm.Print_Area" localSheetId="3">'R4.12'!$A$1:$J$36</definedName>
    <definedName name="_xlnm.Print_Area" localSheetId="4">'R5.1'!$A$1:$J$36</definedName>
    <definedName name="_xlnm.Print_Area" localSheetId="10">'R5.7 '!$A$1:$J$36</definedName>
    <definedName name="_xlnm.Print_Area" localSheetId="5">'R5.2 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11">'R5.8'!$A$1:$J$36</definedName>
    <definedName name="_xlnm.Print_Area" localSheetId="1">'R4.10'!$A$1:$J$36</definedName>
    <definedName name="_xlnm.Print_Area" localSheetId="2">'R4.11'!$A$1:$J$35</definedName>
    <definedName name="_xlnm.Print_Area" localSheetId="12">'R5.9'!$A$1:$J$36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<sst xmlns="http://schemas.openxmlformats.org/spreadsheetml/2006/main" xmlns:r="http://schemas.openxmlformats.org/officeDocument/2006/relationships" count="54" uniqueCount="54">
  <si>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②-4：旅行会社経由</t>
    <rPh sb="4" eb="6">
      <t>リョコウ</t>
    </rPh>
    <rPh sb="6" eb="8">
      <t>カイシャ</t>
    </rPh>
    <rPh sb="8" eb="10">
      <t>ケイユ</t>
    </rPh>
    <phoneticPr fontId="3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</si>
  <si>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3"/>
  </si>
  <si>
    <t>②-3：宿直販等</t>
    <rPh sb="4" eb="5">
      <t>ヤド</t>
    </rPh>
    <rPh sb="5" eb="7">
      <t>チョクハン</t>
    </rPh>
    <rPh sb="7" eb="8">
      <t>トウ</t>
    </rPh>
    <phoneticPr fontId="3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</si>
  <si>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3"/>
  </si>
  <si>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3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</si>
  <si>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3"/>
  </si>
  <si>
    <t>都道府県名</t>
    <rPh sb="0" eb="4">
      <t>トドウフケン</t>
    </rPh>
    <rPh sb="4" eb="5">
      <t>メイ</t>
    </rPh>
    <phoneticPr fontId="3"/>
  </si>
  <si>
    <t>①</t>
  </si>
  <si>
    <t>④-1：旅行会社経由</t>
    <rPh sb="4" eb="6">
      <t>リョコウ</t>
    </rPh>
    <rPh sb="6" eb="8">
      <t>カイシャ</t>
    </rPh>
    <rPh sb="8" eb="10">
      <t>ケイユ</t>
    </rPh>
    <phoneticPr fontId="3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</si>
  <si>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3"/>
  </si>
  <si>
    <t>作成年月日</t>
    <rPh sb="0" eb="2">
      <t>サクセイ</t>
    </rPh>
    <rPh sb="2" eb="5">
      <t>ネンガッピ</t>
    </rPh>
    <phoneticPr fontId="3"/>
  </si>
  <si>
    <t>②</t>
  </si>
  <si>
    <t>合計</t>
    <rPh sb="0" eb="2">
      <t>ゴウケイ</t>
    </rPh>
    <phoneticPr fontId="3"/>
  </si>
  <si>
    <t>対象商品の内容</t>
  </si>
  <si>
    <t>事業名</t>
    <rPh sb="0" eb="3">
      <t>ジギョウメイ</t>
    </rPh>
    <phoneticPr fontId="3"/>
  </si>
  <si>
    <t>事業名（実施期間）</t>
    <rPh sb="0" eb="3">
      <t>ジギョウメイ</t>
    </rPh>
    <rPh sb="4" eb="8">
      <t>ジッシキカン</t>
    </rPh>
    <phoneticPr fontId="3"/>
  </si>
  <si>
    <t>④-2：宿直販等</t>
    <rPh sb="4" eb="5">
      <t>ヤド</t>
    </rPh>
    <rPh sb="5" eb="7">
      <t>チョクハン</t>
    </rPh>
    <rPh sb="7" eb="8">
      <t>トウ</t>
    </rPh>
    <phoneticPr fontId="3"/>
  </si>
  <si>
    <t>対象商品の数量</t>
    <rPh sb="5" eb="7">
      <t>スウリョウ</t>
    </rPh>
    <phoneticPr fontId="3"/>
  </si>
  <si>
    <t>販売金額（円）</t>
    <rPh sb="0" eb="2">
      <t>ハンバイ</t>
    </rPh>
    <rPh sb="2" eb="4">
      <t>キンガク</t>
    </rPh>
    <rPh sb="5" eb="6">
      <t>エン</t>
    </rPh>
    <phoneticPr fontId="3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</si>
  <si>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3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</si>
  <si>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3"/>
  </si>
  <si>
    <t>②-1：旅行会社経由</t>
    <rPh sb="4" eb="6">
      <t>リョコウ</t>
    </rPh>
    <rPh sb="6" eb="8">
      <t>カイシャ</t>
    </rPh>
    <rPh sb="8" eb="10">
      <t>ケイユ</t>
    </rPh>
    <phoneticPr fontId="3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</si>
  <si>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3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</si>
  <si>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3"/>
  </si>
  <si>
    <t>補助金額（円）</t>
    <rPh sb="5" eb="6">
      <t>エン</t>
    </rPh>
    <phoneticPr fontId="3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</si>
  <si>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3"/>
  </si>
  <si>
    <t>旅行割引額</t>
    <rPh sb="0" eb="2">
      <t>リョコウ</t>
    </rPh>
    <rPh sb="2" eb="4">
      <t>ワリビキ</t>
    </rPh>
    <rPh sb="4" eb="5">
      <t>ガク</t>
    </rPh>
    <phoneticPr fontId="3"/>
  </si>
  <si>
    <t>②-5：旅行会社経由（日帰り）</t>
    <rPh sb="11" eb="13">
      <t>ヒガエ</t>
    </rPh>
    <phoneticPr fontId="3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</si>
  <si>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3"/>
  </si>
  <si>
    <t>②-6：宿直販等</t>
    <rPh sb="4" eb="5">
      <t>ヤド</t>
    </rPh>
    <rPh sb="5" eb="7">
      <t>チョクハン</t>
    </rPh>
    <rPh sb="7" eb="8">
      <t>トウ</t>
    </rPh>
    <phoneticPr fontId="3"/>
  </si>
  <si>
    <t>②-7：ｸｰﾎﾟﾝ使用額</t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</si>
  <si>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3"/>
  </si>
  <si>
    <t>③</t>
  </si>
  <si>
    <t>自</t>
    <rPh sb="0" eb="1">
      <t>ジ</t>
    </rPh>
    <phoneticPr fontId="3"/>
  </si>
  <si>
    <t>至</t>
    <rPh sb="0" eb="1">
      <t>イタ</t>
    </rPh>
    <phoneticPr fontId="3"/>
  </si>
  <si>
    <t>③-1：販売期間</t>
    <rPh sb="4" eb="6">
      <t>ハンバイ</t>
    </rPh>
    <rPh sb="6" eb="8">
      <t>キカン</t>
    </rPh>
    <phoneticPr fontId="3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</si>
  <si>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3"/>
  </si>
  <si>
    <t>・事業制度の周知に向け、積極的に広報を行った
・事業者向け利用規約において、不正の禁止等を記載した
・電子クーポンを導入し、ユーザーの属性や利用実績の追跡ができるようにした</t>
    <rPh sb="51" eb="53">
      <t>デンシ</t>
    </rPh>
    <rPh sb="58" eb="60">
      <t>ドウニュウ</t>
    </rPh>
    <rPh sb="67" eb="69">
      <t>ゾクセイ</t>
    </rPh>
    <rPh sb="70" eb="72">
      <t>リヨウ</t>
    </rPh>
    <rPh sb="72" eb="74">
      <t>ジッセキ</t>
    </rPh>
    <rPh sb="75" eb="77">
      <t>ツイセキ</t>
    </rPh>
    <phoneticPr fontId="3"/>
  </si>
  <si>
    <t>④</t>
  </si>
  <si>
    <t>今 こそ しずおか 元気旅（R4.10～R5.9）</t>
    <rPh sb="0" eb="1">
      <t>イマ</t>
    </rPh>
    <rPh sb="10" eb="12">
      <t>ゲンキ</t>
    </rPh>
    <rPh sb="12" eb="13">
      <t>タビ</t>
    </rPh>
    <phoneticPr fontId="3"/>
  </si>
  <si>
    <t>販路ごとの販売割合</t>
    <rPh sb="0" eb="2">
      <t>ハンロ</t>
    </rPh>
    <rPh sb="5" eb="7">
      <t>ハンバイ</t>
    </rPh>
    <rPh sb="7" eb="9">
      <t>ワリアイ</t>
    </rPh>
    <phoneticPr fontId="3"/>
  </si>
  <si>
    <t>⑤</t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</si>
  <si>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3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</si>
  <si>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3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</si>
  <si>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3"/>
  </si>
  <si>
    <t>旅行割引</t>
    <rPh sb="0" eb="2">
      <t>リョコウ</t>
    </rPh>
    <rPh sb="2" eb="4">
      <t>ワリビキ</t>
    </rPh>
    <phoneticPr fontId="3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</si>
  <si>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3"/>
  </si>
  <si>
    <t>③-3：延べ対象旅行期間※3</t>
    <rPh sb="4" eb="5">
      <t>ノ</t>
    </rPh>
    <rPh sb="6" eb="8">
      <t>タイショウ</t>
    </rPh>
    <rPh sb="8" eb="10">
      <t>リョコウ</t>
    </rPh>
    <rPh sb="10" eb="12">
      <t>キカン</t>
    </rPh>
    <phoneticPr fontId="3"/>
  </si>
  <si>
    <r>
      <t>②-11：</t>
    </r>
    <r>
      <rPr>
        <sz val="8"/>
        <color auto="1"/>
        <rFont val="ＭＳ Ｐゴシック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3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</si>
  <si>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3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</si>
  <si>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3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</si>
  <si>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3"/>
  </si>
  <si>
    <t>静岡県</t>
    <rPh sb="0" eb="3">
      <t>シズオカケン</t>
    </rPh>
    <phoneticPr fontId="3"/>
  </si>
  <si>
    <t>今 こそ しずおか 元気旅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</si>
</sst>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12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auto="1"/>
      <name val="游ゴシック"/>
      <family val="3"/>
      <scheme val="minor"/>
    </font>
    <font>
      <sz val="10"/>
      <color theme="1"/>
      <name val="ＭＳ Ｐゴシック"/>
      <family val="3"/>
    </font>
    <font>
      <b/>
      <sz val="10"/>
      <color theme="1"/>
      <name val="ＭＳ Ｐゴシック"/>
      <family val="3"/>
    </font>
    <font>
      <sz val="9"/>
      <color rgb="FFFF0000"/>
      <name val="ＭＳ Ｐゴシック"/>
      <family val="3"/>
    </font>
    <font>
      <sz val="9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1" tint="0.5"/>
        <bgColor indexed="64"/>
      </patternFill>
    </fill>
    <fill>
      <patternFill patternType="solid">
        <fgColor theme="0" tint="-0.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wrapText="1"/>
    </xf>
    <xf numFmtId="3" fontId="6" fillId="0" borderId="14" xfId="0" applyNumberFormat="1" applyFont="1" applyFill="1" applyBorder="1" applyAlignment="1">
      <alignment horizontal="right" vertical="center"/>
    </xf>
    <xf numFmtId="3" fontId="6" fillId="0" borderId="18" xfId="0" applyNumberFormat="1" applyFont="1" applyFill="1" applyBorder="1" applyAlignment="1">
      <alignment horizontal="right" vertical="center"/>
    </xf>
    <xf numFmtId="3" fontId="6" fillId="0" borderId="15" xfId="0" applyNumberFormat="1" applyFont="1" applyFill="1" applyBorder="1" applyAlignment="1">
      <alignment horizontal="right" vertical="center"/>
    </xf>
    <xf numFmtId="3" fontId="6" fillId="0" borderId="22" xfId="0" applyNumberFormat="1" applyFont="1" applyFill="1" applyBorder="1" applyAlignment="1">
      <alignment horizontal="right" vertical="center"/>
    </xf>
    <xf numFmtId="3" fontId="6" fillId="0" borderId="16" xfId="0" applyNumberFormat="1" applyFont="1" applyFill="1" applyBorder="1" applyAlignment="1">
      <alignment horizontal="right" vertical="center"/>
    </xf>
    <xf numFmtId="38" fontId="6" fillId="0" borderId="18" xfId="6" applyFont="1" applyFill="1" applyBorder="1" applyAlignment="1">
      <alignment horizontal="right" vertical="center"/>
    </xf>
    <xf numFmtId="38" fontId="6" fillId="0" borderId="19" xfId="6" applyFont="1" applyFill="1" applyBorder="1" applyAlignment="1">
      <alignment horizontal="right" vertical="center"/>
    </xf>
    <xf numFmtId="3" fontId="6" fillId="0" borderId="19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57" fontId="6" fillId="0" borderId="20" xfId="0" applyNumberFormat="1" applyFont="1" applyFill="1" applyBorder="1" applyAlignment="1">
      <alignment horizontal="center" vertical="center"/>
    </xf>
    <xf numFmtId="57" fontId="6" fillId="0" borderId="21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9" fontId="6" fillId="0" borderId="20" xfId="0" applyNumberFormat="1" applyFont="1" applyFill="1" applyBorder="1" applyAlignment="1">
      <alignment horizontal="center" vertical="center"/>
    </xf>
    <xf numFmtId="9" fontId="6" fillId="0" borderId="21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3" fontId="6" fillId="0" borderId="27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30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left" vertical="center"/>
    </xf>
    <xf numFmtId="3" fontId="6" fillId="0" borderId="31" xfId="0" applyNumberFormat="1" applyFont="1" applyFill="1" applyBorder="1" applyAlignment="1">
      <alignment horizontal="right" vertical="center"/>
    </xf>
    <xf numFmtId="38" fontId="6" fillId="0" borderId="28" xfId="6" applyFont="1" applyFill="1" applyBorder="1" applyAlignment="1">
      <alignment horizontal="right" vertical="center"/>
    </xf>
    <xf numFmtId="38" fontId="6" fillId="0" borderId="32" xfId="6" applyFont="1" applyFill="1" applyBorder="1" applyAlignment="1">
      <alignment horizontal="right" vertical="center"/>
    </xf>
    <xf numFmtId="3" fontId="6" fillId="0" borderId="32" xfId="0" applyNumberFormat="1" applyFont="1" applyFill="1" applyBorder="1" applyAlignment="1">
      <alignment horizontal="right" vertical="center"/>
    </xf>
    <xf numFmtId="57" fontId="6" fillId="0" borderId="33" xfId="0" applyNumberFormat="1" applyFont="1" applyFill="1" applyBorder="1" applyAlignment="1">
      <alignment horizontal="center" vertical="center"/>
    </xf>
    <xf numFmtId="57" fontId="6" fillId="0" borderId="34" xfId="0" applyNumberFormat="1" applyFont="1" applyFill="1" applyBorder="1" applyAlignment="1">
      <alignment horizontal="center" vertical="center"/>
    </xf>
    <xf numFmtId="176" fontId="6" fillId="0" borderId="35" xfId="0" applyNumberFormat="1" applyFont="1" applyFill="1" applyBorder="1" applyAlignment="1">
      <alignment horizontal="center" vertical="center"/>
    </xf>
    <xf numFmtId="9" fontId="6" fillId="0" borderId="33" xfId="0" applyNumberFormat="1" applyFont="1" applyFill="1" applyBorder="1" applyAlignment="1">
      <alignment horizontal="center" vertical="center"/>
    </xf>
    <xf numFmtId="9" fontId="6" fillId="0" borderId="3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9" fontId="6" fillId="0" borderId="0" xfId="0" applyNumberFormat="1" applyFont="1" applyFill="1" applyAlignment="1">
      <alignment vertical="center"/>
    </xf>
    <xf numFmtId="57" fontId="6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38" fontId="7" fillId="0" borderId="0" xfId="0" applyNumberFormat="1" applyFont="1" applyFill="1"/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top"/>
    </xf>
    <xf numFmtId="0" fontId="6" fillId="0" borderId="36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5" xfId="0" applyFont="1" applyFill="1" applyBorder="1" applyAlignment="1">
      <alignment vertical="top"/>
    </xf>
    <xf numFmtId="0" fontId="6" fillId="0" borderId="15" xfId="0" applyFont="1" applyFill="1" applyBorder="1" applyAlignment="1">
      <alignment horizontal="left" vertical="top"/>
    </xf>
    <xf numFmtId="0" fontId="6" fillId="0" borderId="16" xfId="0" applyFont="1" applyFill="1" applyBorder="1" applyAlignment="1">
      <alignment horizontal="left" vertical="top"/>
    </xf>
    <xf numFmtId="0" fontId="6" fillId="0" borderId="37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3" fontId="6" fillId="0" borderId="38" xfId="0" applyNumberFormat="1" applyFont="1" applyFill="1" applyBorder="1" applyAlignment="1">
      <alignment horizontal="right" vertical="center"/>
    </xf>
    <xf numFmtId="3" fontId="6" fillId="0" borderId="39" xfId="0" applyNumberFormat="1" applyFont="1" applyFill="1" applyBorder="1" applyAlignment="1">
      <alignment horizontal="right" vertical="center"/>
    </xf>
    <xf numFmtId="3" fontId="6" fillId="0" borderId="37" xfId="0" applyNumberFormat="1" applyFont="1" applyFill="1" applyBorder="1" applyAlignment="1">
      <alignment horizontal="right" vertical="center"/>
    </xf>
    <xf numFmtId="38" fontId="6" fillId="0" borderId="14" xfId="6" applyFont="1" applyFill="1" applyBorder="1" applyAlignment="1">
      <alignment horizontal="right" vertical="center"/>
    </xf>
    <xf numFmtId="38" fontId="6" fillId="0" borderId="16" xfId="6" applyFont="1" applyFill="1" applyBorder="1" applyAlignment="1">
      <alignment horizontal="right" vertical="center"/>
    </xf>
    <xf numFmtId="0" fontId="6" fillId="0" borderId="40" xfId="0" applyFont="1" applyFill="1" applyBorder="1" applyAlignment="1">
      <alignment horizontal="center" vertical="center"/>
    </xf>
    <xf numFmtId="57" fontId="6" fillId="2" borderId="41" xfId="0" applyNumberFormat="1" applyFont="1" applyFill="1" applyBorder="1" applyAlignment="1">
      <alignment horizontal="center" vertical="center"/>
    </xf>
    <xf numFmtId="57" fontId="6" fillId="2" borderId="21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3" fontId="6" fillId="0" borderId="42" xfId="0" applyNumberFormat="1" applyFont="1" applyFill="1" applyBorder="1" applyAlignment="1">
      <alignment horizontal="right" vertical="center"/>
    </xf>
    <xf numFmtId="3" fontId="6" fillId="0" borderId="43" xfId="0" applyNumberFormat="1" applyFont="1" applyFill="1" applyBorder="1" applyAlignment="1">
      <alignment horizontal="right" vertical="center"/>
    </xf>
    <xf numFmtId="57" fontId="6" fillId="2" borderId="44" xfId="0" applyNumberFormat="1" applyFont="1" applyFill="1" applyBorder="1" applyAlignment="1">
      <alignment horizontal="center" vertical="center"/>
    </xf>
    <xf numFmtId="57" fontId="6" fillId="2" borderId="20" xfId="0" applyNumberFormat="1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wrapText="1"/>
    </xf>
    <xf numFmtId="3" fontId="6" fillId="0" borderId="45" xfId="0" applyNumberFormat="1" applyFont="1" applyFill="1" applyBorder="1" applyAlignment="1">
      <alignment horizontal="right" vertical="center"/>
    </xf>
    <xf numFmtId="3" fontId="6" fillId="0" borderId="46" xfId="0" applyNumberFormat="1" applyFont="1" applyFill="1" applyBorder="1" applyAlignment="1">
      <alignment horizontal="right" vertical="center"/>
    </xf>
    <xf numFmtId="3" fontId="6" fillId="0" borderId="47" xfId="0" applyNumberFormat="1" applyFont="1" applyFill="1" applyBorder="1" applyAlignment="1">
      <alignment horizontal="right" vertical="center"/>
    </xf>
    <xf numFmtId="38" fontId="6" fillId="0" borderId="27" xfId="6" applyFont="1" applyFill="1" applyBorder="1" applyAlignment="1">
      <alignment horizontal="right" vertical="center"/>
    </xf>
    <xf numFmtId="38" fontId="6" fillId="0" borderId="31" xfId="6" applyFont="1" applyFill="1" applyBorder="1" applyAlignment="1">
      <alignment horizontal="right" vertical="center"/>
    </xf>
    <xf numFmtId="57" fontId="6" fillId="2" borderId="33" xfId="0" applyNumberFormat="1" applyFont="1" applyFill="1" applyBorder="1" applyAlignment="1">
      <alignment horizontal="center" vertical="center"/>
    </xf>
    <xf numFmtId="57" fontId="6" fillId="2" borderId="34" xfId="0" applyNumberFormat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3" borderId="23" xfId="0" applyFont="1" applyFill="1" applyBorder="1" applyAlignment="1">
      <alignment horizontal="center" vertical="center" wrapText="1"/>
    </xf>
    <xf numFmtId="57" fontId="6" fillId="3" borderId="41" xfId="0" applyNumberFormat="1" applyFont="1" applyFill="1" applyBorder="1" applyAlignment="1">
      <alignment horizontal="center" vertical="center"/>
    </xf>
    <xf numFmtId="57" fontId="6" fillId="3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wrapText="1"/>
    </xf>
    <xf numFmtId="57" fontId="6" fillId="3" borderId="44" xfId="0" applyNumberFormat="1" applyFont="1" applyFill="1" applyBorder="1" applyAlignment="1">
      <alignment horizontal="center" vertical="center"/>
    </xf>
    <xf numFmtId="57" fontId="6" fillId="3" borderId="20" xfId="0" applyNumberFormat="1" applyFont="1" applyFill="1" applyBorder="1" applyAlignment="1">
      <alignment horizontal="center" vertical="center"/>
    </xf>
    <xf numFmtId="57" fontId="6" fillId="3" borderId="33" xfId="0" applyNumberFormat="1" applyFont="1" applyFill="1" applyBorder="1" applyAlignment="1">
      <alignment horizontal="center" vertical="center"/>
    </xf>
    <xf numFmtId="57" fontId="6" fillId="3" borderId="34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40" xfId="0" applyFont="1" applyBorder="1" applyAlignment="1">
      <alignment horizontal="center" vertical="center"/>
    </xf>
    <xf numFmtId="57" fontId="10" fillId="3" borderId="41" xfId="0" applyNumberFormat="1" applyFont="1" applyFill="1" applyBorder="1" applyAlignment="1">
      <alignment horizontal="center" vertical="center"/>
    </xf>
    <xf numFmtId="57" fontId="10" fillId="3" borderId="21" xfId="0" applyNumberFormat="1" applyFont="1" applyFill="1" applyBorder="1" applyAlignment="1">
      <alignment horizontal="center" vertical="center"/>
    </xf>
    <xf numFmtId="57" fontId="10" fillId="3" borderId="44" xfId="0" applyNumberFormat="1" applyFont="1" applyFill="1" applyBorder="1" applyAlignment="1">
      <alignment horizontal="center" vertical="center"/>
    </xf>
    <xf numFmtId="57" fontId="10" fillId="3" borderId="20" xfId="0" applyNumberFormat="1" applyFont="1" applyFill="1" applyBorder="1" applyAlignment="1">
      <alignment horizontal="center" vertical="center"/>
    </xf>
    <xf numFmtId="57" fontId="10" fillId="3" borderId="33" xfId="0" applyNumberFormat="1" applyFont="1" applyFill="1" applyBorder="1" applyAlignment="1">
      <alignment horizontal="center" vertical="center"/>
    </xf>
    <xf numFmtId="57" fontId="10" fillId="3" borderId="34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</cellXfs>
  <cellStyles count="7">
    <cellStyle name="桁区切り 2" xfId="1"/>
    <cellStyle name="標準" xfId="0" builtinId="0"/>
    <cellStyle name="標準 2" xfId="2"/>
    <cellStyle name="標準 2 2" xfId="3"/>
    <cellStyle name="標準 3" xfId="4"/>
    <cellStyle name="標準 5" xfId="5"/>
    <cellStyle name="桁区切り" xfId="6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7"/>
  <sheetViews>
    <sheetView tabSelected="1" view="pageBreakPreview" zoomScaleSheetLayoutView="100" workbookViewId="0">
      <selection activeCell="M9" sqref="M9"/>
    </sheetView>
  </sheetViews>
  <sheetFormatPr defaultColWidth="9" defaultRowHeight="12"/>
  <cols>
    <col min="1" max="1" width="0.69921875" style="1" customWidth="1"/>
    <col min="2" max="2" width="3.09765625" style="1" bestFit="1" customWidth="1"/>
    <col min="3" max="3" width="10.59765625" style="1" customWidth="1"/>
    <col min="4" max="4" width="20.59765625" style="1" customWidth="1"/>
    <col min="5" max="5" width="25.59765625" style="1" customWidth="1"/>
    <col min="6" max="6" width="10.59765625" style="1" customWidth="1"/>
    <col min="7" max="7" width="15.59765625" style="1" customWidth="1"/>
    <col min="8" max="8" width="0.796875" style="1" customWidth="1"/>
    <col min="9" max="9" width="11.3984375" style="1" bestFit="1" customWidth="1"/>
    <col min="10" max="16384" width="9" style="1"/>
  </cols>
  <sheetData>
    <row r="1" spans="1:9" ht="18.75" customHeight="1">
      <c r="A1" s="2" t="s">
        <v>4</v>
      </c>
      <c r="B1" s="2"/>
      <c r="C1" s="2"/>
      <c r="D1" s="2"/>
      <c r="E1" s="2"/>
      <c r="F1" s="2"/>
      <c r="G1" s="2"/>
      <c r="H1" s="4"/>
    </row>
    <row r="2" spans="1:9">
      <c r="B2" s="2"/>
      <c r="C2" s="3" t="s">
        <v>6</v>
      </c>
      <c r="D2" s="21" t="s">
        <v>52</v>
      </c>
      <c r="E2" s="4"/>
      <c r="F2" s="3" t="s">
        <v>10</v>
      </c>
      <c r="G2" s="51">
        <v>45443</v>
      </c>
    </row>
    <row r="3" spans="1:9" ht="15" customHeight="1">
      <c r="B3" s="2"/>
      <c r="C3" s="4"/>
      <c r="D3" s="4"/>
      <c r="E3" s="4"/>
      <c r="F3" s="4"/>
      <c r="G3" s="4"/>
      <c r="H3" s="4"/>
    </row>
    <row r="4" spans="1:9" ht="15" customHeight="1">
      <c r="B4" s="1" t="s">
        <v>7</v>
      </c>
      <c r="C4" s="4" t="s">
        <v>13</v>
      </c>
      <c r="D4" s="4"/>
      <c r="E4" s="4"/>
      <c r="F4" s="4"/>
      <c r="G4" s="4"/>
    </row>
    <row r="5" spans="1:9" ht="32.25" customHeight="1">
      <c r="C5" s="5" t="s">
        <v>15</v>
      </c>
      <c r="D5" s="22"/>
      <c r="E5" s="33" t="s">
        <v>39</v>
      </c>
      <c r="F5" s="33"/>
      <c r="G5" s="52"/>
      <c r="H5" s="14"/>
    </row>
    <row r="6" spans="1:9" ht="15" customHeight="1"/>
    <row r="7" spans="1:9" ht="15" customHeight="1">
      <c r="B7" s="1" t="s">
        <v>11</v>
      </c>
      <c r="C7" s="4" t="s">
        <v>17</v>
      </c>
      <c r="D7" s="4"/>
      <c r="E7" s="4"/>
      <c r="F7" s="4"/>
    </row>
    <row r="8" spans="1:9" ht="15" customHeight="1">
      <c r="C8" s="6" t="s">
        <v>18</v>
      </c>
      <c r="D8" s="23" t="s">
        <v>21</v>
      </c>
      <c r="E8" s="34">
        <f>SUM('R4.10'!E6,'R4.11'!E6,'R4.12'!E6,'R5.1'!E6,'R5.2 '!E6:I6,'R5.3'!E6,'R5.4'!E6,'R5.5'!E6,'R5.6'!E6,'R5.7 '!E6:I6,'R5.8'!E6,'R5.9'!E6)</f>
        <v>38409002228</v>
      </c>
      <c r="F8" s="34"/>
      <c r="G8" s="53"/>
      <c r="H8" s="14"/>
    </row>
    <row r="9" spans="1:9" ht="15" customHeight="1">
      <c r="C9" s="7"/>
      <c r="D9" s="24" t="s">
        <v>22</v>
      </c>
      <c r="E9" s="35">
        <f>SUM('R4.10'!E7,'R4.11'!E7,'R4.12'!E7,'R5.1'!E7,'R5.2 '!E7:I7,'R5.3'!E7,'R5.4'!E7,'R5.5'!E7,'R5.6'!E7,'R5.7 '!E7:I7,'R5.8'!E7,'R5.9'!E7)</f>
        <v>4168225167</v>
      </c>
      <c r="F9" s="35"/>
      <c r="G9" s="54"/>
      <c r="H9" s="14"/>
    </row>
    <row r="10" spans="1:9" ht="15" customHeight="1">
      <c r="C10" s="7"/>
      <c r="D10" s="25" t="s">
        <v>2</v>
      </c>
      <c r="E10" s="36">
        <f>SUM('R4.10'!E8,'R4.11'!E8,'R4.12'!E8,'R5.1'!E8,'R5.2 '!E8:I8,'R5.3'!E8,'R5.4'!E8,'R5.5'!E8,'R5.6'!E8,'R5.7 '!E8:I8,'R5.8'!E8,'R5.9'!E8)</f>
        <v>26638363745</v>
      </c>
      <c r="F10" s="36"/>
      <c r="G10" s="55"/>
      <c r="H10" s="14"/>
    </row>
    <row r="11" spans="1:9" ht="15" customHeight="1">
      <c r="C11" s="8" t="s">
        <v>12</v>
      </c>
      <c r="D11" s="26"/>
      <c r="E11" s="37">
        <f>SUM(E8:G10)</f>
        <v>69215591140</v>
      </c>
      <c r="F11" s="49"/>
      <c r="G11" s="56"/>
      <c r="H11" s="14"/>
    </row>
    <row r="12" spans="1:9" ht="15" customHeight="1">
      <c r="C12" s="9" t="s">
        <v>24</v>
      </c>
      <c r="D12" s="27"/>
      <c r="E12" s="27"/>
      <c r="F12" s="27"/>
      <c r="G12" s="57"/>
      <c r="H12" s="67"/>
    </row>
    <row r="13" spans="1:9" ht="15" customHeight="1">
      <c r="C13" s="10" t="s">
        <v>26</v>
      </c>
      <c r="D13" s="24" t="s">
        <v>0</v>
      </c>
      <c r="E13" s="34">
        <f>SUM('R4.10'!E11,'R4.11'!E11,'R4.12'!E11,'R5.1'!E11,'R5.2 '!E11:I11,'R5.3'!E11,'R5.4'!E11,'R5.5'!E11,'R5.6'!E11,'R5.7 '!E11:I11,'R5.8'!E11,'R5.9'!E11)</f>
        <v>8266274546</v>
      </c>
      <c r="F13" s="34"/>
      <c r="G13" s="53"/>
      <c r="H13" s="68"/>
    </row>
    <row r="14" spans="1:9" ht="15" customHeight="1">
      <c r="C14" s="10"/>
      <c r="D14" s="24" t="s">
        <v>27</v>
      </c>
      <c r="E14" s="35">
        <f>SUM('R4.10'!E12,'R4.11'!E12,'R4.12'!E12,'R5.1'!E12,'R5.2 '!E12:I12,'R5.3'!E12,'R5.4'!E12,'R5.5'!E12,'R5.6'!E12,'R5.7 '!E12:I12,'R5.8'!E12,'R5.9'!E12)</f>
        <v>1054624537</v>
      </c>
      <c r="F14" s="35"/>
      <c r="G14" s="54"/>
      <c r="H14" s="68"/>
    </row>
    <row r="15" spans="1:9" ht="15" customHeight="1">
      <c r="C15" s="10"/>
      <c r="D15" s="24" t="s">
        <v>29</v>
      </c>
      <c r="E15" s="36">
        <f>SUM('R4.10'!E13,'R4.11'!E13,'R4.12'!E13,'R5.1'!E13,'R5.2 '!E13:I13,'R5.3'!E13,'R5.4'!E13,'R5.5'!E13,'R5.6'!E13,'R5.7 '!E13:I13,'R5.8'!E13,'R5.9'!E13)</f>
        <v>6058992075</v>
      </c>
      <c r="F15" s="36"/>
      <c r="G15" s="55"/>
      <c r="H15" s="68"/>
      <c r="I15" s="70"/>
    </row>
    <row r="16" spans="1:9" ht="15" customHeight="1">
      <c r="C16" s="11" t="s">
        <v>30</v>
      </c>
      <c r="D16" s="28"/>
      <c r="E16" s="38">
        <v>9292680374</v>
      </c>
      <c r="F16" s="38"/>
      <c r="G16" s="58"/>
      <c r="H16" s="68"/>
    </row>
    <row r="17" spans="2:9" ht="15" customHeight="1">
      <c r="C17" s="8" t="s">
        <v>12</v>
      </c>
      <c r="D17" s="26"/>
      <c r="E17" s="37">
        <f>SUM(E13:G16)</f>
        <v>24672571532</v>
      </c>
      <c r="F17" s="49"/>
      <c r="G17" s="56"/>
      <c r="H17" s="68"/>
    </row>
    <row r="18" spans="2:9" ht="15" customHeight="1">
      <c r="C18" s="12" t="s">
        <v>50</v>
      </c>
      <c r="D18" s="29"/>
      <c r="E18" s="39">
        <f>SUM('R4.10'!E16,'R4.11'!E16,'R4.12'!E16,'R5.1'!E16,'R5.2 '!E16:I16,'R5.3'!E16,'R5.4'!E16,'R5.5'!E16,'R5.6'!E16,'R5.7 '!E16:I16,'R5.8'!E16,'R5.9'!E16)</f>
        <v>4287652</v>
      </c>
      <c r="F18" s="39"/>
      <c r="G18" s="59"/>
      <c r="H18" s="68"/>
      <c r="I18" s="71"/>
    </row>
    <row r="19" spans="2:9" ht="15" customHeight="1">
      <c r="C19" s="13" t="s">
        <v>42</v>
      </c>
      <c r="D19" s="30"/>
      <c r="E19" s="40">
        <f>SUM('R4.10'!E17,'R4.11'!E17,'R4.12'!E17,'R5.1'!E17,'R5.2 '!E17:I17,'R5.3'!E17,'R5.4'!E17,'R5.5'!E17,'R5.6'!E17,'R5.7 '!E17:I17,'R5.8'!E17,'R5.9'!E17)</f>
        <v>382282</v>
      </c>
      <c r="F19" s="40"/>
      <c r="G19" s="60"/>
      <c r="H19" s="14"/>
      <c r="I19" s="71"/>
    </row>
    <row r="20" spans="2:9" ht="15" customHeight="1">
      <c r="C20" s="12" t="s">
        <v>31</v>
      </c>
      <c r="D20" s="29"/>
      <c r="E20" s="35">
        <f>(E8+E10)/E18</f>
        <v>15170.859475769023</v>
      </c>
      <c r="F20" s="35"/>
      <c r="G20" s="54"/>
      <c r="H20" s="14"/>
    </row>
    <row r="21" spans="2:9" ht="15" customHeight="1">
      <c r="C21" s="13" t="s">
        <v>48</v>
      </c>
      <c r="D21" s="30"/>
      <c r="E21" s="41">
        <f>E9/E19</f>
        <v>10903.535000340064</v>
      </c>
      <c r="F21" s="41"/>
      <c r="G21" s="61"/>
      <c r="H21" s="14"/>
    </row>
    <row r="22" spans="2:9" ht="15" customHeight="1">
      <c r="C22" s="14" t="s">
        <v>3</v>
      </c>
      <c r="D22" s="14"/>
      <c r="E22" s="14"/>
      <c r="F22" s="14"/>
      <c r="G22" s="14"/>
      <c r="H22" s="14"/>
    </row>
    <row r="23" spans="2:9" ht="15" customHeight="1">
      <c r="C23" s="14" t="s">
        <v>28</v>
      </c>
      <c r="D23" s="14"/>
      <c r="E23" s="14"/>
      <c r="F23" s="14"/>
      <c r="G23" s="14"/>
      <c r="H23" s="14"/>
    </row>
    <row r="24" spans="2:9" ht="15" customHeight="1"/>
    <row r="25" spans="2:9" ht="15" customHeight="1">
      <c r="B25" s="1" t="s">
        <v>32</v>
      </c>
      <c r="C25" s="4" t="s">
        <v>1</v>
      </c>
      <c r="D25" s="4"/>
      <c r="E25" s="4"/>
      <c r="F25" s="4"/>
    </row>
    <row r="26" spans="2:9" ht="12.75">
      <c r="C26" s="4"/>
      <c r="D26" s="4"/>
      <c r="E26" s="42" t="s">
        <v>33</v>
      </c>
      <c r="F26" s="42" t="s">
        <v>34</v>
      </c>
      <c r="G26" s="42"/>
      <c r="H26" s="42"/>
    </row>
    <row r="27" spans="2:9" ht="15" customHeight="1">
      <c r="C27" s="15" t="s">
        <v>35</v>
      </c>
      <c r="D27" s="31"/>
      <c r="E27" s="43">
        <v>44845</v>
      </c>
      <c r="F27" s="43">
        <v>45199</v>
      </c>
      <c r="G27" s="62"/>
      <c r="H27" s="69"/>
    </row>
    <row r="28" spans="2:9" ht="15" customHeight="1">
      <c r="C28" s="16" t="s">
        <v>36</v>
      </c>
      <c r="D28" s="32"/>
      <c r="E28" s="44">
        <v>44845</v>
      </c>
      <c r="F28" s="44">
        <v>45199</v>
      </c>
      <c r="G28" s="63"/>
      <c r="H28" s="69"/>
    </row>
    <row r="29" spans="2:9" ht="15" customHeight="1">
      <c r="C29" s="16" t="s">
        <v>9</v>
      </c>
      <c r="D29" s="32"/>
      <c r="E29" s="45">
        <v>333</v>
      </c>
      <c r="F29" s="50"/>
      <c r="G29" s="64"/>
      <c r="H29" s="69"/>
    </row>
    <row r="30" spans="2:9" ht="15" customHeight="1">
      <c r="C30" s="17" t="s">
        <v>51</v>
      </c>
      <c r="D30" s="17"/>
      <c r="E30" s="46"/>
      <c r="F30" s="46"/>
      <c r="G30" s="46"/>
      <c r="H30" s="69"/>
    </row>
    <row r="31" spans="2:9" ht="15" customHeight="1"/>
    <row r="32" spans="2:9" ht="15" customHeight="1">
      <c r="B32" s="1" t="s">
        <v>38</v>
      </c>
      <c r="C32" s="4" t="s">
        <v>25</v>
      </c>
      <c r="D32" s="4"/>
      <c r="E32" s="4"/>
      <c r="F32" s="4"/>
    </row>
    <row r="33" spans="2:8" ht="15" customHeight="1">
      <c r="C33" s="18" t="s">
        <v>40</v>
      </c>
      <c r="D33" s="31" t="s">
        <v>8</v>
      </c>
      <c r="E33" s="47">
        <f>(E8+E9)/E11</f>
        <v>0.61513925827607974</v>
      </c>
      <c r="F33" s="47"/>
      <c r="G33" s="65"/>
    </row>
    <row r="34" spans="2:8" ht="15" customHeight="1">
      <c r="C34" s="19"/>
      <c r="D34" s="32" t="s">
        <v>16</v>
      </c>
      <c r="E34" s="48">
        <f>E10/E11</f>
        <v>0.38486074172392021</v>
      </c>
      <c r="F34" s="48"/>
      <c r="G34" s="66"/>
    </row>
    <row r="35" spans="2:8" ht="15" customHeight="1"/>
    <row r="36" spans="2:8" ht="15" customHeight="1">
      <c r="B36" s="1" t="s">
        <v>41</v>
      </c>
      <c r="C36" s="4" t="s">
        <v>19</v>
      </c>
      <c r="D36" s="4"/>
      <c r="E36" s="4"/>
      <c r="F36" s="4"/>
      <c r="G36" s="4"/>
      <c r="H36" s="4"/>
    </row>
    <row r="37" spans="2:8" ht="70.05" customHeight="1">
      <c r="C37" s="20" t="s">
        <v>43</v>
      </c>
      <c r="D37" s="33" t="s">
        <v>37</v>
      </c>
      <c r="E37" s="33"/>
      <c r="F37" s="33"/>
      <c r="G37" s="52"/>
      <c r="H37" s="14"/>
    </row>
  </sheetData>
  <mergeCells count="42">
    <mergeCell ref="A1:G1"/>
    <mergeCell ref="C4:F4"/>
    <mergeCell ref="C5:D5"/>
    <mergeCell ref="E5:G5"/>
    <mergeCell ref="C7:F7"/>
    <mergeCell ref="E8:G8"/>
    <mergeCell ref="E9:G9"/>
    <mergeCell ref="E10:G10"/>
    <mergeCell ref="C11:D11"/>
    <mergeCell ref="E11:G11"/>
    <mergeCell ref="C12:G12"/>
    <mergeCell ref="E13:G13"/>
    <mergeCell ref="E14:G14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5:F25"/>
    <mergeCell ref="F26:G26"/>
    <mergeCell ref="C27:D27"/>
    <mergeCell ref="F27:G27"/>
    <mergeCell ref="C28:D28"/>
    <mergeCell ref="F28:G28"/>
    <mergeCell ref="C29:D29"/>
    <mergeCell ref="E29:G29"/>
    <mergeCell ref="C32:F32"/>
    <mergeCell ref="E33:G33"/>
    <mergeCell ref="E34:G34"/>
    <mergeCell ref="C36:H36"/>
    <mergeCell ref="D37:G37"/>
    <mergeCell ref="C8:C10"/>
    <mergeCell ref="C13:C15"/>
    <mergeCell ref="C33:C34"/>
  </mergeCells>
  <phoneticPr fontId="3"/>
  <pageMargins left="0.51181102362204722" right="0.11811023622047245" top="0.55118110236220474" bottom="0.15748031496062992" header="0.31496062992125984" footer="0.11811023622047245"/>
  <pageSetup paperSize="9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7" zoomScaleSheetLayoutView="100" workbookViewId="0">
      <selection activeCell="E14" sqref="E14:I14"/>
    </sheetView>
  </sheetViews>
  <sheetFormatPr defaultColWidth="9" defaultRowHeight="12"/>
  <cols>
    <col min="1" max="1" width="0.69921875" style="110" customWidth="1"/>
    <col min="2" max="2" width="3.09765625" style="110" bestFit="1" customWidth="1"/>
    <col min="3" max="3" width="10.59765625" style="110" customWidth="1"/>
    <col min="4" max="4" width="22.59765625" style="110" customWidth="1"/>
    <col min="5" max="5" width="14.09765625" style="110" customWidth="1"/>
    <col min="6" max="6" width="10.59765625" style="110" customWidth="1"/>
    <col min="7" max="8" width="7.296875" style="110" customWidth="1"/>
    <col min="9" max="9" width="10.59765625" style="110" customWidth="1"/>
    <col min="10" max="10" width="0.796875" style="110" customWidth="1"/>
    <col min="11" max="16384" width="9" style="110"/>
  </cols>
  <sheetData>
    <row r="1" spans="1:14" ht="18.75" customHeight="1">
      <c r="A1" s="111" t="s">
        <v>44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4" ht="15" customHeight="1">
      <c r="B2" s="110" t="s">
        <v>7</v>
      </c>
      <c r="C2" s="4" t="s">
        <v>13</v>
      </c>
      <c r="D2" s="4"/>
      <c r="E2" s="4"/>
      <c r="F2" s="4"/>
      <c r="G2" s="4"/>
      <c r="H2" s="4"/>
      <c r="I2" s="1"/>
    </row>
    <row r="3" spans="1:14" ht="19.5" customHeight="1">
      <c r="C3" s="5" t="s">
        <v>14</v>
      </c>
      <c r="D3" s="22"/>
      <c r="E3" s="85" t="s">
        <v>53</v>
      </c>
      <c r="F3" s="95"/>
      <c r="G3" s="95"/>
      <c r="H3" s="95"/>
      <c r="I3" s="100"/>
    </row>
    <row r="4" spans="1:14" ht="15" customHeight="1">
      <c r="C4" s="1"/>
      <c r="D4" s="1"/>
      <c r="E4" s="1"/>
      <c r="F4" s="1"/>
      <c r="G4" s="1"/>
      <c r="H4" s="1"/>
      <c r="I4" s="1"/>
    </row>
    <row r="5" spans="1:14" ht="15" customHeight="1">
      <c r="B5" s="110" t="s">
        <v>11</v>
      </c>
      <c r="C5" s="4" t="s">
        <v>17</v>
      </c>
      <c r="D5" s="4"/>
      <c r="E5" s="4"/>
      <c r="F5" s="4"/>
      <c r="G5" s="4"/>
      <c r="H5" s="1"/>
      <c r="I5" s="1"/>
    </row>
    <row r="6" spans="1:14" ht="15" customHeight="1">
      <c r="C6" s="72" t="s">
        <v>18</v>
      </c>
      <c r="D6" s="23" t="s">
        <v>21</v>
      </c>
      <c r="E6" s="34">
        <v>2420925657</v>
      </c>
      <c r="F6" s="34"/>
      <c r="G6" s="34"/>
      <c r="H6" s="34"/>
      <c r="I6" s="53"/>
    </row>
    <row r="7" spans="1:14" ht="15" customHeight="1">
      <c r="C7" s="73"/>
      <c r="D7" s="24" t="s">
        <v>22</v>
      </c>
      <c r="E7" s="36">
        <v>506918935</v>
      </c>
      <c r="F7" s="36"/>
      <c r="G7" s="36"/>
      <c r="H7" s="36"/>
      <c r="I7" s="55"/>
    </row>
    <row r="8" spans="1:14" ht="15" customHeight="1">
      <c r="C8" s="74"/>
      <c r="D8" s="25" t="s">
        <v>2</v>
      </c>
      <c r="E8" s="38"/>
      <c r="F8" s="38"/>
      <c r="G8" s="38"/>
      <c r="H8" s="38"/>
      <c r="I8" s="58"/>
    </row>
    <row r="9" spans="1:14" ht="15" customHeight="1">
      <c r="C9" s="8" t="s">
        <v>12</v>
      </c>
      <c r="D9" s="26"/>
      <c r="E9" s="37">
        <f>SUM(E6:I8)</f>
        <v>2927844592</v>
      </c>
      <c r="F9" s="49"/>
      <c r="G9" s="49"/>
      <c r="H9" s="49"/>
      <c r="I9" s="56"/>
    </row>
    <row r="10" spans="1:14" ht="15" customHeight="1">
      <c r="C10" s="9" t="s">
        <v>24</v>
      </c>
      <c r="D10" s="27"/>
      <c r="E10" s="27"/>
      <c r="F10" s="27"/>
      <c r="G10" s="27"/>
      <c r="H10" s="27"/>
      <c r="I10" s="57"/>
    </row>
    <row r="11" spans="1:14" ht="15" customHeight="1">
      <c r="C11" s="10" t="s">
        <v>45</v>
      </c>
      <c r="D11" s="79" t="s">
        <v>0</v>
      </c>
      <c r="E11" s="36">
        <v>359647213</v>
      </c>
      <c r="F11" s="36"/>
      <c r="G11" s="36"/>
      <c r="H11" s="36"/>
      <c r="I11" s="55"/>
    </row>
    <row r="12" spans="1:14" ht="15" customHeight="1">
      <c r="C12" s="10"/>
      <c r="D12" s="79" t="s">
        <v>46</v>
      </c>
      <c r="E12" s="36">
        <v>99769072</v>
      </c>
      <c r="F12" s="36"/>
      <c r="G12" s="36"/>
      <c r="H12" s="36"/>
      <c r="I12" s="55"/>
    </row>
    <row r="13" spans="1:14" ht="15" customHeight="1">
      <c r="C13" s="10"/>
      <c r="D13" s="80" t="s">
        <v>29</v>
      </c>
      <c r="E13" s="36"/>
      <c r="F13" s="36"/>
      <c r="G13" s="36"/>
      <c r="H13" s="36"/>
      <c r="I13" s="55"/>
      <c r="M13" s="122"/>
      <c r="N13" s="122"/>
    </row>
    <row r="14" spans="1:14" ht="15" customHeight="1">
      <c r="C14" s="75" t="s">
        <v>30</v>
      </c>
      <c r="D14" s="81"/>
      <c r="E14" s="38">
        <v>297296530</v>
      </c>
      <c r="F14" s="38"/>
      <c r="G14" s="38"/>
      <c r="H14" s="38"/>
      <c r="I14" s="58"/>
    </row>
    <row r="15" spans="1:14" ht="15" customHeight="1">
      <c r="C15" s="76" t="s">
        <v>12</v>
      </c>
      <c r="D15" s="82"/>
      <c r="E15" s="88">
        <f>SUM(E11:I14)</f>
        <v>756712815</v>
      </c>
      <c r="F15" s="88"/>
      <c r="G15" s="88"/>
      <c r="H15" s="88"/>
      <c r="I15" s="103"/>
    </row>
    <row r="16" spans="1:14" ht="15" customHeight="1">
      <c r="C16" s="77" t="s">
        <v>5</v>
      </c>
      <c r="D16" s="23"/>
      <c r="E16" s="89">
        <v>126459</v>
      </c>
      <c r="F16" s="89"/>
      <c r="G16" s="89"/>
      <c r="H16" s="89"/>
      <c r="I16" s="104"/>
    </row>
    <row r="17" spans="2:9" ht="15" customHeight="1">
      <c r="C17" s="74" t="s">
        <v>42</v>
      </c>
      <c r="D17" s="25"/>
      <c r="E17" s="90">
        <v>45257</v>
      </c>
      <c r="F17" s="90"/>
      <c r="G17" s="90"/>
      <c r="H17" s="90"/>
      <c r="I17" s="105"/>
    </row>
    <row r="18" spans="2:9" ht="15" customHeight="1">
      <c r="C18" s="77" t="s">
        <v>31</v>
      </c>
      <c r="D18" s="23"/>
      <c r="E18" s="34">
        <f>(E6+E8)/E16</f>
        <v>19143.956990012572</v>
      </c>
      <c r="F18" s="34"/>
      <c r="G18" s="34"/>
      <c r="H18" s="34"/>
      <c r="I18" s="53"/>
    </row>
    <row r="19" spans="2:9" ht="15" customHeight="1">
      <c r="C19" s="13" t="s">
        <v>49</v>
      </c>
      <c r="D19" s="30"/>
      <c r="E19" s="41">
        <f>E7/E17</f>
        <v>11200.895662549439</v>
      </c>
      <c r="F19" s="41"/>
      <c r="G19" s="41"/>
      <c r="H19" s="41"/>
      <c r="I19" s="61"/>
    </row>
    <row r="20" spans="2:9" ht="15" customHeight="1">
      <c r="C20" s="123" t="s">
        <v>20</v>
      </c>
      <c r="D20" s="123"/>
      <c r="E20" s="123"/>
      <c r="F20" s="123"/>
      <c r="G20" s="123"/>
      <c r="H20" s="123"/>
      <c r="I20" s="123"/>
    </row>
    <row r="21" spans="2:9" ht="15" customHeight="1">
      <c r="C21" s="123" t="s">
        <v>23</v>
      </c>
      <c r="D21" s="123"/>
      <c r="E21" s="123"/>
      <c r="F21" s="123"/>
      <c r="G21" s="123"/>
      <c r="H21" s="123"/>
      <c r="I21" s="123"/>
    </row>
    <row r="22" spans="2:9" ht="15" customHeight="1"/>
    <row r="23" spans="2:9" ht="15" customHeight="1">
      <c r="B23" s="110" t="s">
        <v>32</v>
      </c>
      <c r="C23" s="112" t="s">
        <v>1</v>
      </c>
      <c r="D23" s="112"/>
      <c r="E23" s="112"/>
      <c r="F23" s="112"/>
      <c r="G23" s="112"/>
    </row>
    <row r="24" spans="2:9" ht="12.75">
      <c r="C24" s="112"/>
      <c r="D24" s="112"/>
      <c r="E24" s="128" t="s">
        <v>33</v>
      </c>
      <c r="F24" s="128"/>
      <c r="G24" s="128" t="s">
        <v>34</v>
      </c>
      <c r="H24" s="128"/>
      <c r="I24" s="128"/>
    </row>
    <row r="25" spans="2:9" ht="15" customHeight="1">
      <c r="C25" s="124" t="s">
        <v>35</v>
      </c>
      <c r="D25" s="126"/>
      <c r="E25" s="129"/>
      <c r="F25" s="131"/>
      <c r="G25" s="132"/>
      <c r="H25" s="132"/>
      <c r="I25" s="133"/>
    </row>
    <row r="26" spans="2:9" ht="15" customHeight="1">
      <c r="C26" s="125" t="s">
        <v>36</v>
      </c>
      <c r="D26" s="127"/>
      <c r="E26" s="130"/>
      <c r="F26" s="130"/>
      <c r="G26" s="130"/>
      <c r="H26" s="130"/>
      <c r="I26" s="134"/>
    </row>
    <row r="27" spans="2:9" ht="15" customHeight="1">
      <c r="C27" s="78" t="s">
        <v>47</v>
      </c>
      <c r="D27" s="83"/>
      <c r="E27" s="45">
        <v>30</v>
      </c>
      <c r="F27" s="50"/>
      <c r="G27" s="50"/>
      <c r="H27" s="50"/>
      <c r="I27" s="64"/>
    </row>
    <row r="28" spans="2:9" ht="15" customHeight="1">
      <c r="C28" s="17" t="s">
        <v>51</v>
      </c>
      <c r="D28" s="17"/>
      <c r="E28" s="46"/>
      <c r="F28" s="46"/>
      <c r="G28" s="46"/>
      <c r="H28" s="46"/>
      <c r="I28" s="46"/>
    </row>
    <row r="29" spans="2:9" ht="15" customHeight="1">
      <c r="C29" s="1"/>
      <c r="D29" s="1"/>
      <c r="E29" s="1"/>
      <c r="F29" s="1"/>
      <c r="G29" s="1"/>
      <c r="H29" s="1"/>
      <c r="I29" s="1"/>
    </row>
    <row r="30" spans="2:9" ht="15" customHeight="1">
      <c r="B30" s="110" t="s">
        <v>38</v>
      </c>
      <c r="C30" s="4" t="s">
        <v>25</v>
      </c>
      <c r="D30" s="4"/>
      <c r="E30" s="4"/>
      <c r="F30" s="4"/>
      <c r="G30" s="4"/>
      <c r="H30" s="1"/>
      <c r="I30" s="1"/>
    </row>
    <row r="31" spans="2:9" ht="15" customHeight="1">
      <c r="C31" s="18" t="s">
        <v>40</v>
      </c>
      <c r="D31" s="31" t="s">
        <v>8</v>
      </c>
      <c r="E31" s="47">
        <f>(E6+E7)/E9</f>
        <v>1</v>
      </c>
      <c r="F31" s="47"/>
      <c r="G31" s="47"/>
      <c r="H31" s="47"/>
      <c r="I31" s="65"/>
    </row>
    <row r="32" spans="2:9" ht="15" customHeight="1">
      <c r="C32" s="19"/>
      <c r="D32" s="32" t="s">
        <v>16</v>
      </c>
      <c r="E32" s="48">
        <f>E8/E9</f>
        <v>0</v>
      </c>
      <c r="F32" s="48"/>
      <c r="G32" s="48"/>
      <c r="H32" s="48"/>
      <c r="I32" s="66"/>
    </row>
    <row r="33" spans="2:9" ht="15" customHeight="1"/>
    <row r="34" spans="2:9" ht="15" customHeight="1">
      <c r="B34" s="110" t="s">
        <v>41</v>
      </c>
      <c r="C34" s="112" t="s">
        <v>19</v>
      </c>
      <c r="D34" s="112"/>
      <c r="E34" s="112"/>
      <c r="F34" s="112"/>
      <c r="G34" s="112"/>
      <c r="H34" s="112"/>
      <c r="I34" s="112"/>
    </row>
    <row r="35" spans="2:9" ht="70.05" customHeight="1">
      <c r="C35" s="20" t="s">
        <v>43</v>
      </c>
      <c r="D35" s="113"/>
      <c r="E35" s="116"/>
      <c r="F35" s="116"/>
      <c r="G35" s="116"/>
      <c r="H35" s="116"/>
      <c r="I35" s="121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3"/>
  <pageMargins left="0.51181102362204722" right="0.11811023622047245" top="0.55118110236220474" bottom="0.19685039370078741" header="0.31496062992125984" footer="0.11811023622047245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zoomScaleSheetLayoutView="100" workbookViewId="0">
      <selection activeCell="E14" sqref="E14:I14"/>
    </sheetView>
  </sheetViews>
  <sheetFormatPr defaultColWidth="9" defaultRowHeight="12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6384" width="9" style="1"/>
  </cols>
  <sheetData>
    <row r="1" spans="1:14" ht="18.75" customHeight="1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13</v>
      </c>
      <c r="D2" s="4"/>
      <c r="E2" s="4"/>
      <c r="F2" s="4"/>
      <c r="G2" s="4"/>
      <c r="H2" s="4"/>
    </row>
    <row r="3" spans="1:14" ht="19.5" customHeight="1">
      <c r="C3" s="5" t="s">
        <v>14</v>
      </c>
      <c r="D3" s="22"/>
      <c r="E3" s="85" t="s">
        <v>53</v>
      </c>
      <c r="F3" s="95"/>
      <c r="G3" s="95"/>
      <c r="H3" s="95"/>
      <c r="I3" s="100"/>
    </row>
    <row r="4" spans="1:14" ht="15" customHeight="1"/>
    <row r="5" spans="1:14" ht="15" customHeight="1">
      <c r="B5" s="1" t="s">
        <v>11</v>
      </c>
      <c r="C5" s="4" t="s">
        <v>17</v>
      </c>
      <c r="D5" s="4"/>
      <c r="E5" s="4"/>
      <c r="F5" s="4"/>
      <c r="G5" s="4"/>
    </row>
    <row r="6" spans="1:14" ht="15" customHeight="1">
      <c r="C6" s="72" t="s">
        <v>18</v>
      </c>
      <c r="D6" s="23" t="s">
        <v>21</v>
      </c>
      <c r="E6" s="34">
        <v>141294800</v>
      </c>
      <c r="F6" s="34"/>
      <c r="G6" s="34"/>
      <c r="H6" s="34"/>
      <c r="I6" s="53"/>
    </row>
    <row r="7" spans="1:14" ht="15" customHeight="1">
      <c r="C7" s="73"/>
      <c r="D7" s="24" t="s">
        <v>22</v>
      </c>
      <c r="E7" s="36">
        <v>130068143</v>
      </c>
      <c r="F7" s="36"/>
      <c r="G7" s="36"/>
      <c r="H7" s="36"/>
      <c r="I7" s="55"/>
    </row>
    <row r="8" spans="1:14" ht="15" customHeight="1">
      <c r="C8" s="74"/>
      <c r="D8" s="25" t="s">
        <v>2</v>
      </c>
      <c r="E8" s="38"/>
      <c r="F8" s="38"/>
      <c r="G8" s="38"/>
      <c r="H8" s="38"/>
      <c r="I8" s="58"/>
    </row>
    <row r="9" spans="1:14" ht="15" customHeight="1">
      <c r="C9" s="8" t="s">
        <v>12</v>
      </c>
      <c r="D9" s="26"/>
      <c r="E9" s="37">
        <f>SUM(E6:I8)</f>
        <v>271362943</v>
      </c>
      <c r="F9" s="49"/>
      <c r="G9" s="49"/>
      <c r="H9" s="49"/>
      <c r="I9" s="56"/>
    </row>
    <row r="10" spans="1:14" ht="15" customHeight="1">
      <c r="C10" s="9" t="s">
        <v>24</v>
      </c>
      <c r="D10" s="27"/>
      <c r="E10" s="27"/>
      <c r="F10" s="27"/>
      <c r="G10" s="27"/>
      <c r="H10" s="27"/>
      <c r="I10" s="57"/>
    </row>
    <row r="11" spans="1:14" ht="15" customHeight="1">
      <c r="C11" s="10" t="s">
        <v>45</v>
      </c>
      <c r="D11" s="79" t="s">
        <v>0</v>
      </c>
      <c r="E11" s="36">
        <v>16792445</v>
      </c>
      <c r="F11" s="36"/>
      <c r="G11" s="36"/>
      <c r="H11" s="36"/>
      <c r="I11" s="55"/>
    </row>
    <row r="12" spans="1:14" ht="15" customHeight="1">
      <c r="C12" s="10"/>
      <c r="D12" s="79" t="s">
        <v>46</v>
      </c>
      <c r="E12" s="36">
        <v>25534335</v>
      </c>
      <c r="F12" s="36"/>
      <c r="G12" s="36"/>
      <c r="H12" s="36"/>
      <c r="I12" s="55"/>
    </row>
    <row r="13" spans="1:14" ht="15" customHeight="1">
      <c r="C13" s="10"/>
      <c r="D13" s="80" t="s">
        <v>29</v>
      </c>
      <c r="E13" s="36"/>
      <c r="F13" s="36"/>
      <c r="G13" s="36"/>
      <c r="H13" s="36"/>
      <c r="I13" s="55"/>
      <c r="M13" s="109"/>
      <c r="N13" s="109"/>
    </row>
    <row r="14" spans="1:14" ht="15" customHeight="1">
      <c r="C14" s="75" t="s">
        <v>30</v>
      </c>
      <c r="D14" s="81"/>
      <c r="E14" s="38">
        <v>35758423</v>
      </c>
      <c r="F14" s="38"/>
      <c r="G14" s="38"/>
      <c r="H14" s="38"/>
      <c r="I14" s="58"/>
    </row>
    <row r="15" spans="1:14" ht="15" customHeight="1">
      <c r="C15" s="76" t="s">
        <v>12</v>
      </c>
      <c r="D15" s="82"/>
      <c r="E15" s="88">
        <f>SUM(E11:I14)</f>
        <v>78085203</v>
      </c>
      <c r="F15" s="88"/>
      <c r="G15" s="88"/>
      <c r="H15" s="88"/>
      <c r="I15" s="103"/>
    </row>
    <row r="16" spans="1:14" ht="15" customHeight="1">
      <c r="C16" s="77" t="s">
        <v>5</v>
      </c>
      <c r="D16" s="23"/>
      <c r="E16" s="89">
        <v>3846</v>
      </c>
      <c r="F16" s="89"/>
      <c r="G16" s="89"/>
      <c r="H16" s="89"/>
      <c r="I16" s="104"/>
    </row>
    <row r="17" spans="2:9" ht="15" customHeight="1">
      <c r="C17" s="74" t="s">
        <v>42</v>
      </c>
      <c r="D17" s="25"/>
      <c r="E17" s="90">
        <v>12037</v>
      </c>
      <c r="F17" s="90"/>
      <c r="G17" s="90"/>
      <c r="H17" s="90"/>
      <c r="I17" s="105"/>
    </row>
    <row r="18" spans="2:9" ht="15" customHeight="1">
      <c r="C18" s="77" t="s">
        <v>31</v>
      </c>
      <c r="D18" s="23"/>
      <c r="E18" s="34">
        <f>(E6+E8)/E16</f>
        <v>36738.117524700989</v>
      </c>
      <c r="F18" s="34"/>
      <c r="G18" s="34"/>
      <c r="H18" s="34"/>
      <c r="I18" s="53"/>
    </row>
    <row r="19" spans="2:9" ht="15" customHeight="1">
      <c r="C19" s="13" t="s">
        <v>49</v>
      </c>
      <c r="D19" s="30"/>
      <c r="E19" s="41">
        <f>E7/E17</f>
        <v>10805.694359059566</v>
      </c>
      <c r="F19" s="41"/>
      <c r="G19" s="41"/>
      <c r="H19" s="41"/>
      <c r="I19" s="61"/>
    </row>
    <row r="20" spans="2:9" ht="15" customHeight="1">
      <c r="C20" s="14" t="s">
        <v>20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23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32</v>
      </c>
      <c r="C23" s="4" t="s">
        <v>1</v>
      </c>
      <c r="D23" s="4"/>
      <c r="E23" s="4"/>
      <c r="F23" s="4"/>
      <c r="G23" s="4"/>
    </row>
    <row r="24" spans="2:9" ht="12.75">
      <c r="C24" s="4"/>
      <c r="D24" s="4"/>
      <c r="E24" s="91" t="s">
        <v>33</v>
      </c>
      <c r="F24" s="91"/>
      <c r="G24" s="91" t="s">
        <v>34</v>
      </c>
      <c r="H24" s="91"/>
      <c r="I24" s="91"/>
    </row>
    <row r="25" spans="2:9" ht="15" customHeight="1">
      <c r="C25" s="15" t="s">
        <v>35</v>
      </c>
      <c r="D25" s="31"/>
      <c r="E25" s="114"/>
      <c r="F25" s="117"/>
      <c r="G25" s="118"/>
      <c r="H25" s="118"/>
      <c r="I25" s="119"/>
    </row>
    <row r="26" spans="2:9" ht="15" customHeight="1">
      <c r="C26" s="16" t="s">
        <v>36</v>
      </c>
      <c r="D26" s="32"/>
      <c r="E26" s="115"/>
      <c r="F26" s="115"/>
      <c r="G26" s="115"/>
      <c r="H26" s="115"/>
      <c r="I26" s="120"/>
    </row>
    <row r="27" spans="2:9" ht="15" customHeight="1">
      <c r="C27" s="78" t="s">
        <v>47</v>
      </c>
      <c r="D27" s="83"/>
      <c r="E27" s="45">
        <v>31</v>
      </c>
      <c r="F27" s="50"/>
      <c r="G27" s="50"/>
      <c r="H27" s="50"/>
      <c r="I27" s="64"/>
    </row>
    <row r="28" spans="2:9" ht="15" customHeight="1">
      <c r="C28" s="17" t="s">
        <v>51</v>
      </c>
      <c r="D28" s="17"/>
      <c r="E28" s="46"/>
      <c r="F28" s="46"/>
      <c r="G28" s="46"/>
      <c r="H28" s="46"/>
      <c r="I28" s="46"/>
    </row>
    <row r="29" spans="2:9" ht="15" customHeight="1"/>
    <row r="30" spans="2:9" ht="15" customHeight="1">
      <c r="B30" s="1" t="s">
        <v>38</v>
      </c>
      <c r="C30" s="4" t="s">
        <v>25</v>
      </c>
      <c r="D30" s="4"/>
      <c r="E30" s="4"/>
      <c r="F30" s="4"/>
      <c r="G30" s="4"/>
    </row>
    <row r="31" spans="2:9" ht="15" customHeight="1">
      <c r="C31" s="18" t="s">
        <v>40</v>
      </c>
      <c r="D31" s="31" t="s">
        <v>8</v>
      </c>
      <c r="E31" s="47">
        <f>(E6+E7)/E9</f>
        <v>1</v>
      </c>
      <c r="F31" s="47"/>
      <c r="G31" s="47"/>
      <c r="H31" s="47"/>
      <c r="I31" s="65"/>
    </row>
    <row r="32" spans="2:9" ht="15" customHeight="1">
      <c r="C32" s="19"/>
      <c r="D32" s="32" t="s">
        <v>16</v>
      </c>
      <c r="E32" s="48">
        <f>E8/E9</f>
        <v>0</v>
      </c>
      <c r="F32" s="48"/>
      <c r="G32" s="48"/>
      <c r="H32" s="48"/>
      <c r="I32" s="66"/>
    </row>
    <row r="33" spans="2:9" ht="15" customHeight="1"/>
    <row r="34" spans="2:9" ht="15" customHeight="1">
      <c r="B34" s="1" t="s">
        <v>41</v>
      </c>
      <c r="C34" s="4" t="s">
        <v>19</v>
      </c>
      <c r="D34" s="4"/>
      <c r="E34" s="4"/>
      <c r="F34" s="4"/>
      <c r="G34" s="4"/>
      <c r="H34" s="4"/>
      <c r="I34" s="4"/>
    </row>
    <row r="35" spans="2:9" ht="70.05" customHeight="1">
      <c r="C35" s="20" t="s">
        <v>43</v>
      </c>
      <c r="D35" s="135"/>
      <c r="E35" s="136"/>
      <c r="F35" s="136"/>
      <c r="G35" s="136"/>
      <c r="H35" s="136"/>
      <c r="I35" s="137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3"/>
  <pageMargins left="0.51181102362204722" right="0.11811023622047245" top="0.55118110236220474" bottom="0.19685039370078741" header="0.31496062992125984" footer="0.11811023622047245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zoomScaleSheetLayoutView="100" workbookViewId="0">
      <selection activeCell="E14" sqref="E14:I14"/>
    </sheetView>
  </sheetViews>
  <sheetFormatPr defaultColWidth="9" defaultRowHeight="12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6384" width="9" style="1"/>
  </cols>
  <sheetData>
    <row r="1" spans="1:14" ht="18.75" customHeight="1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13</v>
      </c>
      <c r="D2" s="4"/>
      <c r="E2" s="4"/>
      <c r="F2" s="4"/>
      <c r="G2" s="4"/>
      <c r="H2" s="4"/>
    </row>
    <row r="3" spans="1:14" ht="19.5" customHeight="1">
      <c r="C3" s="5" t="s">
        <v>14</v>
      </c>
      <c r="D3" s="22"/>
      <c r="E3" s="85" t="s">
        <v>53</v>
      </c>
      <c r="F3" s="95"/>
      <c r="G3" s="95"/>
      <c r="H3" s="95"/>
      <c r="I3" s="100"/>
    </row>
    <row r="4" spans="1:14" ht="15" customHeight="1"/>
    <row r="5" spans="1:14" ht="15" customHeight="1">
      <c r="B5" s="1" t="s">
        <v>11</v>
      </c>
      <c r="C5" s="4" t="s">
        <v>17</v>
      </c>
      <c r="D5" s="4"/>
      <c r="E5" s="4"/>
      <c r="F5" s="4"/>
      <c r="G5" s="4"/>
    </row>
    <row r="6" spans="1:14" ht="15" customHeight="1">
      <c r="C6" s="72" t="s">
        <v>18</v>
      </c>
      <c r="D6" s="23" t="s">
        <v>21</v>
      </c>
      <c r="E6" s="34">
        <v>145250547</v>
      </c>
      <c r="F6" s="34"/>
      <c r="G6" s="34"/>
      <c r="H6" s="34"/>
      <c r="I6" s="53"/>
    </row>
    <row r="7" spans="1:14" ht="15" customHeight="1">
      <c r="C7" s="73"/>
      <c r="D7" s="24" t="s">
        <v>22</v>
      </c>
      <c r="E7" s="36">
        <v>170116417</v>
      </c>
      <c r="F7" s="36"/>
      <c r="G7" s="36"/>
      <c r="H7" s="36"/>
      <c r="I7" s="55"/>
    </row>
    <row r="8" spans="1:14" ht="15" customHeight="1">
      <c r="C8" s="74"/>
      <c r="D8" s="25" t="s">
        <v>2</v>
      </c>
      <c r="E8" s="38"/>
      <c r="F8" s="38"/>
      <c r="G8" s="38"/>
      <c r="H8" s="38"/>
      <c r="I8" s="58"/>
    </row>
    <row r="9" spans="1:14" ht="15" customHeight="1">
      <c r="C9" s="8" t="s">
        <v>12</v>
      </c>
      <c r="D9" s="26"/>
      <c r="E9" s="37">
        <f>SUM(E6:I8)</f>
        <v>315366964</v>
      </c>
      <c r="F9" s="49"/>
      <c r="G9" s="49"/>
      <c r="H9" s="49"/>
      <c r="I9" s="56"/>
    </row>
    <row r="10" spans="1:14" ht="15" customHeight="1">
      <c r="C10" s="9" t="s">
        <v>24</v>
      </c>
      <c r="D10" s="27"/>
      <c r="E10" s="27"/>
      <c r="F10" s="27"/>
      <c r="G10" s="27"/>
      <c r="H10" s="27"/>
      <c r="I10" s="57"/>
    </row>
    <row r="11" spans="1:14" ht="15" customHeight="1">
      <c r="C11" s="10" t="s">
        <v>45</v>
      </c>
      <c r="D11" s="79" t="s">
        <v>0</v>
      </c>
      <c r="E11" s="36">
        <v>22756895</v>
      </c>
      <c r="F11" s="36"/>
      <c r="G11" s="36"/>
      <c r="H11" s="36"/>
      <c r="I11" s="55"/>
    </row>
    <row r="12" spans="1:14" ht="15" customHeight="1">
      <c r="C12" s="10"/>
      <c r="D12" s="79" t="s">
        <v>46</v>
      </c>
      <c r="E12" s="36">
        <v>33698509</v>
      </c>
      <c r="F12" s="36"/>
      <c r="G12" s="36"/>
      <c r="H12" s="36"/>
      <c r="I12" s="55"/>
    </row>
    <row r="13" spans="1:14" ht="15" customHeight="1">
      <c r="C13" s="10"/>
      <c r="D13" s="80" t="s">
        <v>29</v>
      </c>
      <c r="E13" s="36"/>
      <c r="F13" s="36"/>
      <c r="G13" s="36"/>
      <c r="H13" s="36"/>
      <c r="I13" s="55"/>
      <c r="M13" s="109"/>
      <c r="N13" s="109"/>
    </row>
    <row r="14" spans="1:14" ht="15" customHeight="1">
      <c r="C14" s="75" t="s">
        <v>30</v>
      </c>
      <c r="D14" s="81"/>
      <c r="E14" s="38">
        <v>34241894</v>
      </c>
      <c r="F14" s="38"/>
      <c r="G14" s="38"/>
      <c r="H14" s="38"/>
      <c r="I14" s="58"/>
    </row>
    <row r="15" spans="1:14" ht="15" customHeight="1">
      <c r="C15" s="76" t="s">
        <v>12</v>
      </c>
      <c r="D15" s="82"/>
      <c r="E15" s="88">
        <f>SUM(E11:I14)</f>
        <v>90697298</v>
      </c>
      <c r="F15" s="88"/>
      <c r="G15" s="88"/>
      <c r="H15" s="88"/>
      <c r="I15" s="103"/>
    </row>
    <row r="16" spans="1:14" ht="15" customHeight="1">
      <c r="C16" s="77" t="s">
        <v>5</v>
      </c>
      <c r="D16" s="23"/>
      <c r="E16" s="89">
        <v>5553</v>
      </c>
      <c r="F16" s="89"/>
      <c r="G16" s="89"/>
      <c r="H16" s="89"/>
      <c r="I16" s="104"/>
    </row>
    <row r="17" spans="2:9" ht="15" customHeight="1">
      <c r="C17" s="74" t="s">
        <v>42</v>
      </c>
      <c r="D17" s="25"/>
      <c r="E17" s="90">
        <v>15753</v>
      </c>
      <c r="F17" s="90"/>
      <c r="G17" s="90"/>
      <c r="H17" s="90"/>
      <c r="I17" s="105"/>
    </row>
    <row r="18" spans="2:9" ht="15" customHeight="1">
      <c r="C18" s="77" t="s">
        <v>31</v>
      </c>
      <c r="D18" s="23"/>
      <c r="E18" s="34">
        <f>(E6+E8)/E16</f>
        <v>26157.130740140463</v>
      </c>
      <c r="F18" s="34"/>
      <c r="G18" s="34"/>
      <c r="H18" s="34"/>
      <c r="I18" s="53"/>
    </row>
    <row r="19" spans="2:9" ht="15" customHeight="1">
      <c r="C19" s="13" t="s">
        <v>49</v>
      </c>
      <c r="D19" s="30"/>
      <c r="E19" s="41">
        <f>E7/E17</f>
        <v>10798.985399606425</v>
      </c>
      <c r="F19" s="41"/>
      <c r="G19" s="41"/>
      <c r="H19" s="41"/>
      <c r="I19" s="61"/>
    </row>
    <row r="20" spans="2:9" ht="15" customHeight="1">
      <c r="C20" s="14" t="s">
        <v>20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23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32</v>
      </c>
      <c r="C23" s="4" t="s">
        <v>1</v>
      </c>
      <c r="D23" s="4"/>
      <c r="E23" s="4"/>
      <c r="F23" s="4"/>
      <c r="G23" s="4"/>
    </row>
    <row r="24" spans="2:9" ht="12.75">
      <c r="C24" s="4"/>
      <c r="D24" s="4"/>
      <c r="E24" s="91" t="s">
        <v>33</v>
      </c>
      <c r="F24" s="91"/>
      <c r="G24" s="91" t="s">
        <v>34</v>
      </c>
      <c r="H24" s="91"/>
      <c r="I24" s="91"/>
    </row>
    <row r="25" spans="2:9" ht="15" customHeight="1">
      <c r="C25" s="15" t="s">
        <v>35</v>
      </c>
      <c r="D25" s="31"/>
      <c r="E25" s="114"/>
      <c r="F25" s="117"/>
      <c r="G25" s="118"/>
      <c r="H25" s="118"/>
      <c r="I25" s="119"/>
    </row>
    <row r="26" spans="2:9" ht="15" customHeight="1">
      <c r="C26" s="16" t="s">
        <v>36</v>
      </c>
      <c r="D26" s="32"/>
      <c r="E26" s="115"/>
      <c r="F26" s="115"/>
      <c r="G26" s="115"/>
      <c r="H26" s="115"/>
      <c r="I26" s="120"/>
    </row>
    <row r="27" spans="2:9" ht="15" customHeight="1">
      <c r="C27" s="78" t="s">
        <v>47</v>
      </c>
      <c r="D27" s="83"/>
      <c r="E27" s="45">
        <v>31</v>
      </c>
      <c r="F27" s="50"/>
      <c r="G27" s="50"/>
      <c r="H27" s="50"/>
      <c r="I27" s="64"/>
    </row>
    <row r="28" spans="2:9" ht="15" customHeight="1">
      <c r="C28" s="17" t="s">
        <v>51</v>
      </c>
      <c r="D28" s="17"/>
      <c r="E28" s="46"/>
      <c r="F28" s="46"/>
      <c r="G28" s="46"/>
      <c r="H28" s="46"/>
      <c r="I28" s="46"/>
    </row>
    <row r="29" spans="2:9" ht="15" customHeight="1"/>
    <row r="30" spans="2:9" ht="15" customHeight="1">
      <c r="B30" s="1" t="s">
        <v>38</v>
      </c>
      <c r="C30" s="4" t="s">
        <v>25</v>
      </c>
      <c r="D30" s="4"/>
      <c r="E30" s="4"/>
      <c r="F30" s="4"/>
      <c r="G30" s="4"/>
    </row>
    <row r="31" spans="2:9" ht="15" customHeight="1">
      <c r="C31" s="18" t="s">
        <v>40</v>
      </c>
      <c r="D31" s="31" t="s">
        <v>8</v>
      </c>
      <c r="E31" s="47">
        <f>(E6+E7)/E9</f>
        <v>1</v>
      </c>
      <c r="F31" s="47"/>
      <c r="G31" s="47"/>
      <c r="H31" s="47"/>
      <c r="I31" s="65"/>
    </row>
    <row r="32" spans="2:9" ht="15" customHeight="1">
      <c r="C32" s="19"/>
      <c r="D32" s="32" t="s">
        <v>16</v>
      </c>
      <c r="E32" s="48">
        <f>E8/E9</f>
        <v>0</v>
      </c>
      <c r="F32" s="48"/>
      <c r="G32" s="48"/>
      <c r="H32" s="48"/>
      <c r="I32" s="66"/>
    </row>
    <row r="33" spans="2:9" ht="15" customHeight="1"/>
    <row r="34" spans="2:9" ht="15" customHeight="1">
      <c r="B34" s="1" t="s">
        <v>41</v>
      </c>
      <c r="C34" s="4" t="s">
        <v>19</v>
      </c>
      <c r="D34" s="4"/>
      <c r="E34" s="4"/>
      <c r="F34" s="4"/>
      <c r="G34" s="4"/>
      <c r="H34" s="4"/>
      <c r="I34" s="4"/>
    </row>
    <row r="35" spans="2:9" ht="70.05" customHeight="1">
      <c r="C35" s="20" t="s">
        <v>43</v>
      </c>
      <c r="D35" s="135"/>
      <c r="E35" s="136"/>
      <c r="F35" s="136"/>
      <c r="G35" s="136"/>
      <c r="H35" s="136"/>
      <c r="I35" s="137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3"/>
  <pageMargins left="0.51181102362204722" right="0.11811023622047245" top="0.55118110236220474" bottom="0.19685039370078741" header="0.31496062992125984" footer="0.11811023622047245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zoomScaleSheetLayoutView="100" workbookViewId="0">
      <selection activeCell="E19" sqref="E19:I19"/>
    </sheetView>
  </sheetViews>
  <sheetFormatPr defaultColWidth="9" defaultRowHeight="12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6384" width="9" style="1"/>
  </cols>
  <sheetData>
    <row r="1" spans="1:14" ht="18.75" customHeight="1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13</v>
      </c>
      <c r="D2" s="4"/>
      <c r="E2" s="4"/>
      <c r="F2" s="4"/>
      <c r="G2" s="4"/>
      <c r="H2" s="4"/>
    </row>
    <row r="3" spans="1:14" ht="19.5" customHeight="1">
      <c r="C3" s="5" t="s">
        <v>14</v>
      </c>
      <c r="D3" s="22"/>
      <c r="E3" s="85" t="s">
        <v>53</v>
      </c>
      <c r="F3" s="95"/>
      <c r="G3" s="95"/>
      <c r="H3" s="95"/>
      <c r="I3" s="100"/>
    </row>
    <row r="4" spans="1:14" ht="15" customHeight="1"/>
    <row r="5" spans="1:14" ht="15" customHeight="1">
      <c r="B5" s="1" t="s">
        <v>11</v>
      </c>
      <c r="C5" s="4" t="s">
        <v>17</v>
      </c>
      <c r="D5" s="4"/>
      <c r="E5" s="4"/>
      <c r="F5" s="4"/>
      <c r="G5" s="4"/>
    </row>
    <row r="6" spans="1:14" ht="15" customHeight="1">
      <c r="C6" s="72" t="s">
        <v>18</v>
      </c>
      <c r="D6" s="23" t="s">
        <v>21</v>
      </c>
      <c r="E6" s="34">
        <v>649657076</v>
      </c>
      <c r="F6" s="34"/>
      <c r="G6" s="34"/>
      <c r="H6" s="34"/>
      <c r="I6" s="53"/>
    </row>
    <row r="7" spans="1:14" ht="15" customHeight="1">
      <c r="C7" s="73"/>
      <c r="D7" s="24" t="s">
        <v>22</v>
      </c>
      <c r="E7" s="36">
        <v>288068546</v>
      </c>
      <c r="F7" s="36"/>
      <c r="G7" s="36"/>
      <c r="H7" s="36"/>
      <c r="I7" s="55"/>
    </row>
    <row r="8" spans="1:14" ht="15" customHeight="1">
      <c r="C8" s="74"/>
      <c r="D8" s="25" t="s">
        <v>2</v>
      </c>
      <c r="E8" s="38"/>
      <c r="F8" s="38"/>
      <c r="G8" s="38"/>
      <c r="H8" s="38"/>
      <c r="I8" s="58"/>
    </row>
    <row r="9" spans="1:14" ht="15" customHeight="1">
      <c r="C9" s="8" t="s">
        <v>12</v>
      </c>
      <c r="D9" s="26"/>
      <c r="E9" s="37">
        <f>SUM(E6:I8)</f>
        <v>937725622</v>
      </c>
      <c r="F9" s="49"/>
      <c r="G9" s="49"/>
      <c r="H9" s="49"/>
      <c r="I9" s="56"/>
    </row>
    <row r="10" spans="1:14" ht="15" customHeight="1">
      <c r="C10" s="9" t="s">
        <v>24</v>
      </c>
      <c r="D10" s="27"/>
      <c r="E10" s="27"/>
      <c r="F10" s="27"/>
      <c r="G10" s="27"/>
      <c r="H10" s="27"/>
      <c r="I10" s="57"/>
    </row>
    <row r="11" spans="1:14" ht="15" customHeight="1">
      <c r="C11" s="10" t="s">
        <v>45</v>
      </c>
      <c r="D11" s="79" t="s">
        <v>0</v>
      </c>
      <c r="E11" s="36">
        <v>90515331</v>
      </c>
      <c r="F11" s="36"/>
      <c r="G11" s="36"/>
      <c r="H11" s="36"/>
      <c r="I11" s="55"/>
    </row>
    <row r="12" spans="1:14" ht="15" customHeight="1">
      <c r="C12" s="10"/>
      <c r="D12" s="79" t="s">
        <v>46</v>
      </c>
      <c r="E12" s="36">
        <v>56886506</v>
      </c>
      <c r="F12" s="36"/>
      <c r="G12" s="36"/>
      <c r="H12" s="36"/>
      <c r="I12" s="55"/>
    </row>
    <row r="13" spans="1:14" ht="15" customHeight="1">
      <c r="C13" s="10"/>
      <c r="D13" s="80" t="s">
        <v>29</v>
      </c>
      <c r="E13" s="36"/>
      <c r="F13" s="36"/>
      <c r="G13" s="36"/>
      <c r="H13" s="36"/>
      <c r="I13" s="55"/>
      <c r="M13" s="109"/>
      <c r="N13" s="109"/>
    </row>
    <row r="14" spans="1:14" ht="15" customHeight="1">
      <c r="C14" s="75" t="s">
        <v>30</v>
      </c>
      <c r="D14" s="81"/>
      <c r="E14" s="38">
        <v>74946395</v>
      </c>
      <c r="F14" s="38"/>
      <c r="G14" s="38"/>
      <c r="H14" s="38"/>
      <c r="I14" s="58"/>
    </row>
    <row r="15" spans="1:14" ht="15" customHeight="1">
      <c r="C15" s="76" t="s">
        <v>12</v>
      </c>
      <c r="D15" s="82"/>
      <c r="E15" s="88">
        <f>SUM(E11:I14)</f>
        <v>222348232</v>
      </c>
      <c r="F15" s="88"/>
      <c r="G15" s="88"/>
      <c r="H15" s="88"/>
      <c r="I15" s="103"/>
    </row>
    <row r="16" spans="1:14" ht="15" customHeight="1">
      <c r="C16" s="77" t="s">
        <v>5</v>
      </c>
      <c r="D16" s="23"/>
      <c r="E16" s="89">
        <v>18856</v>
      </c>
      <c r="F16" s="89"/>
      <c r="G16" s="89"/>
      <c r="H16" s="89"/>
      <c r="I16" s="104"/>
    </row>
    <row r="17" spans="2:9" ht="15" customHeight="1">
      <c r="C17" s="74" t="s">
        <v>42</v>
      </c>
      <c r="D17" s="25"/>
      <c r="E17" s="90">
        <v>26269</v>
      </c>
      <c r="F17" s="90"/>
      <c r="G17" s="90"/>
      <c r="H17" s="90"/>
      <c r="I17" s="105"/>
    </row>
    <row r="18" spans="2:9" ht="15" customHeight="1">
      <c r="C18" s="77" t="s">
        <v>31</v>
      </c>
      <c r="D18" s="23"/>
      <c r="E18" s="34">
        <f>(E6+E8)/E16</f>
        <v>34453.599703012304</v>
      </c>
      <c r="F18" s="34"/>
      <c r="G18" s="34"/>
      <c r="H18" s="34"/>
      <c r="I18" s="53"/>
    </row>
    <row r="19" spans="2:9" ht="15" customHeight="1">
      <c r="C19" s="13" t="s">
        <v>49</v>
      </c>
      <c r="D19" s="30"/>
      <c r="E19" s="41">
        <f>E7/E17</f>
        <v>10966.10247820625</v>
      </c>
      <c r="F19" s="41"/>
      <c r="G19" s="41"/>
      <c r="H19" s="41"/>
      <c r="I19" s="61"/>
    </row>
    <row r="20" spans="2:9" ht="15" customHeight="1">
      <c r="C20" s="14" t="s">
        <v>20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23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32</v>
      </c>
      <c r="C23" s="4" t="s">
        <v>1</v>
      </c>
      <c r="D23" s="4"/>
      <c r="E23" s="4"/>
      <c r="F23" s="4"/>
      <c r="G23" s="4"/>
    </row>
    <row r="24" spans="2:9" ht="12.75">
      <c r="C24" s="4"/>
      <c r="D24" s="4"/>
      <c r="E24" s="91" t="s">
        <v>33</v>
      </c>
      <c r="F24" s="91"/>
      <c r="G24" s="91" t="s">
        <v>34</v>
      </c>
      <c r="H24" s="91"/>
      <c r="I24" s="91"/>
    </row>
    <row r="25" spans="2:9" ht="15" customHeight="1">
      <c r="C25" s="15" t="s">
        <v>35</v>
      </c>
      <c r="D25" s="31"/>
      <c r="E25" s="114"/>
      <c r="F25" s="117"/>
      <c r="G25" s="118"/>
      <c r="H25" s="118"/>
      <c r="I25" s="119"/>
    </row>
    <row r="26" spans="2:9" ht="15" customHeight="1">
      <c r="C26" s="16" t="s">
        <v>36</v>
      </c>
      <c r="D26" s="32"/>
      <c r="E26" s="115"/>
      <c r="F26" s="115"/>
      <c r="G26" s="115"/>
      <c r="H26" s="115"/>
      <c r="I26" s="120"/>
    </row>
    <row r="27" spans="2:9" ht="15" customHeight="1">
      <c r="C27" s="78" t="s">
        <v>47</v>
      </c>
      <c r="D27" s="83"/>
      <c r="E27" s="45">
        <v>30</v>
      </c>
      <c r="F27" s="50"/>
      <c r="G27" s="50"/>
      <c r="H27" s="50"/>
      <c r="I27" s="64"/>
    </row>
    <row r="28" spans="2:9" ht="15" customHeight="1">
      <c r="C28" s="17" t="s">
        <v>51</v>
      </c>
      <c r="D28" s="17"/>
      <c r="E28" s="46"/>
      <c r="F28" s="46"/>
      <c r="G28" s="46"/>
      <c r="H28" s="46"/>
      <c r="I28" s="46"/>
    </row>
    <row r="29" spans="2:9" ht="15" customHeight="1"/>
    <row r="30" spans="2:9" ht="15" customHeight="1">
      <c r="B30" s="1" t="s">
        <v>38</v>
      </c>
      <c r="C30" s="4" t="s">
        <v>25</v>
      </c>
      <c r="D30" s="4"/>
      <c r="E30" s="4"/>
      <c r="F30" s="4"/>
      <c r="G30" s="4"/>
    </row>
    <row r="31" spans="2:9" ht="15" customHeight="1">
      <c r="C31" s="18" t="s">
        <v>40</v>
      </c>
      <c r="D31" s="31" t="s">
        <v>8</v>
      </c>
      <c r="E31" s="47">
        <f>(E6+E7)/E9</f>
        <v>1</v>
      </c>
      <c r="F31" s="47"/>
      <c r="G31" s="47"/>
      <c r="H31" s="47"/>
      <c r="I31" s="65"/>
    </row>
    <row r="32" spans="2:9" ht="15" customHeight="1">
      <c r="C32" s="19"/>
      <c r="D32" s="32" t="s">
        <v>16</v>
      </c>
      <c r="E32" s="48">
        <f>E8/E9</f>
        <v>0</v>
      </c>
      <c r="F32" s="48"/>
      <c r="G32" s="48"/>
      <c r="H32" s="48"/>
      <c r="I32" s="66"/>
    </row>
    <row r="33" spans="2:9" ht="15" customHeight="1"/>
    <row r="34" spans="2:9" ht="15" customHeight="1">
      <c r="B34" s="1" t="s">
        <v>41</v>
      </c>
      <c r="C34" s="4" t="s">
        <v>19</v>
      </c>
      <c r="D34" s="4"/>
      <c r="E34" s="4"/>
      <c r="F34" s="4"/>
      <c r="G34" s="4"/>
      <c r="H34" s="4"/>
      <c r="I34" s="4"/>
    </row>
    <row r="35" spans="2:9" ht="70.05" customHeight="1">
      <c r="C35" s="20" t="s">
        <v>43</v>
      </c>
      <c r="D35" s="135"/>
      <c r="E35" s="136"/>
      <c r="F35" s="136"/>
      <c r="G35" s="136"/>
      <c r="H35" s="136"/>
      <c r="I35" s="137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3"/>
  <pageMargins left="0.51181102362204722" right="0.11811023622047245" top="0.55118110236220474" bottom="0.19685039370078741" header="0.31496062992125984" footer="0.11811023622047245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5"/>
  <sheetViews>
    <sheetView view="pageBreakPreview" topLeftCell="B1" zoomScaleSheetLayoutView="100" workbookViewId="0">
      <selection activeCell="G20" sqref="G20"/>
    </sheetView>
  </sheetViews>
  <sheetFormatPr defaultColWidth="9" defaultRowHeight="12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6384" width="9" style="1"/>
  </cols>
  <sheetData>
    <row r="1" spans="1:12" ht="18.75" customHeight="1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</row>
    <row r="2" spans="1:12" ht="15" customHeight="1">
      <c r="B2" s="1" t="s">
        <v>7</v>
      </c>
      <c r="C2" s="4" t="s">
        <v>13</v>
      </c>
      <c r="D2" s="4"/>
      <c r="E2" s="4"/>
      <c r="F2" s="4"/>
      <c r="G2" s="4"/>
      <c r="H2" s="4"/>
    </row>
    <row r="3" spans="1:12" ht="19.5" customHeight="1">
      <c r="C3" s="5" t="s">
        <v>14</v>
      </c>
      <c r="D3" s="22"/>
      <c r="E3" s="85" t="s">
        <v>53</v>
      </c>
      <c r="F3" s="95"/>
      <c r="G3" s="95"/>
      <c r="H3" s="95"/>
      <c r="I3" s="100"/>
    </row>
    <row r="4" spans="1:12" ht="15" customHeight="1"/>
    <row r="5" spans="1:12" ht="15" customHeight="1">
      <c r="B5" s="1" t="s">
        <v>11</v>
      </c>
      <c r="C5" s="4" t="s">
        <v>17</v>
      </c>
      <c r="D5" s="4"/>
      <c r="E5" s="4"/>
      <c r="F5" s="4"/>
      <c r="G5" s="4"/>
    </row>
    <row r="6" spans="1:12" ht="15" customHeight="1">
      <c r="C6" s="72" t="s">
        <v>18</v>
      </c>
      <c r="D6" s="23" t="s">
        <v>21</v>
      </c>
      <c r="E6" s="86">
        <v>4404737891</v>
      </c>
      <c r="F6" s="96"/>
      <c r="G6" s="96"/>
      <c r="H6" s="96"/>
      <c r="I6" s="101"/>
    </row>
    <row r="7" spans="1:12" ht="15" customHeight="1">
      <c r="C7" s="73"/>
      <c r="D7" s="24" t="s">
        <v>22</v>
      </c>
      <c r="E7" s="87">
        <v>107340200</v>
      </c>
      <c r="F7" s="97"/>
      <c r="G7" s="97"/>
      <c r="H7" s="97"/>
      <c r="I7" s="102"/>
    </row>
    <row r="8" spans="1:12" ht="15" customHeight="1">
      <c r="C8" s="74"/>
      <c r="D8" s="25" t="s">
        <v>2</v>
      </c>
      <c r="E8" s="38">
        <v>3175779192</v>
      </c>
      <c r="F8" s="38"/>
      <c r="G8" s="38"/>
      <c r="H8" s="38"/>
      <c r="I8" s="58"/>
    </row>
    <row r="9" spans="1:12" ht="15" customHeight="1">
      <c r="C9" s="8" t="s">
        <v>12</v>
      </c>
      <c r="D9" s="26"/>
      <c r="E9" s="37">
        <f>SUM(E6:I8)</f>
        <v>7687857283</v>
      </c>
      <c r="F9" s="49"/>
      <c r="G9" s="49"/>
      <c r="H9" s="49"/>
      <c r="I9" s="56"/>
    </row>
    <row r="10" spans="1:12" ht="15" customHeight="1">
      <c r="C10" s="9" t="s">
        <v>24</v>
      </c>
      <c r="D10" s="27"/>
      <c r="E10" s="27"/>
      <c r="F10" s="27"/>
      <c r="G10" s="27"/>
      <c r="H10" s="27"/>
      <c r="I10" s="57"/>
    </row>
    <row r="11" spans="1:12" ht="15" customHeight="1">
      <c r="C11" s="10" t="s">
        <v>45</v>
      </c>
      <c r="D11" s="79" t="s">
        <v>0</v>
      </c>
      <c r="E11" s="36">
        <v>1220403577</v>
      </c>
      <c r="F11" s="36"/>
      <c r="G11" s="36"/>
      <c r="H11" s="36"/>
      <c r="I11" s="55"/>
    </row>
    <row r="12" spans="1:12" ht="15" customHeight="1">
      <c r="C12" s="10"/>
      <c r="D12" s="79" t="s">
        <v>46</v>
      </c>
      <c r="E12" s="36">
        <v>38628696</v>
      </c>
      <c r="F12" s="36"/>
      <c r="G12" s="36"/>
      <c r="H12" s="36"/>
      <c r="I12" s="55"/>
    </row>
    <row r="13" spans="1:12" ht="15" customHeight="1">
      <c r="C13" s="10"/>
      <c r="D13" s="80" t="s">
        <v>29</v>
      </c>
      <c r="E13" s="36">
        <v>907274150</v>
      </c>
      <c r="F13" s="36"/>
      <c r="G13" s="36"/>
      <c r="H13" s="36"/>
      <c r="I13" s="55"/>
      <c r="K13" s="109"/>
      <c r="L13" s="109"/>
    </row>
    <row r="14" spans="1:12" ht="15" customHeight="1">
      <c r="C14" s="75" t="s">
        <v>30</v>
      </c>
      <c r="D14" s="81"/>
      <c r="E14" s="38">
        <v>1143247942</v>
      </c>
      <c r="F14" s="38"/>
      <c r="G14" s="38"/>
      <c r="H14" s="38"/>
      <c r="I14" s="58"/>
    </row>
    <row r="15" spans="1:12" ht="15" customHeight="1">
      <c r="C15" s="76" t="s">
        <v>12</v>
      </c>
      <c r="D15" s="82"/>
      <c r="E15" s="88">
        <f>SUM(E11:I14)</f>
        <v>3309554365</v>
      </c>
      <c r="F15" s="88"/>
      <c r="G15" s="88"/>
      <c r="H15" s="88"/>
      <c r="I15" s="103"/>
    </row>
    <row r="16" spans="1:12" ht="15" customHeight="1">
      <c r="C16" s="77" t="s">
        <v>5</v>
      </c>
      <c r="D16" s="23"/>
      <c r="E16" s="89">
        <v>502343</v>
      </c>
      <c r="F16" s="89"/>
      <c r="G16" s="89"/>
      <c r="H16" s="89"/>
      <c r="I16" s="104"/>
    </row>
    <row r="17" spans="2:9" ht="15" customHeight="1">
      <c r="C17" s="74" t="s">
        <v>42</v>
      </c>
      <c r="D17" s="25"/>
      <c r="E17" s="90">
        <v>9511</v>
      </c>
      <c r="F17" s="90"/>
      <c r="G17" s="90"/>
      <c r="H17" s="90"/>
      <c r="I17" s="105"/>
    </row>
    <row r="18" spans="2:9" ht="15" customHeight="1">
      <c r="C18" s="77" t="s">
        <v>31</v>
      </c>
      <c r="D18" s="23"/>
      <c r="E18" s="34">
        <f>(E6+E8)/E16</f>
        <v>15090.320922158764</v>
      </c>
      <c r="F18" s="34"/>
      <c r="G18" s="34"/>
      <c r="H18" s="34"/>
      <c r="I18" s="53"/>
    </row>
    <row r="19" spans="2:9" ht="15" customHeight="1">
      <c r="C19" s="13" t="s">
        <v>49</v>
      </c>
      <c r="D19" s="30"/>
      <c r="E19" s="41">
        <f>E7/E17</f>
        <v>11285.900536221217</v>
      </c>
      <c r="F19" s="41"/>
      <c r="G19" s="41"/>
      <c r="H19" s="41"/>
      <c r="I19" s="61"/>
    </row>
    <row r="20" spans="2:9" ht="15" customHeight="1">
      <c r="C20" s="14" t="s">
        <v>20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23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32</v>
      </c>
      <c r="C23" s="4" t="s">
        <v>1</v>
      </c>
      <c r="D23" s="4"/>
      <c r="E23" s="4"/>
      <c r="F23" s="4"/>
      <c r="G23" s="4"/>
    </row>
    <row r="24" spans="2:9" ht="12.75">
      <c r="C24" s="4"/>
      <c r="D24" s="4"/>
      <c r="E24" s="91" t="s">
        <v>33</v>
      </c>
      <c r="F24" s="91"/>
      <c r="G24" s="91" t="s">
        <v>34</v>
      </c>
      <c r="H24" s="91"/>
      <c r="I24" s="91"/>
    </row>
    <row r="25" spans="2:9" ht="15" customHeight="1">
      <c r="C25" s="15" t="s">
        <v>35</v>
      </c>
      <c r="D25" s="31"/>
      <c r="E25" s="92"/>
      <c r="F25" s="98"/>
      <c r="G25" s="99"/>
      <c r="H25" s="99"/>
      <c r="I25" s="106"/>
    </row>
    <row r="26" spans="2:9" ht="15" customHeight="1">
      <c r="C26" s="16" t="s">
        <v>36</v>
      </c>
      <c r="D26" s="32"/>
      <c r="E26" s="93"/>
      <c r="F26" s="93"/>
      <c r="G26" s="93"/>
      <c r="H26" s="93"/>
      <c r="I26" s="107"/>
    </row>
    <row r="27" spans="2:9" ht="15" customHeight="1">
      <c r="C27" s="78" t="s">
        <v>47</v>
      </c>
      <c r="D27" s="83"/>
      <c r="E27" s="45">
        <v>21</v>
      </c>
      <c r="F27" s="50"/>
      <c r="G27" s="50"/>
      <c r="H27" s="50"/>
      <c r="I27" s="64"/>
    </row>
    <row r="28" spans="2:9" ht="15" customHeight="1">
      <c r="C28" s="17" t="s">
        <v>51</v>
      </c>
      <c r="D28" s="17"/>
      <c r="E28" s="46"/>
      <c r="F28" s="46"/>
      <c r="G28" s="46"/>
      <c r="H28" s="46"/>
      <c r="I28" s="46"/>
    </row>
    <row r="29" spans="2:9" ht="15" customHeight="1"/>
    <row r="30" spans="2:9" ht="15" customHeight="1">
      <c r="B30" s="1" t="s">
        <v>38</v>
      </c>
      <c r="C30" s="4" t="s">
        <v>25</v>
      </c>
      <c r="D30" s="4"/>
      <c r="E30" s="4"/>
      <c r="F30" s="4"/>
      <c r="G30" s="4"/>
    </row>
    <row r="31" spans="2:9" ht="15" customHeight="1">
      <c r="C31" s="18" t="s">
        <v>40</v>
      </c>
      <c r="D31" s="31" t="s">
        <v>8</v>
      </c>
      <c r="E31" s="47">
        <f>(E6+E7)/E9</f>
        <v>0.58690971032688977</v>
      </c>
      <c r="F31" s="47"/>
      <c r="G31" s="47"/>
      <c r="H31" s="47"/>
      <c r="I31" s="65"/>
    </row>
    <row r="32" spans="2:9" ht="15" customHeight="1">
      <c r="C32" s="19"/>
      <c r="D32" s="32" t="s">
        <v>16</v>
      </c>
      <c r="E32" s="48">
        <f>E8/E9</f>
        <v>0.41309028967311023</v>
      </c>
      <c r="F32" s="48"/>
      <c r="G32" s="48"/>
      <c r="H32" s="48"/>
      <c r="I32" s="66"/>
    </row>
    <row r="33" spans="2:9" ht="15" customHeight="1"/>
    <row r="34" spans="2:9" ht="15" customHeight="1">
      <c r="B34" s="1" t="s">
        <v>41</v>
      </c>
      <c r="C34" s="4" t="s">
        <v>19</v>
      </c>
      <c r="D34" s="4"/>
      <c r="E34" s="4"/>
      <c r="F34" s="4"/>
      <c r="G34" s="4"/>
      <c r="H34" s="4"/>
      <c r="I34" s="4"/>
    </row>
    <row r="35" spans="2:9" ht="70.05" customHeight="1">
      <c r="C35" s="20" t="s">
        <v>43</v>
      </c>
      <c r="D35" s="84"/>
      <c r="E35" s="94"/>
      <c r="F35" s="94"/>
      <c r="G35" s="94"/>
      <c r="H35" s="94"/>
      <c r="I35" s="108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3"/>
  <pageMargins left="0.51181102362204722" right="0.11811023622047245" top="0.55118110236220474" bottom="0.19685039370078741" header="0.31496062992125984" footer="0.11811023622047245"/>
  <pageSetup paperSize="9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5"/>
  <sheetViews>
    <sheetView view="pageBreakPreview" zoomScaleSheetLayoutView="100" workbookViewId="0">
      <selection activeCell="C23" sqref="C23:G23"/>
    </sheetView>
  </sheetViews>
  <sheetFormatPr defaultColWidth="9" defaultRowHeight="12"/>
  <cols>
    <col min="1" max="1" width="0.69921875" style="110" customWidth="1"/>
    <col min="2" max="2" width="3.09765625" style="110" bestFit="1" customWidth="1"/>
    <col min="3" max="3" width="10.59765625" style="110" customWidth="1"/>
    <col min="4" max="4" width="22.59765625" style="110" customWidth="1"/>
    <col min="5" max="5" width="14.09765625" style="110" customWidth="1"/>
    <col min="6" max="6" width="10.59765625" style="110" customWidth="1"/>
    <col min="7" max="8" width="7.296875" style="110" customWidth="1"/>
    <col min="9" max="9" width="10.59765625" style="110" customWidth="1"/>
    <col min="10" max="10" width="0.796875" style="110" customWidth="1"/>
    <col min="11" max="16384" width="9" style="110"/>
  </cols>
  <sheetData>
    <row r="1" spans="1:12" ht="18.75" customHeight="1">
      <c r="A1" s="111" t="s">
        <v>44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2" ht="15" customHeight="1">
      <c r="B2" s="110" t="s">
        <v>7</v>
      </c>
      <c r="C2" s="112" t="s">
        <v>13</v>
      </c>
      <c r="D2" s="112"/>
      <c r="E2" s="112"/>
      <c r="F2" s="112"/>
      <c r="G2" s="112"/>
      <c r="H2" s="112"/>
    </row>
    <row r="3" spans="1:12" ht="19.5" customHeight="1">
      <c r="C3" s="5" t="s">
        <v>14</v>
      </c>
      <c r="D3" s="22"/>
      <c r="E3" s="85" t="s">
        <v>53</v>
      </c>
      <c r="F3" s="95"/>
      <c r="G3" s="95"/>
      <c r="H3" s="95"/>
      <c r="I3" s="100"/>
    </row>
    <row r="4" spans="1:12" ht="15" customHeight="1">
      <c r="C4" s="1"/>
      <c r="D4" s="1"/>
      <c r="E4" s="1"/>
      <c r="F4" s="1"/>
      <c r="G4" s="1"/>
      <c r="H4" s="1"/>
      <c r="I4" s="1"/>
    </row>
    <row r="5" spans="1:12" ht="15" customHeight="1">
      <c r="B5" s="110" t="s">
        <v>11</v>
      </c>
      <c r="C5" s="4" t="s">
        <v>17</v>
      </c>
      <c r="D5" s="4"/>
      <c r="E5" s="4"/>
      <c r="F5" s="4"/>
      <c r="G5" s="4"/>
      <c r="H5" s="1"/>
      <c r="I5" s="1"/>
    </row>
    <row r="6" spans="1:12" ht="15" customHeight="1">
      <c r="C6" s="72" t="s">
        <v>18</v>
      </c>
      <c r="D6" s="23" t="s">
        <v>21</v>
      </c>
      <c r="E6" s="34">
        <v>8981878295</v>
      </c>
      <c r="F6" s="34"/>
      <c r="G6" s="34"/>
      <c r="H6" s="34"/>
      <c r="I6" s="53"/>
    </row>
    <row r="7" spans="1:12" ht="15" customHeight="1">
      <c r="C7" s="73"/>
      <c r="D7" s="24" t="s">
        <v>22</v>
      </c>
      <c r="E7" s="36">
        <v>576119795</v>
      </c>
      <c r="F7" s="36"/>
      <c r="G7" s="36"/>
      <c r="H7" s="36"/>
      <c r="I7" s="55"/>
    </row>
    <row r="8" spans="1:12" ht="15" customHeight="1">
      <c r="C8" s="74"/>
      <c r="D8" s="25" t="s">
        <v>2</v>
      </c>
      <c r="E8" s="38">
        <v>5820306826</v>
      </c>
      <c r="F8" s="38"/>
      <c r="G8" s="38"/>
      <c r="H8" s="38"/>
      <c r="I8" s="58"/>
    </row>
    <row r="9" spans="1:12" ht="15" customHeight="1">
      <c r="C9" s="8" t="s">
        <v>12</v>
      </c>
      <c r="D9" s="26"/>
      <c r="E9" s="37">
        <f>SUM(E6:I8)</f>
        <v>15378304916</v>
      </c>
      <c r="F9" s="49"/>
      <c r="G9" s="49"/>
      <c r="H9" s="49"/>
      <c r="I9" s="56"/>
    </row>
    <row r="10" spans="1:12" ht="15" customHeight="1">
      <c r="C10" s="9" t="s">
        <v>24</v>
      </c>
      <c r="D10" s="27"/>
      <c r="E10" s="27"/>
      <c r="F10" s="27"/>
      <c r="G10" s="27"/>
      <c r="H10" s="27"/>
      <c r="I10" s="57"/>
    </row>
    <row r="11" spans="1:12" ht="15" customHeight="1">
      <c r="C11" s="10" t="s">
        <v>45</v>
      </c>
      <c r="D11" s="79" t="s">
        <v>0</v>
      </c>
      <c r="E11" s="36">
        <v>2405504149</v>
      </c>
      <c r="F11" s="36"/>
      <c r="G11" s="36"/>
      <c r="H11" s="36"/>
      <c r="I11" s="55"/>
    </row>
    <row r="12" spans="1:12" ht="15" customHeight="1">
      <c r="C12" s="10"/>
      <c r="D12" s="79" t="s">
        <v>46</v>
      </c>
      <c r="E12" s="36">
        <v>213715753</v>
      </c>
      <c r="F12" s="36"/>
      <c r="G12" s="36"/>
      <c r="H12" s="36"/>
      <c r="I12" s="55"/>
    </row>
    <row r="13" spans="1:12" ht="15" customHeight="1">
      <c r="C13" s="10"/>
      <c r="D13" s="80" t="s">
        <v>29</v>
      </c>
      <c r="E13" s="36">
        <v>1673146002</v>
      </c>
      <c r="F13" s="36"/>
      <c r="G13" s="36"/>
      <c r="H13" s="36"/>
      <c r="I13" s="55"/>
      <c r="K13" s="122"/>
      <c r="L13" s="122"/>
    </row>
    <row r="14" spans="1:12" ht="15" customHeight="1">
      <c r="C14" s="75" t="s">
        <v>30</v>
      </c>
      <c r="D14" s="81"/>
      <c r="E14" s="38">
        <v>2443461070</v>
      </c>
      <c r="F14" s="38"/>
      <c r="G14" s="38"/>
      <c r="H14" s="38"/>
      <c r="I14" s="58"/>
    </row>
    <row r="15" spans="1:12" ht="15" customHeight="1">
      <c r="C15" s="76" t="s">
        <v>12</v>
      </c>
      <c r="D15" s="82"/>
      <c r="E15" s="88">
        <f>SUM(E11:I14)</f>
        <v>6735826974</v>
      </c>
      <c r="F15" s="88"/>
      <c r="G15" s="88"/>
      <c r="H15" s="88"/>
      <c r="I15" s="103"/>
    </row>
    <row r="16" spans="1:12" ht="15" customHeight="1">
      <c r="C16" s="77" t="s">
        <v>5</v>
      </c>
      <c r="D16" s="23"/>
      <c r="E16" s="89">
        <v>941942</v>
      </c>
      <c r="F16" s="89"/>
      <c r="G16" s="89"/>
      <c r="H16" s="89"/>
      <c r="I16" s="104"/>
    </row>
    <row r="17" spans="2:9" ht="15" customHeight="1">
      <c r="C17" s="74" t="s">
        <v>42</v>
      </c>
      <c r="D17" s="25"/>
      <c r="E17" s="90">
        <v>49091</v>
      </c>
      <c r="F17" s="90"/>
      <c r="G17" s="90"/>
      <c r="H17" s="90"/>
      <c r="I17" s="105"/>
    </row>
    <row r="18" spans="2:9" ht="15" customHeight="1">
      <c r="C18" s="77" t="s">
        <v>31</v>
      </c>
      <c r="D18" s="23"/>
      <c r="E18" s="34">
        <f>(E6+E8)/E16</f>
        <v>15714.539877189891</v>
      </c>
      <c r="F18" s="34"/>
      <c r="G18" s="34"/>
      <c r="H18" s="34"/>
      <c r="I18" s="53"/>
    </row>
    <row r="19" spans="2:9" ht="15" customHeight="1">
      <c r="C19" s="13" t="s">
        <v>49</v>
      </c>
      <c r="D19" s="30"/>
      <c r="E19" s="41">
        <f>E7/E17</f>
        <v>11735.751868978021</v>
      </c>
      <c r="F19" s="41"/>
      <c r="G19" s="41"/>
      <c r="H19" s="41"/>
      <c r="I19" s="61"/>
    </row>
    <row r="20" spans="2:9" ht="15" customHeight="1">
      <c r="C20" s="14" t="s">
        <v>20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23</v>
      </c>
      <c r="D21" s="14"/>
      <c r="E21" s="14"/>
      <c r="F21" s="14"/>
      <c r="G21" s="14"/>
      <c r="H21" s="14"/>
      <c r="I21" s="14"/>
    </row>
    <row r="22" spans="2:9" ht="15" customHeight="1">
      <c r="C22" s="1"/>
      <c r="D22" s="1"/>
      <c r="E22" s="1"/>
      <c r="F22" s="1"/>
      <c r="G22" s="1"/>
      <c r="H22" s="1"/>
      <c r="I22" s="1"/>
    </row>
    <row r="23" spans="2:9" ht="15" customHeight="1">
      <c r="B23" s="110" t="s">
        <v>32</v>
      </c>
      <c r="C23" s="4" t="s">
        <v>1</v>
      </c>
      <c r="D23" s="4"/>
      <c r="E23" s="4"/>
      <c r="F23" s="4"/>
      <c r="G23" s="4"/>
      <c r="H23" s="1"/>
      <c r="I23" s="1"/>
    </row>
    <row r="24" spans="2:9" ht="12.75">
      <c r="C24" s="4"/>
      <c r="D24" s="4"/>
      <c r="E24" s="91" t="s">
        <v>33</v>
      </c>
      <c r="F24" s="91"/>
      <c r="G24" s="91" t="s">
        <v>34</v>
      </c>
      <c r="H24" s="91"/>
      <c r="I24" s="91"/>
    </row>
    <row r="25" spans="2:9" ht="15" customHeight="1">
      <c r="C25" s="15" t="s">
        <v>35</v>
      </c>
      <c r="D25" s="31"/>
      <c r="E25" s="114"/>
      <c r="F25" s="117"/>
      <c r="G25" s="118"/>
      <c r="H25" s="118"/>
      <c r="I25" s="119"/>
    </row>
    <row r="26" spans="2:9" ht="15" customHeight="1">
      <c r="C26" s="16" t="s">
        <v>36</v>
      </c>
      <c r="D26" s="32"/>
      <c r="E26" s="115"/>
      <c r="F26" s="115"/>
      <c r="G26" s="115"/>
      <c r="H26" s="115"/>
      <c r="I26" s="120"/>
    </row>
    <row r="27" spans="2:9" ht="15" customHeight="1">
      <c r="C27" s="78" t="s">
        <v>47</v>
      </c>
      <c r="D27" s="83"/>
      <c r="E27" s="45">
        <v>30</v>
      </c>
      <c r="F27" s="50"/>
      <c r="G27" s="50"/>
      <c r="H27" s="50"/>
      <c r="I27" s="64"/>
    </row>
    <row r="28" spans="2:9" ht="15" customHeight="1">
      <c r="C28" s="17" t="s">
        <v>51</v>
      </c>
      <c r="D28" s="17"/>
      <c r="E28" s="46"/>
      <c r="F28" s="46"/>
      <c r="G28" s="46"/>
      <c r="H28" s="46"/>
      <c r="I28" s="46"/>
    </row>
    <row r="29" spans="2:9" ht="15" customHeight="1">
      <c r="C29" s="1"/>
      <c r="D29" s="1"/>
      <c r="E29" s="1"/>
      <c r="F29" s="1"/>
      <c r="G29" s="1"/>
      <c r="H29" s="1"/>
      <c r="I29" s="1"/>
    </row>
    <row r="30" spans="2:9" ht="15" customHeight="1">
      <c r="B30" s="110" t="s">
        <v>38</v>
      </c>
      <c r="C30" s="4" t="s">
        <v>25</v>
      </c>
      <c r="D30" s="4"/>
      <c r="E30" s="4"/>
      <c r="F30" s="4"/>
      <c r="G30" s="4"/>
      <c r="H30" s="1"/>
      <c r="I30" s="1"/>
    </row>
    <row r="31" spans="2:9" ht="15" customHeight="1">
      <c r="C31" s="18" t="s">
        <v>40</v>
      </c>
      <c r="D31" s="31" t="s">
        <v>8</v>
      </c>
      <c r="E31" s="47">
        <f>(E6+E7)/E9</f>
        <v>0.62152481318377317</v>
      </c>
      <c r="F31" s="47"/>
      <c r="G31" s="47"/>
      <c r="H31" s="47"/>
      <c r="I31" s="65"/>
    </row>
    <row r="32" spans="2:9" ht="15" customHeight="1">
      <c r="C32" s="19"/>
      <c r="D32" s="32" t="s">
        <v>16</v>
      </c>
      <c r="E32" s="48">
        <f>E8/E9</f>
        <v>0.37847518681622688</v>
      </c>
      <c r="F32" s="48"/>
      <c r="G32" s="48"/>
      <c r="H32" s="48"/>
      <c r="I32" s="66"/>
    </row>
    <row r="33" spans="2:9" ht="15" customHeight="1">
      <c r="C33" s="1"/>
      <c r="D33" s="1"/>
      <c r="E33" s="1"/>
      <c r="F33" s="1"/>
      <c r="G33" s="1"/>
      <c r="H33" s="1"/>
      <c r="I33" s="1"/>
    </row>
    <row r="34" spans="2:9" ht="15" customHeight="1">
      <c r="B34" s="110" t="s">
        <v>41</v>
      </c>
      <c r="C34" s="4" t="s">
        <v>19</v>
      </c>
      <c r="D34" s="4"/>
      <c r="E34" s="4"/>
      <c r="F34" s="4"/>
      <c r="G34" s="4"/>
      <c r="H34" s="4"/>
      <c r="I34" s="4"/>
    </row>
    <row r="35" spans="2:9" ht="70.05" customHeight="1">
      <c r="C35" s="20" t="s">
        <v>43</v>
      </c>
      <c r="D35" s="113"/>
      <c r="E35" s="116"/>
      <c r="F35" s="116"/>
      <c r="G35" s="116"/>
      <c r="H35" s="116"/>
      <c r="I35" s="121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3"/>
  <pageMargins left="0.51181102362204722" right="0.11811023622047245" top="0.55118110236220474" bottom="0.19685039370078741" header="0.31496062992125984" footer="0.11811023622047245"/>
  <pageSetup paperSize="9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5"/>
  <sheetViews>
    <sheetView view="pageBreakPreview" zoomScaleSheetLayoutView="100" workbookViewId="0">
      <selection activeCell="G22" sqref="G22"/>
    </sheetView>
  </sheetViews>
  <sheetFormatPr defaultColWidth="9" defaultRowHeight="12"/>
  <cols>
    <col min="1" max="1" width="0.69921875" style="110" customWidth="1"/>
    <col min="2" max="2" width="3.09765625" style="110" bestFit="1" customWidth="1"/>
    <col min="3" max="3" width="10.59765625" style="110" customWidth="1"/>
    <col min="4" max="4" width="22.59765625" style="110" customWidth="1"/>
    <col min="5" max="5" width="14.09765625" style="110" customWidth="1"/>
    <col min="6" max="6" width="10.59765625" style="110" customWidth="1"/>
    <col min="7" max="8" width="7.296875" style="110" customWidth="1"/>
    <col min="9" max="9" width="10.59765625" style="110" customWidth="1"/>
    <col min="10" max="10" width="0.796875" style="110" customWidth="1"/>
    <col min="11" max="16384" width="9" style="110"/>
  </cols>
  <sheetData>
    <row r="1" spans="1:12" ht="18.75" customHeight="1">
      <c r="A1" s="111" t="s">
        <v>44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2" ht="15" customHeight="1">
      <c r="B2" s="110" t="s">
        <v>7</v>
      </c>
      <c r="C2" s="112" t="s">
        <v>13</v>
      </c>
      <c r="D2" s="112"/>
      <c r="E2" s="112"/>
      <c r="F2" s="112"/>
      <c r="G2" s="112"/>
      <c r="H2" s="112"/>
    </row>
    <row r="3" spans="1:12" ht="19.5" customHeight="1">
      <c r="C3" s="5" t="s">
        <v>14</v>
      </c>
      <c r="D3" s="22"/>
      <c r="E3" s="85" t="s">
        <v>53</v>
      </c>
      <c r="F3" s="95"/>
      <c r="G3" s="95"/>
      <c r="H3" s="95"/>
      <c r="I3" s="100"/>
    </row>
    <row r="4" spans="1:12" ht="15" customHeight="1">
      <c r="C4" s="1"/>
      <c r="D4" s="1"/>
      <c r="E4" s="1"/>
      <c r="F4" s="1"/>
      <c r="G4" s="1"/>
      <c r="H4" s="1"/>
      <c r="I4" s="1"/>
    </row>
    <row r="5" spans="1:12" ht="15" customHeight="1">
      <c r="B5" s="110" t="s">
        <v>11</v>
      </c>
      <c r="C5" s="4" t="s">
        <v>17</v>
      </c>
      <c r="D5" s="4"/>
      <c r="E5" s="4"/>
      <c r="F5" s="4"/>
      <c r="G5" s="4"/>
      <c r="H5" s="1"/>
      <c r="I5" s="1"/>
    </row>
    <row r="6" spans="1:12" ht="15" customHeight="1">
      <c r="C6" s="72" t="s">
        <v>18</v>
      </c>
      <c r="D6" s="23" t="s">
        <v>21</v>
      </c>
      <c r="E6" s="34">
        <v>6465088957</v>
      </c>
      <c r="F6" s="34"/>
      <c r="G6" s="34"/>
      <c r="H6" s="34"/>
      <c r="I6" s="53"/>
    </row>
    <row r="7" spans="1:12" ht="15" customHeight="1">
      <c r="C7" s="73"/>
      <c r="D7" s="24" t="s">
        <v>22</v>
      </c>
      <c r="E7" s="36">
        <v>604896451</v>
      </c>
      <c r="F7" s="36"/>
      <c r="G7" s="36"/>
      <c r="H7" s="36"/>
      <c r="I7" s="55"/>
    </row>
    <row r="8" spans="1:12" ht="15" customHeight="1">
      <c r="C8" s="74"/>
      <c r="D8" s="25" t="s">
        <v>2</v>
      </c>
      <c r="E8" s="38">
        <v>5034299622</v>
      </c>
      <c r="F8" s="38"/>
      <c r="G8" s="38"/>
      <c r="H8" s="38"/>
      <c r="I8" s="58"/>
    </row>
    <row r="9" spans="1:12" ht="15" customHeight="1">
      <c r="C9" s="8" t="s">
        <v>12</v>
      </c>
      <c r="D9" s="26"/>
      <c r="E9" s="37">
        <f>SUM(E6:I8)</f>
        <v>12104285030</v>
      </c>
      <c r="F9" s="49"/>
      <c r="G9" s="49"/>
      <c r="H9" s="49"/>
      <c r="I9" s="56"/>
    </row>
    <row r="10" spans="1:12" ht="15" customHeight="1">
      <c r="C10" s="9" t="s">
        <v>24</v>
      </c>
      <c r="D10" s="27"/>
      <c r="E10" s="27"/>
      <c r="F10" s="27"/>
      <c r="G10" s="27"/>
      <c r="H10" s="27"/>
      <c r="I10" s="57"/>
    </row>
    <row r="11" spans="1:12" ht="15" customHeight="1">
      <c r="C11" s="10" t="s">
        <v>45</v>
      </c>
      <c r="D11" s="79" t="s">
        <v>0</v>
      </c>
      <c r="E11" s="36">
        <v>1799943622</v>
      </c>
      <c r="F11" s="36"/>
      <c r="G11" s="36"/>
      <c r="H11" s="36"/>
      <c r="I11" s="55"/>
    </row>
    <row r="12" spans="1:12" ht="15" customHeight="1">
      <c r="C12" s="10"/>
      <c r="D12" s="79" t="s">
        <v>46</v>
      </c>
      <c r="E12" s="36">
        <v>236318447</v>
      </c>
      <c r="F12" s="36"/>
      <c r="G12" s="36"/>
      <c r="H12" s="36"/>
      <c r="I12" s="55"/>
    </row>
    <row r="13" spans="1:12" ht="15" customHeight="1">
      <c r="C13" s="10"/>
      <c r="D13" s="80" t="s">
        <v>29</v>
      </c>
      <c r="E13" s="36">
        <v>1469060726</v>
      </c>
      <c r="F13" s="36"/>
      <c r="G13" s="36"/>
      <c r="H13" s="36"/>
      <c r="I13" s="55"/>
      <c r="K13" s="122"/>
      <c r="L13" s="122"/>
    </row>
    <row r="14" spans="1:12" ht="15" customHeight="1">
      <c r="C14" s="75" t="s">
        <v>30</v>
      </c>
      <c r="D14" s="81"/>
      <c r="E14" s="38">
        <v>2135380672</v>
      </c>
      <c r="F14" s="38"/>
      <c r="G14" s="38"/>
      <c r="H14" s="38"/>
      <c r="I14" s="58"/>
    </row>
    <row r="15" spans="1:12" ht="15" customHeight="1">
      <c r="C15" s="76" t="s">
        <v>12</v>
      </c>
      <c r="D15" s="82"/>
      <c r="E15" s="88">
        <f>SUM(E11:I14)</f>
        <v>5640703467</v>
      </c>
      <c r="F15" s="88"/>
      <c r="G15" s="88"/>
      <c r="H15" s="88"/>
      <c r="I15" s="103"/>
    </row>
    <row r="16" spans="1:12" ht="15" customHeight="1">
      <c r="C16" s="77" t="s">
        <v>5</v>
      </c>
      <c r="D16" s="23"/>
      <c r="E16" s="89">
        <v>777980</v>
      </c>
      <c r="F16" s="89"/>
      <c r="G16" s="89"/>
      <c r="H16" s="89"/>
      <c r="I16" s="104"/>
    </row>
    <row r="17" spans="2:9" ht="15" customHeight="1">
      <c r="C17" s="74" t="s">
        <v>42</v>
      </c>
      <c r="D17" s="25"/>
      <c r="E17" s="90">
        <v>57812</v>
      </c>
      <c r="F17" s="90"/>
      <c r="G17" s="90"/>
      <c r="H17" s="90"/>
      <c r="I17" s="105"/>
    </row>
    <row r="18" spans="2:9" ht="15" customHeight="1">
      <c r="C18" s="77" t="s">
        <v>31</v>
      </c>
      <c r="D18" s="23"/>
      <c r="E18" s="34">
        <f>(E6+E8)/E16</f>
        <v>14781.085090876371</v>
      </c>
      <c r="F18" s="34"/>
      <c r="G18" s="34"/>
      <c r="H18" s="34"/>
      <c r="I18" s="53"/>
    </row>
    <row r="19" spans="2:9" ht="15" customHeight="1">
      <c r="C19" s="13" t="s">
        <v>49</v>
      </c>
      <c r="D19" s="30"/>
      <c r="E19" s="41">
        <f>E7/E17</f>
        <v>10463.164239258285</v>
      </c>
      <c r="F19" s="41"/>
      <c r="G19" s="41"/>
      <c r="H19" s="41"/>
      <c r="I19" s="61"/>
    </row>
    <row r="20" spans="2:9" ht="15" customHeight="1">
      <c r="C20" s="123" t="s">
        <v>20</v>
      </c>
      <c r="D20" s="123"/>
      <c r="E20" s="123"/>
      <c r="F20" s="123"/>
      <c r="G20" s="123"/>
      <c r="H20" s="123"/>
      <c r="I20" s="123"/>
    </row>
    <row r="21" spans="2:9" ht="15" customHeight="1">
      <c r="C21" s="123" t="s">
        <v>23</v>
      </c>
      <c r="D21" s="123"/>
      <c r="E21" s="123"/>
      <c r="F21" s="123"/>
      <c r="G21" s="123"/>
      <c r="H21" s="123"/>
      <c r="I21" s="123"/>
    </row>
    <row r="22" spans="2:9" ht="15" customHeight="1"/>
    <row r="23" spans="2:9" ht="15" customHeight="1">
      <c r="B23" s="110" t="s">
        <v>32</v>
      </c>
      <c r="C23" s="112" t="s">
        <v>1</v>
      </c>
      <c r="D23" s="112"/>
      <c r="E23" s="112"/>
      <c r="F23" s="112"/>
      <c r="G23" s="112"/>
    </row>
    <row r="24" spans="2:9" ht="12.75">
      <c r="C24" s="112"/>
      <c r="D24" s="112"/>
      <c r="E24" s="128" t="s">
        <v>33</v>
      </c>
      <c r="F24" s="128"/>
      <c r="G24" s="128" t="s">
        <v>34</v>
      </c>
      <c r="H24" s="128"/>
      <c r="I24" s="128"/>
    </row>
    <row r="25" spans="2:9" ht="15" customHeight="1">
      <c r="C25" s="124" t="s">
        <v>35</v>
      </c>
      <c r="D25" s="126"/>
      <c r="E25" s="129"/>
      <c r="F25" s="131"/>
      <c r="G25" s="132"/>
      <c r="H25" s="132"/>
      <c r="I25" s="133"/>
    </row>
    <row r="26" spans="2:9" ht="15" customHeight="1">
      <c r="C26" s="125" t="s">
        <v>36</v>
      </c>
      <c r="D26" s="127"/>
      <c r="E26" s="130"/>
      <c r="F26" s="130"/>
      <c r="G26" s="130"/>
      <c r="H26" s="130"/>
      <c r="I26" s="134"/>
    </row>
    <row r="27" spans="2:9" ht="15" customHeight="1">
      <c r="C27" s="78" t="s">
        <v>47</v>
      </c>
      <c r="D27" s="83"/>
      <c r="E27" s="45">
        <v>27</v>
      </c>
      <c r="F27" s="50"/>
      <c r="G27" s="50"/>
      <c r="H27" s="50"/>
      <c r="I27" s="64"/>
    </row>
    <row r="28" spans="2:9" ht="15" customHeight="1">
      <c r="C28" s="17" t="s">
        <v>51</v>
      </c>
      <c r="D28" s="17"/>
      <c r="E28" s="46"/>
      <c r="F28" s="46"/>
      <c r="G28" s="46"/>
      <c r="H28" s="46"/>
      <c r="I28" s="46"/>
    </row>
    <row r="29" spans="2:9" ht="15" customHeight="1">
      <c r="C29" s="1"/>
      <c r="D29" s="1"/>
      <c r="E29" s="1"/>
      <c r="F29" s="1"/>
      <c r="G29" s="1"/>
      <c r="H29" s="1"/>
      <c r="I29" s="1"/>
    </row>
    <row r="30" spans="2:9" ht="15" customHeight="1">
      <c r="B30" s="110" t="s">
        <v>38</v>
      </c>
      <c r="C30" s="4" t="s">
        <v>25</v>
      </c>
      <c r="D30" s="4"/>
      <c r="E30" s="4"/>
      <c r="F30" s="4"/>
      <c r="G30" s="4"/>
      <c r="H30" s="1"/>
      <c r="I30" s="1"/>
    </row>
    <row r="31" spans="2:9" ht="15" customHeight="1">
      <c r="C31" s="18" t="s">
        <v>40</v>
      </c>
      <c r="D31" s="31" t="s">
        <v>8</v>
      </c>
      <c r="E31" s="47">
        <f>(E6+E7)/E9</f>
        <v>0.5840894683558191</v>
      </c>
      <c r="F31" s="47"/>
      <c r="G31" s="47"/>
      <c r="H31" s="47"/>
      <c r="I31" s="65"/>
    </row>
    <row r="32" spans="2:9" ht="15" customHeight="1">
      <c r="C32" s="19"/>
      <c r="D32" s="32" t="s">
        <v>16</v>
      </c>
      <c r="E32" s="48">
        <f>E8/E9</f>
        <v>0.4159105316441809</v>
      </c>
      <c r="F32" s="48"/>
      <c r="G32" s="48"/>
      <c r="H32" s="48"/>
      <c r="I32" s="66"/>
    </row>
    <row r="33" spans="2:9" ht="15" customHeight="1"/>
    <row r="34" spans="2:9" ht="15" customHeight="1">
      <c r="B34" s="110" t="s">
        <v>41</v>
      </c>
      <c r="C34" s="112" t="s">
        <v>19</v>
      </c>
      <c r="D34" s="112"/>
      <c r="E34" s="112"/>
      <c r="F34" s="112"/>
      <c r="G34" s="112"/>
      <c r="H34" s="112"/>
      <c r="I34" s="112"/>
    </row>
    <row r="35" spans="2:9" ht="70.05" customHeight="1">
      <c r="C35" s="20" t="s">
        <v>43</v>
      </c>
      <c r="D35" s="113"/>
      <c r="E35" s="116"/>
      <c r="F35" s="116"/>
      <c r="G35" s="116"/>
      <c r="H35" s="116"/>
      <c r="I35" s="121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3"/>
  <pageMargins left="0.51181102362204722" right="0.11811023622047245" top="0.55118110236220474" bottom="0.19685039370078741" header="0.31496062992125984" footer="0.11811023622047245"/>
  <pageSetup paperSize="9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5"/>
  <sheetViews>
    <sheetView view="pageBreakPreview" topLeftCell="A4" zoomScaleSheetLayoutView="100" workbookViewId="0">
      <selection activeCell="I22" sqref="I22"/>
    </sheetView>
  </sheetViews>
  <sheetFormatPr defaultColWidth="9" defaultRowHeight="12"/>
  <cols>
    <col min="1" max="1" width="0.69921875" style="110" customWidth="1"/>
    <col min="2" max="2" width="3.09765625" style="110" bestFit="1" customWidth="1"/>
    <col min="3" max="3" width="10.59765625" style="110" customWidth="1"/>
    <col min="4" max="4" width="22.59765625" style="110" customWidth="1"/>
    <col min="5" max="5" width="14.09765625" style="110" customWidth="1"/>
    <col min="6" max="6" width="10.59765625" style="110" customWidth="1"/>
    <col min="7" max="8" width="7.296875" style="110" customWidth="1"/>
    <col min="9" max="9" width="10.59765625" style="110" customWidth="1"/>
    <col min="10" max="10" width="0.796875" style="110" customWidth="1"/>
    <col min="11" max="16384" width="9" style="110"/>
  </cols>
  <sheetData>
    <row r="1" spans="1:12" ht="18.75" customHeight="1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</row>
    <row r="2" spans="1:12" ht="15" customHeight="1">
      <c r="A2" s="1"/>
      <c r="B2" s="1" t="s">
        <v>7</v>
      </c>
      <c r="C2" s="4" t="s">
        <v>13</v>
      </c>
      <c r="D2" s="4"/>
      <c r="E2" s="4"/>
      <c r="F2" s="4"/>
      <c r="G2" s="4"/>
      <c r="H2" s="4"/>
      <c r="I2" s="1"/>
      <c r="J2" s="1"/>
    </row>
    <row r="3" spans="1:12" ht="19.5" customHeight="1">
      <c r="A3" s="1"/>
      <c r="B3" s="1"/>
      <c r="C3" s="5" t="s">
        <v>14</v>
      </c>
      <c r="D3" s="22"/>
      <c r="E3" s="85" t="s">
        <v>53</v>
      </c>
      <c r="F3" s="95"/>
      <c r="G3" s="95"/>
      <c r="H3" s="95"/>
      <c r="I3" s="100"/>
      <c r="J3" s="1"/>
    </row>
    <row r="4" spans="1:12" ht="1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15" customHeight="1">
      <c r="A5" s="1"/>
      <c r="B5" s="1" t="s">
        <v>11</v>
      </c>
      <c r="C5" s="4" t="s">
        <v>17</v>
      </c>
      <c r="D5" s="4"/>
      <c r="E5" s="4"/>
      <c r="F5" s="4"/>
      <c r="G5" s="4"/>
      <c r="H5" s="1"/>
      <c r="I5" s="1"/>
      <c r="J5" s="1"/>
    </row>
    <row r="6" spans="1:12" ht="15" customHeight="1">
      <c r="A6" s="1"/>
      <c r="B6" s="1"/>
      <c r="C6" s="72" t="s">
        <v>18</v>
      </c>
      <c r="D6" s="23" t="s">
        <v>21</v>
      </c>
      <c r="E6" s="34">
        <v>1959220406</v>
      </c>
      <c r="F6" s="34"/>
      <c r="G6" s="34"/>
      <c r="H6" s="34"/>
      <c r="I6" s="53"/>
      <c r="J6" s="1"/>
    </row>
    <row r="7" spans="1:12" ht="15" customHeight="1">
      <c r="A7" s="1"/>
      <c r="B7" s="1"/>
      <c r="C7" s="73"/>
      <c r="D7" s="24" t="s">
        <v>22</v>
      </c>
      <c r="E7" s="36">
        <v>120819874</v>
      </c>
      <c r="F7" s="36"/>
      <c r="G7" s="36"/>
      <c r="H7" s="36"/>
      <c r="I7" s="55"/>
      <c r="J7" s="1"/>
    </row>
    <row r="8" spans="1:12" ht="15" customHeight="1">
      <c r="A8" s="1"/>
      <c r="B8" s="1"/>
      <c r="C8" s="74"/>
      <c r="D8" s="25" t="s">
        <v>2</v>
      </c>
      <c r="E8" s="38">
        <v>2371578973</v>
      </c>
      <c r="F8" s="38"/>
      <c r="G8" s="38"/>
      <c r="H8" s="38"/>
      <c r="I8" s="58"/>
      <c r="J8" s="1"/>
    </row>
    <row r="9" spans="1:12" ht="15" customHeight="1">
      <c r="A9" s="1"/>
      <c r="B9" s="1"/>
      <c r="C9" s="8" t="s">
        <v>12</v>
      </c>
      <c r="D9" s="26"/>
      <c r="E9" s="37">
        <f>SUM(E6:I8)</f>
        <v>4451619253</v>
      </c>
      <c r="F9" s="49"/>
      <c r="G9" s="49"/>
      <c r="H9" s="49"/>
      <c r="I9" s="56"/>
      <c r="J9" s="1"/>
    </row>
    <row r="10" spans="1:12" ht="15" customHeight="1">
      <c r="A10" s="1"/>
      <c r="B10" s="1"/>
      <c r="C10" s="9" t="s">
        <v>24</v>
      </c>
      <c r="D10" s="27"/>
      <c r="E10" s="27"/>
      <c r="F10" s="27"/>
      <c r="G10" s="27"/>
      <c r="H10" s="27"/>
      <c r="I10" s="57"/>
      <c r="J10" s="1"/>
    </row>
    <row r="11" spans="1:12" ht="15" customHeight="1">
      <c r="A11" s="1"/>
      <c r="B11" s="1"/>
      <c r="C11" s="10" t="s">
        <v>45</v>
      </c>
      <c r="D11" s="79" t="s">
        <v>0</v>
      </c>
      <c r="E11" s="36">
        <v>310426932</v>
      </c>
      <c r="F11" s="36"/>
      <c r="G11" s="36"/>
      <c r="H11" s="36"/>
      <c r="I11" s="55"/>
      <c r="J11" s="1"/>
    </row>
    <row r="12" spans="1:12" ht="15" customHeight="1">
      <c r="A12" s="1"/>
      <c r="B12" s="1"/>
      <c r="C12" s="10"/>
      <c r="D12" s="79" t="s">
        <v>46</v>
      </c>
      <c r="E12" s="36">
        <v>23512200</v>
      </c>
      <c r="F12" s="36"/>
      <c r="G12" s="36"/>
      <c r="H12" s="36"/>
      <c r="I12" s="55"/>
      <c r="J12" s="1"/>
    </row>
    <row r="13" spans="1:12" ht="15" customHeight="1">
      <c r="A13" s="1"/>
      <c r="B13" s="1"/>
      <c r="C13" s="10"/>
      <c r="D13" s="80" t="s">
        <v>29</v>
      </c>
      <c r="E13" s="36">
        <v>385023915</v>
      </c>
      <c r="F13" s="36"/>
      <c r="G13" s="36"/>
      <c r="H13" s="36"/>
      <c r="I13" s="55"/>
      <c r="J13" s="1"/>
      <c r="K13" s="122"/>
      <c r="L13" s="122"/>
    </row>
    <row r="14" spans="1:12" ht="15" customHeight="1">
      <c r="A14" s="1"/>
      <c r="B14" s="1"/>
      <c r="C14" s="75" t="s">
        <v>30</v>
      </c>
      <c r="D14" s="81"/>
      <c r="E14" s="38">
        <v>549069210</v>
      </c>
      <c r="F14" s="38"/>
      <c r="G14" s="38"/>
      <c r="H14" s="38"/>
      <c r="I14" s="58"/>
      <c r="J14" s="1"/>
    </row>
    <row r="15" spans="1:12" ht="15" customHeight="1">
      <c r="A15" s="1"/>
      <c r="B15" s="1"/>
      <c r="C15" s="76" t="s">
        <v>12</v>
      </c>
      <c r="D15" s="82"/>
      <c r="E15" s="88">
        <f>SUM(E11:I14)</f>
        <v>1268032257</v>
      </c>
      <c r="F15" s="88"/>
      <c r="G15" s="88"/>
      <c r="H15" s="88"/>
      <c r="I15" s="103"/>
      <c r="J15" s="1"/>
    </row>
    <row r="16" spans="1:12" ht="15" customHeight="1">
      <c r="A16" s="1"/>
      <c r="B16" s="1"/>
      <c r="C16" s="77" t="s">
        <v>5</v>
      </c>
      <c r="D16" s="23"/>
      <c r="E16" s="89">
        <v>336059</v>
      </c>
      <c r="F16" s="89"/>
      <c r="G16" s="89"/>
      <c r="H16" s="89"/>
      <c r="I16" s="104"/>
      <c r="J16" s="1"/>
    </row>
    <row r="17" spans="1:10" ht="15" customHeight="1">
      <c r="A17" s="1"/>
      <c r="B17" s="1"/>
      <c r="C17" s="74" t="s">
        <v>42</v>
      </c>
      <c r="D17" s="25"/>
      <c r="E17" s="90">
        <v>11257</v>
      </c>
      <c r="F17" s="90"/>
      <c r="G17" s="90"/>
      <c r="H17" s="90"/>
      <c r="I17" s="105"/>
      <c r="J17" s="1"/>
    </row>
    <row r="18" spans="1:10" ht="15" customHeight="1">
      <c r="A18" s="1"/>
      <c r="B18" s="1"/>
      <c r="C18" s="77" t="s">
        <v>31</v>
      </c>
      <c r="D18" s="23"/>
      <c r="E18" s="34">
        <f>(E6+E8)/E16</f>
        <v>12887.020966556467</v>
      </c>
      <c r="F18" s="34"/>
      <c r="G18" s="34"/>
      <c r="H18" s="34"/>
      <c r="I18" s="53"/>
      <c r="J18" s="1"/>
    </row>
    <row r="19" spans="1:10" ht="15" customHeight="1">
      <c r="A19" s="1"/>
      <c r="B19" s="1"/>
      <c r="C19" s="13" t="s">
        <v>49</v>
      </c>
      <c r="D19" s="30"/>
      <c r="E19" s="41">
        <f>E7/E17</f>
        <v>10732.866127742738</v>
      </c>
      <c r="F19" s="41"/>
      <c r="G19" s="41"/>
      <c r="H19" s="41"/>
      <c r="I19" s="61"/>
      <c r="J19" s="1"/>
    </row>
    <row r="20" spans="1:10" ht="15" customHeight="1">
      <c r="C20" s="123" t="s">
        <v>20</v>
      </c>
      <c r="D20" s="123"/>
      <c r="E20" s="123"/>
      <c r="F20" s="123"/>
      <c r="G20" s="123"/>
      <c r="H20" s="123"/>
      <c r="I20" s="123"/>
    </row>
    <row r="21" spans="1:10" ht="15" customHeight="1">
      <c r="C21" s="123" t="s">
        <v>23</v>
      </c>
      <c r="D21" s="123"/>
      <c r="E21" s="123"/>
      <c r="F21" s="123"/>
      <c r="G21" s="123"/>
      <c r="H21" s="123"/>
      <c r="I21" s="123"/>
    </row>
    <row r="22" spans="1:10" ht="15" customHeight="1"/>
    <row r="23" spans="1:10" ht="15" customHeight="1">
      <c r="B23" s="110" t="s">
        <v>32</v>
      </c>
      <c r="C23" s="112" t="s">
        <v>1</v>
      </c>
      <c r="D23" s="112"/>
      <c r="E23" s="112"/>
      <c r="F23" s="112"/>
      <c r="G23" s="112"/>
    </row>
    <row r="24" spans="1:10" ht="12.75">
      <c r="C24" s="112"/>
      <c r="D24" s="112"/>
      <c r="E24" s="128" t="s">
        <v>33</v>
      </c>
      <c r="F24" s="128"/>
      <c r="G24" s="128" t="s">
        <v>34</v>
      </c>
      <c r="H24" s="128"/>
      <c r="I24" s="128"/>
    </row>
    <row r="25" spans="1:10" ht="15" customHeight="1">
      <c r="C25" s="124" t="s">
        <v>35</v>
      </c>
      <c r="D25" s="126"/>
      <c r="E25" s="129"/>
      <c r="F25" s="131"/>
      <c r="G25" s="132"/>
      <c r="H25" s="132"/>
      <c r="I25" s="133"/>
    </row>
    <row r="26" spans="1:10" ht="15" customHeight="1">
      <c r="C26" s="125" t="s">
        <v>36</v>
      </c>
      <c r="D26" s="127"/>
      <c r="E26" s="130"/>
      <c r="F26" s="130"/>
      <c r="G26" s="130"/>
      <c r="H26" s="130"/>
      <c r="I26" s="134"/>
    </row>
    <row r="27" spans="1:10" ht="15" customHeight="1">
      <c r="C27" s="78" t="s">
        <v>47</v>
      </c>
      <c r="D27" s="83"/>
      <c r="E27" s="45">
        <v>22</v>
      </c>
      <c r="F27" s="50"/>
      <c r="G27" s="50"/>
      <c r="H27" s="50"/>
      <c r="I27" s="64"/>
    </row>
    <row r="28" spans="1:10" ht="15" customHeight="1">
      <c r="C28" s="17" t="s">
        <v>51</v>
      </c>
      <c r="D28" s="17"/>
      <c r="E28" s="46"/>
      <c r="F28" s="46"/>
      <c r="G28" s="46"/>
      <c r="H28" s="46"/>
      <c r="I28" s="46"/>
    </row>
    <row r="29" spans="1:10" ht="15" customHeight="1">
      <c r="C29" s="1"/>
      <c r="D29" s="1"/>
      <c r="E29" s="1"/>
      <c r="F29" s="1"/>
      <c r="G29" s="1"/>
      <c r="H29" s="1"/>
      <c r="I29" s="1"/>
    </row>
    <row r="30" spans="1:10" ht="15" customHeight="1">
      <c r="B30" s="110" t="s">
        <v>38</v>
      </c>
      <c r="C30" s="4" t="s">
        <v>25</v>
      </c>
      <c r="D30" s="4"/>
      <c r="E30" s="4"/>
      <c r="F30" s="4"/>
      <c r="G30" s="4"/>
      <c r="H30" s="1"/>
      <c r="I30" s="1"/>
    </row>
    <row r="31" spans="1:10" ht="15" customHeight="1">
      <c r="C31" s="18" t="s">
        <v>40</v>
      </c>
      <c r="D31" s="31" t="s">
        <v>8</v>
      </c>
      <c r="E31" s="47">
        <f>(E6+E7)/E9</f>
        <v>0.46725475872588063</v>
      </c>
      <c r="F31" s="47"/>
      <c r="G31" s="47"/>
      <c r="H31" s="47"/>
      <c r="I31" s="65"/>
    </row>
    <row r="32" spans="1:10" ht="15" customHeight="1">
      <c r="C32" s="19"/>
      <c r="D32" s="32" t="s">
        <v>16</v>
      </c>
      <c r="E32" s="48">
        <f>E8/E9</f>
        <v>0.53274524127411937</v>
      </c>
      <c r="F32" s="48"/>
      <c r="G32" s="48"/>
      <c r="H32" s="48"/>
      <c r="I32" s="66"/>
    </row>
    <row r="33" spans="2:9" ht="15" customHeight="1"/>
    <row r="34" spans="2:9" ht="15" customHeight="1">
      <c r="B34" s="110" t="s">
        <v>41</v>
      </c>
      <c r="C34" s="112" t="s">
        <v>19</v>
      </c>
      <c r="D34" s="112"/>
      <c r="E34" s="112"/>
      <c r="F34" s="112"/>
      <c r="G34" s="112"/>
      <c r="H34" s="112"/>
      <c r="I34" s="112"/>
    </row>
    <row r="35" spans="2:9" ht="70.05" customHeight="1">
      <c r="C35" s="20" t="s">
        <v>43</v>
      </c>
      <c r="D35" s="113"/>
      <c r="E35" s="116"/>
      <c r="F35" s="116"/>
      <c r="G35" s="116"/>
      <c r="H35" s="116"/>
      <c r="I35" s="121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3"/>
  <pageMargins left="0.51181102362204722" right="0.11811023622047245" top="0.55118110236220474" bottom="0.19685039370078741" header="0.31496062992125984" footer="0.11811023622047245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5"/>
  <sheetViews>
    <sheetView view="pageBreakPreview" topLeftCell="A4" zoomScaleSheetLayoutView="100" workbookViewId="0">
      <selection activeCell="E15" sqref="E15:I15"/>
    </sheetView>
  </sheetViews>
  <sheetFormatPr defaultColWidth="9" defaultRowHeight="12"/>
  <cols>
    <col min="1" max="1" width="0.69921875" style="110" customWidth="1"/>
    <col min="2" max="2" width="3.09765625" style="110" bestFit="1" customWidth="1"/>
    <col min="3" max="3" width="10.59765625" style="110" customWidth="1"/>
    <col min="4" max="4" width="22.59765625" style="110" customWidth="1"/>
    <col min="5" max="5" width="14.09765625" style="110" customWidth="1"/>
    <col min="6" max="6" width="10.59765625" style="110" customWidth="1"/>
    <col min="7" max="8" width="7.296875" style="110" customWidth="1"/>
    <col min="9" max="9" width="10.59765625" style="110" customWidth="1"/>
    <col min="10" max="10" width="0.796875" style="110" customWidth="1"/>
    <col min="11" max="16384" width="9" style="110"/>
  </cols>
  <sheetData>
    <row r="1" spans="1:12" ht="18.75" customHeight="1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</row>
    <row r="2" spans="1:12" ht="15" customHeight="1">
      <c r="A2" s="1"/>
      <c r="B2" s="1" t="s">
        <v>7</v>
      </c>
      <c r="C2" s="4" t="s">
        <v>13</v>
      </c>
      <c r="D2" s="4"/>
      <c r="E2" s="4"/>
      <c r="F2" s="4"/>
      <c r="G2" s="4"/>
      <c r="H2" s="4"/>
      <c r="I2" s="1"/>
      <c r="J2" s="1"/>
    </row>
    <row r="3" spans="1:12" ht="19.5" customHeight="1">
      <c r="A3" s="1"/>
      <c r="B3" s="1"/>
      <c r="C3" s="5" t="s">
        <v>14</v>
      </c>
      <c r="D3" s="22"/>
      <c r="E3" s="85" t="s">
        <v>53</v>
      </c>
      <c r="F3" s="95"/>
      <c r="G3" s="95"/>
      <c r="H3" s="95"/>
      <c r="I3" s="100"/>
      <c r="J3" s="1"/>
    </row>
    <row r="4" spans="1:12" ht="1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15" customHeight="1">
      <c r="A5" s="1"/>
      <c r="B5" s="1" t="s">
        <v>11</v>
      </c>
      <c r="C5" s="4" t="s">
        <v>17</v>
      </c>
      <c r="D5" s="4"/>
      <c r="E5" s="4"/>
      <c r="F5" s="4"/>
      <c r="G5" s="4"/>
      <c r="H5" s="1"/>
      <c r="I5" s="1"/>
      <c r="J5" s="1"/>
    </row>
    <row r="6" spans="1:12" ht="15" customHeight="1">
      <c r="A6" s="1"/>
      <c r="B6" s="1"/>
      <c r="C6" s="72" t="s">
        <v>18</v>
      </c>
      <c r="D6" s="23" t="s">
        <v>21</v>
      </c>
      <c r="E6" s="34">
        <v>4972500959</v>
      </c>
      <c r="F6" s="34"/>
      <c r="G6" s="34"/>
      <c r="H6" s="34"/>
      <c r="I6" s="53"/>
      <c r="J6" s="1"/>
    </row>
    <row r="7" spans="1:12" ht="15" customHeight="1">
      <c r="A7" s="1"/>
      <c r="B7" s="1"/>
      <c r="C7" s="73"/>
      <c r="D7" s="24" t="s">
        <v>22</v>
      </c>
      <c r="E7" s="36">
        <v>570539958</v>
      </c>
      <c r="F7" s="36"/>
      <c r="G7" s="36"/>
      <c r="H7" s="36"/>
      <c r="I7" s="55"/>
      <c r="J7" s="1"/>
    </row>
    <row r="8" spans="1:12" ht="15" customHeight="1">
      <c r="A8" s="1"/>
      <c r="B8" s="1"/>
      <c r="C8" s="74"/>
      <c r="D8" s="25" t="s">
        <v>2</v>
      </c>
      <c r="E8" s="38">
        <v>4320885980</v>
      </c>
      <c r="F8" s="38"/>
      <c r="G8" s="38"/>
      <c r="H8" s="38"/>
      <c r="I8" s="58"/>
      <c r="J8" s="1"/>
    </row>
    <row r="9" spans="1:12" ht="15" customHeight="1">
      <c r="A9" s="1"/>
      <c r="B9" s="1"/>
      <c r="C9" s="8" t="s">
        <v>12</v>
      </c>
      <c r="D9" s="26"/>
      <c r="E9" s="37">
        <f>SUM(E6:I8)</f>
        <v>9863926897</v>
      </c>
      <c r="F9" s="49"/>
      <c r="G9" s="49"/>
      <c r="H9" s="49"/>
      <c r="I9" s="56"/>
      <c r="J9" s="1"/>
    </row>
    <row r="10" spans="1:12" ht="15" customHeight="1">
      <c r="A10" s="1"/>
      <c r="B10" s="1"/>
      <c r="C10" s="9" t="s">
        <v>24</v>
      </c>
      <c r="D10" s="27"/>
      <c r="E10" s="27"/>
      <c r="F10" s="27"/>
      <c r="G10" s="27"/>
      <c r="H10" s="27"/>
      <c r="I10" s="57"/>
      <c r="J10" s="1"/>
    </row>
    <row r="11" spans="1:12" ht="15" customHeight="1">
      <c r="A11" s="1"/>
      <c r="B11" s="1"/>
      <c r="C11" s="10" t="s">
        <v>45</v>
      </c>
      <c r="D11" s="79" t="s">
        <v>0</v>
      </c>
      <c r="E11" s="36">
        <v>762765777</v>
      </c>
      <c r="F11" s="36"/>
      <c r="G11" s="36"/>
      <c r="H11" s="36"/>
      <c r="I11" s="55"/>
      <c r="J11" s="1"/>
    </row>
    <row r="12" spans="1:12" ht="15" customHeight="1">
      <c r="A12" s="1"/>
      <c r="B12" s="1"/>
      <c r="C12" s="10"/>
      <c r="D12" s="79" t="s">
        <v>46</v>
      </c>
      <c r="E12" s="36">
        <v>111646231</v>
      </c>
      <c r="F12" s="36"/>
      <c r="G12" s="36"/>
      <c r="H12" s="36"/>
      <c r="I12" s="55"/>
      <c r="J12" s="1"/>
    </row>
    <row r="13" spans="1:12" ht="15" customHeight="1">
      <c r="A13" s="1"/>
      <c r="B13" s="1"/>
      <c r="C13" s="10"/>
      <c r="D13" s="80" t="s">
        <v>29</v>
      </c>
      <c r="E13" s="36">
        <v>682463048</v>
      </c>
      <c r="F13" s="36"/>
      <c r="G13" s="36"/>
      <c r="H13" s="36"/>
      <c r="I13" s="55"/>
      <c r="J13" s="1"/>
      <c r="K13" s="122"/>
      <c r="L13" s="122"/>
    </row>
    <row r="14" spans="1:12" ht="15" customHeight="1">
      <c r="A14" s="1"/>
      <c r="B14" s="1"/>
      <c r="C14" s="75" t="s">
        <v>30</v>
      </c>
      <c r="D14" s="81"/>
      <c r="E14" s="38">
        <v>1174398111</v>
      </c>
      <c r="F14" s="38"/>
      <c r="G14" s="38"/>
      <c r="H14" s="38"/>
      <c r="I14" s="58"/>
      <c r="J14" s="1"/>
    </row>
    <row r="15" spans="1:12" ht="15" customHeight="1">
      <c r="A15" s="1"/>
      <c r="B15" s="1"/>
      <c r="C15" s="76" t="s">
        <v>12</v>
      </c>
      <c r="D15" s="82"/>
      <c r="E15" s="88">
        <f>SUM(E11:I14)</f>
        <v>2731273167</v>
      </c>
      <c r="F15" s="88"/>
      <c r="G15" s="88"/>
      <c r="H15" s="88"/>
      <c r="I15" s="103"/>
      <c r="J15" s="1"/>
    </row>
    <row r="16" spans="1:12" ht="15" customHeight="1">
      <c r="A16" s="1"/>
      <c r="B16" s="1"/>
      <c r="C16" s="77" t="s">
        <v>5</v>
      </c>
      <c r="D16" s="23"/>
      <c r="E16" s="89">
        <v>643541</v>
      </c>
      <c r="F16" s="89"/>
      <c r="G16" s="89"/>
      <c r="H16" s="89"/>
      <c r="I16" s="104"/>
      <c r="J16" s="1"/>
    </row>
    <row r="17" spans="1:10" ht="15" customHeight="1">
      <c r="A17" s="1"/>
      <c r="B17" s="1"/>
      <c r="C17" s="74" t="s">
        <v>42</v>
      </c>
      <c r="D17" s="25"/>
      <c r="E17" s="90">
        <v>51670</v>
      </c>
      <c r="F17" s="90"/>
      <c r="G17" s="90"/>
      <c r="H17" s="90"/>
      <c r="I17" s="105"/>
      <c r="J17" s="1"/>
    </row>
    <row r="18" spans="1:10" ht="15" customHeight="1">
      <c r="A18" s="1"/>
      <c r="B18" s="1"/>
      <c r="C18" s="77" t="s">
        <v>31</v>
      </c>
      <c r="D18" s="23"/>
      <c r="E18" s="34">
        <f>(E6+E8)/E16</f>
        <v>14441.017649225147</v>
      </c>
      <c r="F18" s="34"/>
      <c r="G18" s="34"/>
      <c r="H18" s="34"/>
      <c r="I18" s="53"/>
      <c r="J18" s="1"/>
    </row>
    <row r="19" spans="1:10" ht="15" customHeight="1">
      <c r="A19" s="1"/>
      <c r="B19" s="1"/>
      <c r="C19" s="13" t="s">
        <v>49</v>
      </c>
      <c r="D19" s="30"/>
      <c r="E19" s="41">
        <f>E7/E17</f>
        <v>11041.996477646604</v>
      </c>
      <c r="F19" s="41"/>
      <c r="G19" s="41"/>
      <c r="H19" s="41"/>
      <c r="I19" s="61"/>
      <c r="J19" s="1"/>
    </row>
    <row r="20" spans="1:10" ht="15" customHeight="1">
      <c r="A20" s="1"/>
      <c r="B20" s="1"/>
      <c r="C20" s="14" t="s">
        <v>20</v>
      </c>
      <c r="D20" s="14"/>
      <c r="E20" s="14"/>
      <c r="F20" s="14"/>
      <c r="G20" s="14"/>
      <c r="H20" s="14"/>
      <c r="I20" s="14"/>
      <c r="J20" s="1"/>
    </row>
    <row r="21" spans="1:10" ht="15" customHeight="1">
      <c r="A21" s="1"/>
      <c r="B21" s="1"/>
      <c r="C21" s="14" t="s">
        <v>23</v>
      </c>
      <c r="D21" s="14"/>
      <c r="E21" s="14"/>
      <c r="F21" s="14"/>
      <c r="G21" s="14"/>
      <c r="H21" s="14"/>
      <c r="I21" s="14"/>
      <c r="J21" s="1"/>
    </row>
    <row r="22" spans="1:10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" customHeight="1">
      <c r="A23" s="1"/>
      <c r="B23" s="1" t="s">
        <v>32</v>
      </c>
      <c r="C23" s="4" t="s">
        <v>1</v>
      </c>
      <c r="D23" s="4"/>
      <c r="E23" s="4"/>
      <c r="F23" s="4"/>
      <c r="G23" s="4"/>
      <c r="H23" s="1"/>
      <c r="I23" s="1"/>
      <c r="J23" s="1"/>
    </row>
    <row r="24" spans="1:10" ht="12.75">
      <c r="A24" s="1"/>
      <c r="B24" s="1"/>
      <c r="C24" s="4"/>
      <c r="D24" s="4"/>
      <c r="E24" s="91" t="s">
        <v>33</v>
      </c>
      <c r="F24" s="91"/>
      <c r="G24" s="91" t="s">
        <v>34</v>
      </c>
      <c r="H24" s="91"/>
      <c r="I24" s="91"/>
      <c r="J24" s="1"/>
    </row>
    <row r="25" spans="1:10" ht="15" customHeight="1">
      <c r="A25" s="1"/>
      <c r="B25" s="1"/>
      <c r="C25" s="15" t="s">
        <v>35</v>
      </c>
      <c r="D25" s="31"/>
      <c r="E25" s="114"/>
      <c r="F25" s="117"/>
      <c r="G25" s="118"/>
      <c r="H25" s="118"/>
      <c r="I25" s="119"/>
      <c r="J25" s="1"/>
    </row>
    <row r="26" spans="1:10" ht="15" customHeight="1">
      <c r="A26" s="1"/>
      <c r="B26" s="1"/>
      <c r="C26" s="16" t="s">
        <v>36</v>
      </c>
      <c r="D26" s="32"/>
      <c r="E26" s="115"/>
      <c r="F26" s="115"/>
      <c r="G26" s="115"/>
      <c r="H26" s="115"/>
      <c r="I26" s="120"/>
      <c r="J26" s="1"/>
    </row>
    <row r="27" spans="1:10" ht="15" customHeight="1">
      <c r="A27" s="1"/>
      <c r="B27" s="1"/>
      <c r="C27" s="78" t="s">
        <v>47</v>
      </c>
      <c r="D27" s="83"/>
      <c r="E27" s="45">
        <v>28</v>
      </c>
      <c r="F27" s="50"/>
      <c r="G27" s="50"/>
      <c r="H27" s="50"/>
      <c r="I27" s="64"/>
      <c r="J27" s="1"/>
    </row>
    <row r="28" spans="1:10" ht="15" customHeight="1">
      <c r="A28" s="1"/>
      <c r="B28" s="1"/>
      <c r="C28" s="17" t="s">
        <v>51</v>
      </c>
      <c r="D28" s="17"/>
      <c r="E28" s="46"/>
      <c r="F28" s="46"/>
      <c r="G28" s="46"/>
      <c r="H28" s="46"/>
      <c r="I28" s="46"/>
      <c r="J28" s="1"/>
    </row>
    <row r="29" spans="1:10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" customHeight="1">
      <c r="A30" s="1"/>
      <c r="B30" s="1" t="s">
        <v>38</v>
      </c>
      <c r="C30" s="4" t="s">
        <v>25</v>
      </c>
      <c r="D30" s="4"/>
      <c r="E30" s="4"/>
      <c r="F30" s="4"/>
      <c r="G30" s="4"/>
      <c r="H30" s="1"/>
      <c r="I30" s="1"/>
      <c r="J30" s="1"/>
    </row>
    <row r="31" spans="1:10" ht="15" customHeight="1">
      <c r="A31" s="1"/>
      <c r="B31" s="1"/>
      <c r="C31" s="18" t="s">
        <v>40</v>
      </c>
      <c r="D31" s="31" t="s">
        <v>8</v>
      </c>
      <c r="E31" s="47">
        <f>(E6+E7)/E9</f>
        <v>0.5619507296516818</v>
      </c>
      <c r="F31" s="47"/>
      <c r="G31" s="47"/>
      <c r="H31" s="47"/>
      <c r="I31" s="65"/>
      <c r="J31" s="1"/>
    </row>
    <row r="32" spans="1:10" ht="15" customHeight="1">
      <c r="A32" s="1"/>
      <c r="B32" s="1"/>
      <c r="C32" s="19"/>
      <c r="D32" s="32" t="s">
        <v>16</v>
      </c>
      <c r="E32" s="48">
        <f>E8/E9</f>
        <v>0.43804927034831814</v>
      </c>
      <c r="F32" s="48"/>
      <c r="G32" s="48"/>
      <c r="H32" s="48"/>
      <c r="I32" s="66"/>
      <c r="J32" s="1"/>
    </row>
    <row r="33" spans="2:9" ht="15" customHeight="1"/>
    <row r="34" spans="2:9" ht="15" customHeight="1">
      <c r="B34" s="110" t="s">
        <v>41</v>
      </c>
      <c r="C34" s="112" t="s">
        <v>19</v>
      </c>
      <c r="D34" s="112"/>
      <c r="E34" s="112"/>
      <c r="F34" s="112"/>
      <c r="G34" s="112"/>
      <c r="H34" s="112"/>
      <c r="I34" s="112"/>
    </row>
    <row r="35" spans="2:9" ht="70.05" customHeight="1">
      <c r="C35" s="20" t="s">
        <v>43</v>
      </c>
      <c r="D35" s="113"/>
      <c r="E35" s="116"/>
      <c r="F35" s="116"/>
      <c r="G35" s="116"/>
      <c r="H35" s="116"/>
      <c r="I35" s="121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3"/>
  <pageMargins left="0.51181102362204722" right="0.11811023622047245" top="0.55118110236220474" bottom="0.19685039370078741" header="0.31496062992125984" footer="0.11811023622047245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5"/>
  <sheetViews>
    <sheetView view="pageBreakPreview" zoomScaleSheetLayoutView="100" workbookViewId="0">
      <selection activeCell="E14" sqref="E14:I14"/>
    </sheetView>
  </sheetViews>
  <sheetFormatPr defaultColWidth="9" defaultRowHeight="12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6384" width="9" style="1"/>
  </cols>
  <sheetData>
    <row r="1" spans="1:12" ht="18.75" customHeight="1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</row>
    <row r="2" spans="1:12" ht="15" customHeight="1">
      <c r="B2" s="1" t="s">
        <v>7</v>
      </c>
      <c r="C2" s="4" t="s">
        <v>13</v>
      </c>
      <c r="D2" s="4"/>
      <c r="E2" s="4"/>
      <c r="F2" s="4"/>
      <c r="G2" s="4"/>
      <c r="H2" s="4"/>
    </row>
    <row r="3" spans="1:12" ht="19.5" customHeight="1">
      <c r="C3" s="5" t="s">
        <v>14</v>
      </c>
      <c r="D3" s="22"/>
      <c r="E3" s="85" t="s">
        <v>53</v>
      </c>
      <c r="F3" s="95"/>
      <c r="G3" s="95"/>
      <c r="H3" s="95"/>
      <c r="I3" s="100"/>
    </row>
    <row r="4" spans="1:12" ht="15" customHeight="1"/>
    <row r="5" spans="1:12" ht="15" customHeight="1">
      <c r="B5" s="1" t="s">
        <v>11</v>
      </c>
      <c r="C5" s="4" t="s">
        <v>17</v>
      </c>
      <c r="D5" s="4"/>
      <c r="E5" s="4"/>
      <c r="F5" s="4"/>
      <c r="G5" s="4"/>
    </row>
    <row r="6" spans="1:12" ht="15" customHeight="1">
      <c r="C6" s="72" t="s">
        <v>18</v>
      </c>
      <c r="D6" s="23" t="s">
        <v>21</v>
      </c>
      <c r="E6" s="34">
        <v>6200732543</v>
      </c>
      <c r="F6" s="34"/>
      <c r="G6" s="34"/>
      <c r="H6" s="34"/>
      <c r="I6" s="53"/>
    </row>
    <row r="7" spans="1:12" ht="15" customHeight="1">
      <c r="C7" s="73"/>
      <c r="D7" s="24" t="s">
        <v>22</v>
      </c>
      <c r="E7" s="36">
        <v>666321955</v>
      </c>
      <c r="F7" s="36"/>
      <c r="G7" s="36"/>
      <c r="H7" s="36"/>
      <c r="I7" s="55"/>
    </row>
    <row r="8" spans="1:12" ht="15" customHeight="1">
      <c r="C8" s="74"/>
      <c r="D8" s="25" t="s">
        <v>2</v>
      </c>
      <c r="E8" s="38">
        <v>5915513152</v>
      </c>
      <c r="F8" s="38"/>
      <c r="G8" s="38"/>
      <c r="H8" s="38"/>
      <c r="I8" s="58"/>
    </row>
    <row r="9" spans="1:12" ht="15" customHeight="1">
      <c r="C9" s="8" t="s">
        <v>12</v>
      </c>
      <c r="D9" s="26"/>
      <c r="E9" s="37">
        <f>SUM(E6:I8)</f>
        <v>12782567650</v>
      </c>
      <c r="F9" s="49"/>
      <c r="G9" s="49"/>
      <c r="H9" s="49"/>
      <c r="I9" s="56"/>
    </row>
    <row r="10" spans="1:12" ht="15" customHeight="1">
      <c r="C10" s="9" t="s">
        <v>24</v>
      </c>
      <c r="D10" s="27"/>
      <c r="E10" s="27"/>
      <c r="F10" s="27"/>
      <c r="G10" s="27"/>
      <c r="H10" s="27"/>
      <c r="I10" s="57"/>
    </row>
    <row r="11" spans="1:12" ht="15" customHeight="1">
      <c r="C11" s="10" t="s">
        <v>45</v>
      </c>
      <c r="D11" s="79" t="s">
        <v>0</v>
      </c>
      <c r="E11" s="36">
        <v>967346430</v>
      </c>
      <c r="F11" s="36"/>
      <c r="G11" s="36"/>
      <c r="H11" s="36"/>
      <c r="I11" s="55"/>
    </row>
    <row r="12" spans="1:12" ht="15" customHeight="1">
      <c r="C12" s="10"/>
      <c r="D12" s="79" t="s">
        <v>46</v>
      </c>
      <c r="E12" s="36">
        <v>131173890</v>
      </c>
      <c r="F12" s="36"/>
      <c r="G12" s="36"/>
      <c r="H12" s="36"/>
      <c r="I12" s="55"/>
    </row>
    <row r="13" spans="1:12" ht="15" customHeight="1">
      <c r="C13" s="10"/>
      <c r="D13" s="80" t="s">
        <v>29</v>
      </c>
      <c r="E13" s="36">
        <v>942024234</v>
      </c>
      <c r="F13" s="36"/>
      <c r="G13" s="36"/>
      <c r="H13" s="36"/>
      <c r="I13" s="55"/>
      <c r="K13" s="109"/>
      <c r="L13" s="109"/>
    </row>
    <row r="14" spans="1:12" ht="15" customHeight="1">
      <c r="C14" s="75" t="s">
        <v>30</v>
      </c>
      <c r="D14" s="81"/>
      <c r="E14" s="38">
        <f>1563387738-462000000</f>
        <v>1101387738</v>
      </c>
      <c r="F14" s="38"/>
      <c r="G14" s="38"/>
      <c r="H14" s="38"/>
      <c r="I14" s="58"/>
    </row>
    <row r="15" spans="1:12" ht="15" customHeight="1">
      <c r="C15" s="76" t="s">
        <v>12</v>
      </c>
      <c r="D15" s="82"/>
      <c r="E15" s="88">
        <f>SUM(E11:I14)</f>
        <v>3141932292</v>
      </c>
      <c r="F15" s="88"/>
      <c r="G15" s="88"/>
      <c r="H15" s="88"/>
      <c r="I15" s="103"/>
    </row>
    <row r="16" spans="1:12" ht="15" customHeight="1">
      <c r="C16" s="77" t="s">
        <v>5</v>
      </c>
      <c r="D16" s="23"/>
      <c r="E16" s="89">
        <v>828140</v>
      </c>
      <c r="F16" s="89"/>
      <c r="G16" s="89"/>
      <c r="H16" s="89"/>
      <c r="I16" s="104"/>
    </row>
    <row r="17" spans="2:9" ht="15" customHeight="1">
      <c r="C17" s="74" t="s">
        <v>42</v>
      </c>
      <c r="D17" s="25"/>
      <c r="E17" s="90">
        <v>61824</v>
      </c>
      <c r="F17" s="90"/>
      <c r="G17" s="90"/>
      <c r="H17" s="90"/>
      <c r="I17" s="105"/>
    </row>
    <row r="18" spans="2:9" ht="15" customHeight="1">
      <c r="C18" s="77" t="s">
        <v>31</v>
      </c>
      <c r="D18" s="23"/>
      <c r="E18" s="34">
        <f>(E6+E8)/E16</f>
        <v>14630.673189315816</v>
      </c>
      <c r="F18" s="34"/>
      <c r="G18" s="34"/>
      <c r="H18" s="34"/>
      <c r="I18" s="53"/>
    </row>
    <row r="19" spans="2:9" ht="15" customHeight="1">
      <c r="C19" s="13" t="s">
        <v>49</v>
      </c>
      <c r="D19" s="30"/>
      <c r="E19" s="41">
        <f>E7/E17</f>
        <v>10777.723133410973</v>
      </c>
      <c r="F19" s="41"/>
      <c r="G19" s="41"/>
      <c r="H19" s="41"/>
      <c r="I19" s="61"/>
    </row>
    <row r="20" spans="2:9" ht="15" customHeight="1">
      <c r="C20" s="14" t="s">
        <v>20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23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32</v>
      </c>
      <c r="C23" s="4" t="s">
        <v>1</v>
      </c>
      <c r="D23" s="4"/>
      <c r="E23" s="4"/>
      <c r="F23" s="4"/>
      <c r="G23" s="4"/>
    </row>
    <row r="24" spans="2:9" ht="12.75">
      <c r="C24" s="4"/>
      <c r="D24" s="4"/>
      <c r="E24" s="91" t="s">
        <v>33</v>
      </c>
      <c r="F24" s="91"/>
      <c r="G24" s="91" t="s">
        <v>34</v>
      </c>
      <c r="H24" s="91"/>
      <c r="I24" s="91"/>
    </row>
    <row r="25" spans="2:9" ht="15" customHeight="1">
      <c r="C25" s="15" t="s">
        <v>35</v>
      </c>
      <c r="D25" s="31"/>
      <c r="E25" s="114"/>
      <c r="F25" s="117"/>
      <c r="G25" s="118"/>
      <c r="H25" s="118"/>
      <c r="I25" s="119"/>
    </row>
    <row r="26" spans="2:9" ht="15" customHeight="1">
      <c r="C26" s="16" t="s">
        <v>36</v>
      </c>
      <c r="D26" s="32"/>
      <c r="E26" s="115"/>
      <c r="F26" s="115"/>
      <c r="G26" s="115"/>
      <c r="H26" s="115"/>
      <c r="I26" s="120"/>
    </row>
    <row r="27" spans="2:9" ht="15" customHeight="1">
      <c r="C27" s="78" t="s">
        <v>47</v>
      </c>
      <c r="D27" s="83"/>
      <c r="E27" s="45">
        <v>31</v>
      </c>
      <c r="F27" s="50"/>
      <c r="G27" s="50"/>
      <c r="H27" s="50"/>
      <c r="I27" s="64"/>
    </row>
    <row r="28" spans="2:9" ht="15" customHeight="1">
      <c r="C28" s="17" t="s">
        <v>51</v>
      </c>
      <c r="D28" s="17"/>
      <c r="E28" s="46"/>
      <c r="F28" s="46"/>
      <c r="G28" s="46"/>
      <c r="H28" s="46"/>
      <c r="I28" s="46"/>
    </row>
    <row r="29" spans="2:9" ht="15" customHeight="1"/>
    <row r="30" spans="2:9" ht="15" customHeight="1">
      <c r="B30" s="1" t="s">
        <v>38</v>
      </c>
      <c r="C30" s="4" t="s">
        <v>25</v>
      </c>
      <c r="D30" s="4"/>
      <c r="E30" s="4"/>
      <c r="F30" s="4"/>
      <c r="G30" s="4"/>
    </row>
    <row r="31" spans="2:9" ht="15" customHeight="1">
      <c r="C31" s="18" t="s">
        <v>40</v>
      </c>
      <c r="D31" s="31" t="s">
        <v>8</v>
      </c>
      <c r="E31" s="47">
        <f>(E6+E7)/E9</f>
        <v>0.5372202742068023</v>
      </c>
      <c r="F31" s="47"/>
      <c r="G31" s="47"/>
      <c r="H31" s="47"/>
      <c r="I31" s="65"/>
    </row>
    <row r="32" spans="2:9" ht="15" customHeight="1">
      <c r="C32" s="19"/>
      <c r="D32" s="32" t="s">
        <v>16</v>
      </c>
      <c r="E32" s="48">
        <f>E8/E9</f>
        <v>0.46277972579319776</v>
      </c>
      <c r="F32" s="48"/>
      <c r="G32" s="48"/>
      <c r="H32" s="48"/>
      <c r="I32" s="66"/>
    </row>
    <row r="33" spans="2:9" ht="15" customHeight="1"/>
    <row r="34" spans="2:9" ht="15" customHeight="1">
      <c r="B34" s="1" t="s">
        <v>41</v>
      </c>
      <c r="C34" s="4" t="s">
        <v>19</v>
      </c>
      <c r="D34" s="4"/>
      <c r="E34" s="4"/>
      <c r="F34" s="4"/>
      <c r="G34" s="4"/>
      <c r="H34" s="4"/>
      <c r="I34" s="4"/>
    </row>
    <row r="35" spans="2:9" ht="70.05" customHeight="1">
      <c r="C35" s="20" t="s">
        <v>43</v>
      </c>
      <c r="D35" s="135"/>
      <c r="E35" s="136"/>
      <c r="F35" s="136"/>
      <c r="G35" s="136"/>
      <c r="H35" s="136"/>
      <c r="I35" s="137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3"/>
  <pageMargins left="0.51181102362204722" right="0.11811023622047245" top="0.55118110236220474" bottom="0.19685039370078741" header="0.31496062992125984" footer="0.11811023622047245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zoomScaleSheetLayoutView="100" workbookViewId="0">
      <selection activeCell="E14" sqref="E14:I14"/>
    </sheetView>
  </sheetViews>
  <sheetFormatPr defaultColWidth="9" defaultRowHeight="12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6384" width="9" style="1"/>
  </cols>
  <sheetData>
    <row r="1" spans="1:14" ht="18.75" customHeight="1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13</v>
      </c>
      <c r="D2" s="4"/>
      <c r="E2" s="4"/>
      <c r="F2" s="4"/>
      <c r="G2" s="4"/>
      <c r="H2" s="4"/>
    </row>
    <row r="3" spans="1:14" ht="19.5" customHeight="1">
      <c r="C3" s="5" t="s">
        <v>14</v>
      </c>
      <c r="D3" s="22"/>
      <c r="E3" s="85" t="s">
        <v>53</v>
      </c>
      <c r="F3" s="95"/>
      <c r="G3" s="95"/>
      <c r="H3" s="95"/>
      <c r="I3" s="100"/>
    </row>
    <row r="4" spans="1:14" ht="15" customHeight="1"/>
    <row r="5" spans="1:14" ht="15" customHeight="1">
      <c r="B5" s="1" t="s">
        <v>11</v>
      </c>
      <c r="C5" s="4" t="s">
        <v>17</v>
      </c>
      <c r="D5" s="4"/>
      <c r="E5" s="4"/>
      <c r="F5" s="4"/>
      <c r="G5" s="4"/>
    </row>
    <row r="6" spans="1:14" ht="15" customHeight="1">
      <c r="C6" s="72" t="s">
        <v>18</v>
      </c>
      <c r="D6" s="23" t="s">
        <v>21</v>
      </c>
      <c r="E6" s="34">
        <v>787484696</v>
      </c>
      <c r="F6" s="34"/>
      <c r="G6" s="34"/>
      <c r="H6" s="34"/>
      <c r="I6" s="53"/>
    </row>
    <row r="7" spans="1:14" ht="15" customHeight="1">
      <c r="C7" s="73"/>
      <c r="D7" s="24" t="s">
        <v>22</v>
      </c>
      <c r="E7" s="36">
        <v>153231310</v>
      </c>
      <c r="F7" s="36"/>
      <c r="G7" s="36"/>
      <c r="H7" s="36"/>
      <c r="I7" s="55"/>
    </row>
    <row r="8" spans="1:14" ht="15" customHeight="1">
      <c r="C8" s="74"/>
      <c r="D8" s="25" t="s">
        <v>2</v>
      </c>
      <c r="E8" s="38"/>
      <c r="F8" s="38"/>
      <c r="G8" s="38"/>
      <c r="H8" s="38"/>
      <c r="I8" s="58"/>
    </row>
    <row r="9" spans="1:14" ht="15" customHeight="1">
      <c r="C9" s="8" t="s">
        <v>12</v>
      </c>
      <c r="D9" s="26"/>
      <c r="E9" s="37">
        <f>SUM(E6:I8)</f>
        <v>940716006</v>
      </c>
      <c r="F9" s="49"/>
      <c r="G9" s="49"/>
      <c r="H9" s="49"/>
      <c r="I9" s="56"/>
    </row>
    <row r="10" spans="1:14" ht="15" customHeight="1">
      <c r="C10" s="9" t="s">
        <v>24</v>
      </c>
      <c r="D10" s="27"/>
      <c r="E10" s="27"/>
      <c r="F10" s="27"/>
      <c r="G10" s="27"/>
      <c r="H10" s="27"/>
      <c r="I10" s="57"/>
    </row>
    <row r="11" spans="1:14" ht="15" customHeight="1">
      <c r="C11" s="10" t="s">
        <v>45</v>
      </c>
      <c r="D11" s="79" t="s">
        <v>0</v>
      </c>
      <c r="E11" s="36">
        <v>124597208</v>
      </c>
      <c r="F11" s="36"/>
      <c r="G11" s="36"/>
      <c r="H11" s="36"/>
      <c r="I11" s="55"/>
    </row>
    <row r="12" spans="1:14" ht="15" customHeight="1">
      <c r="C12" s="10"/>
      <c r="D12" s="79" t="s">
        <v>46</v>
      </c>
      <c r="E12" s="36">
        <v>29840524</v>
      </c>
      <c r="F12" s="36"/>
      <c r="G12" s="36"/>
      <c r="H12" s="36"/>
      <c r="I12" s="55"/>
    </row>
    <row r="13" spans="1:14" ht="15" customHeight="1">
      <c r="C13" s="10"/>
      <c r="D13" s="80" t="s">
        <v>29</v>
      </c>
      <c r="E13" s="36"/>
      <c r="F13" s="36"/>
      <c r="G13" s="36"/>
      <c r="H13" s="36"/>
      <c r="I13" s="55"/>
      <c r="M13" s="109"/>
      <c r="N13" s="109"/>
    </row>
    <row r="14" spans="1:14" ht="15" customHeight="1">
      <c r="C14" s="75" t="s">
        <v>30</v>
      </c>
      <c r="D14" s="81"/>
      <c r="E14" s="38">
        <v>165462897</v>
      </c>
      <c r="F14" s="38"/>
      <c r="G14" s="38"/>
      <c r="H14" s="38"/>
      <c r="I14" s="58"/>
    </row>
    <row r="15" spans="1:14" ht="15" customHeight="1">
      <c r="C15" s="76" t="s">
        <v>12</v>
      </c>
      <c r="D15" s="82"/>
      <c r="E15" s="88">
        <f>SUM(E11:I14)</f>
        <v>319900629</v>
      </c>
      <c r="F15" s="88"/>
      <c r="G15" s="88"/>
      <c r="H15" s="88"/>
      <c r="I15" s="103"/>
    </row>
    <row r="16" spans="1:14" ht="15" customHeight="1">
      <c r="C16" s="77" t="s">
        <v>5</v>
      </c>
      <c r="D16" s="23"/>
      <c r="E16" s="89">
        <v>47709</v>
      </c>
      <c r="F16" s="89"/>
      <c r="G16" s="89"/>
      <c r="H16" s="89"/>
      <c r="I16" s="104"/>
    </row>
    <row r="17" spans="2:9" ht="15" customHeight="1">
      <c r="C17" s="74" t="s">
        <v>42</v>
      </c>
      <c r="D17" s="25"/>
      <c r="E17" s="90">
        <v>15351</v>
      </c>
      <c r="F17" s="90"/>
      <c r="G17" s="90"/>
      <c r="H17" s="90"/>
      <c r="I17" s="105"/>
    </row>
    <row r="18" spans="2:9" ht="15" customHeight="1">
      <c r="C18" s="77" t="s">
        <v>31</v>
      </c>
      <c r="D18" s="23"/>
      <c r="E18" s="34">
        <f>(E6+E8)/E16</f>
        <v>16505.998784296466</v>
      </c>
      <c r="F18" s="34"/>
      <c r="G18" s="34"/>
      <c r="H18" s="34"/>
      <c r="I18" s="53"/>
    </row>
    <row r="19" spans="2:9" ht="15" customHeight="1">
      <c r="C19" s="13" t="s">
        <v>49</v>
      </c>
      <c r="D19" s="30"/>
      <c r="E19" s="41">
        <f>E7/E17</f>
        <v>9981.845482378998</v>
      </c>
      <c r="F19" s="41"/>
      <c r="G19" s="41"/>
      <c r="H19" s="41"/>
      <c r="I19" s="61"/>
    </row>
    <row r="20" spans="2:9" ht="15" customHeight="1">
      <c r="C20" s="14" t="s">
        <v>20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23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32</v>
      </c>
      <c r="C23" s="4" t="s">
        <v>1</v>
      </c>
      <c r="D23" s="4"/>
      <c r="E23" s="4"/>
      <c r="F23" s="4"/>
      <c r="G23" s="4"/>
    </row>
    <row r="24" spans="2:9" ht="12.75">
      <c r="C24" s="4"/>
      <c r="D24" s="4"/>
      <c r="E24" s="91" t="s">
        <v>33</v>
      </c>
      <c r="F24" s="91"/>
      <c r="G24" s="91" t="s">
        <v>34</v>
      </c>
      <c r="H24" s="91"/>
      <c r="I24" s="91"/>
    </row>
    <row r="25" spans="2:9" ht="15" customHeight="1">
      <c r="C25" s="15" t="s">
        <v>35</v>
      </c>
      <c r="D25" s="31"/>
      <c r="E25" s="114"/>
      <c r="F25" s="117"/>
      <c r="G25" s="118"/>
      <c r="H25" s="118"/>
      <c r="I25" s="119"/>
    </row>
    <row r="26" spans="2:9" ht="15" customHeight="1">
      <c r="C26" s="16" t="s">
        <v>36</v>
      </c>
      <c r="D26" s="32"/>
      <c r="E26" s="115"/>
      <c r="F26" s="115"/>
      <c r="G26" s="115"/>
      <c r="H26" s="115"/>
      <c r="I26" s="120"/>
    </row>
    <row r="27" spans="2:9" ht="15" customHeight="1">
      <c r="C27" s="78" t="s">
        <v>47</v>
      </c>
      <c r="D27" s="83"/>
      <c r="E27" s="45">
        <v>30</v>
      </c>
      <c r="F27" s="50"/>
      <c r="G27" s="50"/>
      <c r="H27" s="50"/>
      <c r="I27" s="64"/>
    </row>
    <row r="28" spans="2:9" ht="15" customHeight="1">
      <c r="C28" s="17" t="s">
        <v>51</v>
      </c>
      <c r="D28" s="17"/>
      <c r="E28" s="46"/>
      <c r="F28" s="46"/>
      <c r="G28" s="46"/>
      <c r="H28" s="46"/>
      <c r="I28" s="46"/>
    </row>
    <row r="29" spans="2:9" ht="15" customHeight="1"/>
    <row r="30" spans="2:9" ht="15" customHeight="1">
      <c r="B30" s="1" t="s">
        <v>38</v>
      </c>
      <c r="C30" s="4" t="s">
        <v>25</v>
      </c>
      <c r="D30" s="4"/>
      <c r="E30" s="4"/>
      <c r="F30" s="4"/>
      <c r="G30" s="4"/>
    </row>
    <row r="31" spans="2:9" ht="15" customHeight="1">
      <c r="C31" s="18" t="s">
        <v>40</v>
      </c>
      <c r="D31" s="31" t="s">
        <v>8</v>
      </c>
      <c r="E31" s="47">
        <f>(E6+E7)/E9</f>
        <v>1</v>
      </c>
      <c r="F31" s="47"/>
      <c r="G31" s="47"/>
      <c r="H31" s="47"/>
      <c r="I31" s="65"/>
    </row>
    <row r="32" spans="2:9" ht="15" customHeight="1">
      <c r="C32" s="19"/>
      <c r="D32" s="32" t="s">
        <v>16</v>
      </c>
      <c r="E32" s="48">
        <f>E8/E9</f>
        <v>0</v>
      </c>
      <c r="F32" s="48"/>
      <c r="G32" s="48"/>
      <c r="H32" s="48"/>
      <c r="I32" s="66"/>
    </row>
    <row r="33" spans="2:9" ht="15" customHeight="1"/>
    <row r="34" spans="2:9" ht="15" customHeight="1">
      <c r="B34" s="1" t="s">
        <v>41</v>
      </c>
      <c r="C34" s="4" t="s">
        <v>19</v>
      </c>
      <c r="D34" s="4"/>
      <c r="E34" s="4"/>
      <c r="F34" s="4"/>
      <c r="G34" s="4"/>
      <c r="H34" s="4"/>
      <c r="I34" s="4"/>
    </row>
    <row r="35" spans="2:9" ht="70.05" customHeight="1">
      <c r="C35" s="20" t="s">
        <v>43</v>
      </c>
      <c r="D35" s="135"/>
      <c r="E35" s="136"/>
      <c r="F35" s="136"/>
      <c r="G35" s="136"/>
      <c r="H35" s="136"/>
      <c r="I35" s="137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3"/>
  <pageMargins left="0.51181102362204722" right="0.11811023622047245" top="0.55118110236220474" bottom="0.19685039370078741" header="0.31496062992125984" footer="0.11811023622047245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zoomScaleSheetLayoutView="100" workbookViewId="0">
      <selection activeCell="E14" sqref="E14:I14"/>
    </sheetView>
  </sheetViews>
  <sheetFormatPr defaultColWidth="9" defaultRowHeight="12"/>
  <cols>
    <col min="1" max="1" width="0.69921875" style="110" customWidth="1"/>
    <col min="2" max="2" width="3.09765625" style="110" bestFit="1" customWidth="1"/>
    <col min="3" max="3" width="10.59765625" style="110" customWidth="1"/>
    <col min="4" max="4" width="22.59765625" style="110" customWidth="1"/>
    <col min="5" max="5" width="14.09765625" style="110" customWidth="1"/>
    <col min="6" max="6" width="10.59765625" style="110" customWidth="1"/>
    <col min="7" max="8" width="7.296875" style="110" customWidth="1"/>
    <col min="9" max="9" width="10.59765625" style="110" customWidth="1"/>
    <col min="10" max="10" width="0.796875" style="110" customWidth="1"/>
    <col min="11" max="16384" width="9" style="110"/>
  </cols>
  <sheetData>
    <row r="1" spans="1:14" ht="18.75" customHeight="1">
      <c r="A1" s="111" t="s">
        <v>44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4" ht="15" customHeight="1">
      <c r="B2" s="110" t="s">
        <v>7</v>
      </c>
      <c r="C2" s="112" t="s">
        <v>13</v>
      </c>
      <c r="D2" s="112"/>
      <c r="E2" s="112"/>
      <c r="F2" s="112"/>
      <c r="G2" s="112"/>
      <c r="H2" s="112"/>
    </row>
    <row r="3" spans="1:14" ht="19.5" customHeight="1">
      <c r="C3" s="5" t="s">
        <v>14</v>
      </c>
      <c r="D3" s="22"/>
      <c r="E3" s="85" t="s">
        <v>53</v>
      </c>
      <c r="F3" s="95"/>
      <c r="G3" s="95"/>
      <c r="H3" s="95"/>
      <c r="I3" s="100"/>
    </row>
    <row r="4" spans="1:14" ht="15" customHeight="1">
      <c r="C4" s="1"/>
      <c r="D4" s="1"/>
      <c r="E4" s="1"/>
      <c r="F4" s="1"/>
      <c r="G4" s="1"/>
      <c r="H4" s="1"/>
      <c r="I4" s="1"/>
    </row>
    <row r="5" spans="1:14" ht="15" customHeight="1">
      <c r="B5" s="110" t="s">
        <v>11</v>
      </c>
      <c r="C5" s="4" t="s">
        <v>17</v>
      </c>
      <c r="D5" s="4"/>
      <c r="E5" s="4"/>
      <c r="F5" s="4"/>
      <c r="G5" s="4"/>
      <c r="H5" s="1"/>
      <c r="I5" s="1"/>
    </row>
    <row r="6" spans="1:14" ht="15" customHeight="1">
      <c r="C6" s="72" t="s">
        <v>18</v>
      </c>
      <c r="D6" s="23" t="s">
        <v>21</v>
      </c>
      <c r="E6" s="34">
        <v>1280230401</v>
      </c>
      <c r="F6" s="34"/>
      <c r="G6" s="34"/>
      <c r="H6" s="34"/>
      <c r="I6" s="53"/>
    </row>
    <row r="7" spans="1:14" ht="15" customHeight="1">
      <c r="C7" s="73"/>
      <c r="D7" s="24" t="s">
        <v>22</v>
      </c>
      <c r="E7" s="36">
        <v>273783583</v>
      </c>
      <c r="F7" s="36"/>
      <c r="G7" s="36"/>
      <c r="H7" s="36"/>
      <c r="I7" s="55"/>
    </row>
    <row r="8" spans="1:14" ht="15" customHeight="1">
      <c r="C8" s="74"/>
      <c r="D8" s="25" t="s">
        <v>2</v>
      </c>
      <c r="E8" s="38"/>
      <c r="F8" s="38"/>
      <c r="G8" s="38"/>
      <c r="H8" s="38"/>
      <c r="I8" s="58"/>
    </row>
    <row r="9" spans="1:14" ht="15" customHeight="1">
      <c r="C9" s="8" t="s">
        <v>12</v>
      </c>
      <c r="D9" s="26"/>
      <c r="E9" s="37">
        <f>SUM(E6:I8)</f>
        <v>1554013984</v>
      </c>
      <c r="F9" s="49"/>
      <c r="G9" s="49"/>
      <c r="H9" s="49"/>
      <c r="I9" s="56"/>
    </row>
    <row r="10" spans="1:14" ht="15" customHeight="1">
      <c r="C10" s="9" t="s">
        <v>24</v>
      </c>
      <c r="D10" s="27"/>
      <c r="E10" s="27"/>
      <c r="F10" s="27"/>
      <c r="G10" s="27"/>
      <c r="H10" s="27"/>
      <c r="I10" s="57"/>
    </row>
    <row r="11" spans="1:14" ht="15" customHeight="1">
      <c r="C11" s="10" t="s">
        <v>45</v>
      </c>
      <c r="D11" s="79" t="s">
        <v>0</v>
      </c>
      <c r="E11" s="36">
        <v>185574967</v>
      </c>
      <c r="F11" s="36"/>
      <c r="G11" s="36"/>
      <c r="H11" s="36"/>
      <c r="I11" s="55"/>
    </row>
    <row r="12" spans="1:14" ht="15" customHeight="1">
      <c r="C12" s="10"/>
      <c r="D12" s="79" t="s">
        <v>46</v>
      </c>
      <c r="E12" s="36">
        <v>53900374</v>
      </c>
      <c r="F12" s="36"/>
      <c r="G12" s="36"/>
      <c r="H12" s="36"/>
      <c r="I12" s="55"/>
    </row>
    <row r="13" spans="1:14" ht="15" customHeight="1">
      <c r="C13" s="10"/>
      <c r="D13" s="80" t="s">
        <v>29</v>
      </c>
      <c r="E13" s="36"/>
      <c r="F13" s="36"/>
      <c r="G13" s="36"/>
      <c r="H13" s="36"/>
      <c r="I13" s="55"/>
      <c r="M13" s="122"/>
      <c r="N13" s="122"/>
    </row>
    <row r="14" spans="1:14" ht="15" customHeight="1">
      <c r="C14" s="75" t="s">
        <v>30</v>
      </c>
      <c r="D14" s="81"/>
      <c r="E14" s="38">
        <v>138029492</v>
      </c>
      <c r="F14" s="38"/>
      <c r="G14" s="38"/>
      <c r="H14" s="38"/>
      <c r="I14" s="58"/>
    </row>
    <row r="15" spans="1:14" ht="15" customHeight="1">
      <c r="C15" s="76" t="s">
        <v>12</v>
      </c>
      <c r="D15" s="82"/>
      <c r="E15" s="88">
        <f>SUM(E11:I14)</f>
        <v>377504833</v>
      </c>
      <c r="F15" s="88"/>
      <c r="G15" s="88"/>
      <c r="H15" s="88"/>
      <c r="I15" s="103"/>
    </row>
    <row r="16" spans="1:14" ht="15" customHeight="1">
      <c r="C16" s="77" t="s">
        <v>5</v>
      </c>
      <c r="D16" s="23"/>
      <c r="E16" s="89">
        <v>55224</v>
      </c>
      <c r="F16" s="89"/>
      <c r="G16" s="89"/>
      <c r="H16" s="89"/>
      <c r="I16" s="104"/>
    </row>
    <row r="17" spans="2:9" ht="15" customHeight="1">
      <c r="C17" s="74" t="s">
        <v>42</v>
      </c>
      <c r="D17" s="25"/>
      <c r="E17" s="90">
        <v>26450</v>
      </c>
      <c r="F17" s="90"/>
      <c r="G17" s="90"/>
      <c r="H17" s="90"/>
      <c r="I17" s="105"/>
    </row>
    <row r="18" spans="2:9" ht="15" customHeight="1">
      <c r="C18" s="77" t="s">
        <v>31</v>
      </c>
      <c r="D18" s="23"/>
      <c r="E18" s="34">
        <f>(E6+E8)/E16</f>
        <v>23182.500380269448</v>
      </c>
      <c r="F18" s="34"/>
      <c r="G18" s="34"/>
      <c r="H18" s="34"/>
      <c r="I18" s="53"/>
    </row>
    <row r="19" spans="2:9" ht="15" customHeight="1">
      <c r="C19" s="13" t="s">
        <v>49</v>
      </c>
      <c r="D19" s="30"/>
      <c r="E19" s="41">
        <f>E7/E17</f>
        <v>10350.986124763705</v>
      </c>
      <c r="F19" s="41"/>
      <c r="G19" s="41"/>
      <c r="H19" s="41"/>
      <c r="I19" s="61"/>
    </row>
    <row r="20" spans="2:9" ht="15" customHeight="1">
      <c r="C20" s="14" t="s">
        <v>20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23</v>
      </c>
      <c r="D21" s="14"/>
      <c r="E21" s="14"/>
      <c r="F21" s="14"/>
      <c r="G21" s="14"/>
      <c r="H21" s="14"/>
      <c r="I21" s="14"/>
    </row>
    <row r="22" spans="2:9" ht="15" customHeight="1">
      <c r="C22" s="1"/>
      <c r="D22" s="1"/>
      <c r="E22" s="1"/>
      <c r="F22" s="1"/>
      <c r="G22" s="1"/>
      <c r="H22" s="1"/>
      <c r="I22" s="1"/>
    </row>
    <row r="23" spans="2:9" ht="15" customHeight="1">
      <c r="B23" s="110" t="s">
        <v>32</v>
      </c>
      <c r="C23" s="4" t="s">
        <v>1</v>
      </c>
      <c r="D23" s="4"/>
      <c r="E23" s="4"/>
      <c r="F23" s="4"/>
      <c r="G23" s="4"/>
      <c r="H23" s="1"/>
      <c r="I23" s="1"/>
    </row>
    <row r="24" spans="2:9" ht="12.75">
      <c r="C24" s="4"/>
      <c r="D24" s="4"/>
      <c r="E24" s="91" t="s">
        <v>33</v>
      </c>
      <c r="F24" s="91"/>
      <c r="G24" s="91" t="s">
        <v>34</v>
      </c>
      <c r="H24" s="91"/>
      <c r="I24" s="91"/>
    </row>
    <row r="25" spans="2:9" ht="15" customHeight="1">
      <c r="C25" s="15" t="s">
        <v>35</v>
      </c>
      <c r="D25" s="31"/>
      <c r="E25" s="114"/>
      <c r="F25" s="117"/>
      <c r="G25" s="118"/>
      <c r="H25" s="118"/>
      <c r="I25" s="119"/>
    </row>
    <row r="26" spans="2:9" ht="15" customHeight="1">
      <c r="C26" s="16" t="s">
        <v>36</v>
      </c>
      <c r="D26" s="32"/>
      <c r="E26" s="115"/>
      <c r="F26" s="115"/>
      <c r="G26" s="115"/>
      <c r="H26" s="115"/>
      <c r="I26" s="120"/>
    </row>
    <row r="27" spans="2:9" ht="15" customHeight="1">
      <c r="C27" s="78" t="s">
        <v>47</v>
      </c>
      <c r="D27" s="83"/>
      <c r="E27" s="45">
        <v>22</v>
      </c>
      <c r="F27" s="50"/>
      <c r="G27" s="50"/>
      <c r="H27" s="50"/>
      <c r="I27" s="64"/>
    </row>
    <row r="28" spans="2:9" ht="15" customHeight="1">
      <c r="C28" s="17" t="s">
        <v>51</v>
      </c>
      <c r="D28" s="17"/>
      <c r="E28" s="46"/>
      <c r="F28" s="46"/>
      <c r="G28" s="46"/>
      <c r="H28" s="46"/>
      <c r="I28" s="46"/>
    </row>
    <row r="29" spans="2:9" ht="15" customHeight="1">
      <c r="C29" s="1"/>
      <c r="D29" s="1"/>
      <c r="E29" s="1"/>
      <c r="F29" s="1"/>
      <c r="G29" s="1"/>
      <c r="H29" s="1"/>
      <c r="I29" s="1"/>
    </row>
    <row r="30" spans="2:9" ht="15" customHeight="1">
      <c r="B30" s="110" t="s">
        <v>38</v>
      </c>
      <c r="C30" s="4" t="s">
        <v>25</v>
      </c>
      <c r="D30" s="4"/>
      <c r="E30" s="4"/>
      <c r="F30" s="4"/>
      <c r="G30" s="4"/>
      <c r="H30" s="1"/>
      <c r="I30" s="1"/>
    </row>
    <row r="31" spans="2:9" ht="15" customHeight="1">
      <c r="C31" s="18" t="s">
        <v>40</v>
      </c>
      <c r="D31" s="31" t="s">
        <v>8</v>
      </c>
      <c r="E31" s="47">
        <f>(E6+E7)/E9</f>
        <v>1</v>
      </c>
      <c r="F31" s="47"/>
      <c r="G31" s="47"/>
      <c r="H31" s="47"/>
      <c r="I31" s="65"/>
    </row>
    <row r="32" spans="2:9" ht="15" customHeight="1">
      <c r="C32" s="19"/>
      <c r="D32" s="32" t="s">
        <v>16</v>
      </c>
      <c r="E32" s="48">
        <f>E8/E9</f>
        <v>0</v>
      </c>
      <c r="F32" s="48"/>
      <c r="G32" s="48"/>
      <c r="H32" s="48"/>
      <c r="I32" s="66"/>
    </row>
    <row r="33" spans="2:9" ht="15" customHeight="1"/>
    <row r="34" spans="2:9" ht="15" customHeight="1">
      <c r="B34" s="110" t="s">
        <v>41</v>
      </c>
      <c r="C34" s="112" t="s">
        <v>19</v>
      </c>
      <c r="D34" s="112"/>
      <c r="E34" s="112"/>
      <c r="F34" s="112"/>
      <c r="G34" s="112"/>
      <c r="H34" s="112"/>
      <c r="I34" s="112"/>
    </row>
    <row r="35" spans="2:9" ht="70.05" customHeight="1">
      <c r="C35" s="20" t="s">
        <v>43</v>
      </c>
      <c r="D35" s="113"/>
      <c r="E35" s="116"/>
      <c r="F35" s="116"/>
      <c r="G35" s="116"/>
      <c r="H35" s="116"/>
      <c r="I35" s="121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3"/>
  <pageMargins left="0.51181102362204722" right="0.11811023622047245" top="0.55118110236220474" bottom="0.19685039370078741" header="0.31496062992125984" footer="0.11811023622047245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効果検証様式（集計値）</vt:lpstr>
      <vt:lpstr>R4.10</vt:lpstr>
      <vt:lpstr>R4.11</vt:lpstr>
      <vt:lpstr>R4.12</vt:lpstr>
      <vt:lpstr>R5.1</vt:lpstr>
      <vt:lpstr xml:space="preserve">R5.2 </vt:lpstr>
      <vt:lpstr>R5.3</vt:lpstr>
      <vt:lpstr>R5.4</vt:lpstr>
      <vt:lpstr>R5.5</vt:lpstr>
      <vt:lpstr>R5.6</vt:lpstr>
      <vt:lpstr xml:space="preserve">R5.7 </vt:lpstr>
      <vt:lpstr>R5.8</vt:lpstr>
      <vt:lpstr>R5.9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2024-05-24T01:54:53Z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2024-05-24T01:54:53Z</vt:filetime>
  </property>
</Properties>
</file>