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4295" yWindow="0" windowWidth="14610" windowHeight="15585" tabRatio="717"/>
  </bookViews>
  <sheets>
    <sheet name="効果検証様式（集計値）" sheetId="1" r:id="rId1"/>
    <sheet name="R3.4" sheetId="90" r:id="rId2"/>
    <sheet name="R3.5" sheetId="111" r:id="rId3"/>
    <sheet name="R3.7" sheetId="3" r:id="rId4"/>
    <sheet name="R3.10" sheetId="2" r:id="rId5"/>
    <sheet name="R3.11" sheetId="4" r:id="rId6"/>
    <sheet name="R3.12" sheetId="5" r:id="rId7"/>
    <sheet name="R4.1" sheetId="6" r:id="rId8"/>
    <sheet name="R4.4" sheetId="7" r:id="rId9"/>
    <sheet name="R4.5" sheetId="8" r:id="rId10"/>
    <sheet name="R4.6" sheetId="9" r:id="rId11"/>
    <sheet name="R4.7" sheetId="10" r:id="rId12"/>
    <sheet name="R4.8" sheetId="11" r:id="rId13"/>
    <sheet name="R4.9" sheetId="12" r:id="rId14"/>
    <sheet name="R4.10" sheetId="13" r:id="rId15"/>
  </sheets>
  <definedNames>
    <definedName name="_xlnm.Print_Area" localSheetId="0">'効果検証様式（集計値）'!$A$1:$H$41</definedName>
    <definedName name="_xlnm.Print_Area" localSheetId="4">'R3.10'!$A$1:$J$90</definedName>
    <definedName name="_xlnm.Print_Area" localSheetId="3">'R3.7'!$A$1:$J$90</definedName>
    <definedName name="_xlnm.Print_Area" localSheetId="5">'R3.11'!$A$1:$J$90</definedName>
    <definedName name="_xlnm.Print_Area" localSheetId="6">'R3.12'!$A$1:$J$90</definedName>
    <definedName name="_xlnm.Print_Area" localSheetId="7">'R4.1'!$A$1:$J$90</definedName>
    <definedName name="_xlnm.Print_Area" localSheetId="8">'R4.4'!$A$1:$J$90</definedName>
    <definedName name="_xlnm.Print_Area" localSheetId="9">'R4.5'!$A$1:$J$90</definedName>
    <definedName name="_xlnm.Print_Area" localSheetId="10">'R4.6'!$A$1:$J$90</definedName>
    <definedName name="_xlnm.Print_Area" localSheetId="11">'R4.7'!$A$1:$J$90</definedName>
    <definedName name="_xlnm.Print_Area" localSheetId="12">'R4.8'!$A$1:$J$90</definedName>
    <definedName name="_xlnm.Print_Area" localSheetId="13">'R4.9'!$A$1:$J$90</definedName>
    <definedName name="_xlnm.Print_Area" localSheetId="14">'R4.10'!$A$1:$J$90</definedName>
    <definedName name="_xlnm.Print_Area" localSheetId="1">'R3.4'!$A$1:$J$90</definedName>
    <definedName name="_xlnm.Print_Area" localSheetId="2">'R3.5'!$A$1:$J$90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<sst xmlns="http://schemas.openxmlformats.org/spreadsheetml/2006/main" xmlns:r="http://schemas.openxmlformats.org/officeDocument/2006/relationships" count="79" uniqueCount="79">
  <si>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２人以上宿泊代金20000円以上</t>
    <rPh sb="2" eb="4">
      <t>イジョウ</t>
    </rPh>
    <rPh sb="4" eb="6">
      <t>シュクハク</t>
    </rPh>
    <rPh sb="13" eb="14">
      <t>エン</t>
    </rPh>
    <rPh sb="14" eb="16">
      <t>イジョウ</t>
    </rPh>
    <phoneticPr fontId="2"/>
  </si>
  <si>
    <t>③-3：延べ対象旅行期間（日）※3</t>
    <rPh sb="4" eb="5">
      <t>ノ</t>
    </rPh>
    <rPh sb="6" eb="8">
      <t>タイショウ</t>
    </rPh>
    <rPh sb="8" eb="10">
      <t>リョコウ</t>
    </rPh>
    <rPh sb="10" eb="12">
      <t>キカン</t>
    </rPh>
    <rPh sb="13" eb="14">
      <t>ニチ</t>
    </rPh>
    <phoneticPr fontId="2"/>
  </si>
  <si>
    <t>作成年月日</t>
    <rPh sb="0" eb="2">
      <t>サクセイ</t>
    </rPh>
    <rPh sb="2" eb="5">
      <t>ネンガッピ</t>
    </rPh>
    <phoneticPr fontId="2"/>
  </si>
  <si>
    <t>各都道府県において講じた措置を定性的に記載</t>
    <rPh sb="0" eb="1">
      <t>カク</t>
    </rPh>
    <rPh sb="1" eb="5">
      <t>トドウフケン</t>
    </rPh>
    <rPh sb="9" eb="10">
      <t>コウ</t>
    </rPh>
    <rPh sb="12" eb="14">
      <t>ソチ</t>
    </rPh>
    <rPh sb="15" eb="18">
      <t>テイセイテキ</t>
    </rPh>
    <rPh sb="19" eb="21">
      <t>キサイ</t>
    </rPh>
    <phoneticPr fontId="2"/>
  </si>
  <si>
    <t>割引率（％）</t>
    <rPh sb="0" eb="3">
      <t>ワリビキリツ</t>
    </rPh>
    <phoneticPr fontId="2"/>
  </si>
  <si>
    <t>④-1：旅行会社経由</t>
    <rPh sb="4" eb="6">
      <t>リョコウ</t>
    </rPh>
    <rPh sb="6" eb="8">
      <t>カイシャ</t>
    </rPh>
    <rPh sb="8" eb="10">
      <t>ケイユ</t>
    </rPh>
    <phoneticPr fontId="2"/>
  </si>
  <si>
    <t>①</t>
  </si>
  <si>
    <t>※3　③‐２のうち、実際に旅行割引の対象となっていた日数</t>
    <rPh sb="10" eb="12">
      <t>ジッサイ</t>
    </rPh>
    <rPh sb="13" eb="15">
      <t>リョコウ</t>
    </rPh>
    <rPh sb="15" eb="17">
      <t>ワリビキ</t>
    </rPh>
    <rPh sb="18" eb="20">
      <t>タイショウ</t>
    </rPh>
    <rPh sb="26" eb="28">
      <t>ニッスウ</t>
    </rPh>
    <phoneticPr fontId="2"/>
  </si>
  <si>
    <t>都道府県名</t>
    <rPh sb="0" eb="4">
      <t>トドウフケン</t>
    </rPh>
    <rPh sb="4" eb="5">
      <t>メイ</t>
    </rPh>
    <phoneticPr fontId="2"/>
  </si>
  <si>
    <t>対象商品の販売時期及び利用可能時期</t>
    <rPh sb="5" eb="7">
      <t>ハンバイ</t>
    </rPh>
    <rPh sb="7" eb="9">
      <t>ジキ</t>
    </rPh>
    <rPh sb="9" eb="10">
      <t>オヨ</t>
    </rPh>
    <rPh sb="11" eb="13">
      <t>リヨウ</t>
    </rPh>
    <rPh sb="13" eb="15">
      <t>カノウ</t>
    </rPh>
    <rPh sb="15" eb="17">
      <t>ジキ</t>
    </rPh>
    <phoneticPr fontId="2"/>
  </si>
  <si>
    <t>合計</t>
    <rPh sb="0" eb="2">
      <t>ゴウケイ</t>
    </rPh>
    <phoneticPr fontId="2"/>
  </si>
  <si>
    <t>割引額（固定）（円）</t>
    <rPh sb="0" eb="3">
      <t>ワリビキガク</t>
    </rPh>
    <rPh sb="4" eb="6">
      <t>コテイ</t>
    </rPh>
    <rPh sb="8" eb="9">
      <t>エン</t>
    </rPh>
    <phoneticPr fontId="2"/>
  </si>
  <si>
    <t>対象商品の内容</t>
  </si>
  <si>
    <t>②</t>
  </si>
  <si>
    <t>１人宿泊代金6000円以上</t>
    <rPh sb="2" eb="4">
      <t>シュクハク</t>
    </rPh>
    <rPh sb="10" eb="13">
      <t>エンイジョウ</t>
    </rPh>
    <phoneticPr fontId="2"/>
  </si>
  <si>
    <t>事業名</t>
    <rPh sb="0" eb="3">
      <t>ジギョウメイ</t>
    </rPh>
    <phoneticPr fontId="2"/>
  </si>
  <si>
    <t>④-2：宿直販等</t>
    <rPh sb="4" eb="5">
      <t>ヤド</t>
    </rPh>
    <rPh sb="5" eb="7">
      <t>チョクハン</t>
    </rPh>
    <rPh sb="7" eb="8">
      <t>トウ</t>
    </rPh>
    <phoneticPr fontId="2"/>
  </si>
  <si>
    <t xml:space="preserve">②-8：宿直販等（日帰り）　　 </t>
    <rPh sb="9" eb="11">
      <t>ヒガエ</t>
    </rPh>
    <phoneticPr fontId="2"/>
  </si>
  <si>
    <t>事業名（実施期間）</t>
    <rPh sb="0" eb="3">
      <t>ジギョウメイ</t>
    </rPh>
    <rPh sb="4" eb="8">
      <t>ジッシキカン</t>
    </rPh>
    <phoneticPr fontId="2"/>
  </si>
  <si>
    <t>１人以上宿泊代金10000円以上</t>
    <rPh sb="2" eb="4">
      <t>イジョウ</t>
    </rPh>
    <rPh sb="4" eb="6">
      <t>シュクハク</t>
    </rPh>
    <rPh sb="13" eb="14">
      <t>エン</t>
    </rPh>
    <rPh sb="14" eb="16">
      <t>イジョウ</t>
    </rPh>
    <phoneticPr fontId="2"/>
  </si>
  <si>
    <t>対象商品の数量</t>
    <rPh sb="5" eb="7">
      <t>スウリョウ</t>
    </rPh>
    <phoneticPr fontId="2"/>
  </si>
  <si>
    <t>上限額（円）</t>
    <rPh sb="0" eb="3">
      <t>ジョウゲンガク</t>
    </rPh>
    <rPh sb="4" eb="5">
      <t>エン</t>
    </rPh>
    <phoneticPr fontId="2"/>
  </si>
  <si>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2"/>
  </si>
  <si>
    <t>販売金額（円）</t>
    <rPh sb="0" eb="2">
      <t>ハンバイ</t>
    </rPh>
    <rPh sb="2" eb="4">
      <t>キンガク</t>
    </rPh>
    <rPh sb="5" eb="6">
      <t>エン</t>
    </rPh>
    <phoneticPr fontId="2"/>
  </si>
  <si>
    <t>②-1：旅行会社経由</t>
    <rPh sb="4" eb="6">
      <t>リョコウ</t>
    </rPh>
    <rPh sb="6" eb="8">
      <t>カイシャ</t>
    </rPh>
    <rPh sb="8" eb="10">
      <t>ケイユ</t>
    </rPh>
    <phoneticPr fontId="2"/>
  </si>
  <si>
    <t>②-2：旅行会社経由（日帰り）</t>
    <rPh sb="11" eb="13">
      <t>ヒガエ</t>
    </rPh>
    <phoneticPr fontId="2"/>
  </si>
  <si>
    <t>②-3：宿直販等</t>
    <rPh sb="4" eb="5">
      <t>ヤド</t>
    </rPh>
    <rPh sb="5" eb="7">
      <t>チョクハン</t>
    </rPh>
    <rPh sb="7" eb="8">
      <t>トウ</t>
    </rPh>
    <phoneticPr fontId="2"/>
  </si>
  <si>
    <t>１人以上旅行代金4000円以上</t>
    <rPh sb="2" eb="4">
      <t>イジョウ</t>
    </rPh>
    <rPh sb="4" eb="6">
      <t>リョコウ</t>
    </rPh>
    <rPh sb="12" eb="13">
      <t>エン</t>
    </rPh>
    <rPh sb="13" eb="15">
      <t>イジョウ</t>
    </rPh>
    <phoneticPr fontId="2"/>
  </si>
  <si>
    <t>②-4：宿直販等（日帰り）</t>
    <rPh sb="9" eb="11">
      <t>ヒガエ</t>
    </rPh>
    <phoneticPr fontId="2"/>
  </si>
  <si>
    <t>最大50%</t>
    <rPh sb="0" eb="2">
      <t>サイダイ</t>
    </rPh>
    <phoneticPr fontId="2"/>
  </si>
  <si>
    <t>対象商品の販売方法とその販売割合</t>
    <rPh sb="0" eb="2">
      <t>タイショウ</t>
    </rPh>
    <rPh sb="2" eb="4">
      <t>ショウヒン</t>
    </rPh>
    <rPh sb="5" eb="7">
      <t>ハンバイ</t>
    </rPh>
    <rPh sb="7" eb="9">
      <t>ホウホウ</t>
    </rPh>
    <rPh sb="12" eb="14">
      <t>ハンバイ</t>
    </rPh>
    <rPh sb="14" eb="16">
      <t>ワリアイ</t>
    </rPh>
    <phoneticPr fontId="2"/>
  </si>
  <si>
    <t>補助金額（円）</t>
    <rPh sb="5" eb="6">
      <t>エン</t>
    </rPh>
    <phoneticPr fontId="2"/>
  </si>
  <si>
    <t>旅行割引額</t>
    <rPh sb="0" eb="2">
      <t>リョコウ</t>
    </rPh>
    <rPh sb="2" eb="4">
      <t>ワリビキ</t>
    </rPh>
    <rPh sb="4" eb="5">
      <t>ガク</t>
    </rPh>
    <phoneticPr fontId="2"/>
  </si>
  <si>
    <t>小計</t>
    <rPh sb="0" eb="1">
      <t>ショウ</t>
    </rPh>
    <rPh sb="1" eb="2">
      <t>ケイ</t>
    </rPh>
    <phoneticPr fontId="2"/>
  </si>
  <si>
    <t>②-9：ｸｰﾎﾟﾝ使用額</t>
  </si>
  <si>
    <t>バイ・シズオカ～今こそ！しずおか!!元気旅!!!</t>
  </si>
  <si>
    <t>②-5：旅行会社経由</t>
    <rPh sb="4" eb="6">
      <t>リョコウ</t>
    </rPh>
    <rPh sb="6" eb="8">
      <t>カイシャ</t>
    </rPh>
    <rPh sb="8" eb="10">
      <t>ケイユ</t>
    </rPh>
    <phoneticPr fontId="2"/>
  </si>
  <si>
    <t>②-7：宿直販等</t>
    <rPh sb="4" eb="5">
      <t>ヤド</t>
    </rPh>
    <rPh sb="5" eb="7">
      <t>チョクハン</t>
    </rPh>
    <rPh sb="7" eb="8">
      <t>トウ</t>
    </rPh>
    <phoneticPr fontId="2"/>
  </si>
  <si>
    <t>②-2：旅行会社経由（日帰り）</t>
    <rPh sb="4" eb="6">
      <t>リョコウ</t>
    </rPh>
    <rPh sb="6" eb="8">
      <t>カイシャ</t>
    </rPh>
    <rPh sb="8" eb="10">
      <t>ケイユ</t>
    </rPh>
    <rPh sb="11" eb="13">
      <t>ヒガエ</t>
    </rPh>
    <phoneticPr fontId="2"/>
  </si>
  <si>
    <t>②-11：延べ旅行者数（日帰り）（人）　</t>
    <rPh sb="12" eb="14">
      <t>ヒガエ</t>
    </rPh>
    <phoneticPr fontId="2"/>
  </si>
  <si>
    <t>②-12：1人泊あたりの平均旅行代金（円）※2</t>
    <rPh sb="6" eb="7">
      <t>ニン</t>
    </rPh>
    <rPh sb="7" eb="8">
      <t>ハク</t>
    </rPh>
    <rPh sb="12" eb="14">
      <t>ヘイキン</t>
    </rPh>
    <rPh sb="14" eb="16">
      <t>リョコウ</t>
    </rPh>
    <rPh sb="16" eb="18">
      <t>ダイキン</t>
    </rPh>
    <rPh sb="19" eb="20">
      <t>エン</t>
    </rPh>
    <phoneticPr fontId="2"/>
  </si>
  <si>
    <t>②-13：1人あたりの平均旅行代金（日帰り）（円）※2</t>
    <rPh sb="6" eb="7">
      <t>ニン</t>
    </rPh>
    <rPh sb="11" eb="13">
      <t>ヘイキン</t>
    </rPh>
    <rPh sb="13" eb="15">
      <t>リョコウ</t>
    </rPh>
    <rPh sb="15" eb="17">
      <t>ダイキン</t>
    </rPh>
    <rPh sb="18" eb="20">
      <t>ヒガエ</t>
    </rPh>
    <rPh sb="23" eb="24">
      <t>エン</t>
    </rPh>
    <phoneticPr fontId="2"/>
  </si>
  <si>
    <t>③</t>
  </si>
  <si>
    <t>自</t>
    <rPh sb="0" eb="1">
      <t>ジ</t>
    </rPh>
    <phoneticPr fontId="2"/>
  </si>
  <si>
    <t>クーポン</t>
  </si>
  <si>
    <t>至</t>
    <rPh sb="0" eb="1">
      <t>イタ</t>
    </rPh>
    <phoneticPr fontId="2"/>
  </si>
  <si>
    <t>③-1：販売期間</t>
    <rPh sb="4" eb="6">
      <t>ハンバイ</t>
    </rPh>
    <rPh sb="6" eb="8">
      <t>キカン</t>
    </rPh>
    <phoneticPr fontId="2"/>
  </si>
  <si>
    <t>-</t>
  </si>
  <si>
    <t>③-2：割引の対象となる旅行期間</t>
    <rPh sb="4" eb="6">
      <t>ワリビキ</t>
    </rPh>
    <rPh sb="7" eb="9">
      <t>タイショウ</t>
    </rPh>
    <rPh sb="12" eb="14">
      <t>リョコウ</t>
    </rPh>
    <rPh sb="14" eb="16">
      <t>キカン</t>
    </rPh>
    <phoneticPr fontId="2"/>
  </si>
  <si>
    <t>④</t>
  </si>
  <si>
    <t>バイ・シズオカ～今こそ！しずおか!!元気旅!!!（R3.4.1～R3.12.28）
今こそ　しずおか　元気旅Ⅱ（R4.1.11～1.31）
今こそ しずおか 元気旅（R4.4.1～28、5.9～10.10）</t>
  </si>
  <si>
    <t>販路ごとの販売割合</t>
    <rPh sb="0" eb="2">
      <t>ハンロ</t>
    </rPh>
    <rPh sb="5" eb="7">
      <t>ハンバイ</t>
    </rPh>
    <rPh sb="7" eb="9">
      <t>ワリアイ</t>
    </rPh>
    <phoneticPr fontId="2"/>
  </si>
  <si>
    <t>⑤</t>
  </si>
  <si>
    <t>②-4：宿直販等（日帰り）</t>
    <rPh sb="4" eb="5">
      <t>ヤド</t>
    </rPh>
    <rPh sb="5" eb="7">
      <t>チョクハン</t>
    </rPh>
    <rPh sb="7" eb="8">
      <t>トウ</t>
    </rPh>
    <rPh sb="9" eb="11">
      <t>ヒガエ</t>
    </rPh>
    <phoneticPr fontId="2"/>
  </si>
  <si>
    <t>条件等</t>
    <rPh sb="0" eb="2">
      <t>ジョウケン</t>
    </rPh>
    <rPh sb="2" eb="3">
      <t>トウ</t>
    </rPh>
    <phoneticPr fontId="2"/>
  </si>
  <si>
    <t>旅行割引</t>
    <rPh sb="0" eb="2">
      <t>リョコウ</t>
    </rPh>
    <rPh sb="2" eb="4">
      <t>ワリビキ</t>
    </rPh>
    <phoneticPr fontId="2"/>
  </si>
  <si>
    <t>②-6：旅行会社経由（日帰り）</t>
    <rPh sb="4" eb="6">
      <t>リョコウ</t>
    </rPh>
    <rPh sb="6" eb="8">
      <t>カイシャ</t>
    </rPh>
    <rPh sb="8" eb="10">
      <t>ケイユ</t>
    </rPh>
    <rPh sb="11" eb="13">
      <t>ヒガエ</t>
    </rPh>
    <phoneticPr fontId="2"/>
  </si>
  <si>
    <t>②-8：宿直販等（日帰り）</t>
    <rPh sb="4" eb="5">
      <t>ヤド</t>
    </rPh>
    <rPh sb="5" eb="7">
      <t>チョクハン</t>
    </rPh>
    <rPh sb="7" eb="8">
      <t>トウ</t>
    </rPh>
    <rPh sb="9" eb="11">
      <t>ヒガエ</t>
    </rPh>
    <phoneticPr fontId="2"/>
  </si>
  <si>
    <t>②-10：延べ宿泊者数（人泊）※1</t>
    <rPh sb="5" eb="6">
      <t>ノ</t>
    </rPh>
    <rPh sb="7" eb="9">
      <t>シュクハク</t>
    </rPh>
    <rPh sb="9" eb="10">
      <t>シャ</t>
    </rPh>
    <rPh sb="10" eb="11">
      <t>スウ</t>
    </rPh>
    <rPh sb="13" eb="14">
      <t>ハク</t>
    </rPh>
    <phoneticPr fontId="2"/>
  </si>
  <si>
    <t>②-11：延べ旅行者数（日帰り）（人）</t>
    <rPh sb="5" eb="6">
      <t>ノ</t>
    </rPh>
    <rPh sb="7" eb="10">
      <t>リョコウシャ</t>
    </rPh>
    <rPh sb="10" eb="11">
      <t>スウ</t>
    </rPh>
    <rPh sb="12" eb="14">
      <t>ヒガエ</t>
    </rPh>
    <phoneticPr fontId="2"/>
  </si>
  <si>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2"/>
  </si>
  <si>
    <t>※1　例：2泊3日、3名での旅行の場合、延べ宿泊者数「6人泊」でカウント</t>
    <rPh sb="22" eb="24">
      <t>シュクハク</t>
    </rPh>
    <rPh sb="28" eb="30">
      <t>ニンハク</t>
    </rPh>
    <phoneticPr fontId="2"/>
  </si>
  <si>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2"/>
  </si>
  <si>
    <t>③-3：延べ対象旅行期間（日）※4</t>
    <rPh sb="4" eb="5">
      <t>ノ</t>
    </rPh>
    <rPh sb="6" eb="8">
      <t>タイショウ</t>
    </rPh>
    <rPh sb="8" eb="10">
      <t>リョコウ</t>
    </rPh>
    <rPh sb="10" eb="12">
      <t>キカン</t>
    </rPh>
    <rPh sb="13" eb="14">
      <t>ニチ</t>
    </rPh>
    <phoneticPr fontId="2"/>
  </si>
  <si>
    <t>１人宿泊代金10000円以上</t>
    <rPh sb="1" eb="2">
      <t>ニン</t>
    </rPh>
    <rPh sb="2" eb="4">
      <t>シュクハク</t>
    </rPh>
    <rPh sb="4" eb="6">
      <t>ダイキン</t>
    </rPh>
    <rPh sb="11" eb="12">
      <t>エン</t>
    </rPh>
    <rPh sb="12" eb="14">
      <t>イジョウ</t>
    </rPh>
    <phoneticPr fontId="2"/>
  </si>
  <si>
    <t>１人以上宿泊代金4000円以上</t>
    <rPh sb="2" eb="4">
      <t>イジョウ</t>
    </rPh>
    <rPh sb="4" eb="6">
      <t>シュクハク</t>
    </rPh>
    <rPh sb="12" eb="13">
      <t>エン</t>
    </rPh>
    <rPh sb="13" eb="15">
      <t>イジョウ</t>
    </rPh>
    <phoneticPr fontId="2"/>
  </si>
  <si>
    <t>１人以上旅行代金10000円以上</t>
    <rPh sb="2" eb="4">
      <t>イジョウ</t>
    </rPh>
    <rPh sb="4" eb="6">
      <t>リョコウ</t>
    </rPh>
    <rPh sb="13" eb="14">
      <t>エン</t>
    </rPh>
    <rPh sb="14" eb="16">
      <t>イジョウ</t>
    </rPh>
    <phoneticPr fontId="2"/>
  </si>
  <si>
    <t>今こそ　しずおか　元気旅Ⅱ</t>
  </si>
  <si>
    <t>今こそ　しずおか　元気旅</t>
  </si>
  <si>
    <t>静岡県</t>
    <rPh sb="0" eb="3">
      <t>シズオカケン</t>
    </rPh>
    <phoneticPr fontId="2"/>
  </si>
  <si>
    <t>・コンビニエンスストアでの旅行券の販売を行い、事業者及び利用者にとって利用しやすい制度となるように工夫した。
・事業制度の周知に向け、積極的に広報を行った。
・事業者向け利用規約において、不正の禁止等を記載した。</t>
    <rPh sb="13" eb="16">
      <t>リョコウケン</t>
    </rPh>
    <rPh sb="17" eb="19">
      <t>ハンバイ</t>
    </rPh>
    <rPh sb="20" eb="21">
      <t>オコナ</t>
    </rPh>
    <rPh sb="23" eb="26">
      <t>ジギョウシャ</t>
    </rPh>
    <rPh sb="26" eb="27">
      <t>オヨ</t>
    </rPh>
    <rPh sb="28" eb="31">
      <t>リヨウシャ</t>
    </rPh>
    <rPh sb="35" eb="37">
      <t>リヨウ</t>
    </rPh>
    <rPh sb="41" eb="43">
      <t>セイド</t>
    </rPh>
    <rPh sb="49" eb="51">
      <t>クフウ</t>
    </rPh>
    <rPh sb="56" eb="58">
      <t>ジギョウ</t>
    </rPh>
    <rPh sb="58" eb="60">
      <t>セイド</t>
    </rPh>
    <rPh sb="61" eb="63">
      <t>シュウチ</t>
    </rPh>
    <rPh sb="64" eb="65">
      <t>ム</t>
    </rPh>
    <rPh sb="67" eb="70">
      <t>セッキョクテキ</t>
    </rPh>
    <rPh sb="71" eb="73">
      <t>コウホウ</t>
    </rPh>
    <rPh sb="74" eb="75">
      <t>オコナ</t>
    </rPh>
    <phoneticPr fontId="2"/>
  </si>
  <si>
    <r>
      <t>②-13：</t>
    </r>
    <r>
      <rPr>
        <sz val="8"/>
        <color auto="1"/>
        <rFont val="ＭＳ Ｐゴシック"/>
      </rPr>
      <t>1人あたりの平均旅行代金（日帰り）（円）※2</t>
    </r>
    <rPh sb="6" eb="7">
      <t>ニン</t>
    </rPh>
    <rPh sb="11" eb="13">
      <t>ヘイキン</t>
    </rPh>
    <rPh sb="13" eb="15">
      <t>リョコウ</t>
    </rPh>
    <rPh sb="15" eb="17">
      <t>ダイキン</t>
    </rPh>
    <rPh sb="18" eb="20">
      <t>ヒガエ</t>
    </rPh>
    <rPh sb="23" eb="24">
      <t>エン</t>
    </rPh>
    <phoneticPr fontId="2"/>
  </si>
  <si>
    <r>
      <t>②-6：</t>
    </r>
    <r>
      <rPr>
        <sz val="6"/>
        <color auto="1"/>
        <rFont val="ＭＳ Ｐゴシック"/>
      </rPr>
      <t xml:space="preserve"> </t>
    </r>
    <r>
      <rPr>
        <sz val="9"/>
        <color auto="1"/>
        <rFont val="ＭＳ Ｐゴシック"/>
      </rPr>
      <t>旅行会社経由(日帰り)</t>
    </r>
    <rPh sb="12" eb="14">
      <t>ヒガエ</t>
    </rPh>
    <phoneticPr fontId="2"/>
  </si>
  <si>
    <t>効果検証様式（県民割）</t>
    <rPh sb="0" eb="2">
      <t>コウカ</t>
    </rPh>
    <rPh sb="2" eb="4">
      <t>ケンショウ</t>
    </rPh>
    <rPh sb="4" eb="6">
      <t>ヨウシキ</t>
    </rPh>
    <rPh sb="7" eb="9">
      <t>ケンミン</t>
    </rPh>
    <rPh sb="9" eb="10">
      <t>ワリ</t>
    </rPh>
    <phoneticPr fontId="2"/>
  </si>
  <si>
    <t>効果検証様式（県民割）</t>
    <rPh sb="0" eb="2">
      <t>コウカ</t>
    </rPh>
    <rPh sb="2" eb="4">
      <t>ケンショウ</t>
    </rPh>
    <rPh sb="4" eb="6">
      <t>ヨウシキ</t>
    </rPh>
    <rPh sb="7" eb="9">
      <t>ケンミン</t>
    </rPh>
    <rPh sb="9" eb="10">
      <t>ワ</t>
    </rPh>
    <phoneticPr fontId="2"/>
  </si>
  <si>
    <t>※3　事業停止期間などを除いた、実際に旅行割引の対象となっていた日数</t>
  </si>
  <si>
    <t>②-14：割引水準及びｸｰﾎﾟﾝ付与水準</t>
    <rPh sb="5" eb="7">
      <t>ワリビキ</t>
    </rPh>
    <rPh sb="7" eb="9">
      <t>スイジュン</t>
    </rPh>
    <rPh sb="9" eb="10">
      <t>オヨ</t>
    </rPh>
    <rPh sb="16" eb="18">
      <t>フヨ</t>
    </rPh>
    <rPh sb="18" eb="20">
      <t>スイジュン</t>
    </rPh>
    <phoneticPr fontId="2"/>
  </si>
  <si>
    <t>③-3：延べ対象旅行期間（日）※３</t>
    <rPh sb="4" eb="5">
      <t>ノ</t>
    </rPh>
    <rPh sb="6" eb="8">
      <t>タイショウ</t>
    </rPh>
    <rPh sb="8" eb="10">
      <t>リョコウ</t>
    </rPh>
    <rPh sb="10" eb="12">
      <t>キカン</t>
    </rPh>
    <rPh sb="13" eb="14">
      <t>ニチ</t>
    </rPh>
    <phoneticPr fontId="2"/>
  </si>
  <si>
    <t>②-13：1人あたりの平均旅行代金（日帰り）（円）※3</t>
    <rPh sb="6" eb="7">
      <t>ニン</t>
    </rPh>
    <rPh sb="11" eb="13">
      <t>ヘイキン</t>
    </rPh>
    <rPh sb="13" eb="15">
      <t>リョコウ</t>
    </rPh>
    <rPh sb="15" eb="17">
      <t>ダイキン</t>
    </rPh>
    <rPh sb="18" eb="20">
      <t>ヒガエ</t>
    </rPh>
    <rPh sb="23" eb="24">
      <t>エン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</si>
</sst>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7">
    <font>
      <sz val="11"/>
      <color theme="1"/>
      <name val="游ゴシック"/>
      <family val="3"/>
      <scheme val="minor"/>
    </font>
    <font>
      <sz val="11"/>
      <color auto="1"/>
      <name val="ＭＳ Ｐゴシック"/>
      <family val="3"/>
    </font>
    <font>
      <sz val="6"/>
      <color auto="1"/>
      <name val="游ゴシック"/>
      <family val="3"/>
    </font>
    <font>
      <sz val="10"/>
      <color auto="1"/>
      <name val="ＭＳ Ｐゴシック"/>
      <family val="3"/>
    </font>
    <font>
      <b/>
      <sz val="10"/>
      <color auto="1"/>
      <name val="ＭＳ Ｐゴシック"/>
      <family val="3"/>
    </font>
    <font>
      <sz val="9"/>
      <color auto="1"/>
      <name val="ＭＳ Ｐゴシック"/>
      <family val="3"/>
    </font>
    <font>
      <sz val="11"/>
      <color theme="1"/>
      <name val="游ゴシック"/>
      <family val="3"/>
      <scheme val="minor"/>
    </font>
  </fonts>
  <fills count="3">
    <fill>
      <patternFill patternType="none"/>
    </fill>
    <fill>
      <patternFill patternType="gray125"/>
    </fill>
    <fill>
      <patternFill patternType="solid">
        <fgColor theme="0" tint="-0.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thin">
        <color indexed="64"/>
      </top>
      <bottom style="medium">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right style="medium">
        <color indexed="64"/>
      </right>
      <top style="thin">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style="thin">
        <color indexed="64"/>
      </right>
      <top style="thin">
        <color indexed="64"/>
      </top>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thin">
        <color indexed="64"/>
      </top>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1" fillId="0" borderId="0"/>
    <xf numFmtId="38" fontId="6" fillId="0" borderId="0" applyFont="0" applyFill="0" applyBorder="0" applyAlignment="0" applyProtection="0">
      <alignment vertical="center"/>
    </xf>
  </cellStyleXfs>
  <cellXfs count="148">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vertical="center"/>
    </xf>
    <xf numFmtId="0" fontId="3" fillId="0" borderId="2" xfId="0" applyFont="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horizontal="right" vertical="center"/>
    </xf>
    <xf numFmtId="0" fontId="5" fillId="0" borderId="3" xfId="0" applyFont="1" applyBorder="1" applyAlignment="1">
      <alignment horizontal="left" vertical="center"/>
    </xf>
    <xf numFmtId="0" fontId="5" fillId="0" borderId="4" xfId="0" applyFont="1" applyBorder="1" applyAlignment="1">
      <alignment horizontal="center" vertical="center" wrapText="1"/>
    </xf>
    <xf numFmtId="0" fontId="5" fillId="0" borderId="7" xfId="0" applyFont="1" applyBorder="1" applyAlignment="1">
      <alignment horizontal="left" vertical="center"/>
    </xf>
    <xf numFmtId="0" fontId="5" fillId="0" borderId="3" xfId="0" applyFont="1" applyBorder="1" applyAlignment="1">
      <alignment vertical="center"/>
    </xf>
    <xf numFmtId="0" fontId="5" fillId="0" borderId="8" xfId="0" applyFont="1" applyBorder="1" applyAlignment="1">
      <alignment horizontal="left"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0" xfId="0" applyFont="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2" xfId="0" applyFont="1" applyBorder="1" applyAlignment="1">
      <alignment vertical="center" wrapText="1"/>
    </xf>
    <xf numFmtId="0" fontId="3" fillId="0" borderId="1" xfId="0" applyFont="1" applyBorder="1" applyAlignment="1">
      <alignment vertical="center"/>
    </xf>
    <xf numFmtId="0" fontId="3"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horizontal="righ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vertical="center"/>
    </xf>
    <xf numFmtId="0" fontId="5" fillId="0" borderId="18"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2" xfId="0" applyFont="1" applyBorder="1" applyAlignment="1">
      <alignment horizontal="left" vertical="center" wrapText="1"/>
    </xf>
    <xf numFmtId="3" fontId="5" fillId="0" borderId="13" xfId="0" applyNumberFormat="1" applyFont="1" applyBorder="1" applyAlignment="1">
      <alignment horizontal="right" vertical="center"/>
    </xf>
    <xf numFmtId="3" fontId="5" fillId="0" borderId="14" xfId="0" applyNumberFormat="1" applyFont="1" applyBorder="1" applyAlignment="1">
      <alignment horizontal="right" vertical="center"/>
    </xf>
    <xf numFmtId="3" fontId="5" fillId="0" borderId="15" xfId="0" applyNumberFormat="1" applyFont="1" applyBorder="1" applyAlignment="1">
      <alignment horizontal="right" vertical="center"/>
    </xf>
    <xf numFmtId="3" fontId="5" fillId="0" borderId="22" xfId="0" applyNumberFormat="1" applyFont="1" applyBorder="1" applyAlignment="1">
      <alignment horizontal="right" vertical="center"/>
    </xf>
    <xf numFmtId="38" fontId="5" fillId="0" borderId="13" xfId="2" applyFont="1" applyBorder="1" applyAlignment="1">
      <alignment horizontal="right" vertical="center"/>
    </xf>
    <xf numFmtId="38" fontId="5" fillId="0" borderId="18" xfId="2" applyFont="1" applyBorder="1" applyAlignment="1">
      <alignment horizontal="right" vertical="center"/>
    </xf>
    <xf numFmtId="3" fontId="5" fillId="0" borderId="19" xfId="0" applyNumberFormat="1" applyFont="1" applyBorder="1" applyAlignment="1">
      <alignment horizontal="right" vertical="center"/>
    </xf>
    <xf numFmtId="3" fontId="5" fillId="0" borderId="18" xfId="0" applyNumberFormat="1" applyFont="1" applyBorder="1" applyAlignment="1">
      <alignment horizontal="right" vertical="center"/>
    </xf>
    <xf numFmtId="0" fontId="5" fillId="0" borderId="0" xfId="0" applyFont="1" applyAlignment="1">
      <alignment horizontal="center" vertical="center"/>
    </xf>
    <xf numFmtId="57" fontId="5" fillId="0" borderId="20" xfId="0" applyNumberFormat="1" applyFont="1" applyBorder="1" applyAlignment="1">
      <alignment horizontal="center" vertical="center"/>
    </xf>
    <xf numFmtId="57" fontId="5" fillId="0" borderId="21" xfId="0" applyNumberFormat="1" applyFont="1" applyBorder="1" applyAlignment="1">
      <alignment horizontal="center" vertical="center"/>
    </xf>
    <xf numFmtId="176" fontId="5" fillId="0" borderId="23" xfId="0" applyNumberFormat="1" applyFont="1" applyBorder="1" applyAlignment="1">
      <alignment horizontal="center" vertical="center"/>
    </xf>
    <xf numFmtId="176" fontId="5" fillId="0" borderId="0" xfId="0" applyNumberFormat="1" applyFont="1" applyBorder="1" applyAlignment="1">
      <alignment horizontal="center" vertical="center"/>
    </xf>
    <xf numFmtId="9" fontId="5" fillId="0" borderId="20" xfId="0" applyNumberFormat="1" applyFont="1" applyBorder="1" applyAlignment="1">
      <alignment horizontal="center" vertical="center"/>
    </xf>
    <xf numFmtId="9" fontId="5" fillId="0" borderId="21" xfId="0" applyNumberFormat="1" applyFont="1" applyBorder="1" applyAlignment="1">
      <alignment horizontal="center" vertical="center"/>
    </xf>
    <xf numFmtId="3" fontId="5" fillId="0" borderId="24" xfId="0" applyNumberFormat="1" applyFont="1" applyBorder="1" applyAlignment="1">
      <alignment horizontal="right" vertical="center"/>
    </xf>
    <xf numFmtId="176" fontId="5" fillId="0" borderId="25" xfId="0" applyNumberFormat="1" applyFont="1" applyBorder="1" applyAlignment="1">
      <alignment horizontal="center" vertical="center"/>
    </xf>
    <xf numFmtId="57" fontId="3" fillId="0" borderId="1" xfId="0" applyNumberFormat="1" applyFont="1" applyBorder="1" applyAlignment="1">
      <alignment horizontal="center" vertical="center"/>
    </xf>
    <xf numFmtId="0" fontId="5" fillId="0" borderId="26" xfId="0" applyFont="1" applyBorder="1" applyAlignment="1">
      <alignment horizontal="left" vertical="center" wrapText="1"/>
    </xf>
    <xf numFmtId="3" fontId="5" fillId="0" borderId="27" xfId="0" applyNumberFormat="1" applyFont="1" applyBorder="1" applyAlignment="1">
      <alignment horizontal="right" vertical="center"/>
    </xf>
    <xf numFmtId="3" fontId="5" fillId="0" borderId="28" xfId="0" applyNumberFormat="1" applyFont="1" applyBorder="1" applyAlignment="1">
      <alignment horizontal="right" vertical="center"/>
    </xf>
    <xf numFmtId="3" fontId="5" fillId="0" borderId="29" xfId="0" applyNumberFormat="1" applyFont="1" applyBorder="1" applyAlignment="1">
      <alignment horizontal="right" vertical="center"/>
    </xf>
    <xf numFmtId="3" fontId="5" fillId="0" borderId="30" xfId="0" applyNumberFormat="1" applyFont="1" applyBorder="1" applyAlignment="1">
      <alignment horizontal="right" vertical="center"/>
    </xf>
    <xf numFmtId="0" fontId="5" fillId="0" borderId="27" xfId="0" applyFont="1" applyBorder="1" applyAlignment="1">
      <alignment horizontal="left" vertical="center"/>
    </xf>
    <xf numFmtId="38" fontId="5" fillId="0" borderId="27" xfId="2" applyFont="1" applyBorder="1" applyAlignment="1">
      <alignment horizontal="right" vertical="center"/>
    </xf>
    <xf numFmtId="38" fontId="5" fillId="0" borderId="31" xfId="2" applyFont="1" applyBorder="1" applyAlignment="1">
      <alignment horizontal="right" vertical="center"/>
    </xf>
    <xf numFmtId="3" fontId="5" fillId="0" borderId="32" xfId="0" applyNumberFormat="1" applyFont="1" applyBorder="1" applyAlignment="1">
      <alignment horizontal="right" vertical="center"/>
    </xf>
    <xf numFmtId="3" fontId="5" fillId="0" borderId="31" xfId="0" applyNumberFormat="1" applyFont="1" applyBorder="1" applyAlignment="1">
      <alignment horizontal="right" vertical="center"/>
    </xf>
    <xf numFmtId="57" fontId="5" fillId="0" borderId="33" xfId="0" applyNumberFormat="1" applyFont="1" applyBorder="1" applyAlignment="1">
      <alignment horizontal="center" vertical="center"/>
    </xf>
    <xf numFmtId="57" fontId="5" fillId="0" borderId="34" xfId="0" applyNumberFormat="1" applyFont="1" applyBorder="1" applyAlignment="1">
      <alignment horizontal="center" vertical="center"/>
    </xf>
    <xf numFmtId="176" fontId="5" fillId="0" borderId="35" xfId="0" applyNumberFormat="1" applyFont="1" applyBorder="1" applyAlignment="1">
      <alignment horizontal="center" vertical="center"/>
    </xf>
    <xf numFmtId="9" fontId="5" fillId="0" borderId="33" xfId="0" applyNumberFormat="1" applyFont="1" applyBorder="1" applyAlignment="1">
      <alignment horizontal="center" vertical="center"/>
    </xf>
    <xf numFmtId="9" fontId="5" fillId="0" borderId="34" xfId="0" applyNumberFormat="1" applyFont="1" applyBorder="1" applyAlignment="1">
      <alignment horizontal="center" vertical="center"/>
    </xf>
    <xf numFmtId="0" fontId="5" fillId="0" borderId="0" xfId="0" applyFont="1" applyAlignment="1">
      <alignment vertical="center" wrapText="1"/>
    </xf>
    <xf numFmtId="9" fontId="5" fillId="0" borderId="0" xfId="0" applyNumberFormat="1" applyFont="1" applyAlignment="1">
      <alignment vertical="center"/>
    </xf>
    <xf numFmtId="57" fontId="5" fillId="0" borderId="0" xfId="0" applyNumberFormat="1" applyFont="1" applyAlignment="1">
      <alignment horizontal="center" vertical="center"/>
    </xf>
    <xf numFmtId="0" fontId="3" fillId="0" borderId="0" xfId="0" applyFont="1" applyAlignment="1">
      <alignment horizontal="center" vertical="center"/>
    </xf>
    <xf numFmtId="0" fontId="5" fillId="0" borderId="36" xfId="0" applyFont="1" applyBorder="1" applyAlignment="1">
      <alignment vertical="center"/>
    </xf>
    <xf numFmtId="0" fontId="5" fillId="0" borderId="9" xfId="0" applyFont="1" applyBorder="1" applyAlignment="1">
      <alignment horizontal="left" vertical="center"/>
    </xf>
    <xf numFmtId="0" fontId="5" fillId="0" borderId="4" xfId="0" applyFont="1" applyBorder="1" applyAlignment="1">
      <alignment horizontal="left" vertical="center"/>
    </xf>
    <xf numFmtId="0" fontId="5" fillId="0" borderId="37" xfId="0" applyFont="1" applyBorder="1" applyAlignment="1">
      <alignment horizontal="center" vertical="center" wrapText="1"/>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right" vertical="center"/>
    </xf>
    <xf numFmtId="0" fontId="5" fillId="0" borderId="40" xfId="0" applyFont="1" applyBorder="1" applyAlignment="1">
      <alignment vertical="center"/>
    </xf>
    <xf numFmtId="0" fontId="5" fillId="0" borderId="2" xfId="0" applyFont="1" applyBorder="1" applyAlignment="1">
      <alignment vertical="center"/>
    </xf>
    <xf numFmtId="0" fontId="5" fillId="0" borderId="41" xfId="0" applyFont="1" applyBorder="1" applyAlignment="1">
      <alignment vertical="center"/>
    </xf>
    <xf numFmtId="0" fontId="5" fillId="0" borderId="19" xfId="0" applyFont="1" applyBorder="1" applyAlignment="1">
      <alignment horizontal="left" vertical="center"/>
    </xf>
    <xf numFmtId="0" fontId="5" fillId="0" borderId="14" xfId="0" applyFont="1" applyBorder="1" applyAlignment="1">
      <alignment horizontal="left" vertical="top" wrapText="1"/>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42" xfId="0" applyFont="1" applyBorder="1" applyAlignment="1">
      <alignment horizontal="right" vertical="center"/>
    </xf>
    <xf numFmtId="0" fontId="5" fillId="0" borderId="19" xfId="0" applyFont="1" applyBorder="1" applyAlignment="1">
      <alignment horizontal="left" vertical="top" wrapText="1"/>
    </xf>
    <xf numFmtId="0" fontId="5" fillId="0" borderId="19" xfId="0" applyFont="1" applyBorder="1" applyAlignment="1">
      <alignment horizontal="left" vertical="top"/>
    </xf>
    <xf numFmtId="0" fontId="5" fillId="0" borderId="43" xfId="0" applyFont="1" applyBorder="1" applyAlignment="1">
      <alignment horizontal="right" vertical="center"/>
    </xf>
    <xf numFmtId="0" fontId="5" fillId="0" borderId="44" xfId="0" applyFont="1" applyBorder="1" applyAlignment="1">
      <alignment vertical="center"/>
    </xf>
    <xf numFmtId="0" fontId="5" fillId="0" borderId="12" xfId="0" applyFont="1" applyBorder="1" applyAlignment="1">
      <alignment vertical="center"/>
    </xf>
    <xf numFmtId="0" fontId="5" fillId="2" borderId="23" xfId="0" applyFont="1" applyFill="1" applyBorder="1" applyAlignment="1">
      <alignment horizontal="center" vertical="center" wrapText="1"/>
    </xf>
    <xf numFmtId="0" fontId="5" fillId="0" borderId="23" xfId="0" applyFont="1" applyBorder="1" applyAlignment="1">
      <alignment horizontal="center" vertical="center" wrapText="1"/>
    </xf>
    <xf numFmtId="3" fontId="5" fillId="0" borderId="27" xfId="0" applyNumberFormat="1" applyFont="1" applyBorder="1" applyAlignment="1">
      <alignment vertical="center"/>
    </xf>
    <xf numFmtId="3" fontId="5" fillId="0" borderId="28" xfId="0" applyNumberFormat="1" applyFont="1" applyBorder="1" applyAlignment="1">
      <alignment vertical="center"/>
    </xf>
    <xf numFmtId="3" fontId="5" fillId="0" borderId="45" xfId="0" applyNumberFormat="1" applyFont="1" applyBorder="1" applyAlignment="1">
      <alignment vertical="center"/>
    </xf>
    <xf numFmtId="3" fontId="5" fillId="0" borderId="46" xfId="0" applyNumberFormat="1" applyFont="1" applyBorder="1" applyAlignment="1">
      <alignment vertical="center"/>
    </xf>
    <xf numFmtId="3" fontId="5" fillId="2" borderId="14" xfId="0" applyNumberFormat="1" applyFont="1" applyFill="1" applyBorder="1" applyAlignment="1">
      <alignment horizontal="right" vertical="center"/>
    </xf>
    <xf numFmtId="3" fontId="5" fillId="2" borderId="15" xfId="0" applyNumberFormat="1" applyFont="1" applyFill="1" applyBorder="1" applyAlignment="1">
      <alignment horizontal="right" vertical="center"/>
    </xf>
    <xf numFmtId="3" fontId="5" fillId="0" borderId="47" xfId="0" applyNumberFormat="1" applyFont="1" applyBorder="1" applyAlignment="1">
      <alignment horizontal="right" vertical="center"/>
    </xf>
    <xf numFmtId="3" fontId="5" fillId="2" borderId="19" xfId="0" applyNumberFormat="1" applyFont="1" applyFill="1" applyBorder="1" applyAlignment="1">
      <alignment horizontal="right" vertical="center"/>
    </xf>
    <xf numFmtId="3" fontId="5" fillId="0" borderId="43" xfId="0" applyNumberFormat="1" applyFont="1" applyBorder="1" applyAlignment="1">
      <alignment horizontal="right" vertical="center"/>
    </xf>
    <xf numFmtId="38" fontId="5" fillId="0" borderId="32" xfId="2" applyFont="1" applyBorder="1" applyAlignment="1">
      <alignment horizontal="right" vertical="center"/>
    </xf>
    <xf numFmtId="0" fontId="5" fillId="0" borderId="48" xfId="0" applyFont="1" applyBorder="1" applyAlignment="1">
      <alignment horizontal="center" vertical="center"/>
    </xf>
    <xf numFmtId="57" fontId="5" fillId="2" borderId="49" xfId="0" applyNumberFormat="1" applyFont="1" applyFill="1" applyBorder="1" applyAlignment="1">
      <alignment horizontal="center" vertical="center"/>
    </xf>
    <xf numFmtId="57" fontId="5" fillId="2" borderId="50" xfId="0" applyNumberFormat="1" applyFont="1" applyFill="1" applyBorder="1" applyAlignment="1">
      <alignment horizontal="center" vertical="center"/>
    </xf>
    <xf numFmtId="0" fontId="5" fillId="2" borderId="25" xfId="0" applyFont="1" applyFill="1" applyBorder="1" applyAlignment="1">
      <alignment horizontal="center" vertical="center" wrapText="1"/>
    </xf>
    <xf numFmtId="0" fontId="5" fillId="0" borderId="25" xfId="0" applyFont="1" applyBorder="1" applyAlignment="1">
      <alignment horizontal="center" vertical="center" wrapText="1"/>
    </xf>
    <xf numFmtId="3" fontId="5" fillId="0" borderId="0" xfId="0" applyNumberFormat="1" applyFont="1" applyBorder="1" applyAlignment="1">
      <alignment horizontal="center" vertical="center"/>
    </xf>
    <xf numFmtId="3" fontId="5" fillId="0" borderId="0" xfId="0" applyNumberFormat="1" applyFont="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3" fontId="5" fillId="0" borderId="14" xfId="0" applyNumberFormat="1" applyFont="1" applyBorder="1" applyAlignment="1">
      <alignment horizontal="center" vertical="center"/>
    </xf>
    <xf numFmtId="3" fontId="5" fillId="2" borderId="47" xfId="0" applyNumberFormat="1" applyFont="1" applyFill="1" applyBorder="1" applyAlignment="1">
      <alignment horizontal="right" vertical="center"/>
    </xf>
    <xf numFmtId="3" fontId="5" fillId="2" borderId="43" xfId="0" applyNumberFormat="1" applyFont="1" applyFill="1" applyBorder="1" applyAlignment="1">
      <alignment horizontal="right" vertical="center"/>
    </xf>
    <xf numFmtId="177" fontId="5" fillId="0" borderId="0" xfId="0" applyNumberFormat="1" applyFont="1" applyAlignment="1">
      <alignment horizontal="center" vertical="center"/>
    </xf>
    <xf numFmtId="57" fontId="5" fillId="2" borderId="51" xfId="0" applyNumberFormat="1" applyFont="1" applyFill="1" applyBorder="1" applyAlignment="1">
      <alignment horizontal="center" vertical="center"/>
    </xf>
    <xf numFmtId="57" fontId="5" fillId="2" borderId="24" xfId="0" applyNumberFormat="1" applyFont="1" applyFill="1" applyBorder="1" applyAlignment="1">
      <alignment horizontal="center" vertical="center"/>
    </xf>
    <xf numFmtId="9" fontId="5" fillId="0" borderId="24"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4" xfId="0" applyNumberFormat="1" applyFont="1" applyBorder="1" applyAlignment="1">
      <alignment vertical="center"/>
    </xf>
    <xf numFmtId="176" fontId="5" fillId="0" borderId="14" xfId="0" applyNumberFormat="1" applyFont="1" applyBorder="1" applyAlignment="1">
      <alignment horizontal="right" vertical="center"/>
    </xf>
    <xf numFmtId="176" fontId="5" fillId="0" borderId="15" xfId="0" applyNumberFormat="1" applyFont="1" applyBorder="1" applyAlignment="1">
      <alignment horizontal="center" vertical="center"/>
    </xf>
    <xf numFmtId="176" fontId="5" fillId="2" borderId="47" xfId="0" applyNumberFormat="1" applyFont="1" applyFill="1" applyBorder="1" applyAlignment="1">
      <alignment horizontal="center" vertical="center"/>
    </xf>
    <xf numFmtId="176" fontId="5" fillId="0" borderId="19" xfId="0" applyNumberFormat="1" applyFont="1" applyBorder="1" applyAlignment="1">
      <alignment horizontal="center" vertical="center"/>
    </xf>
    <xf numFmtId="176" fontId="5" fillId="2" borderId="43" xfId="0" applyNumberFormat="1" applyFont="1" applyFill="1" applyBorder="1" applyAlignment="1">
      <alignment vertical="center"/>
    </xf>
    <xf numFmtId="57" fontId="5" fillId="2" borderId="52" xfId="0" applyNumberFormat="1" applyFont="1" applyFill="1" applyBorder="1" applyAlignment="1">
      <alignment horizontal="center" vertical="center"/>
    </xf>
    <xf numFmtId="57" fontId="5" fillId="2" borderId="53" xfId="0" applyNumberFormat="1" applyFont="1" applyFill="1" applyBorder="1" applyAlignment="1">
      <alignment horizontal="center" vertical="center"/>
    </xf>
    <xf numFmtId="3" fontId="5" fillId="0" borderId="19" xfId="0" applyNumberFormat="1" applyFont="1" applyBorder="1" applyAlignment="1">
      <alignment horizontal="center" vertical="center"/>
    </xf>
    <xf numFmtId="3" fontId="5" fillId="2" borderId="47" xfId="0" applyNumberFormat="1" applyFont="1" applyFill="1" applyBorder="1" applyAlignment="1">
      <alignment horizontal="center" vertical="center"/>
    </xf>
    <xf numFmtId="3" fontId="5" fillId="2" borderId="43" xfId="0" applyNumberFormat="1" applyFont="1" applyFill="1" applyBorder="1" applyAlignment="1">
      <alignment vertical="center"/>
    </xf>
    <xf numFmtId="0" fontId="5" fillId="0" borderId="3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2" borderId="54" xfId="0" applyFont="1" applyFill="1" applyBorder="1" applyAlignment="1">
      <alignment horizontal="left" vertical="center"/>
    </xf>
    <xf numFmtId="0" fontId="5" fillId="0" borderId="32" xfId="0" applyFont="1" applyBorder="1" applyAlignment="1">
      <alignment horizontal="left" vertical="center"/>
    </xf>
    <xf numFmtId="0" fontId="5" fillId="2" borderId="46" xfId="0" applyFont="1" applyFill="1" applyBorder="1" applyAlignment="1">
      <alignment horizontal="left" vertical="center"/>
    </xf>
    <xf numFmtId="57" fontId="5" fillId="2" borderId="55" xfId="0" applyNumberFormat="1" applyFont="1" applyFill="1" applyBorder="1" applyAlignment="1">
      <alignment horizontal="center" vertical="center"/>
    </xf>
    <xf numFmtId="57" fontId="5" fillId="2" borderId="30" xfId="0" applyNumberFormat="1" applyFont="1" applyFill="1" applyBorder="1" applyAlignment="1">
      <alignment horizontal="center" vertical="center"/>
    </xf>
    <xf numFmtId="9" fontId="5" fillId="0" borderId="30" xfId="0" applyNumberFormat="1" applyFont="1" applyBorder="1" applyAlignment="1">
      <alignment horizontal="center" vertical="center"/>
    </xf>
    <xf numFmtId="0" fontId="5" fillId="2" borderId="35" xfId="0" applyFont="1" applyFill="1" applyBorder="1" applyAlignment="1">
      <alignment horizontal="center" vertical="center" wrapText="1"/>
    </xf>
  </cellXfs>
  <cellStyles count="3">
    <cellStyle name="標準" xfId="0" builtinId="0"/>
    <cellStyle name="標準 5"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40"/>
  <sheetViews>
    <sheetView tabSelected="1" view="pageBreakPreview" zoomScaleSheetLayoutView="100" workbookViewId="0">
      <selection activeCell="K5" sqref="K5"/>
    </sheetView>
  </sheetViews>
  <sheetFormatPr defaultColWidth="9" defaultRowHeight="12"/>
  <cols>
    <col min="1" max="1" width="0.75" style="1" customWidth="1"/>
    <col min="2" max="2" width="3.08203125" style="1" bestFit="1" customWidth="1"/>
    <col min="3" max="3" width="10.58203125" style="1" customWidth="1"/>
    <col min="4" max="4" width="20.58203125" style="1" customWidth="1"/>
    <col min="5" max="5" width="25.58203125" style="1" customWidth="1"/>
    <col min="6" max="6" width="10.58203125" style="1" customWidth="1"/>
    <col min="7" max="7" width="15.58203125" style="1" customWidth="1"/>
    <col min="8" max="8" width="0.83203125" style="1" customWidth="1"/>
    <col min="9" max="16384" width="9" style="1"/>
  </cols>
  <sheetData>
    <row r="1" spans="1:15" ht="18.75" customHeight="1">
      <c r="A1" s="2" t="s">
        <v>73</v>
      </c>
      <c r="B1" s="2"/>
      <c r="C1" s="2"/>
      <c r="D1" s="2"/>
      <c r="E1" s="2"/>
      <c r="F1" s="2"/>
      <c r="G1" s="2"/>
      <c r="H1" s="2"/>
    </row>
    <row r="2" spans="1:15">
      <c r="B2" s="2"/>
      <c r="C2" s="3" t="s">
        <v>8</v>
      </c>
      <c r="D2" s="24" t="s">
        <v>69</v>
      </c>
      <c r="E2" s="4"/>
      <c r="F2" s="3" t="s">
        <v>2</v>
      </c>
      <c r="G2" s="56">
        <v>45443</v>
      </c>
    </row>
    <row r="3" spans="1:15" ht="15" customHeight="1">
      <c r="B3" s="2"/>
      <c r="C3" s="4"/>
      <c r="D3" s="4"/>
      <c r="E3" s="4"/>
      <c r="F3" s="4"/>
      <c r="G3" s="4"/>
      <c r="H3" s="4"/>
    </row>
    <row r="4" spans="1:15" ht="15" customHeight="1">
      <c r="B4" s="1" t="s">
        <v>6</v>
      </c>
      <c r="C4" s="4" t="s">
        <v>12</v>
      </c>
      <c r="D4" s="4"/>
      <c r="E4" s="4"/>
      <c r="F4" s="4"/>
      <c r="G4" s="4"/>
    </row>
    <row r="5" spans="1:15" ht="48.75" customHeight="1">
      <c r="C5" s="5" t="s">
        <v>18</v>
      </c>
      <c r="D5" s="25"/>
      <c r="E5" s="38" t="s">
        <v>50</v>
      </c>
      <c r="F5" s="38"/>
      <c r="G5" s="57"/>
      <c r="H5" s="17"/>
    </row>
    <row r="6" spans="1:15" ht="15" customHeight="1"/>
    <row r="7" spans="1:15" ht="15" customHeight="1">
      <c r="B7" s="1" t="s">
        <v>13</v>
      </c>
      <c r="C7" s="4" t="s">
        <v>20</v>
      </c>
      <c r="D7" s="4"/>
      <c r="E7" s="4"/>
      <c r="F7" s="4"/>
    </row>
    <row r="8" spans="1:15" ht="15" customHeight="1">
      <c r="C8" s="6" t="s">
        <v>23</v>
      </c>
      <c r="D8" s="26" t="s">
        <v>24</v>
      </c>
      <c r="E8" s="39">
        <f>'R3.4'!E6+'R3.5'!E6+'R3.7'!E6+'R3.10'!E6+'R3.11'!E6+'R3.12'!E6+'R4.1'!E6+'R4.4'!E6+'R4.5'!E6+'R4.6'!E6+'R4.7'!E6+'R4.8'!E6+'R4.9'!E6+'R4.10'!E6</f>
        <v>2368050874</v>
      </c>
      <c r="F8" s="39"/>
      <c r="G8" s="58"/>
      <c r="H8" s="17"/>
    </row>
    <row r="9" spans="1:15" ht="15" customHeight="1">
      <c r="C9" s="7"/>
      <c r="D9" s="27" t="s">
        <v>25</v>
      </c>
      <c r="E9" s="40">
        <f>'R3.4'!E7+'R3.5'!E7+'R3.7'!E7+'R3.10'!E7+'R3.11'!E7+'R3.12'!E7+'R4.1'!E7+'R4.4'!E7+'R4.5'!E7+'R4.6'!E7+'R4.7'!E7+'R4.8'!E7+'R4.9'!E7+'R4.10'!E7</f>
        <v>535106389</v>
      </c>
      <c r="F9" s="40"/>
      <c r="G9" s="59"/>
      <c r="H9" s="17"/>
    </row>
    <row r="10" spans="1:15" ht="15" customHeight="1">
      <c r="C10" s="7"/>
      <c r="D10" s="27" t="s">
        <v>26</v>
      </c>
      <c r="E10" s="40">
        <f>'R3.4'!E8+'R3.5'!E8+'R3.7'!E8+'R3.10'!E8+'R3.11'!E8+'R3.12'!E8+'R4.1'!E8+'R4.4'!E8+'R4.5'!E8+'R4.6'!E8+'R4.7'!E8+'R4.8'!E8+'R4.9'!E8+'R4.10'!E8</f>
        <v>17871196617</v>
      </c>
      <c r="F10" s="40"/>
      <c r="G10" s="59"/>
      <c r="H10" s="17"/>
    </row>
    <row r="11" spans="1:15" ht="15" customHeight="1">
      <c r="C11" s="8"/>
      <c r="D11" s="28" t="s">
        <v>28</v>
      </c>
      <c r="E11" s="41">
        <f>'R3.4'!E9+'R3.5'!E9+'R3.7'!E9+'R3.10'!E9+'R3.11'!E9+'R3.12'!E9+'R4.1'!E9+'R4.4'!E9+'R4.5'!E9+'R4.6'!E9+'R4.7'!E9+'R4.8'!E9+'R4.9'!E9+'R4.10'!E9</f>
        <v>0</v>
      </c>
      <c r="F11" s="41"/>
      <c r="G11" s="60"/>
      <c r="H11" s="17"/>
    </row>
    <row r="12" spans="1:15" ht="15" customHeight="1">
      <c r="C12" s="9" t="s">
        <v>10</v>
      </c>
      <c r="D12" s="29"/>
      <c r="E12" s="42">
        <f>SUM(E8:G11)</f>
        <v>20774353880</v>
      </c>
      <c r="F12" s="54"/>
      <c r="G12" s="61"/>
      <c r="H12" s="17"/>
    </row>
    <row r="13" spans="1:15">
      <c r="C13" s="10" t="s">
        <v>31</v>
      </c>
      <c r="D13" s="30"/>
      <c r="E13" s="30"/>
      <c r="F13" s="30"/>
      <c r="G13" s="62"/>
      <c r="H13" s="72"/>
      <c r="N13" s="75"/>
      <c r="O13" s="75"/>
    </row>
    <row r="14" spans="1:15" ht="15" customHeight="1">
      <c r="C14" s="11" t="s">
        <v>32</v>
      </c>
      <c r="D14" s="27" t="s">
        <v>36</v>
      </c>
      <c r="E14" s="40">
        <f>'R3.4'!E23+'R3.5'!E23+'R3.7'!E23+'R3.10'!E23+'R3.11'!E23+'R3.12'!E23+'R4.1'!E23+'R4.4'!E23+'R4.5'!E23+'R4.6'!E23+'R4.7'!E23+'R4.8'!E23+'R4.9'!E23+'R4.10'!E23</f>
        <v>723856400</v>
      </c>
      <c r="F14" s="40"/>
      <c r="G14" s="59"/>
      <c r="H14" s="73"/>
      <c r="N14" s="75"/>
      <c r="O14" s="75"/>
    </row>
    <row r="15" spans="1:15" ht="15" customHeight="1">
      <c r="C15" s="11"/>
      <c r="D15" s="31" t="s">
        <v>72</v>
      </c>
      <c r="E15" s="40">
        <f>'R3.4'!E34+'R3.5'!E34+'R3.7'!E34+'R3.10'!E34+'R3.11'!E34+'R3.12'!E34+'R4.1'!E34+'R4.4'!E34+'R4.5'!E34+'R4.6'!E34+'R4.7'!E34+'R4.8'!E34+'R4.9'!E34+'R4.10'!E34</f>
        <v>233420000</v>
      </c>
      <c r="F15" s="40"/>
      <c r="G15" s="59"/>
      <c r="H15" s="73"/>
    </row>
    <row r="16" spans="1:15" ht="15" customHeight="1">
      <c r="C16" s="11"/>
      <c r="D16" s="27" t="s">
        <v>37</v>
      </c>
      <c r="E16" s="40">
        <f>'R3.4'!E45+'R3.5'!E45+'R3.7'!E45+'R3.10'!E45+'R3.11'!E45+'R3.12'!E45+'R4.1'!E45+'R4.4'!E45+'R4.5'!E45+'R4.6'!E45+'R4.7'!E45+'R4.8'!E45+'R4.9'!E45+'R4.10'!E45</f>
        <v>5996089500</v>
      </c>
      <c r="F16" s="40"/>
      <c r="G16" s="59"/>
      <c r="H16" s="73"/>
    </row>
    <row r="17" spans="2:8" ht="15" customHeight="1">
      <c r="C17" s="11"/>
      <c r="D17" s="31" t="s">
        <v>17</v>
      </c>
      <c r="E17" s="40">
        <v>0</v>
      </c>
      <c r="F17" s="40"/>
      <c r="G17" s="59"/>
      <c r="H17" s="73"/>
    </row>
    <row r="18" spans="2:8" ht="15" customHeight="1">
      <c r="C18" s="12" t="s">
        <v>34</v>
      </c>
      <c r="D18" s="32"/>
      <c r="E18" s="40">
        <f>'R3.4'!E67+'R3.5'!E67+'R3.7'!E67+'R3.10'!E67+'R3.11'!E67+'R3.12'!E67+'R4.1'!E67+'R4.4'!E67+'R4.5'!E67+'R4.6'!E67+'R4.7'!E67+'R4.8'!E67+'R4.9'!E67+'R4.10'!E67</f>
        <v>2820908000</v>
      </c>
      <c r="F18" s="40"/>
      <c r="G18" s="59"/>
      <c r="H18" s="73"/>
    </row>
    <row r="19" spans="2:8" ht="15" customHeight="1">
      <c r="C19" s="9" t="s">
        <v>10</v>
      </c>
      <c r="D19" s="29"/>
      <c r="E19" s="42">
        <f>SUM(E14:G18)</f>
        <v>9774273900</v>
      </c>
      <c r="F19" s="54"/>
      <c r="G19" s="61"/>
      <c r="H19" s="73"/>
    </row>
    <row r="20" spans="2:8" ht="15" customHeight="1">
      <c r="C20" s="13" t="s">
        <v>58</v>
      </c>
      <c r="D20" s="26"/>
      <c r="E20" s="43">
        <f>'R3.4'!E69+'R3.5'!E69+'R3.7'!E69+'R3.10'!E69+'R3.11'!E69+'R3.12'!E69+'R4.1'!E69+'R4.4'!E69+'R4.5'!E69+'R4.6'!E69+'R4.7'!E69+'R4.8'!E69+'R4.9'!E69+'R4.10'!E69</f>
        <v>1571492</v>
      </c>
      <c r="F20" s="43"/>
      <c r="G20" s="63"/>
      <c r="H20" s="17"/>
    </row>
    <row r="21" spans="2:8" ht="15" customHeight="1">
      <c r="C21" s="14" t="s">
        <v>39</v>
      </c>
      <c r="D21" s="33"/>
      <c r="E21" s="44">
        <f>'R3.4'!E70+'R3.5'!E70+'R3.7'!E70+'R3.10'!E70+'R3.11'!E70+'R3.12'!E70+'R4.1'!E70+'R4.4'!E70+'R4.5'!E70+'R4.6'!E70+'R4.7'!E70+'R4.8'!E70+'R4.9'!E70+'R4.10'!E70</f>
        <v>49279</v>
      </c>
      <c r="F21" s="44"/>
      <c r="G21" s="64"/>
      <c r="H21" s="17"/>
    </row>
    <row r="22" spans="2:8" ht="15" customHeight="1">
      <c r="C22" s="15" t="s">
        <v>40</v>
      </c>
      <c r="D22" s="34"/>
      <c r="E22" s="45">
        <f>(E8+E10)/E20</f>
        <v>12879.001287311676</v>
      </c>
      <c r="F22" s="45"/>
      <c r="G22" s="65"/>
      <c r="H22" s="17"/>
    </row>
    <row r="23" spans="2:8" ht="15" customHeight="1">
      <c r="C23" s="16" t="s">
        <v>71</v>
      </c>
      <c r="D23" s="35"/>
      <c r="E23" s="46">
        <f>(E9+E11)/E21</f>
        <v>10858.710383733436</v>
      </c>
      <c r="F23" s="46"/>
      <c r="G23" s="66"/>
      <c r="H23" s="17"/>
    </row>
    <row r="24" spans="2:8" ht="15" customHeight="1">
      <c r="C24" s="17" t="s">
        <v>61</v>
      </c>
      <c r="D24" s="17"/>
      <c r="E24" s="17"/>
      <c r="F24" s="17"/>
      <c r="G24" s="17"/>
      <c r="H24" s="17"/>
    </row>
    <row r="25" spans="2:8" ht="15" customHeight="1">
      <c r="C25" s="17" t="s">
        <v>62</v>
      </c>
      <c r="D25" s="17"/>
      <c r="E25" s="17"/>
      <c r="F25" s="17"/>
      <c r="G25" s="17"/>
      <c r="H25" s="17"/>
    </row>
    <row r="26" spans="2:8" ht="15" customHeight="1">
      <c r="C26" s="17"/>
      <c r="D26" s="17"/>
      <c r="F26" s="17"/>
      <c r="G26" s="17"/>
      <c r="H26" s="17"/>
    </row>
    <row r="27" spans="2:8" ht="15" customHeight="1"/>
    <row r="28" spans="2:8" ht="15" customHeight="1">
      <c r="B28" s="1" t="s">
        <v>42</v>
      </c>
      <c r="C28" s="4" t="s">
        <v>9</v>
      </c>
      <c r="D28" s="4"/>
      <c r="E28" s="4"/>
      <c r="F28" s="4"/>
    </row>
    <row r="29" spans="2:8" ht="12.75">
      <c r="C29" s="4"/>
      <c r="D29" s="4"/>
      <c r="E29" s="47" t="s">
        <v>43</v>
      </c>
      <c r="F29" s="47" t="s">
        <v>45</v>
      </c>
      <c r="G29" s="47"/>
      <c r="H29" s="47"/>
    </row>
    <row r="30" spans="2:8" ht="15" customHeight="1">
      <c r="C30" s="18" t="s">
        <v>46</v>
      </c>
      <c r="D30" s="36"/>
      <c r="E30" s="48">
        <v>44287</v>
      </c>
      <c r="F30" s="48">
        <v>44844</v>
      </c>
      <c r="G30" s="67"/>
      <c r="H30" s="74"/>
    </row>
    <row r="31" spans="2:8" ht="15" customHeight="1">
      <c r="C31" s="19" t="s">
        <v>48</v>
      </c>
      <c r="D31" s="37"/>
      <c r="E31" s="49">
        <v>44287</v>
      </c>
      <c r="F31" s="49">
        <v>44844</v>
      </c>
      <c r="G31" s="68"/>
      <c r="H31" s="74"/>
    </row>
    <row r="32" spans="2:8" ht="15" customHeight="1">
      <c r="C32" s="19" t="s">
        <v>1</v>
      </c>
      <c r="D32" s="37"/>
      <c r="E32" s="50">
        <v>335</v>
      </c>
      <c r="F32" s="55"/>
      <c r="G32" s="69"/>
      <c r="H32" s="74"/>
    </row>
    <row r="33" spans="2:8" ht="15" customHeight="1">
      <c r="C33" s="20" t="s">
        <v>7</v>
      </c>
      <c r="D33" s="20"/>
      <c r="E33" s="51"/>
      <c r="F33" s="51"/>
      <c r="G33" s="51"/>
      <c r="H33" s="74"/>
    </row>
    <row r="34" spans="2:8" ht="15" customHeight="1"/>
    <row r="35" spans="2:8" ht="15" customHeight="1">
      <c r="B35" s="1" t="s">
        <v>49</v>
      </c>
      <c r="C35" s="4" t="s">
        <v>30</v>
      </c>
      <c r="D35" s="4"/>
      <c r="E35" s="4"/>
      <c r="F35" s="4"/>
    </row>
    <row r="36" spans="2:8" ht="15" customHeight="1">
      <c r="C36" s="21" t="s">
        <v>51</v>
      </c>
      <c r="D36" s="36" t="s">
        <v>5</v>
      </c>
      <c r="E36" s="52">
        <f>(E8+E9)/E12</f>
        <v>0.13974717479877646</v>
      </c>
      <c r="F36" s="52"/>
      <c r="G36" s="70"/>
    </row>
    <row r="37" spans="2:8" ht="15" customHeight="1">
      <c r="C37" s="22"/>
      <c r="D37" s="37" t="s">
        <v>16</v>
      </c>
      <c r="E37" s="53">
        <f>(E10+E11)/E12</f>
        <v>0.86025282520122359</v>
      </c>
      <c r="F37" s="53"/>
      <c r="G37" s="71"/>
    </row>
    <row r="38" spans="2:8" ht="15" customHeight="1"/>
    <row r="39" spans="2:8" ht="15" customHeight="1">
      <c r="B39" s="1" t="s">
        <v>52</v>
      </c>
      <c r="C39" s="4" t="s">
        <v>22</v>
      </c>
      <c r="D39" s="4"/>
      <c r="E39" s="4"/>
      <c r="F39" s="4"/>
      <c r="G39" s="4"/>
      <c r="H39" s="4"/>
    </row>
    <row r="40" spans="2:8" ht="70" customHeight="1">
      <c r="C40" s="23" t="s">
        <v>3</v>
      </c>
      <c r="D40" s="38" t="s">
        <v>70</v>
      </c>
      <c r="E40" s="38"/>
      <c r="F40" s="38"/>
      <c r="G40" s="57"/>
      <c r="H40" s="17"/>
    </row>
  </sheetData>
  <mergeCells count="44">
    <mergeCell ref="A1:H1"/>
    <mergeCell ref="C4:F4"/>
    <mergeCell ref="C5:D5"/>
    <mergeCell ref="E5:G5"/>
    <mergeCell ref="C7:F7"/>
    <mergeCell ref="E8:G8"/>
    <mergeCell ref="E9:G9"/>
    <mergeCell ref="E10:G10"/>
    <mergeCell ref="E11:G11"/>
    <mergeCell ref="C12:D12"/>
    <mergeCell ref="E12:G12"/>
    <mergeCell ref="C13:G13"/>
    <mergeCell ref="E14:G14"/>
    <mergeCell ref="E15:G15"/>
    <mergeCell ref="E16:G16"/>
    <mergeCell ref="E17:G17"/>
    <mergeCell ref="C18:D18"/>
    <mergeCell ref="E18:G18"/>
    <mergeCell ref="C19:D19"/>
    <mergeCell ref="E19:G19"/>
    <mergeCell ref="C20:D20"/>
    <mergeCell ref="E20:G20"/>
    <mergeCell ref="C21:D21"/>
    <mergeCell ref="E21:G21"/>
    <mergeCell ref="C22:D22"/>
    <mergeCell ref="E22:G22"/>
    <mergeCell ref="C23:D23"/>
    <mergeCell ref="E23:G23"/>
    <mergeCell ref="C28:F28"/>
    <mergeCell ref="F29:G29"/>
    <mergeCell ref="C30:D30"/>
    <mergeCell ref="F30:G30"/>
    <mergeCell ref="C31:D31"/>
    <mergeCell ref="F31:G31"/>
    <mergeCell ref="C32:D32"/>
    <mergeCell ref="E32:G32"/>
    <mergeCell ref="C35:F35"/>
    <mergeCell ref="E36:G36"/>
    <mergeCell ref="E37:G37"/>
    <mergeCell ref="C39:H39"/>
    <mergeCell ref="D40:G40"/>
    <mergeCell ref="C8:C11"/>
    <mergeCell ref="C14:C17"/>
    <mergeCell ref="C36:C37"/>
  </mergeCells>
  <phoneticPr fontId="2"/>
  <pageMargins left="0.51181102362204722" right="0.11811023622047245" top="0.55118110236220474" bottom="0.19685039370078741" header="0.31496062992125984" footer="0.11811023622047245"/>
  <pageSetup paperSize="9" scale="96"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topLeftCell="A73"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68</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98376900</v>
      </c>
      <c r="F6" s="114"/>
      <c r="G6" s="114"/>
      <c r="H6" s="114"/>
      <c r="I6" s="114"/>
    </row>
    <row r="7" spans="1:10" ht="15" customHeight="1">
      <c r="C7" s="7"/>
      <c r="D7" s="27" t="s">
        <v>38</v>
      </c>
      <c r="E7" s="99">
        <v>58318816</v>
      </c>
      <c r="F7" s="114"/>
      <c r="G7" s="114"/>
      <c r="H7" s="114"/>
      <c r="I7" s="114"/>
    </row>
    <row r="8" spans="1:10" ht="15" customHeight="1">
      <c r="C8" s="7"/>
      <c r="D8" s="27" t="s">
        <v>26</v>
      </c>
      <c r="E8" s="99">
        <v>1163372949</v>
      </c>
      <c r="F8" s="114"/>
      <c r="G8" s="114"/>
      <c r="H8" s="114"/>
      <c r="I8" s="114"/>
    </row>
    <row r="9" spans="1:10" ht="15" customHeight="1">
      <c r="C9" s="76"/>
      <c r="D9" s="85" t="s">
        <v>53</v>
      </c>
      <c r="E9" s="100">
        <v>0</v>
      </c>
      <c r="F9" s="113"/>
      <c r="G9" s="113"/>
      <c r="H9" s="113"/>
      <c r="I9" s="113"/>
    </row>
    <row r="10" spans="1:10" ht="15" customHeight="1">
      <c r="C10" s="9" t="s">
        <v>10</v>
      </c>
      <c r="D10" s="29"/>
      <c r="E10" s="101">
        <f>SUM(E6:E9)</f>
        <v>1320068665</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30760000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25194000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396055000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167329000</v>
      </c>
      <c r="F67" s="118"/>
      <c r="G67" s="128"/>
      <c r="H67" s="134"/>
      <c r="I67" s="141"/>
    </row>
    <row r="68" spans="2:9" ht="15" customHeight="1">
      <c r="C68" s="82" t="s">
        <v>10</v>
      </c>
      <c r="D68" s="93"/>
      <c r="E68" s="106">
        <f>E23+E34+E45+E56+E67</f>
        <v>619338000</v>
      </c>
      <c r="F68" s="119"/>
      <c r="G68" s="130"/>
      <c r="H68" s="135"/>
      <c r="I68" s="143"/>
    </row>
    <row r="69" spans="2:9" ht="15" customHeight="1">
      <c r="C69" s="15" t="s">
        <v>58</v>
      </c>
      <c r="D69" s="34"/>
      <c r="E69" s="107">
        <v>97965</v>
      </c>
      <c r="F69" s="120"/>
      <c r="G69" s="120"/>
      <c r="H69" s="120"/>
      <c r="I69" s="120"/>
    </row>
    <row r="70" spans="2:9" ht="15" customHeight="1">
      <c r="C70" s="16" t="s">
        <v>59</v>
      </c>
      <c r="D70" s="35"/>
      <c r="E70" s="64">
        <v>5424</v>
      </c>
      <c r="F70" s="120"/>
      <c r="G70" s="120"/>
      <c r="H70" s="120"/>
      <c r="I70" s="120"/>
    </row>
    <row r="71" spans="2:9" ht="15" customHeight="1">
      <c r="C71" s="13" t="s">
        <v>40</v>
      </c>
      <c r="D71" s="26"/>
      <c r="E71" s="58">
        <f>(E6+E8)/E69</f>
        <v>12879.598315725003</v>
      </c>
      <c r="F71" s="120"/>
      <c r="G71" s="120"/>
      <c r="H71" s="120"/>
      <c r="I71" s="120"/>
    </row>
    <row r="72" spans="2:9" ht="15" customHeight="1">
      <c r="C72" s="16" t="s">
        <v>41</v>
      </c>
      <c r="D72" s="35"/>
      <c r="E72" s="66">
        <f>(E7+E9)/E70</f>
        <v>10751.994100294985</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23</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0.11870270096896815</v>
      </c>
      <c r="F85" s="52"/>
      <c r="G85" s="52"/>
      <c r="H85" s="52"/>
      <c r="I85" s="70"/>
    </row>
    <row r="86" spans="2:9" ht="15" customHeight="1">
      <c r="C86" s="22"/>
      <c r="D86" s="37" t="s">
        <v>16</v>
      </c>
      <c r="E86" s="53">
        <f>(E8+E9)/E10</f>
        <v>0.88129729903103182</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68</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104547304</v>
      </c>
      <c r="F6" s="114"/>
      <c r="G6" s="114"/>
      <c r="H6" s="114"/>
      <c r="I6" s="114"/>
    </row>
    <row r="7" spans="1:10" ht="15" customHeight="1">
      <c r="C7" s="7"/>
      <c r="D7" s="27" t="s">
        <v>38</v>
      </c>
      <c r="E7" s="99">
        <v>93583303</v>
      </c>
      <c r="F7" s="114"/>
      <c r="G7" s="114"/>
      <c r="H7" s="114"/>
      <c r="I7" s="114"/>
    </row>
    <row r="8" spans="1:10" ht="15" customHeight="1">
      <c r="C8" s="7"/>
      <c r="D8" s="27" t="s">
        <v>26</v>
      </c>
      <c r="E8" s="99">
        <v>1828496025</v>
      </c>
      <c r="F8" s="114"/>
      <c r="G8" s="114"/>
      <c r="H8" s="114"/>
      <c r="I8" s="114"/>
    </row>
    <row r="9" spans="1:10" ht="15" customHeight="1">
      <c r="C9" s="76"/>
      <c r="D9" s="85" t="s">
        <v>53</v>
      </c>
      <c r="E9" s="100">
        <v>0</v>
      </c>
      <c r="F9" s="113"/>
      <c r="G9" s="113"/>
      <c r="H9" s="113"/>
      <c r="I9" s="113"/>
    </row>
    <row r="10" spans="1:10" ht="15" customHeight="1">
      <c r="C10" s="9" t="s">
        <v>10</v>
      </c>
      <c r="D10" s="29"/>
      <c r="E10" s="101">
        <f>SUM(E6:E9)</f>
        <v>2026626632</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30061000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41356000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623022500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240830000</v>
      </c>
      <c r="F67" s="118"/>
      <c r="G67" s="128"/>
      <c r="H67" s="134"/>
      <c r="I67" s="141"/>
    </row>
    <row r="68" spans="2:9" ht="15" customHeight="1">
      <c r="C68" s="82" t="s">
        <v>10</v>
      </c>
      <c r="D68" s="93"/>
      <c r="E68" s="106">
        <f>E23+E34+E45+E56+E67</f>
        <v>935269500</v>
      </c>
      <c r="F68" s="119"/>
      <c r="G68" s="130"/>
      <c r="H68" s="135"/>
      <c r="I68" s="143"/>
    </row>
    <row r="69" spans="2:9" ht="15" customHeight="1">
      <c r="C69" s="15" t="s">
        <v>58</v>
      </c>
      <c r="D69" s="34"/>
      <c r="E69" s="107">
        <v>148283</v>
      </c>
      <c r="F69" s="120"/>
      <c r="G69" s="120"/>
      <c r="H69" s="120"/>
      <c r="I69" s="120"/>
    </row>
    <row r="70" spans="2:9" ht="15" customHeight="1">
      <c r="C70" s="16" t="s">
        <v>59</v>
      </c>
      <c r="D70" s="35"/>
      <c r="E70" s="64">
        <v>8558</v>
      </c>
      <c r="F70" s="120"/>
      <c r="G70" s="120"/>
      <c r="H70" s="120"/>
      <c r="I70" s="120"/>
    </row>
    <row r="71" spans="2:9" ht="15" customHeight="1">
      <c r="C71" s="13" t="s">
        <v>40</v>
      </c>
      <c r="D71" s="26"/>
      <c r="E71" s="58">
        <f>(E6+E8)/E69</f>
        <v>13036.176291280861</v>
      </c>
      <c r="F71" s="120"/>
      <c r="G71" s="120"/>
      <c r="H71" s="120"/>
      <c r="I71" s="120"/>
    </row>
    <row r="72" spans="2:9" ht="15" customHeight="1">
      <c r="C72" s="16" t="s">
        <v>41</v>
      </c>
      <c r="D72" s="35"/>
      <c r="E72" s="66">
        <f>(E7+E9)/E70</f>
        <v>10935.18380462725</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30</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9.7763743884324919e-002</v>
      </c>
      <c r="F85" s="52"/>
      <c r="G85" s="52"/>
      <c r="H85" s="52"/>
      <c r="I85" s="70"/>
    </row>
    <row r="86" spans="2:9" ht="15" customHeight="1">
      <c r="C86" s="22"/>
      <c r="D86" s="37" t="s">
        <v>16</v>
      </c>
      <c r="E86" s="53">
        <f>(E8+E9)/E10</f>
        <v>0.90223625611567504</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topLeftCell="A64"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68</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48075549</v>
      </c>
      <c r="F6" s="114"/>
      <c r="G6" s="114"/>
      <c r="H6" s="114"/>
      <c r="I6" s="114"/>
    </row>
    <row r="7" spans="1:10" ht="15" customHeight="1">
      <c r="C7" s="7"/>
      <c r="D7" s="27" t="s">
        <v>38</v>
      </c>
      <c r="E7" s="99">
        <v>12170672</v>
      </c>
      <c r="F7" s="114"/>
      <c r="G7" s="114"/>
      <c r="H7" s="114"/>
      <c r="I7" s="114"/>
    </row>
    <row r="8" spans="1:10" ht="15" customHeight="1">
      <c r="C8" s="7"/>
      <c r="D8" s="27" t="s">
        <v>26</v>
      </c>
      <c r="E8" s="99">
        <v>1893702402</v>
      </c>
      <c r="F8" s="114"/>
      <c r="G8" s="114"/>
      <c r="H8" s="114"/>
      <c r="I8" s="114"/>
    </row>
    <row r="9" spans="1:10" ht="15" customHeight="1">
      <c r="C9" s="76"/>
      <c r="D9" s="85" t="s">
        <v>53</v>
      </c>
      <c r="E9" s="100">
        <v>0</v>
      </c>
      <c r="F9" s="113"/>
      <c r="G9" s="113"/>
      <c r="H9" s="113"/>
      <c r="I9" s="113"/>
    </row>
    <row r="10" spans="1:10" ht="15" customHeight="1">
      <c r="C10" s="9" t="s">
        <v>10</v>
      </c>
      <c r="D10" s="29"/>
      <c r="E10" s="101">
        <f>SUM(E6:E9)</f>
        <v>1953948623</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15163000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5420000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628414000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303389000</v>
      </c>
      <c r="F67" s="118"/>
      <c r="G67" s="128"/>
      <c r="H67" s="134"/>
      <c r="I67" s="141"/>
    </row>
    <row r="68" spans="2:9" ht="15" customHeight="1">
      <c r="C68" s="82" t="s">
        <v>10</v>
      </c>
      <c r="D68" s="93"/>
      <c r="E68" s="106">
        <f>E23+E34+E45+E56+E67</f>
        <v>952386000</v>
      </c>
      <c r="F68" s="119"/>
      <c r="G68" s="130"/>
      <c r="H68" s="135"/>
      <c r="I68" s="143"/>
    </row>
    <row r="69" spans="2:9" ht="15" customHeight="1">
      <c r="C69" s="15" t="s">
        <v>58</v>
      </c>
      <c r="D69" s="34"/>
      <c r="E69" s="107">
        <v>150226</v>
      </c>
      <c r="F69" s="120"/>
      <c r="G69" s="120"/>
      <c r="H69" s="120"/>
      <c r="I69" s="120"/>
    </row>
    <row r="70" spans="2:9" ht="15" customHeight="1">
      <c r="C70" s="16" t="s">
        <v>59</v>
      </c>
      <c r="D70" s="35"/>
      <c r="E70" s="64">
        <v>1147</v>
      </c>
      <c r="F70" s="120"/>
      <c r="G70" s="120"/>
      <c r="H70" s="120"/>
      <c r="I70" s="120"/>
    </row>
    <row r="71" spans="2:9" ht="15" customHeight="1">
      <c r="C71" s="13" t="s">
        <v>40</v>
      </c>
      <c r="D71" s="26"/>
      <c r="E71" s="58">
        <f>(E6+E8)/E69</f>
        <v>12925.711601187544</v>
      </c>
      <c r="F71" s="120"/>
      <c r="G71" s="120"/>
      <c r="H71" s="120"/>
      <c r="I71" s="120"/>
    </row>
    <row r="72" spans="2:9" ht="15" customHeight="1">
      <c r="C72" s="16" t="s">
        <v>41</v>
      </c>
      <c r="D72" s="35"/>
      <c r="E72" s="66">
        <f>(E7+E9)/E70</f>
        <v>10610.87358326068</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31</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3.0833063004236421e-002</v>
      </c>
      <c r="F85" s="52"/>
      <c r="G85" s="52"/>
      <c r="H85" s="52"/>
      <c r="I85" s="70"/>
    </row>
    <row r="86" spans="2:9" ht="15" customHeight="1">
      <c r="C86" s="22"/>
      <c r="D86" s="37" t="s">
        <v>16</v>
      </c>
      <c r="E86" s="53">
        <f>(E8+E9)/E10</f>
        <v>0.96916693699576362</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68</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76801374</v>
      </c>
      <c r="F6" s="114"/>
      <c r="G6" s="114"/>
      <c r="H6" s="114"/>
      <c r="I6" s="114"/>
    </row>
    <row r="7" spans="1:10" ht="15" customHeight="1">
      <c r="C7" s="7"/>
      <c r="D7" s="27" t="s">
        <v>38</v>
      </c>
      <c r="E7" s="99">
        <v>52283592</v>
      </c>
      <c r="F7" s="114"/>
      <c r="G7" s="114"/>
      <c r="H7" s="114"/>
      <c r="I7" s="114"/>
    </row>
    <row r="8" spans="1:10" ht="15" customHeight="1">
      <c r="C8" s="7"/>
      <c r="D8" s="27" t="s">
        <v>26</v>
      </c>
      <c r="E8" s="99">
        <v>2660775642</v>
      </c>
      <c r="F8" s="114"/>
      <c r="G8" s="114"/>
      <c r="H8" s="114"/>
      <c r="I8" s="114"/>
    </row>
    <row r="9" spans="1:10" ht="15" customHeight="1">
      <c r="C9" s="76"/>
      <c r="D9" s="85" t="s">
        <v>53</v>
      </c>
      <c r="E9" s="100">
        <v>0</v>
      </c>
      <c r="F9" s="113"/>
      <c r="G9" s="113"/>
      <c r="H9" s="113"/>
      <c r="I9" s="113"/>
    </row>
    <row r="10" spans="1:10" ht="15" customHeight="1">
      <c r="C10" s="9" t="s">
        <v>10</v>
      </c>
      <c r="D10" s="29"/>
      <c r="E10" s="101">
        <f>SUM(E6:E9)</f>
        <v>2789860608</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20900000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23823000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876756000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331055000</v>
      </c>
      <c r="F67" s="118"/>
      <c r="G67" s="128"/>
      <c r="H67" s="134"/>
      <c r="I67" s="141"/>
    </row>
    <row r="68" spans="2:9" ht="15" customHeight="1">
      <c r="C68" s="82" t="s">
        <v>10</v>
      </c>
      <c r="D68" s="93"/>
      <c r="E68" s="106">
        <f>E23+E34+E45+E56+E67</f>
        <v>1252534000</v>
      </c>
      <c r="F68" s="119"/>
      <c r="G68" s="130"/>
      <c r="H68" s="135"/>
      <c r="I68" s="143"/>
    </row>
    <row r="69" spans="2:9" ht="15" customHeight="1">
      <c r="C69" s="15" t="s">
        <v>58</v>
      </c>
      <c r="D69" s="34"/>
      <c r="E69" s="107">
        <v>211150</v>
      </c>
      <c r="F69" s="120"/>
      <c r="G69" s="120"/>
      <c r="H69" s="120"/>
      <c r="I69" s="120"/>
    </row>
    <row r="70" spans="2:9" ht="15" customHeight="1">
      <c r="C70" s="16" t="s">
        <v>59</v>
      </c>
      <c r="D70" s="35"/>
      <c r="E70" s="64">
        <v>4926</v>
      </c>
      <c r="F70" s="120"/>
      <c r="G70" s="120"/>
      <c r="H70" s="120"/>
      <c r="I70" s="120"/>
    </row>
    <row r="71" spans="2:9" ht="15" customHeight="1">
      <c r="C71" s="13" t="s">
        <v>40</v>
      </c>
      <c r="D71" s="26"/>
      <c r="E71" s="58">
        <f>(E6+E8)/E69</f>
        <v>12965.081771252664</v>
      </c>
      <c r="F71" s="120"/>
      <c r="G71" s="120"/>
      <c r="H71" s="120"/>
      <c r="I71" s="120"/>
    </row>
    <row r="72" spans="2:9" ht="15" customHeight="1">
      <c r="C72" s="16" t="s">
        <v>41</v>
      </c>
      <c r="D72" s="35"/>
      <c r="E72" s="66">
        <f>(E7+E9)/E70</f>
        <v>10613.802679658953</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31</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4.6269324578384098e-002</v>
      </c>
      <c r="F85" s="52"/>
      <c r="G85" s="52"/>
      <c r="H85" s="52"/>
      <c r="I85" s="70"/>
    </row>
    <row r="86" spans="2:9" ht="15" customHeight="1">
      <c r="C86" s="22"/>
      <c r="D86" s="37" t="s">
        <v>16</v>
      </c>
      <c r="E86" s="53">
        <f>(E8+E9)/E10</f>
        <v>0.95373067542161594</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68</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62665426</v>
      </c>
      <c r="F6" s="114"/>
      <c r="G6" s="114"/>
      <c r="H6" s="114"/>
      <c r="I6" s="114"/>
    </row>
    <row r="7" spans="1:10" ht="15" customHeight="1">
      <c r="C7" s="7"/>
      <c r="D7" s="27" t="s">
        <v>38</v>
      </c>
      <c r="E7" s="99">
        <v>44538256</v>
      </c>
      <c r="F7" s="114"/>
      <c r="G7" s="114"/>
      <c r="H7" s="114"/>
      <c r="I7" s="114"/>
    </row>
    <row r="8" spans="1:10" ht="15" customHeight="1">
      <c r="C8" s="7"/>
      <c r="D8" s="27" t="s">
        <v>26</v>
      </c>
      <c r="E8" s="99">
        <v>2825858664</v>
      </c>
      <c r="F8" s="114"/>
      <c r="G8" s="114"/>
      <c r="H8" s="114"/>
      <c r="I8" s="114"/>
    </row>
    <row r="9" spans="1:10" ht="15" customHeight="1">
      <c r="C9" s="76"/>
      <c r="D9" s="85" t="s">
        <v>53</v>
      </c>
      <c r="E9" s="100">
        <v>0</v>
      </c>
      <c r="F9" s="113"/>
      <c r="G9" s="113"/>
      <c r="H9" s="113"/>
      <c r="I9" s="113"/>
    </row>
    <row r="10" spans="1:10" ht="15" customHeight="1">
      <c r="C10" s="9" t="s">
        <v>10</v>
      </c>
      <c r="D10" s="29"/>
      <c r="E10" s="101">
        <f>SUM(E6:E9)</f>
        <v>2933062346</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19282000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19918000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951411000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389875000</v>
      </c>
      <c r="F67" s="118"/>
      <c r="G67" s="128"/>
      <c r="H67" s="134"/>
      <c r="I67" s="141"/>
    </row>
    <row r="68" spans="2:9" ht="15" customHeight="1">
      <c r="C68" s="82" t="s">
        <v>10</v>
      </c>
      <c r="D68" s="93"/>
      <c r="E68" s="106">
        <f>E23+E34+E45+E56+E67</f>
        <v>1380486000</v>
      </c>
      <c r="F68" s="119"/>
      <c r="G68" s="130"/>
      <c r="H68" s="135"/>
      <c r="I68" s="143"/>
    </row>
    <row r="69" spans="2:9" ht="15" customHeight="1">
      <c r="C69" s="15" t="s">
        <v>58</v>
      </c>
      <c r="D69" s="34"/>
      <c r="E69" s="107">
        <v>223606</v>
      </c>
      <c r="F69" s="120"/>
      <c r="G69" s="120"/>
      <c r="H69" s="120"/>
      <c r="I69" s="120"/>
    </row>
    <row r="70" spans="2:9" ht="15" customHeight="1">
      <c r="C70" s="16" t="s">
        <v>59</v>
      </c>
      <c r="D70" s="35"/>
      <c r="E70" s="64">
        <v>4139</v>
      </c>
      <c r="F70" s="120"/>
      <c r="G70" s="120"/>
      <c r="H70" s="120"/>
      <c r="I70" s="120"/>
    </row>
    <row r="71" spans="2:9" ht="15" customHeight="1">
      <c r="C71" s="13" t="s">
        <v>40</v>
      </c>
      <c r="D71" s="26"/>
      <c r="E71" s="58">
        <f>(E6+E8)/E69</f>
        <v>12917.918526336503</v>
      </c>
      <c r="F71" s="120"/>
      <c r="G71" s="120"/>
      <c r="H71" s="120"/>
      <c r="I71" s="120"/>
    </row>
    <row r="72" spans="2:9" ht="15" customHeight="1">
      <c r="C72" s="16" t="s">
        <v>41</v>
      </c>
      <c r="D72" s="35"/>
      <c r="E72" s="66">
        <f>(E7+E9)/E70</f>
        <v>10760.632036723846</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30</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3.6550086344465313e-002</v>
      </c>
      <c r="F85" s="52"/>
      <c r="G85" s="52"/>
      <c r="H85" s="52"/>
      <c r="I85" s="70"/>
    </row>
    <row r="86" spans="2:9" ht="15" customHeight="1">
      <c r="C86" s="22"/>
      <c r="D86" s="37" t="s">
        <v>16</v>
      </c>
      <c r="E86" s="53">
        <f>(E8+E9)/E10</f>
        <v>0.96344991365553467</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topLeftCell="A70"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68</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11181991</v>
      </c>
      <c r="F6" s="114"/>
      <c r="G6" s="114"/>
      <c r="H6" s="114"/>
      <c r="I6" s="114"/>
    </row>
    <row r="7" spans="1:10" ht="15" customHeight="1">
      <c r="C7" s="7"/>
      <c r="D7" s="27" t="s">
        <v>38</v>
      </c>
      <c r="E7" s="99">
        <v>1432800</v>
      </c>
      <c r="F7" s="114"/>
      <c r="G7" s="114"/>
      <c r="H7" s="114"/>
      <c r="I7" s="114"/>
    </row>
    <row r="8" spans="1:10" ht="15" customHeight="1">
      <c r="C8" s="7"/>
      <c r="D8" s="27" t="s">
        <v>26</v>
      </c>
      <c r="E8" s="99">
        <v>1730435319</v>
      </c>
      <c r="F8" s="114"/>
      <c r="G8" s="114"/>
      <c r="H8" s="114"/>
      <c r="I8" s="114"/>
    </row>
    <row r="9" spans="1:10" ht="15" customHeight="1">
      <c r="C9" s="76"/>
      <c r="D9" s="85" t="s">
        <v>53</v>
      </c>
      <c r="E9" s="100">
        <v>0</v>
      </c>
      <c r="F9" s="113"/>
      <c r="G9" s="113"/>
      <c r="H9" s="113"/>
      <c r="I9" s="113"/>
    </row>
    <row r="10" spans="1:10" ht="15" customHeight="1">
      <c r="C10" s="9" t="s">
        <v>10</v>
      </c>
      <c r="D10" s="29"/>
      <c r="E10" s="101">
        <f>SUM(E6:E9)</f>
        <v>1743050110</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3964000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679000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570250500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355718000</v>
      </c>
      <c r="F67" s="118"/>
      <c r="G67" s="128"/>
      <c r="H67" s="134"/>
      <c r="I67" s="141"/>
    </row>
    <row r="68" spans="2:9" ht="15" customHeight="1">
      <c r="C68" s="82" t="s">
        <v>10</v>
      </c>
      <c r="D68" s="93"/>
      <c r="E68" s="106">
        <f>E23+E34+E45+E56+E67</f>
        <v>930611500</v>
      </c>
      <c r="F68" s="119"/>
      <c r="G68" s="130"/>
      <c r="H68" s="135"/>
      <c r="I68" s="143"/>
    </row>
    <row r="69" spans="2:9" ht="15" customHeight="1">
      <c r="C69" s="15" t="s">
        <v>58</v>
      </c>
      <c r="D69" s="34"/>
      <c r="E69" s="107">
        <v>135236</v>
      </c>
      <c r="F69" s="120"/>
      <c r="G69" s="120"/>
      <c r="H69" s="120"/>
      <c r="I69" s="120"/>
    </row>
    <row r="70" spans="2:9" ht="15" customHeight="1">
      <c r="C70" s="16" t="s">
        <v>59</v>
      </c>
      <c r="D70" s="35"/>
      <c r="E70" s="64">
        <v>137</v>
      </c>
      <c r="F70" s="120"/>
      <c r="G70" s="120"/>
      <c r="H70" s="120"/>
      <c r="I70" s="120"/>
    </row>
    <row r="71" spans="2:9" ht="15" customHeight="1">
      <c r="C71" s="13" t="s">
        <v>40</v>
      </c>
      <c r="D71" s="26"/>
      <c r="E71" s="58">
        <f>(E6+E8)/E69</f>
        <v>12878.355689313496</v>
      </c>
      <c r="F71" s="120"/>
      <c r="G71" s="120"/>
      <c r="H71" s="120"/>
      <c r="I71" s="120"/>
    </row>
    <row r="72" spans="2:9" ht="15" customHeight="1">
      <c r="C72" s="16" t="s">
        <v>41</v>
      </c>
      <c r="D72" s="35"/>
      <c r="E72" s="66">
        <f>(E7+E9)/E70</f>
        <v>10458.394160583941</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10</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7.237193542301546e-003</v>
      </c>
      <c r="F85" s="52"/>
      <c r="G85" s="52"/>
      <c r="H85" s="52"/>
      <c r="I85" s="70"/>
    </row>
    <row r="86" spans="2:9" ht="15" customHeight="1">
      <c r="C86" s="22"/>
      <c r="D86" s="37" t="s">
        <v>16</v>
      </c>
      <c r="E86" s="53">
        <f>(E8+E9)/E10</f>
        <v>0.99276280645769843</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35</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638836288</v>
      </c>
      <c r="F6" s="114"/>
      <c r="G6" s="114"/>
      <c r="H6" s="114"/>
      <c r="I6" s="114"/>
    </row>
    <row r="7" spans="1:10" ht="15" customHeight="1">
      <c r="C7" s="7"/>
      <c r="D7" s="27" t="s">
        <v>38</v>
      </c>
      <c r="E7" s="99">
        <v>0</v>
      </c>
      <c r="F7" s="114"/>
      <c r="G7" s="114"/>
      <c r="H7" s="114"/>
      <c r="I7" s="114"/>
    </row>
    <row r="8" spans="1:10" ht="15" customHeight="1">
      <c r="C8" s="7"/>
      <c r="D8" s="27" t="s">
        <v>26</v>
      </c>
      <c r="E8" s="99">
        <v>0</v>
      </c>
      <c r="F8" s="114"/>
      <c r="G8" s="114"/>
      <c r="H8" s="114"/>
      <c r="I8" s="114"/>
    </row>
    <row r="9" spans="1:10" ht="15" customHeight="1">
      <c r="C9" s="76"/>
      <c r="D9" s="85" t="s">
        <v>53</v>
      </c>
      <c r="E9" s="100">
        <v>0</v>
      </c>
      <c r="F9" s="113"/>
      <c r="G9" s="113"/>
      <c r="H9" s="113"/>
      <c r="I9" s="113"/>
    </row>
    <row r="10" spans="1:10" ht="15" customHeight="1">
      <c r="C10" s="9" t="s">
        <v>10</v>
      </c>
      <c r="D10" s="29"/>
      <c r="E10" s="101">
        <f>SUM(E6:E9)</f>
        <v>638836288</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64</v>
      </c>
    </row>
    <row r="14" spans="1:10" ht="15" customHeight="1">
      <c r="C14" s="11"/>
      <c r="D14" s="88"/>
      <c r="E14" s="102"/>
      <c r="F14" s="40">
        <v>3000</v>
      </c>
      <c r="G14" s="124" t="s">
        <v>29</v>
      </c>
      <c r="H14" s="117" t="s">
        <v>47</v>
      </c>
      <c r="I14" s="139" t="s">
        <v>14</v>
      </c>
    </row>
    <row r="15" spans="1:10" ht="15" customHeight="1">
      <c r="C15" s="11"/>
      <c r="D15" s="88"/>
      <c r="E15" s="102"/>
      <c r="F15" s="40">
        <v>10000</v>
      </c>
      <c r="G15" s="124" t="s">
        <v>29</v>
      </c>
      <c r="H15" s="117" t="s">
        <v>47</v>
      </c>
      <c r="I15" s="139" t="s">
        <v>0</v>
      </c>
    </row>
    <row r="16" spans="1:10" ht="15" customHeight="1">
      <c r="C16" s="11"/>
      <c r="D16" s="88"/>
      <c r="E16" s="102"/>
      <c r="F16" s="40">
        <v>5000</v>
      </c>
      <c r="G16" s="124" t="s">
        <v>29</v>
      </c>
      <c r="H16" s="117" t="s">
        <v>47</v>
      </c>
      <c r="I16" s="139" t="s">
        <v>19</v>
      </c>
    </row>
    <row r="17" spans="3:9" ht="15" customHeight="1">
      <c r="C17" s="11"/>
      <c r="D17" s="88"/>
      <c r="E17" s="102"/>
      <c r="F17" s="40">
        <v>2000</v>
      </c>
      <c r="G17" s="125" t="s">
        <v>29</v>
      </c>
      <c r="H17" s="117" t="s">
        <v>47</v>
      </c>
      <c r="I17" s="139" t="s">
        <v>65</v>
      </c>
    </row>
    <row r="18" spans="3:9" ht="15" customHeight="1">
      <c r="C18" s="11"/>
      <c r="D18" s="88"/>
      <c r="E18" s="102"/>
      <c r="F18" s="117"/>
      <c r="G18" s="125"/>
      <c r="H18" s="40"/>
      <c r="I18" s="139"/>
    </row>
    <row r="19" spans="3:9" ht="15" customHeight="1">
      <c r="C19" s="11"/>
      <c r="D19" s="88"/>
      <c r="E19" s="102"/>
      <c r="F19" s="117"/>
      <c r="G19" s="125"/>
      <c r="H19" s="40"/>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178345961</v>
      </c>
      <c r="F23" s="118"/>
      <c r="G23" s="128"/>
      <c r="H23" s="118"/>
      <c r="I23" s="141"/>
    </row>
    <row r="24" spans="3:9" ht="15" customHeight="1">
      <c r="C24" s="11"/>
      <c r="D24" s="91" t="s">
        <v>56</v>
      </c>
      <c r="E24" s="105"/>
      <c r="F24" s="45"/>
      <c r="G24" s="129"/>
      <c r="H24" s="133"/>
      <c r="I24" s="142"/>
    </row>
    <row r="25" spans="3:9" ht="15" customHeight="1">
      <c r="C25" s="11"/>
      <c r="D25" s="88"/>
      <c r="E25" s="102"/>
      <c r="F25" s="40"/>
      <c r="G25" s="124"/>
      <c r="H25" s="117"/>
      <c r="I25" s="139"/>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0</v>
      </c>
      <c r="F34" s="118"/>
      <c r="G34" s="128"/>
      <c r="H34" s="118"/>
      <c r="I34" s="141"/>
    </row>
    <row r="35" spans="3:9" ht="15" customHeight="1">
      <c r="C35" s="11"/>
      <c r="D35" s="92" t="s">
        <v>37</v>
      </c>
      <c r="E35" s="105"/>
      <c r="F35" s="45"/>
      <c r="G35" s="129"/>
      <c r="H35" s="133"/>
      <c r="I35" s="142"/>
    </row>
    <row r="36" spans="3:9" ht="15" customHeight="1">
      <c r="C36" s="11"/>
      <c r="D36" s="88"/>
      <c r="E36" s="102"/>
      <c r="F36" s="40"/>
      <c r="G36" s="124"/>
      <c r="H36" s="117"/>
      <c r="I36" s="139"/>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5"/>
      <c r="G57" s="129"/>
      <c r="H57" s="133"/>
      <c r="I57" s="142"/>
    </row>
    <row r="58" spans="3:9" ht="15" customHeight="1">
      <c r="C58" s="80"/>
      <c r="D58" s="88"/>
      <c r="E58" s="102"/>
      <c r="F58" s="40"/>
      <c r="G58" s="124"/>
      <c r="H58" s="117"/>
      <c r="I58" s="139"/>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0</v>
      </c>
      <c r="F67" s="118"/>
      <c r="G67" s="128"/>
      <c r="H67" s="134"/>
      <c r="I67" s="141"/>
    </row>
    <row r="68" spans="2:9" ht="15" customHeight="1">
      <c r="C68" s="82" t="s">
        <v>10</v>
      </c>
      <c r="D68" s="93"/>
      <c r="E68" s="106">
        <f>E23+E34+E45+E56+E67</f>
        <v>178345961</v>
      </c>
      <c r="F68" s="119"/>
      <c r="G68" s="130"/>
      <c r="H68" s="135"/>
      <c r="I68" s="143"/>
    </row>
    <row r="69" spans="2:9" ht="15" customHeight="1">
      <c r="C69" s="15" t="s">
        <v>58</v>
      </c>
      <c r="D69" s="34"/>
      <c r="E69" s="107">
        <v>52958</v>
      </c>
      <c r="F69" s="120"/>
      <c r="G69" s="120"/>
      <c r="H69" s="120"/>
      <c r="I69" s="120"/>
    </row>
    <row r="70" spans="2:9" ht="15" customHeight="1">
      <c r="C70" s="16" t="s">
        <v>59</v>
      </c>
      <c r="D70" s="35"/>
      <c r="E70" s="64">
        <v>0</v>
      </c>
      <c r="F70" s="120"/>
      <c r="G70" s="120"/>
      <c r="H70" s="120"/>
      <c r="I70" s="120"/>
    </row>
    <row r="71" spans="2:9" ht="15" customHeight="1">
      <c r="C71" s="13" t="s">
        <v>40</v>
      </c>
      <c r="D71" s="26"/>
      <c r="E71" s="58">
        <f>(E6+E8)/E69</f>
        <v>12063.074285282677</v>
      </c>
      <c r="F71" s="120"/>
      <c r="G71" s="120"/>
      <c r="H71" s="120"/>
      <c r="I71" s="120"/>
    </row>
    <row r="72" spans="2:9" ht="15" customHeight="1">
      <c r="C72" s="16" t="s">
        <v>41</v>
      </c>
      <c r="D72" s="35"/>
      <c r="E72" s="66">
        <v>0</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77</v>
      </c>
      <c r="D81" s="95"/>
      <c r="E81" s="50">
        <v>30</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1</v>
      </c>
      <c r="F85" s="52"/>
      <c r="G85" s="52"/>
      <c r="H85" s="52"/>
      <c r="I85" s="70"/>
    </row>
    <row r="86" spans="2:9" ht="15" customHeight="1">
      <c r="C86" s="22"/>
      <c r="D86" s="37" t="s">
        <v>16</v>
      </c>
      <c r="E86" s="53">
        <f>(E8+E9)/E10</f>
        <v>0</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35</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269460834</v>
      </c>
      <c r="F6" s="114"/>
      <c r="G6" s="114"/>
      <c r="H6" s="114"/>
      <c r="I6" s="114"/>
    </row>
    <row r="7" spans="1:10" ht="15" customHeight="1">
      <c r="C7" s="7"/>
      <c r="D7" s="27" t="s">
        <v>38</v>
      </c>
      <c r="E7" s="99">
        <v>2536100</v>
      </c>
      <c r="F7" s="114"/>
      <c r="G7" s="114"/>
      <c r="H7" s="114"/>
      <c r="I7" s="114"/>
    </row>
    <row r="8" spans="1:10" ht="15" customHeight="1">
      <c r="C8" s="7"/>
      <c r="D8" s="27" t="s">
        <v>26</v>
      </c>
      <c r="E8" s="99">
        <v>0</v>
      </c>
      <c r="F8" s="114"/>
      <c r="G8" s="114"/>
      <c r="H8" s="114"/>
      <c r="I8" s="114"/>
    </row>
    <row r="9" spans="1:10" ht="15" customHeight="1">
      <c r="C9" s="76"/>
      <c r="D9" s="85" t="s">
        <v>53</v>
      </c>
      <c r="E9" s="100">
        <v>0</v>
      </c>
      <c r="F9" s="113"/>
      <c r="G9" s="113"/>
      <c r="H9" s="113"/>
      <c r="I9" s="113"/>
    </row>
    <row r="10" spans="1:10" ht="15" customHeight="1">
      <c r="C10" s="9" t="s">
        <v>10</v>
      </c>
      <c r="D10" s="29"/>
      <c r="E10" s="101">
        <f>SUM(E6:E9)</f>
        <v>271996934</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64</v>
      </c>
    </row>
    <row r="14" spans="1:10" ht="15" customHeight="1">
      <c r="C14" s="11"/>
      <c r="D14" s="88"/>
      <c r="E14" s="102"/>
      <c r="F14" s="40">
        <v>3000</v>
      </c>
      <c r="G14" s="124" t="s">
        <v>29</v>
      </c>
      <c r="H14" s="117" t="s">
        <v>47</v>
      </c>
      <c r="I14" s="139" t="s">
        <v>14</v>
      </c>
    </row>
    <row r="15" spans="1:10" ht="15" customHeight="1">
      <c r="C15" s="11"/>
      <c r="D15" s="88"/>
      <c r="E15" s="102"/>
      <c r="F15" s="40">
        <v>10000</v>
      </c>
      <c r="G15" s="124" t="s">
        <v>29</v>
      </c>
      <c r="H15" s="117" t="s">
        <v>47</v>
      </c>
      <c r="I15" s="139" t="s">
        <v>0</v>
      </c>
    </row>
    <row r="16" spans="1:10" ht="15" customHeight="1">
      <c r="C16" s="11"/>
      <c r="D16" s="88"/>
      <c r="E16" s="102"/>
      <c r="F16" s="40">
        <v>5000</v>
      </c>
      <c r="G16" s="124" t="s">
        <v>29</v>
      </c>
      <c r="H16" s="117" t="s">
        <v>47</v>
      </c>
      <c r="I16" s="139" t="s">
        <v>19</v>
      </c>
    </row>
    <row r="17" spans="3:9" ht="15" customHeight="1">
      <c r="C17" s="11"/>
      <c r="D17" s="88"/>
      <c r="E17" s="102"/>
      <c r="F17" s="40">
        <v>2000</v>
      </c>
      <c r="G17" s="125" t="s">
        <v>29</v>
      </c>
      <c r="H17" s="117" t="s">
        <v>47</v>
      </c>
      <c r="I17" s="139" t="s">
        <v>65</v>
      </c>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76980439</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1073000</v>
      </c>
      <c r="F34" s="118"/>
      <c r="G34" s="128"/>
      <c r="H34" s="118"/>
      <c r="I34" s="141"/>
    </row>
    <row r="35" spans="3:9" ht="15" customHeight="1">
      <c r="C35" s="11"/>
      <c r="D35" s="92" t="s">
        <v>37</v>
      </c>
      <c r="E35" s="105"/>
      <c r="F35" s="45"/>
      <c r="G35" s="129"/>
      <c r="H35" s="133"/>
      <c r="I35" s="142"/>
    </row>
    <row r="36" spans="3:9" ht="15" customHeight="1">
      <c r="C36" s="11"/>
      <c r="D36" s="88"/>
      <c r="E36" s="102"/>
      <c r="F36" s="40"/>
      <c r="G36" s="124"/>
      <c r="H36" s="117"/>
      <c r="I36" s="139"/>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5"/>
      <c r="G57" s="129"/>
      <c r="H57" s="133"/>
      <c r="I57" s="142"/>
    </row>
    <row r="58" spans="3:9" ht="15" customHeight="1">
      <c r="C58" s="80"/>
      <c r="D58" s="88"/>
      <c r="E58" s="102"/>
      <c r="F58" s="40"/>
      <c r="G58" s="124"/>
      <c r="H58" s="117"/>
      <c r="I58" s="139"/>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0</v>
      </c>
      <c r="F67" s="118"/>
      <c r="G67" s="128"/>
      <c r="H67" s="134"/>
      <c r="I67" s="141"/>
    </row>
    <row r="68" spans="2:9" ht="15" customHeight="1">
      <c r="C68" s="82" t="s">
        <v>10</v>
      </c>
      <c r="D68" s="93"/>
      <c r="E68" s="106">
        <f>E23+E34+E45+E56+E67</f>
        <v>78053439</v>
      </c>
      <c r="F68" s="119"/>
      <c r="G68" s="130"/>
      <c r="H68" s="135"/>
      <c r="I68" s="143"/>
    </row>
    <row r="69" spans="2:9" ht="15" customHeight="1">
      <c r="C69" s="15" t="s">
        <v>58</v>
      </c>
      <c r="D69" s="34"/>
      <c r="E69" s="107">
        <v>22706</v>
      </c>
      <c r="F69" s="120"/>
      <c r="G69" s="120"/>
      <c r="H69" s="120"/>
      <c r="I69" s="120"/>
    </row>
    <row r="70" spans="2:9" ht="15" customHeight="1">
      <c r="C70" s="16" t="s">
        <v>59</v>
      </c>
      <c r="D70" s="35"/>
      <c r="E70" s="64">
        <v>217</v>
      </c>
      <c r="F70" s="120"/>
      <c r="G70" s="120"/>
      <c r="H70" s="120"/>
      <c r="I70" s="120"/>
    </row>
    <row r="71" spans="2:9" ht="15" customHeight="1">
      <c r="C71" s="13" t="s">
        <v>40</v>
      </c>
      <c r="D71" s="26"/>
      <c r="E71" s="58">
        <f>(E6+E8)/E69</f>
        <v>11867.384567955607</v>
      </c>
      <c r="F71" s="120"/>
      <c r="G71" s="120"/>
      <c r="H71" s="120"/>
      <c r="I71" s="120"/>
    </row>
    <row r="72" spans="2:9" ht="15" customHeight="1">
      <c r="C72" s="16" t="s">
        <v>41</v>
      </c>
      <c r="D72" s="35"/>
      <c r="E72" s="66">
        <f>(E7+E9)/E70</f>
        <v>11687.096774193549</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13</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1</v>
      </c>
      <c r="F85" s="52"/>
      <c r="G85" s="52"/>
      <c r="H85" s="52"/>
      <c r="I85" s="70"/>
    </row>
    <row r="86" spans="2:9" ht="15" customHeight="1">
      <c r="C86" s="22"/>
      <c r="D86" s="37" t="s">
        <v>16</v>
      </c>
      <c r="E86" s="53">
        <f>(E8+E9)/E10</f>
        <v>0</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35</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46030786</v>
      </c>
      <c r="F6" s="114"/>
      <c r="G6" s="114"/>
      <c r="H6" s="114"/>
      <c r="I6" s="114"/>
    </row>
    <row r="7" spans="1:10" ht="15" customHeight="1">
      <c r="C7" s="7"/>
      <c r="D7" s="27" t="s">
        <v>38</v>
      </c>
      <c r="E7" s="99">
        <v>0</v>
      </c>
      <c r="F7" s="114"/>
      <c r="G7" s="114"/>
      <c r="H7" s="114"/>
      <c r="I7" s="114"/>
    </row>
    <row r="8" spans="1:10" ht="15" customHeight="1">
      <c r="C8" s="7"/>
      <c r="D8" s="27" t="s">
        <v>26</v>
      </c>
      <c r="E8" s="99">
        <v>198439632</v>
      </c>
      <c r="F8" s="114"/>
      <c r="G8" s="114"/>
      <c r="H8" s="114"/>
      <c r="I8" s="114"/>
    </row>
    <row r="9" spans="1:10" ht="15" customHeight="1">
      <c r="C9" s="76"/>
      <c r="D9" s="85" t="s">
        <v>53</v>
      </c>
      <c r="E9" s="100">
        <v>0</v>
      </c>
      <c r="F9" s="113"/>
      <c r="G9" s="113"/>
      <c r="H9" s="113"/>
      <c r="I9" s="113"/>
    </row>
    <row r="10" spans="1:10" ht="15" customHeight="1">
      <c r="C10" s="9" t="s">
        <v>10</v>
      </c>
      <c r="D10" s="29"/>
      <c r="E10" s="101">
        <f>SUM(E6:E9)</f>
        <v>244470418</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14148000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66492500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15687000</v>
      </c>
      <c r="F67" s="118"/>
      <c r="G67" s="128"/>
      <c r="H67" s="134"/>
      <c r="I67" s="141"/>
    </row>
    <row r="68" spans="2:9" ht="15" customHeight="1">
      <c r="C68" s="82" t="s">
        <v>10</v>
      </c>
      <c r="D68" s="93"/>
      <c r="E68" s="106">
        <f>E23+E34+E45+E56+E67</f>
        <v>96327500</v>
      </c>
      <c r="F68" s="119"/>
      <c r="G68" s="130"/>
      <c r="H68" s="135"/>
      <c r="I68" s="143"/>
    </row>
    <row r="69" spans="2:9" ht="15" customHeight="1">
      <c r="C69" s="15" t="s">
        <v>58</v>
      </c>
      <c r="D69" s="34"/>
      <c r="E69" s="107">
        <v>18564</v>
      </c>
      <c r="F69" s="120"/>
      <c r="G69" s="120"/>
      <c r="H69" s="120"/>
      <c r="I69" s="120"/>
    </row>
    <row r="70" spans="2:9" ht="15" customHeight="1">
      <c r="C70" s="16" t="s">
        <v>59</v>
      </c>
      <c r="D70" s="35"/>
      <c r="E70" s="64">
        <v>0</v>
      </c>
      <c r="F70" s="120"/>
      <c r="G70" s="120"/>
      <c r="H70" s="120"/>
      <c r="I70" s="120"/>
    </row>
    <row r="71" spans="2:9" ht="15" customHeight="1">
      <c r="C71" s="13" t="s">
        <v>40</v>
      </c>
      <c r="D71" s="26"/>
      <c r="E71" s="58">
        <f>(E6+E8)/E69</f>
        <v>13169.059362206421</v>
      </c>
      <c r="F71" s="120"/>
      <c r="G71" s="120"/>
      <c r="H71" s="120"/>
      <c r="I71" s="120"/>
    </row>
    <row r="72" spans="2:9" ht="15" customHeight="1">
      <c r="C72" s="16" t="s">
        <v>41</v>
      </c>
      <c r="D72" s="35"/>
      <c r="E72" s="66">
        <v>0</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77</v>
      </c>
      <c r="D81" s="95"/>
      <c r="E81" s="50">
        <v>17</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0.18828775430817155</v>
      </c>
      <c r="F85" s="52"/>
      <c r="G85" s="52"/>
      <c r="H85" s="52"/>
      <c r="I85" s="70"/>
    </row>
    <row r="86" spans="2:9" ht="15" customHeight="1">
      <c r="C86" s="22"/>
      <c r="D86" s="37" t="s">
        <v>16</v>
      </c>
      <c r="E86" s="53">
        <f>(E8+E9)/E10</f>
        <v>0.81171224569182843</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activeCell="F105" sqref="F105"/>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35</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121381888</v>
      </c>
      <c r="F6" s="114"/>
      <c r="G6" s="114"/>
      <c r="H6" s="114"/>
      <c r="I6" s="114"/>
    </row>
    <row r="7" spans="1:10" ht="15" customHeight="1">
      <c r="C7" s="7"/>
      <c r="D7" s="27" t="s">
        <v>38</v>
      </c>
      <c r="E7" s="99">
        <v>2334900</v>
      </c>
      <c r="F7" s="114"/>
      <c r="G7" s="114"/>
      <c r="H7" s="114"/>
      <c r="I7" s="114"/>
    </row>
    <row r="8" spans="1:10" ht="15" customHeight="1">
      <c r="C8" s="7"/>
      <c r="D8" s="27" t="s">
        <v>26</v>
      </c>
      <c r="E8" s="99">
        <v>374830416</v>
      </c>
      <c r="F8" s="114"/>
      <c r="G8" s="114"/>
      <c r="H8" s="114"/>
      <c r="I8" s="114"/>
    </row>
    <row r="9" spans="1:10" ht="15" customHeight="1">
      <c r="C9" s="76"/>
      <c r="D9" s="85" t="s">
        <v>53</v>
      </c>
      <c r="E9" s="100">
        <v>0</v>
      </c>
      <c r="F9" s="113"/>
      <c r="G9" s="113"/>
      <c r="H9" s="113"/>
      <c r="I9" s="113"/>
    </row>
    <row r="10" spans="1:10" ht="15" customHeight="1">
      <c r="C10" s="9" t="s">
        <v>10</v>
      </c>
      <c r="D10" s="29"/>
      <c r="E10" s="101">
        <f>SUM(E6:E9)</f>
        <v>498547204</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43308000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1029000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126154000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39504000</v>
      </c>
      <c r="F67" s="118"/>
      <c r="G67" s="128"/>
      <c r="H67" s="134"/>
      <c r="I67" s="141"/>
    </row>
    <row r="68" spans="2:9" ht="15" customHeight="1">
      <c r="C68" s="82" t="s">
        <v>10</v>
      </c>
      <c r="D68" s="93"/>
      <c r="E68" s="106">
        <f>E23+E34+E45+E56+E67</f>
        <v>209995000</v>
      </c>
      <c r="F68" s="119"/>
      <c r="G68" s="130"/>
      <c r="H68" s="135"/>
      <c r="I68" s="143"/>
    </row>
    <row r="69" spans="2:9" ht="15" customHeight="1">
      <c r="C69" s="15" t="s">
        <v>58</v>
      </c>
      <c r="D69" s="34"/>
      <c r="E69" s="107">
        <v>39784</v>
      </c>
      <c r="F69" s="120"/>
      <c r="G69" s="120"/>
      <c r="H69" s="120"/>
      <c r="I69" s="120"/>
    </row>
    <row r="70" spans="2:9" ht="15" customHeight="1">
      <c r="C70" s="16" t="s">
        <v>59</v>
      </c>
      <c r="D70" s="35"/>
      <c r="E70" s="64">
        <v>219</v>
      </c>
      <c r="F70" s="120"/>
      <c r="G70" s="120"/>
      <c r="H70" s="120"/>
      <c r="I70" s="120"/>
    </row>
    <row r="71" spans="2:9" ht="15" customHeight="1">
      <c r="C71" s="13" t="s">
        <v>40</v>
      </c>
      <c r="D71" s="26"/>
      <c r="E71" s="58">
        <f>(E6+E8)/E69</f>
        <v>12472.659963804545</v>
      </c>
      <c r="F71" s="120"/>
      <c r="G71" s="120"/>
      <c r="H71" s="120"/>
      <c r="I71" s="120"/>
    </row>
    <row r="72" spans="2:9" ht="15" customHeight="1">
      <c r="C72" s="16" t="s">
        <v>41</v>
      </c>
      <c r="D72" s="35"/>
      <c r="E72" s="66">
        <f>(E7+E9)/E70</f>
        <v>10661.643835616438</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14</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0.24815461205555173</v>
      </c>
      <c r="F85" s="52"/>
      <c r="G85" s="52"/>
      <c r="H85" s="52"/>
      <c r="I85" s="70"/>
    </row>
    <row r="86" spans="2:9" ht="15" customHeight="1">
      <c r="C86" s="22"/>
      <c r="D86" s="37" t="s">
        <v>16</v>
      </c>
      <c r="E86" s="53">
        <f>(E8+E9)/E10</f>
        <v>0.75184538794444833</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topLeftCell="A58" zoomScaleSheetLayoutView="100" workbookViewId="0">
      <selection activeCell="G82" sqref="G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35</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359385239</v>
      </c>
      <c r="F6" s="114"/>
      <c r="G6" s="114"/>
      <c r="H6" s="114"/>
      <c r="I6" s="114"/>
    </row>
    <row r="7" spans="1:10" ht="15" customHeight="1">
      <c r="C7" s="7"/>
      <c r="D7" s="27" t="s">
        <v>38</v>
      </c>
      <c r="E7" s="99">
        <v>52054480</v>
      </c>
      <c r="F7" s="114"/>
      <c r="G7" s="114"/>
      <c r="H7" s="114"/>
      <c r="I7" s="114"/>
    </row>
    <row r="8" spans="1:10" ht="15" customHeight="1">
      <c r="C8" s="7"/>
      <c r="D8" s="27" t="s">
        <v>26</v>
      </c>
      <c r="E8" s="99">
        <v>1179239877</v>
      </c>
      <c r="F8" s="114"/>
      <c r="G8" s="114"/>
      <c r="H8" s="114"/>
      <c r="I8" s="114"/>
    </row>
    <row r="9" spans="1:10" ht="15" customHeight="1">
      <c r="C9" s="76"/>
      <c r="D9" s="85" t="s">
        <v>53</v>
      </c>
      <c r="E9" s="100">
        <v>0</v>
      </c>
      <c r="F9" s="113"/>
      <c r="G9" s="113"/>
      <c r="H9" s="113"/>
      <c r="I9" s="113"/>
    </row>
    <row r="10" spans="1:10" ht="15" customHeight="1">
      <c r="C10" s="9" t="s">
        <v>10</v>
      </c>
      <c r="D10" s="29"/>
      <c r="E10" s="101">
        <f>SUM(E6:E9)</f>
        <v>1590679596</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120063000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21242000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399338500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173173000</v>
      </c>
      <c r="F67" s="118"/>
      <c r="G67" s="128"/>
      <c r="H67" s="134"/>
      <c r="I67" s="141"/>
    </row>
    <row r="68" spans="2:9" ht="15" customHeight="1">
      <c r="C68" s="82" t="s">
        <v>10</v>
      </c>
      <c r="D68" s="93"/>
      <c r="E68" s="106">
        <f>E23+E34+E45+E56+E67</f>
        <v>713816500</v>
      </c>
      <c r="F68" s="119"/>
      <c r="G68" s="130"/>
      <c r="H68" s="135"/>
      <c r="I68" s="143"/>
    </row>
    <row r="69" spans="2:9" ht="15" customHeight="1">
      <c r="C69" s="15" t="s">
        <v>58</v>
      </c>
      <c r="D69" s="34"/>
      <c r="E69" s="107">
        <v>119988</v>
      </c>
      <c r="F69" s="120"/>
      <c r="G69" s="120"/>
      <c r="H69" s="120"/>
      <c r="I69" s="120"/>
    </row>
    <row r="70" spans="2:9" ht="15" customHeight="1">
      <c r="C70" s="16" t="s">
        <v>59</v>
      </c>
      <c r="D70" s="35"/>
      <c r="E70" s="64">
        <v>4549</v>
      </c>
      <c r="F70" s="120"/>
      <c r="G70" s="120"/>
      <c r="H70" s="120"/>
      <c r="I70" s="120"/>
    </row>
    <row r="71" spans="2:9" ht="15" customHeight="1">
      <c r="C71" s="13" t="s">
        <v>40</v>
      </c>
      <c r="D71" s="26"/>
      <c r="E71" s="58">
        <f>(E6+E8)/E69</f>
        <v>12823.158282494916</v>
      </c>
      <c r="F71" s="120"/>
      <c r="G71" s="120"/>
      <c r="H71" s="120"/>
      <c r="I71" s="120"/>
    </row>
    <row r="72" spans="2:9" ht="15" customHeight="1">
      <c r="C72" s="16" t="s">
        <v>78</v>
      </c>
      <c r="D72" s="35"/>
      <c r="E72" s="66">
        <f>(E7+E9)/E70</f>
        <v>11443.060013189712</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63</v>
      </c>
      <c r="D81" s="95"/>
      <c r="E81" s="50">
        <v>30</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0.25865656417208482</v>
      </c>
      <c r="F85" s="52"/>
      <c r="G85" s="52"/>
      <c r="H85" s="52"/>
      <c r="I85" s="70"/>
    </row>
    <row r="86" spans="2:9" ht="15" customHeight="1">
      <c r="C86" s="22"/>
      <c r="D86" s="37" t="s">
        <v>16</v>
      </c>
      <c r="E86" s="53">
        <f>(E8+E9)/E10</f>
        <v>0.74134343582791518</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35</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320302043</v>
      </c>
      <c r="F6" s="114"/>
      <c r="G6" s="114"/>
      <c r="H6" s="114"/>
      <c r="I6" s="114"/>
    </row>
    <row r="7" spans="1:10" ht="15" customHeight="1">
      <c r="C7" s="7"/>
      <c r="D7" s="27" t="s">
        <v>38</v>
      </c>
      <c r="E7" s="99">
        <v>117245590</v>
      </c>
      <c r="F7" s="114"/>
      <c r="G7" s="114"/>
      <c r="H7" s="114"/>
      <c r="I7" s="114"/>
    </row>
    <row r="8" spans="1:10" ht="15" customHeight="1">
      <c r="C8" s="7"/>
      <c r="D8" s="27" t="s">
        <v>26</v>
      </c>
      <c r="E8" s="99">
        <v>2286280080</v>
      </c>
      <c r="F8" s="114"/>
      <c r="G8" s="114"/>
      <c r="H8" s="114"/>
      <c r="I8" s="114"/>
    </row>
    <row r="9" spans="1:10" ht="15" customHeight="1">
      <c r="C9" s="76"/>
      <c r="D9" s="85" t="s">
        <v>53</v>
      </c>
      <c r="E9" s="100">
        <v>0</v>
      </c>
      <c r="F9" s="113"/>
      <c r="G9" s="113"/>
      <c r="H9" s="113"/>
      <c r="I9" s="113"/>
    </row>
    <row r="10" spans="1:10" ht="15" customHeight="1">
      <c r="C10" s="9" t="s">
        <v>10</v>
      </c>
      <c r="D10" s="29"/>
      <c r="E10" s="101">
        <f>SUM(E6:E9)</f>
        <v>2723827713</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103338000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50773000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766606000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464651000</v>
      </c>
      <c r="F67" s="118"/>
      <c r="G67" s="128"/>
      <c r="H67" s="134"/>
      <c r="I67" s="141"/>
    </row>
    <row r="68" spans="2:9" ht="15" customHeight="1">
      <c r="C68" s="82" t="s">
        <v>10</v>
      </c>
      <c r="D68" s="93"/>
      <c r="E68" s="106">
        <f>E23+E34+E45+E56+E67</f>
        <v>1385368000</v>
      </c>
      <c r="F68" s="119"/>
      <c r="G68" s="130"/>
      <c r="H68" s="135"/>
      <c r="I68" s="143"/>
    </row>
    <row r="69" spans="2:9" ht="15" customHeight="1">
      <c r="C69" s="15" t="s">
        <v>58</v>
      </c>
      <c r="D69" s="34"/>
      <c r="E69" s="107">
        <v>199654</v>
      </c>
      <c r="F69" s="120"/>
      <c r="G69" s="120"/>
      <c r="H69" s="120"/>
      <c r="I69" s="120"/>
    </row>
    <row r="70" spans="2:9" ht="15" customHeight="1">
      <c r="C70" s="16" t="s">
        <v>59</v>
      </c>
      <c r="D70" s="35"/>
      <c r="E70" s="64">
        <v>10835</v>
      </c>
      <c r="F70" s="120"/>
      <c r="G70" s="120"/>
      <c r="H70" s="120"/>
      <c r="I70" s="120"/>
    </row>
    <row r="71" spans="2:9" ht="15" customHeight="1">
      <c r="C71" s="13" t="s">
        <v>40</v>
      </c>
      <c r="D71" s="26"/>
      <c r="E71" s="58">
        <f>(E6+E8)/E69</f>
        <v>13055.496624159796</v>
      </c>
      <c r="F71" s="120"/>
      <c r="G71" s="120"/>
      <c r="H71" s="120"/>
      <c r="I71" s="120"/>
    </row>
    <row r="72" spans="2:9" ht="15" customHeight="1">
      <c r="C72" s="16" t="s">
        <v>41</v>
      </c>
      <c r="D72" s="35"/>
      <c r="E72" s="66">
        <f>(E7+E9)/E70</f>
        <v>10821.005076142132</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27</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0.16063704430045939</v>
      </c>
      <c r="F85" s="52"/>
      <c r="G85" s="52"/>
      <c r="H85" s="52"/>
      <c r="I85" s="70"/>
    </row>
    <row r="86" spans="2:9" ht="15" customHeight="1">
      <c r="C86" s="22"/>
      <c r="D86" s="37" t="s">
        <v>16</v>
      </c>
      <c r="E86" s="53">
        <f>(E8+E9)/E10</f>
        <v>0.83936295569954056</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67</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34255881</v>
      </c>
      <c r="F6" s="114"/>
      <c r="G6" s="114"/>
      <c r="H6" s="114"/>
      <c r="I6" s="114"/>
    </row>
    <row r="7" spans="1:10" ht="15" customHeight="1">
      <c r="C7" s="7"/>
      <c r="D7" s="27" t="s">
        <v>38</v>
      </c>
      <c r="E7" s="99">
        <v>18102880</v>
      </c>
      <c r="F7" s="114"/>
      <c r="G7" s="114"/>
      <c r="H7" s="114"/>
      <c r="I7" s="114"/>
    </row>
    <row r="8" spans="1:10" ht="15" customHeight="1">
      <c r="C8" s="7"/>
      <c r="D8" s="27" t="s">
        <v>26</v>
      </c>
      <c r="E8" s="99">
        <v>619183683</v>
      </c>
      <c r="F8" s="114"/>
      <c r="G8" s="114"/>
      <c r="H8" s="114"/>
      <c r="I8" s="114"/>
    </row>
    <row r="9" spans="1:10" ht="15" customHeight="1">
      <c r="C9" s="76"/>
      <c r="D9" s="85" t="s">
        <v>53</v>
      </c>
      <c r="E9" s="100"/>
      <c r="F9" s="113"/>
      <c r="G9" s="113"/>
      <c r="H9" s="113"/>
      <c r="I9" s="113"/>
    </row>
    <row r="10" spans="1:10" ht="15" customHeight="1">
      <c r="C10" s="9" t="s">
        <v>10</v>
      </c>
      <c r="D10" s="29"/>
      <c r="E10" s="101">
        <f>SUM(E6:E9)</f>
        <v>671542444</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10522000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7963000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207191000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199346000</v>
      </c>
      <c r="F67" s="118"/>
      <c r="G67" s="128"/>
      <c r="H67" s="134"/>
      <c r="I67" s="141"/>
    </row>
    <row r="68" spans="2:9" ht="15" customHeight="1">
      <c r="C68" s="82" t="s">
        <v>10</v>
      </c>
      <c r="D68" s="93"/>
      <c r="E68" s="106">
        <f>E23+E34+E45+E56+E67</f>
        <v>425022000</v>
      </c>
      <c r="F68" s="119"/>
      <c r="G68" s="130"/>
      <c r="H68" s="135"/>
      <c r="I68" s="143"/>
    </row>
    <row r="69" spans="2:9" ht="15" customHeight="1">
      <c r="C69" s="15" t="s">
        <v>58</v>
      </c>
      <c r="D69" s="34"/>
      <c r="E69" s="107">
        <v>50503</v>
      </c>
      <c r="F69" s="120"/>
      <c r="G69" s="120"/>
      <c r="H69" s="120"/>
      <c r="I69" s="120"/>
    </row>
    <row r="70" spans="2:9" ht="15" customHeight="1">
      <c r="C70" s="16" t="s">
        <v>59</v>
      </c>
      <c r="D70" s="35"/>
      <c r="E70" s="64">
        <v>1676</v>
      </c>
      <c r="F70" s="120"/>
      <c r="G70" s="120"/>
      <c r="H70" s="120"/>
      <c r="I70" s="120"/>
    </row>
    <row r="71" spans="2:9" ht="15" customHeight="1">
      <c r="C71" s="13" t="s">
        <v>40</v>
      </c>
      <c r="D71" s="26"/>
      <c r="E71" s="58">
        <f>(E6+E8)/E69</f>
        <v>12938.628675524225</v>
      </c>
      <c r="F71" s="120"/>
      <c r="G71" s="120"/>
      <c r="H71" s="120"/>
      <c r="I71" s="120"/>
    </row>
    <row r="72" spans="2:9" ht="15" customHeight="1">
      <c r="C72" s="16" t="s">
        <v>41</v>
      </c>
      <c r="D72" s="35"/>
      <c r="E72" s="66">
        <f>(E7+E9)/E70</f>
        <v>10801.241050119332</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21</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7.7967910245744648e-002</v>
      </c>
      <c r="F85" s="52"/>
      <c r="G85" s="52"/>
      <c r="H85" s="52"/>
      <c r="I85" s="70"/>
    </row>
    <row r="86" spans="2:9" ht="15" customHeight="1">
      <c r="C86" s="22"/>
      <c r="D86" s="37" t="s">
        <v>16</v>
      </c>
      <c r="E86" s="53">
        <f>(E8+E9)/E10</f>
        <v>0.92203208975425532</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J89"/>
  <sheetViews>
    <sheetView view="pageBreakPreview" topLeftCell="A4" zoomScaleSheetLayoutView="100" workbookViewId="0">
      <selection activeCell="C82" sqref="C82"/>
    </sheetView>
  </sheetViews>
  <sheetFormatPr defaultColWidth="9" defaultRowHeight="12"/>
  <cols>
    <col min="1" max="1" width="0.75" style="1" customWidth="1"/>
    <col min="2" max="2" width="3.08203125" style="1" bestFit="1" customWidth="1"/>
    <col min="3" max="3" width="10.58203125" style="1" customWidth="1"/>
    <col min="4" max="4" width="24.58203125" style="1" customWidth="1"/>
    <col min="5" max="6" width="10.58203125" style="1" customWidth="1"/>
    <col min="7" max="8" width="6.58203125" style="1" customWidth="1"/>
    <col min="9" max="9" width="19.58203125" style="1" customWidth="1"/>
    <col min="10" max="10" width="0.83203125" style="1" customWidth="1"/>
    <col min="11" max="16384" width="9" style="1"/>
  </cols>
  <sheetData>
    <row r="1" spans="1:10" ht="18.75" customHeight="1">
      <c r="A1" s="2" t="s">
        <v>74</v>
      </c>
      <c r="B1" s="2"/>
      <c r="C1" s="2"/>
      <c r="D1" s="2"/>
      <c r="E1" s="2"/>
      <c r="F1" s="2"/>
      <c r="G1" s="2"/>
      <c r="H1" s="2"/>
      <c r="I1" s="2"/>
      <c r="J1" s="2"/>
    </row>
    <row r="2" spans="1:10" ht="15" customHeight="1">
      <c r="B2" s="1" t="s">
        <v>6</v>
      </c>
      <c r="C2" s="4" t="s">
        <v>12</v>
      </c>
      <c r="D2" s="4"/>
      <c r="E2" s="4"/>
      <c r="F2" s="4"/>
      <c r="G2" s="4"/>
      <c r="H2" s="4"/>
    </row>
    <row r="3" spans="1:10" ht="19.5" customHeight="1">
      <c r="C3" s="5" t="s">
        <v>15</v>
      </c>
      <c r="D3" s="25"/>
      <c r="E3" s="97" t="s">
        <v>68</v>
      </c>
      <c r="F3" s="112"/>
      <c r="G3" s="112"/>
      <c r="H3" s="112"/>
      <c r="I3" s="136"/>
    </row>
    <row r="4" spans="1:10" ht="15" customHeight="1"/>
    <row r="5" spans="1:10" ht="15" customHeight="1">
      <c r="B5" s="1" t="s">
        <v>13</v>
      </c>
      <c r="C5" s="4" t="s">
        <v>20</v>
      </c>
      <c r="D5" s="4"/>
      <c r="E5" s="4"/>
      <c r="F5" s="4"/>
      <c r="G5" s="4"/>
    </row>
    <row r="6" spans="1:10" ht="15" customHeight="1">
      <c r="C6" s="6" t="s">
        <v>23</v>
      </c>
      <c r="D6" s="26" t="s">
        <v>24</v>
      </c>
      <c r="E6" s="98">
        <v>176749371</v>
      </c>
      <c r="F6" s="114"/>
      <c r="G6" s="114"/>
      <c r="H6" s="114"/>
      <c r="I6" s="114"/>
    </row>
    <row r="7" spans="1:10" ht="15" customHeight="1">
      <c r="C7" s="7"/>
      <c r="D7" s="27" t="s">
        <v>38</v>
      </c>
      <c r="E7" s="99">
        <v>80505000</v>
      </c>
      <c r="F7" s="114"/>
      <c r="G7" s="114"/>
      <c r="H7" s="114"/>
      <c r="I7" s="114"/>
    </row>
    <row r="8" spans="1:10" ht="15" customHeight="1">
      <c r="C8" s="7"/>
      <c r="D8" s="27" t="s">
        <v>26</v>
      </c>
      <c r="E8" s="99">
        <v>1110581928</v>
      </c>
      <c r="F8" s="114"/>
      <c r="G8" s="114"/>
      <c r="H8" s="114"/>
      <c r="I8" s="114"/>
    </row>
    <row r="9" spans="1:10" ht="15" customHeight="1">
      <c r="C9" s="76"/>
      <c r="D9" s="85" t="s">
        <v>53</v>
      </c>
      <c r="E9" s="100">
        <v>0</v>
      </c>
      <c r="F9" s="113"/>
      <c r="G9" s="113"/>
      <c r="H9" s="113"/>
      <c r="I9" s="113"/>
    </row>
    <row r="10" spans="1:10" ht="15" customHeight="1">
      <c r="C10" s="9" t="s">
        <v>10</v>
      </c>
      <c r="D10" s="29"/>
      <c r="E10" s="101">
        <f>SUM(E6:E9)</f>
        <v>1367836299</v>
      </c>
      <c r="F10" s="113"/>
      <c r="G10" s="113"/>
      <c r="H10" s="113"/>
      <c r="I10" s="113"/>
    </row>
    <row r="11" spans="1:10" ht="21" customHeight="1">
      <c r="C11" s="77" t="s">
        <v>31</v>
      </c>
      <c r="D11" s="86"/>
      <c r="E11" s="86"/>
      <c r="F11" s="115" t="s">
        <v>76</v>
      </c>
      <c r="G11" s="115"/>
      <c r="H11" s="115"/>
      <c r="I11" s="137"/>
    </row>
    <row r="12" spans="1:10" ht="22" customHeight="1">
      <c r="C12" s="78"/>
      <c r="D12" s="31"/>
      <c r="E12" s="31"/>
      <c r="F12" s="116" t="s">
        <v>11</v>
      </c>
      <c r="G12" s="116" t="s">
        <v>4</v>
      </c>
      <c r="H12" s="116" t="s">
        <v>21</v>
      </c>
      <c r="I12" s="138" t="s">
        <v>54</v>
      </c>
    </row>
    <row r="13" spans="1:10" ht="15" customHeight="1">
      <c r="C13" s="11" t="s">
        <v>55</v>
      </c>
      <c r="D13" s="87" t="s">
        <v>36</v>
      </c>
      <c r="E13" s="102"/>
      <c r="F13" s="40">
        <v>5000</v>
      </c>
      <c r="G13" s="124" t="s">
        <v>29</v>
      </c>
      <c r="H13" s="117" t="s">
        <v>47</v>
      </c>
      <c r="I13" s="139" t="s">
        <v>19</v>
      </c>
    </row>
    <row r="14" spans="1:10" ht="15" customHeight="1">
      <c r="C14" s="11"/>
      <c r="D14" s="88"/>
      <c r="E14" s="102"/>
      <c r="F14" s="40">
        <v>2000</v>
      </c>
      <c r="G14" s="124" t="s">
        <v>29</v>
      </c>
      <c r="H14" s="117" t="s">
        <v>47</v>
      </c>
      <c r="I14" s="139" t="s">
        <v>65</v>
      </c>
    </row>
    <row r="15" spans="1:10" ht="15" customHeight="1">
      <c r="C15" s="11"/>
      <c r="D15" s="88"/>
      <c r="E15" s="102"/>
      <c r="F15" s="40"/>
      <c r="G15" s="124"/>
      <c r="H15" s="117"/>
      <c r="I15" s="139"/>
    </row>
    <row r="16" spans="1:10" ht="15" customHeight="1">
      <c r="C16" s="11"/>
      <c r="D16" s="88"/>
      <c r="E16" s="102"/>
      <c r="F16" s="40"/>
      <c r="G16" s="124"/>
      <c r="H16" s="117"/>
      <c r="I16" s="139"/>
    </row>
    <row r="17" spans="3:9" ht="15" customHeight="1">
      <c r="C17" s="11"/>
      <c r="D17" s="88"/>
      <c r="E17" s="102"/>
      <c r="F17" s="40"/>
      <c r="G17" s="125"/>
      <c r="H17" s="117"/>
      <c r="I17" s="139"/>
    </row>
    <row r="18" spans="3:9" ht="15" customHeight="1">
      <c r="C18" s="11"/>
      <c r="D18" s="88"/>
      <c r="E18" s="102"/>
      <c r="F18" s="40"/>
      <c r="G18" s="124"/>
      <c r="H18" s="117"/>
      <c r="I18" s="139"/>
    </row>
    <row r="19" spans="3:9" ht="15" customHeight="1">
      <c r="C19" s="11"/>
      <c r="D19" s="88"/>
      <c r="E19" s="102"/>
      <c r="F19" s="40"/>
      <c r="G19" s="125"/>
      <c r="H19" s="117"/>
      <c r="I19" s="139"/>
    </row>
    <row r="20" spans="3:9" ht="15" customHeight="1">
      <c r="C20" s="11"/>
      <c r="D20" s="88"/>
      <c r="E20" s="102"/>
      <c r="F20" s="117"/>
      <c r="G20" s="126"/>
      <c r="H20" s="40"/>
      <c r="I20" s="139"/>
    </row>
    <row r="21" spans="3:9" ht="15" customHeight="1">
      <c r="C21" s="11"/>
      <c r="D21" s="88"/>
      <c r="E21" s="102"/>
      <c r="F21" s="40"/>
      <c r="G21" s="124"/>
      <c r="H21" s="40"/>
      <c r="I21" s="139"/>
    </row>
    <row r="22" spans="3:9" ht="15" customHeight="1">
      <c r="C22" s="11"/>
      <c r="D22" s="89"/>
      <c r="E22" s="103"/>
      <c r="F22" s="41"/>
      <c r="G22" s="127"/>
      <c r="H22" s="41"/>
      <c r="I22" s="140"/>
    </row>
    <row r="23" spans="3:9" ht="15" customHeight="1">
      <c r="C23" s="79"/>
      <c r="D23" s="90" t="s">
        <v>33</v>
      </c>
      <c r="E23" s="104">
        <v>57021000</v>
      </c>
      <c r="F23" s="118"/>
      <c r="G23" s="128"/>
      <c r="H23" s="118"/>
      <c r="I23" s="141"/>
    </row>
    <row r="24" spans="3:9" ht="15" customHeight="1">
      <c r="C24" s="11"/>
      <c r="D24" s="91" t="s">
        <v>56</v>
      </c>
      <c r="E24" s="105"/>
      <c r="F24" s="40">
        <v>5000</v>
      </c>
      <c r="G24" s="124" t="s">
        <v>29</v>
      </c>
      <c r="H24" s="117" t="s">
        <v>47</v>
      </c>
      <c r="I24" s="139" t="s">
        <v>66</v>
      </c>
    </row>
    <row r="25" spans="3:9" ht="15" customHeight="1">
      <c r="C25" s="11"/>
      <c r="D25" s="88"/>
      <c r="E25" s="102"/>
      <c r="F25" s="40">
        <v>2000</v>
      </c>
      <c r="G25" s="124" t="s">
        <v>29</v>
      </c>
      <c r="H25" s="117" t="s">
        <v>47</v>
      </c>
      <c r="I25" s="139" t="s">
        <v>27</v>
      </c>
    </row>
    <row r="26" spans="3:9" ht="15" customHeight="1">
      <c r="C26" s="11"/>
      <c r="D26" s="88"/>
      <c r="E26" s="102"/>
      <c r="F26" s="40"/>
      <c r="G26" s="124"/>
      <c r="H26" s="117"/>
      <c r="I26" s="139"/>
    </row>
    <row r="27" spans="3:9" ht="15" customHeight="1">
      <c r="C27" s="11"/>
      <c r="D27" s="88"/>
      <c r="E27" s="102"/>
      <c r="F27" s="40"/>
      <c r="G27" s="124"/>
      <c r="H27" s="117"/>
      <c r="I27" s="139"/>
    </row>
    <row r="28" spans="3:9" ht="15" customHeight="1">
      <c r="C28" s="11"/>
      <c r="D28" s="88"/>
      <c r="E28" s="102"/>
      <c r="F28" s="117"/>
      <c r="G28" s="125"/>
      <c r="H28" s="40"/>
      <c r="I28" s="139"/>
    </row>
    <row r="29" spans="3:9" ht="15" customHeight="1">
      <c r="C29" s="11"/>
      <c r="D29" s="88"/>
      <c r="E29" s="102"/>
      <c r="F29" s="117"/>
      <c r="G29" s="125"/>
      <c r="H29" s="40"/>
      <c r="I29" s="139"/>
    </row>
    <row r="30" spans="3:9" ht="15" customHeight="1">
      <c r="C30" s="11"/>
      <c r="D30" s="88"/>
      <c r="E30" s="102"/>
      <c r="F30" s="117"/>
      <c r="G30" s="125"/>
      <c r="H30" s="40"/>
      <c r="I30" s="139"/>
    </row>
    <row r="31" spans="3:9" ht="15" customHeight="1">
      <c r="C31" s="11"/>
      <c r="D31" s="88"/>
      <c r="E31" s="102"/>
      <c r="F31" s="117"/>
      <c r="G31" s="126"/>
      <c r="H31" s="40"/>
      <c r="I31" s="139"/>
    </row>
    <row r="32" spans="3:9" ht="15" customHeight="1">
      <c r="C32" s="11"/>
      <c r="D32" s="88"/>
      <c r="E32" s="102"/>
      <c r="F32" s="40"/>
      <c r="G32" s="124"/>
      <c r="H32" s="40"/>
      <c r="I32" s="139"/>
    </row>
    <row r="33" spans="3:9" ht="15" customHeight="1">
      <c r="C33" s="11"/>
      <c r="D33" s="89"/>
      <c r="E33" s="103"/>
      <c r="F33" s="41"/>
      <c r="G33" s="127"/>
      <c r="H33" s="41"/>
      <c r="I33" s="140"/>
    </row>
    <row r="34" spans="3:9" ht="15" customHeight="1">
      <c r="C34" s="79"/>
      <c r="D34" s="90" t="s">
        <v>33</v>
      </c>
      <c r="E34" s="104">
        <v>34950000</v>
      </c>
      <c r="F34" s="118"/>
      <c r="G34" s="128"/>
      <c r="H34" s="118"/>
      <c r="I34" s="141"/>
    </row>
    <row r="35" spans="3:9" ht="15" customHeight="1">
      <c r="C35" s="11"/>
      <c r="D35" s="92" t="s">
        <v>37</v>
      </c>
      <c r="E35" s="105"/>
      <c r="F35" s="45">
        <v>5000</v>
      </c>
      <c r="G35" s="129" t="s">
        <v>29</v>
      </c>
      <c r="H35" s="133" t="s">
        <v>47</v>
      </c>
      <c r="I35" s="142" t="s">
        <v>19</v>
      </c>
    </row>
    <row r="36" spans="3:9" ht="15" customHeight="1">
      <c r="C36" s="11"/>
      <c r="D36" s="88"/>
      <c r="E36" s="102"/>
      <c r="F36" s="40">
        <v>2000</v>
      </c>
      <c r="G36" s="124" t="s">
        <v>29</v>
      </c>
      <c r="H36" s="117" t="s">
        <v>47</v>
      </c>
      <c r="I36" s="139" t="s">
        <v>65</v>
      </c>
    </row>
    <row r="37" spans="3:9" ht="15" customHeight="1">
      <c r="C37" s="11"/>
      <c r="D37" s="88"/>
      <c r="E37" s="102"/>
      <c r="F37" s="40"/>
      <c r="G37" s="124"/>
      <c r="H37" s="117"/>
      <c r="I37" s="139"/>
    </row>
    <row r="38" spans="3:9" ht="15" customHeight="1">
      <c r="C38" s="11"/>
      <c r="D38" s="88"/>
      <c r="E38" s="102"/>
      <c r="F38" s="40"/>
      <c r="G38" s="124"/>
      <c r="H38" s="117"/>
      <c r="I38" s="139"/>
    </row>
    <row r="39" spans="3:9" ht="15" customHeight="1">
      <c r="C39" s="11"/>
      <c r="D39" s="88"/>
      <c r="E39" s="102"/>
      <c r="F39" s="40"/>
      <c r="G39" s="125"/>
      <c r="H39" s="40"/>
      <c r="I39" s="139"/>
    </row>
    <row r="40" spans="3:9" ht="15" customHeight="1">
      <c r="C40" s="11"/>
      <c r="D40" s="88"/>
      <c r="E40" s="102"/>
      <c r="F40" s="40"/>
      <c r="G40" s="125"/>
      <c r="H40" s="40"/>
      <c r="I40" s="139"/>
    </row>
    <row r="41" spans="3:9" ht="15" customHeight="1">
      <c r="C41" s="11"/>
      <c r="D41" s="88"/>
      <c r="E41" s="102"/>
      <c r="F41" s="40"/>
      <c r="G41" s="125"/>
      <c r="H41" s="40"/>
      <c r="I41" s="139"/>
    </row>
    <row r="42" spans="3:9" ht="15" customHeight="1">
      <c r="C42" s="11"/>
      <c r="D42" s="88"/>
      <c r="E42" s="102"/>
      <c r="F42" s="40"/>
      <c r="G42" s="124"/>
      <c r="H42" s="40"/>
      <c r="I42" s="139"/>
    </row>
    <row r="43" spans="3:9" ht="15" customHeight="1">
      <c r="C43" s="11"/>
      <c r="D43" s="88"/>
      <c r="E43" s="102"/>
      <c r="F43" s="40"/>
      <c r="G43" s="124"/>
      <c r="H43" s="40"/>
      <c r="I43" s="139"/>
    </row>
    <row r="44" spans="3:9" ht="15" customHeight="1">
      <c r="C44" s="11"/>
      <c r="D44" s="89"/>
      <c r="E44" s="103"/>
      <c r="F44" s="41"/>
      <c r="G44" s="127"/>
      <c r="H44" s="41"/>
      <c r="I44" s="140"/>
    </row>
    <row r="45" spans="3:9" ht="15" customHeight="1">
      <c r="C45" s="79"/>
      <c r="D45" s="90" t="s">
        <v>33</v>
      </c>
      <c r="E45" s="104">
        <v>384398500</v>
      </c>
      <c r="F45" s="118"/>
      <c r="G45" s="128"/>
      <c r="H45" s="118"/>
      <c r="I45" s="141"/>
    </row>
    <row r="46" spans="3:9" ht="15" customHeight="1">
      <c r="C46" s="11"/>
      <c r="D46" s="92" t="s">
        <v>57</v>
      </c>
      <c r="E46" s="105"/>
      <c r="F46" s="45"/>
      <c r="G46" s="129"/>
      <c r="H46" s="133"/>
      <c r="I46" s="142"/>
    </row>
    <row r="47" spans="3:9" ht="15" customHeight="1">
      <c r="C47" s="11"/>
      <c r="D47" s="88"/>
      <c r="E47" s="102"/>
      <c r="F47" s="40"/>
      <c r="G47" s="124"/>
      <c r="H47" s="117"/>
      <c r="I47" s="139"/>
    </row>
    <row r="48" spans="3:9" ht="15" customHeight="1">
      <c r="C48" s="11"/>
      <c r="D48" s="88"/>
      <c r="E48" s="102"/>
      <c r="F48" s="40"/>
      <c r="G48" s="124"/>
      <c r="H48" s="117"/>
      <c r="I48" s="139"/>
    </row>
    <row r="49" spans="3:9" ht="15" customHeight="1">
      <c r="C49" s="11"/>
      <c r="D49" s="88"/>
      <c r="E49" s="102"/>
      <c r="F49" s="40"/>
      <c r="G49" s="124"/>
      <c r="H49" s="117"/>
      <c r="I49" s="139"/>
    </row>
    <row r="50" spans="3:9" ht="15" customHeight="1">
      <c r="C50" s="11"/>
      <c r="D50" s="88"/>
      <c r="E50" s="102"/>
      <c r="F50" s="40"/>
      <c r="G50" s="125"/>
      <c r="H50" s="40"/>
      <c r="I50" s="139"/>
    </row>
    <row r="51" spans="3:9" ht="15" customHeight="1">
      <c r="C51" s="11"/>
      <c r="D51" s="88"/>
      <c r="E51" s="102"/>
      <c r="F51" s="40"/>
      <c r="G51" s="125"/>
      <c r="H51" s="40"/>
      <c r="I51" s="139"/>
    </row>
    <row r="52" spans="3:9" ht="15" customHeight="1">
      <c r="C52" s="11"/>
      <c r="D52" s="88"/>
      <c r="E52" s="102"/>
      <c r="F52" s="40"/>
      <c r="G52" s="125"/>
      <c r="H52" s="40"/>
      <c r="I52" s="139"/>
    </row>
    <row r="53" spans="3:9" ht="15" customHeight="1">
      <c r="C53" s="11"/>
      <c r="D53" s="88"/>
      <c r="E53" s="102"/>
      <c r="F53" s="40"/>
      <c r="G53" s="124"/>
      <c r="H53" s="40"/>
      <c r="I53" s="139"/>
    </row>
    <row r="54" spans="3:9" ht="15" customHeight="1">
      <c r="C54" s="11"/>
      <c r="D54" s="88"/>
      <c r="E54" s="102"/>
      <c r="F54" s="40"/>
      <c r="G54" s="124"/>
      <c r="H54" s="40"/>
      <c r="I54" s="139"/>
    </row>
    <row r="55" spans="3:9" ht="15" customHeight="1">
      <c r="C55" s="11"/>
      <c r="D55" s="89"/>
      <c r="E55" s="103"/>
      <c r="F55" s="41"/>
      <c r="G55" s="127"/>
      <c r="H55" s="41"/>
      <c r="I55" s="140"/>
    </row>
    <row r="56" spans="3:9" ht="15" customHeight="1">
      <c r="C56" s="79"/>
      <c r="D56" s="90" t="s">
        <v>33</v>
      </c>
      <c r="E56" s="104">
        <v>0</v>
      </c>
      <c r="F56" s="118"/>
      <c r="G56" s="128"/>
      <c r="H56" s="118"/>
      <c r="I56" s="141"/>
    </row>
    <row r="57" spans="3:9" ht="15" customHeight="1">
      <c r="C57" s="80" t="s">
        <v>44</v>
      </c>
      <c r="D57" s="92" t="s">
        <v>34</v>
      </c>
      <c r="E57" s="105"/>
      <c r="F57" s="40">
        <v>2000</v>
      </c>
      <c r="G57" s="117" t="s">
        <v>47</v>
      </c>
      <c r="H57" s="117" t="s">
        <v>47</v>
      </c>
      <c r="I57" s="139" t="s">
        <v>19</v>
      </c>
    </row>
    <row r="58" spans="3:9" ht="15" customHeight="1">
      <c r="C58" s="80"/>
      <c r="D58" s="88"/>
      <c r="E58" s="102"/>
      <c r="F58" s="40">
        <v>1000</v>
      </c>
      <c r="G58" s="117" t="s">
        <v>47</v>
      </c>
      <c r="H58" s="117" t="s">
        <v>47</v>
      </c>
      <c r="I58" s="139" t="s">
        <v>65</v>
      </c>
    </row>
    <row r="59" spans="3:9" ht="15" customHeight="1">
      <c r="C59" s="80"/>
      <c r="D59" s="88"/>
      <c r="E59" s="102"/>
      <c r="F59" s="40"/>
      <c r="G59" s="124"/>
      <c r="H59" s="117"/>
      <c r="I59" s="139"/>
    </row>
    <row r="60" spans="3:9" ht="15" customHeight="1">
      <c r="C60" s="80"/>
      <c r="D60" s="88"/>
      <c r="E60" s="102"/>
      <c r="F60" s="40"/>
      <c r="G60" s="125"/>
      <c r="H60" s="40"/>
      <c r="I60" s="139"/>
    </row>
    <row r="61" spans="3:9" ht="15" customHeight="1">
      <c r="C61" s="80"/>
      <c r="D61" s="88"/>
      <c r="E61" s="102"/>
      <c r="F61" s="40"/>
      <c r="G61" s="124"/>
      <c r="H61" s="40"/>
      <c r="I61" s="139"/>
    </row>
    <row r="62" spans="3:9" ht="15" customHeight="1">
      <c r="C62" s="80"/>
      <c r="D62" s="88"/>
      <c r="E62" s="102"/>
      <c r="F62" s="40"/>
      <c r="G62" s="124"/>
      <c r="H62" s="40"/>
      <c r="I62" s="139"/>
    </row>
    <row r="63" spans="3:9" ht="15" customHeight="1">
      <c r="C63" s="80"/>
      <c r="D63" s="88"/>
      <c r="E63" s="102"/>
      <c r="F63" s="40"/>
      <c r="G63" s="124"/>
      <c r="H63" s="40"/>
      <c r="I63" s="139"/>
    </row>
    <row r="64" spans="3:9" ht="15" customHeight="1">
      <c r="C64" s="80"/>
      <c r="D64" s="88"/>
      <c r="E64" s="102"/>
      <c r="F64" s="40"/>
      <c r="G64" s="124"/>
      <c r="H64" s="40"/>
      <c r="I64" s="139"/>
    </row>
    <row r="65" spans="2:9" ht="15" customHeight="1">
      <c r="C65" s="80"/>
      <c r="D65" s="88"/>
      <c r="E65" s="102"/>
      <c r="F65" s="40"/>
      <c r="G65" s="124"/>
      <c r="H65" s="40"/>
      <c r="I65" s="139"/>
    </row>
    <row r="66" spans="2:9" ht="15" customHeight="1">
      <c r="C66" s="80"/>
      <c r="D66" s="89"/>
      <c r="E66" s="103"/>
      <c r="F66" s="41"/>
      <c r="G66" s="127"/>
      <c r="H66" s="41"/>
      <c r="I66" s="140"/>
    </row>
    <row r="67" spans="2:9" ht="15" customHeight="1">
      <c r="C67" s="81"/>
      <c r="D67" s="90" t="s">
        <v>33</v>
      </c>
      <c r="E67" s="104">
        <v>140351000</v>
      </c>
      <c r="F67" s="118"/>
      <c r="G67" s="128"/>
      <c r="H67" s="134"/>
      <c r="I67" s="141"/>
    </row>
    <row r="68" spans="2:9" ht="15" customHeight="1">
      <c r="C68" s="82" t="s">
        <v>10</v>
      </c>
      <c r="D68" s="93"/>
      <c r="E68" s="106">
        <f>E23+E34+E45+E56+E67</f>
        <v>616720500</v>
      </c>
      <c r="F68" s="119"/>
      <c r="G68" s="130"/>
      <c r="H68" s="135"/>
      <c r="I68" s="143"/>
    </row>
    <row r="69" spans="2:9" ht="15" customHeight="1">
      <c r="C69" s="15" t="s">
        <v>58</v>
      </c>
      <c r="D69" s="34"/>
      <c r="E69" s="107">
        <v>100869</v>
      </c>
      <c r="F69" s="120"/>
      <c r="G69" s="120"/>
      <c r="H69" s="120"/>
      <c r="I69" s="120"/>
    </row>
    <row r="70" spans="2:9" ht="15" customHeight="1">
      <c r="C70" s="16" t="s">
        <v>59</v>
      </c>
      <c r="D70" s="35"/>
      <c r="E70" s="64">
        <v>7452</v>
      </c>
      <c r="F70" s="120"/>
      <c r="G70" s="120"/>
      <c r="H70" s="120"/>
      <c r="I70" s="120"/>
    </row>
    <row r="71" spans="2:9" ht="15" customHeight="1">
      <c r="C71" s="13" t="s">
        <v>40</v>
      </c>
      <c r="D71" s="26"/>
      <c r="E71" s="58">
        <f>(E6+E8)/E69</f>
        <v>12762.407667370549</v>
      </c>
      <c r="F71" s="120"/>
      <c r="G71" s="120"/>
      <c r="H71" s="120"/>
      <c r="I71" s="120"/>
    </row>
    <row r="72" spans="2:9" ht="15" customHeight="1">
      <c r="C72" s="16" t="s">
        <v>41</v>
      </c>
      <c r="D72" s="35"/>
      <c r="E72" s="66">
        <f>(E7+E9)/E70</f>
        <v>10803.140096618357</v>
      </c>
      <c r="F72" s="114"/>
      <c r="G72" s="114"/>
      <c r="H72" s="114"/>
      <c r="I72" s="114"/>
    </row>
    <row r="73" spans="2:9" ht="15" customHeight="1">
      <c r="C73" s="17" t="s">
        <v>61</v>
      </c>
      <c r="D73" s="17"/>
      <c r="E73" s="17"/>
      <c r="F73" s="17"/>
      <c r="G73" s="17"/>
      <c r="H73" s="17"/>
      <c r="I73" s="17"/>
    </row>
    <row r="74" spans="2:9" ht="15" customHeight="1">
      <c r="C74" s="17" t="s">
        <v>60</v>
      </c>
      <c r="D74" s="17"/>
      <c r="E74" s="17"/>
      <c r="F74" s="17"/>
      <c r="G74" s="17"/>
      <c r="H74" s="17"/>
      <c r="I74" s="17"/>
    </row>
    <row r="75" spans="2:9" ht="15" customHeight="1">
      <c r="C75" s="17"/>
      <c r="D75" s="17"/>
      <c r="E75" s="17"/>
      <c r="F75" s="17"/>
      <c r="G75" s="17"/>
      <c r="H75" s="17"/>
      <c r="I75" s="17"/>
    </row>
    <row r="76" spans="2:9" ht="15" customHeight="1"/>
    <row r="77" spans="2:9" ht="15" customHeight="1">
      <c r="B77" s="1" t="s">
        <v>42</v>
      </c>
      <c r="C77" s="4" t="s">
        <v>9</v>
      </c>
      <c r="D77" s="4"/>
      <c r="E77" s="4"/>
      <c r="F77" s="4"/>
      <c r="G77" s="4"/>
    </row>
    <row r="78" spans="2:9" ht="12.75">
      <c r="C78" s="4"/>
      <c r="D78" s="4"/>
      <c r="E78" s="108" t="s">
        <v>43</v>
      </c>
      <c r="F78" s="108"/>
      <c r="G78" s="108"/>
      <c r="H78" s="108" t="s">
        <v>45</v>
      </c>
      <c r="I78" s="108"/>
    </row>
    <row r="79" spans="2:9" ht="15" customHeight="1">
      <c r="C79" s="18" t="s">
        <v>46</v>
      </c>
      <c r="D79" s="36"/>
      <c r="E79" s="109"/>
      <c r="F79" s="121"/>
      <c r="G79" s="131"/>
      <c r="H79" s="109"/>
      <c r="I79" s="144"/>
    </row>
    <row r="80" spans="2:9" ht="15" customHeight="1">
      <c r="C80" s="83" t="s">
        <v>48</v>
      </c>
      <c r="D80" s="94"/>
      <c r="E80" s="110"/>
      <c r="F80" s="122"/>
      <c r="G80" s="132"/>
      <c r="H80" s="122"/>
      <c r="I80" s="145"/>
    </row>
    <row r="81" spans="2:9" ht="15" customHeight="1">
      <c r="C81" s="84" t="s">
        <v>1</v>
      </c>
      <c r="D81" s="95"/>
      <c r="E81" s="50">
        <v>28</v>
      </c>
      <c r="F81" s="55"/>
      <c r="G81" s="55"/>
      <c r="H81" s="55"/>
      <c r="I81" s="69"/>
    </row>
    <row r="82" spans="2:9" ht="15" customHeight="1">
      <c r="C82" s="20" t="s">
        <v>75</v>
      </c>
      <c r="D82" s="20"/>
      <c r="E82" s="51"/>
      <c r="F82" s="51"/>
      <c r="G82" s="51"/>
      <c r="H82" s="51"/>
      <c r="I82" s="51"/>
    </row>
    <row r="83" spans="2:9" ht="15" customHeight="1"/>
    <row r="84" spans="2:9" ht="15" customHeight="1">
      <c r="B84" s="1" t="s">
        <v>49</v>
      </c>
      <c r="C84" s="4" t="s">
        <v>30</v>
      </c>
      <c r="D84" s="4"/>
      <c r="E84" s="4"/>
      <c r="F84" s="4"/>
      <c r="G84" s="4"/>
    </row>
    <row r="85" spans="2:9" ht="15" customHeight="1">
      <c r="C85" s="21" t="s">
        <v>51</v>
      </c>
      <c r="D85" s="36" t="s">
        <v>5</v>
      </c>
      <c r="E85" s="52">
        <f>(E6+E7)/E10</f>
        <v>0.1880739465593024</v>
      </c>
      <c r="F85" s="52"/>
      <c r="G85" s="52"/>
      <c r="H85" s="52"/>
      <c r="I85" s="70"/>
    </row>
    <row r="86" spans="2:9" ht="15" customHeight="1">
      <c r="C86" s="22"/>
      <c r="D86" s="37" t="s">
        <v>16</v>
      </c>
      <c r="E86" s="53">
        <f>(E8+E9)/E10</f>
        <v>0.81192605344069757</v>
      </c>
      <c r="F86" s="123"/>
      <c r="G86" s="123"/>
      <c r="H86" s="123"/>
      <c r="I86" s="146"/>
    </row>
    <row r="87" spans="2:9" ht="15" customHeight="1"/>
    <row r="88" spans="2:9" ht="15" customHeight="1">
      <c r="B88" s="1" t="s">
        <v>52</v>
      </c>
      <c r="C88" s="4" t="s">
        <v>22</v>
      </c>
      <c r="D88" s="4"/>
      <c r="E88" s="4"/>
      <c r="F88" s="4"/>
      <c r="G88" s="4"/>
      <c r="H88" s="4"/>
      <c r="I88" s="4"/>
    </row>
    <row r="89" spans="2:9" ht="70" customHeight="1">
      <c r="C89" s="23" t="s">
        <v>3</v>
      </c>
      <c r="D89" s="96"/>
      <c r="E89" s="111"/>
      <c r="F89" s="111"/>
      <c r="G89" s="111"/>
      <c r="H89" s="111"/>
      <c r="I89" s="147"/>
    </row>
  </sheetData>
  <mergeCells count="44">
    <mergeCell ref="A1:J1"/>
    <mergeCell ref="C2:G2"/>
    <mergeCell ref="C3:D3"/>
    <mergeCell ref="E3:I3"/>
    <mergeCell ref="C5:G5"/>
    <mergeCell ref="F6:I6"/>
    <mergeCell ref="F7:I7"/>
    <mergeCell ref="F8:I8"/>
    <mergeCell ref="F9:I9"/>
    <mergeCell ref="C10:D10"/>
    <mergeCell ref="F11:I11"/>
    <mergeCell ref="C68:D68"/>
    <mergeCell ref="C69:D69"/>
    <mergeCell ref="F69:I69"/>
    <mergeCell ref="C70:D70"/>
    <mergeCell ref="C71:D71"/>
    <mergeCell ref="C72:D72"/>
    <mergeCell ref="F72:I72"/>
    <mergeCell ref="C77:G77"/>
    <mergeCell ref="E78:G78"/>
    <mergeCell ref="H78:I78"/>
    <mergeCell ref="C79:D79"/>
    <mergeCell ref="E79:G79"/>
    <mergeCell ref="H79:I79"/>
    <mergeCell ref="C80:D80"/>
    <mergeCell ref="E80:G80"/>
    <mergeCell ref="H80:I80"/>
    <mergeCell ref="C81:D81"/>
    <mergeCell ref="E81:I81"/>
    <mergeCell ref="C84:G84"/>
    <mergeCell ref="E85:I85"/>
    <mergeCell ref="E86:I86"/>
    <mergeCell ref="C88:I88"/>
    <mergeCell ref="D89:I89"/>
    <mergeCell ref="C6:C9"/>
    <mergeCell ref="C11:E12"/>
    <mergeCell ref="C85:C86"/>
    <mergeCell ref="C13:C56"/>
    <mergeCell ref="D13:D22"/>
    <mergeCell ref="D24:D33"/>
    <mergeCell ref="D35:D44"/>
    <mergeCell ref="D46:D55"/>
    <mergeCell ref="C57:C67"/>
    <mergeCell ref="D57:D66"/>
  </mergeCells>
  <phoneticPr fontId="2"/>
  <pageMargins left="0.51181102362204722" right="0.11811023622047245" top="0.55118110236220474" bottom="0.19685039370078741" header="0.31496062992125984" footer="0.11811023622047245"/>
  <pageSetup paperSize="9" scale="89" fitToWidth="1" fitToHeight="1" orientation="portrait" usePrinterDefaults="1" r:id="rId1"/>
  <headerFooter scaleWithDoc="0" alignWithMargins="0"/>
  <rowBreaks count="1" manualBreakCount="1">
    <brk id="56"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効果検証様式（集計値）</vt:lpstr>
      <vt:lpstr>R3.4</vt:lpstr>
      <vt:lpstr>R3.5</vt:lpstr>
      <vt:lpstr>R3.7</vt:lpstr>
      <vt:lpstr>R3.10</vt:lpstr>
      <vt:lpstr>R3.11</vt:lpstr>
      <vt:lpstr>R3.12</vt:lpstr>
      <vt:lpstr>R4.1</vt:lpstr>
      <vt:lpstr>R4.4</vt:lpstr>
      <vt:lpstr>R4.5</vt:lpstr>
      <vt:lpstr>R4.6</vt:lpstr>
      <vt:lpstr>R4.7</vt:lpstr>
      <vt:lpstr>R4.8</vt:lpstr>
      <vt:lpstr>R4.9</vt:lpstr>
      <vt:lpstr>R4.10</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2024-05-24T01:55:40Z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2024-05-24T01:55:40Z</vt:filetime>
  </property>
</Properties>
</file>