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0409034\Desktop\"/>
    </mc:Choice>
  </mc:AlternateContent>
  <xr:revisionPtr revIDLastSave="0" documentId="8_{B4F152BE-5709-4F03-BE05-690DDA07CB24}"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<sst xmlns="http://schemas.openxmlformats.org/spreadsheetml/2006/main" count="1161" uniqueCount="608">
  <si>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</si>
  <si>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</si>
  <si>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</si>
  <si>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</si>
  <si>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</si>
  <si>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</si>
  <si>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</si>
  <si>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</si>
  <si>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</si>
  <si>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</si>
  <si>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</si>
  <si>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</si>
  <si>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</si>
  <si>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</si>
  <si>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</si>
  <si>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</si>
  <si>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</si>
  <si>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</si>
  <si>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</si>
  <si>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</si>
  <si>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</si>
  <si>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</si>
  <si>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</si>
  <si>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</si>
  <si>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</si>
  <si>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</si>
  <si>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</si>
  <si>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</si>
  <si>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</si>
  <si>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</si>
  <si>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</si>
  <si>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</si>
  <si>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</si>
  <si>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</si>
  <si>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</si>
  <si>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</si>
  <si>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</si>
  <si>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</si>
  <si>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</si>
  <si>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</si>
  <si>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</si>
  <si>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</si>
  <si>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</si>
  <si>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</si>
  <si>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</si>
  <si>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</si>
  <si>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</si>
  <si>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</si>
  <si>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</si>
  <si>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</si>
  <si>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</si>
  <si>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</si>
  <si>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</si>
  <si>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</si>
  <si>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</si>
  <si>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</si>
  <si>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</si>
  <si>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</si>
  <si>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</si>
  <si>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</si>
  <si>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</si>
  <si>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</si>
  <si>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</si>
  <si>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</si>
  <si>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</si>
  <si>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</si>
  <si>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</si>
  <si>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</si>
  <si>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</si>
  <si>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</si>
  <si>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</si>
  <si>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</si>
  <si>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</si>
  <si>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</si>
  <si>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</si>
  <si>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</si>
  <si>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</si>
  <si>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</si>
  <si>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</si>
  <si>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</si>
  <si>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</si>
  <si>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</si>
  <si>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</si>
  <si>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</si>
  <si>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</si>
  <si>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</si>
  <si>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</si>
  <si>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</si>
  <si>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</si>
  <si>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</si>
  <si>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</si>
  <si>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</si>
  <si>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</si>
  <si>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</si>
  <si>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</si>
  <si>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</si>
  <si>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</si>
  <si>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</si>
  <si>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</si>
  <si>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</si>
  <si>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</si>
  <si>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</si>
  <si>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</si>
  <si>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</si>
  <si>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</si>
  <si>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</si>
  <si>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</si>
  <si>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</si>
  <si>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</si>
  <si>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</si>
  <si>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</si>
  <si>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</si>
  <si>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</si>
  <si>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</si>
  <si>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</si>
  <si>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</si>
  <si>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</si>
  <si>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</si>
  <si>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</si>
  <si>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</si>
  <si>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</si>
  <si>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</si>
  <si>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</si>
  <si>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</si>
  <si>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</si>
  <si>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</si>
  <si>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</si>
  <si>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</si>
  <si>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</si>
  <si>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</si>
  <si>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</si>
  <si>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</si>
  <si>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</si>
  <si>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</si>
  <si>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</si>
  <si>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</si>
  <si>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</si>
  <si>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</si>
  <si>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</si>
  <si>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</si>
  <si>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</si>
  <si>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</si>
  <si>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</si>
  <si>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</si>
  <si>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</si>
  <si>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</si>
  <si>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</si>
  <si>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</si>
  <si>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</si>
  <si>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</si>
  <si>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</si>
  <si>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</si>
  <si>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</si>
  <si>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</si>
  <si>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</si>
  <si>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</si>
  <si>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</si>
  <si>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</si>
  <si>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</si>
  <si>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</si>
  <si>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</si>
  <si>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</si>
  <si>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</si>
  <si>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</si>
  <si>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</si>
  <si>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</si>
  <si>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</si>
  <si>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</si>
  <si>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</si>
  <si>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</si>
  <si>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</si>
  <si>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</si>
  <si>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</si>
  <si>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</si>
  <si>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</si>
  <si>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</si>
  <si>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</si>
  <si>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</si>
  <si>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</si>
  <si>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</si>
  <si>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</si>
  <si>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</si>
  <si>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</si>
  <si>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</si>
  <si>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</si>
  <si>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</si>
  <si>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</si>
  <si>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</si>
  <si>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</si>
  <si>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</si>
  <si>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</si>
  <si>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</si>
  <si>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</si>
  <si>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</si>
  <si>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</si>
  <si>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</si>
  <si>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</si>
  <si>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</si>
  <si>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</si>
  <si>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</si>
  <si>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</si>
  <si>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</si>
  <si>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</si>
  <si>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</si>
  <si>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</si>
  <si>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</si>
  <si>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</si>
  <si>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</si>
  <si>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</si>
  <si>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</si>
  <si>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</si>
  <si>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</si>
  <si>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</si>
  <si>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</si>
  <si>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</si>
  <si>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</si>
  <si>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</si>
  <si>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</si>
  <si>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静岡県東伊豆町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</si>
  <si>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</si>
  <si>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</si>
  <si>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</si>
  <si>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</si>
  <si>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</si>
  <si>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</si>
  <si>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</si>
  <si>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</si>
  <si>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</si>
  <si>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</si>
  <si>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</si>
  <si>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</si>
  <si>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</si>
  <si>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</si>
  <si>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</si>
  <si>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</si>
  <si>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</si>
  <si>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</si>
  <si>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</si>
  <si>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</si>
  <si>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</si>
  <si>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</si>
  <si>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</si>
  <si>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</si>
  <si>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</si>
  <si>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</si>
  <si>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</si>
  <si>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</si>
  <si>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</si>
  <si>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</si>
  <si>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</si>
  <si>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</si>
  <si>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</si>
  <si>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</si>
  <si>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</si>
  <si>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</si>
  <si>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</si>
  <si>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</si>
  <si>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</si>
  <si>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</si>
  <si>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</si>
  <si>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</si>
  <si>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</si>
  <si>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</si>
  <si>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</si>
  <si>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</si>
  <si>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</si>
  <si>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</si>
  <si>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</si>
  <si>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</si>
  <si>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</si>
  <si>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</si>
  <si>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</si>
  <si>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</si>
  <si>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</si>
  <si>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</si>
  <si>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</si>
  <si>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</si>
  <si>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</si>
  <si>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</si>
  <si>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</si>
  <si>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</si>
  <si>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</si>
  <si>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</si>
  <si>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</si>
  <si>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</si>
  <si>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</si>
  <si>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</si>
  <si>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</si>
  <si>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</si>
  <si>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</si>
  <si>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</si>
  <si>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</si>
  <si>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</si>
  <si>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</si>
  <si>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</si>
  <si>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</si>
  <si>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</si>
  <si>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</si>
  <si>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</si>
  <si>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</si>
  <si>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</si>
  <si>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</si>
  <si>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</si>
  <si>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</si>
  <si>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</si>
  <si>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</si>
  <si>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</si>
  <si>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</si>
  <si>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</si>
  <si>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</si>
  <si>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</si>
  <si>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</si>
  <si>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</si>
  <si>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</si>
  <si>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</si>
  <si>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</si>
  <si>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</si>
  <si>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</si>
  <si>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</si>
  <si>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</si>
  <si>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</si>
  <si>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</si>
  <si>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</si>
  <si>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</si>
  <si>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</si>
  <si>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</si>
  <si>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</si>
  <si>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</si>
  <si>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</si>
  <si>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</si>
  <si>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</si>
  <si>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</si>
  <si>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</si>
  <si>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</si>
  <si>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</si>
  <si>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</si>
  <si>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</si>
  <si>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</si>
  <si>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</si>
  <si>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</si>
  <si>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</si>
  <si>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</si>
  <si>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</si>
  <si>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</si>
  <si>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</si>
  <si>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</si>
  <si>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</si>
  <si>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</si>
  <si>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</si>
  <si>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</si>
  <si>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</si>
  <si>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</si>
  <si>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</si>
  <si>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</si>
  <si>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</si>
  <si>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</si>
  <si>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</si>
  <si>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</si>
  <si>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</si>
  <si>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</si>
  <si>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</si>
  <si>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</si>
  <si>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</si>
  <si>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</si>
  <si>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</si>
  <si>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</si>
  <si>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</si>
  <si>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</si>
  <si>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</si>
  <si>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</si>
  <si>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</si>
  <si>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</si>
  <si>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</si>
  <si>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静岡県東伊豆町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</si>
  <si>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</si>
  <si>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</si>
  <si>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</si>
  <si>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</si>
  <si>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</si>
  <si>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</si>
  <si>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</si>
  <si>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</si>
  <si>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</si>
  <si>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</si>
  <si>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</si>
  <si>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</si>
  <si>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</si>
  <si>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</si>
  <si>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</si>
  <si>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</si>
  <si>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</si>
  <si>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</si>
  <si>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</si>
  <si>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</si>
  <si>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</si>
  <si>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</si>
  <si>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</si>
  <si>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</si>
  <si>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</si>
  <si>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</si>
  <si>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</si>
  <si>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</si>
  <si>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</si>
  <si>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</si>
  <si>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</si>
  <si>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</si>
  <si>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</si>
  <si>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</si>
  <si>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</si>
  <si>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</si>
  <si>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</si>
  <si>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</si>
  <si>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</si>
  <si>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</si>
  <si>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</si>
  <si>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</si>
  <si>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</si>
  <si>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</si>
  <si>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</si>
  <si>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</si>
  <si>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</si>
  <si>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</si>
  <si>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</si>
  <si>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</si>
  <si>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</si>
  <si>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</si>
  <si>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</si>
  <si>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</si>
  <si>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</si>
  <si>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</si>
  <si>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</si>
  <si>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</si>
  <si>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</si>
  <si>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</si>
  <si>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</si>
  <si>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</si>
  <si>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</si>
  <si>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</si>
  <si>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</si>
  <si>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</si>
  <si>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</si>
  <si>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</si>
  <si>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</si>
  <si>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</si>
  <si>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</si>
  <si>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</si>
  <si>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</si>
  <si>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</si>
  <si>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</si>
  <si>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</si>
  <si>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</si>
  <si>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</si>
  <si>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</si>
  <si>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</si>
  <si>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</si>
  <si>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</si>
  <si>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</si>
  <si>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</si>
  <si>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</si>
  <si>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</si>
  <si>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</si>
  <si>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</si>
  <si>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</si>
  <si>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</si>
  <si>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</si>
  <si>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</si>
  <si>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</si>
  <si>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</si>
  <si>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</si>
  <si>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</si>
  <si>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</si>
  <si>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</si>
  <si>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</si>
  <si>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</si>
  <si>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</si>
  <si>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</si>
  <si>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</si>
  <si>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</si>
  <si>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</si>
  <si>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</si>
  <si>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</si>
  <si>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</si>
  <si>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</si>
  <si>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</si>
  <si>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</si>
  <si>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</si>
  <si>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</si>
  <si>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</si>
  <si>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</si>
  <si>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</si>
  <si>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</si>
  <si>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</si>
  <si>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</si>
  <si>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</si>
  <si>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</si>
  <si>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</si>
  <si>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</si>
  <si>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</si>
  <si>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</si>
  <si>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</si>
  <si>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</si>
  <si>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</si>
  <si>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</si>
  <si>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</si>
  <si>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</si>
  <si>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</si>
  <si>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</si>
  <si>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</si>
  <si>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</si>
  <si>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</si>
  <si>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</si>
  <si>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</si>
  <si>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</si>
  <si>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</si>
  <si>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</si>
  <si>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</si>
  <si>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</si>
  <si>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</si>
  <si>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</si>
  <si>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</si>
  <si>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</si>
  <si>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</si>
  <si>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</si>
  <si>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</si>
  <si>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</si>
  <si>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</si>
  <si>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</si>
  <si>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</si>
  <si>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</si>
  <si>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</si>
  <si>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</si>
  <si>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</si>
  <si>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</si>
  <si>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</si>
  <si>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</si>
  <si>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</si>
  <si>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</si>
  <si>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</si>
  <si>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</si>
  <si>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</si>
  <si>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</si>
  <si>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</si>
  <si>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</si>
  <si>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</si>
  <si>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</si>
  <si>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</si>
  <si>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</si>
  <si>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</si>
  <si>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</si>
  <si>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</si>
  <si>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</si>
  <si>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</si>
  <si>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</si>
  <si>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</si>
  <si>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</si>
  <si>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</si>
  <si>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</si>
  <si>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</si>
  <si>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</si>
  <si>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</si>
  <si>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</si>
  <si>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</si>
  <si>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</si>
  <si>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</si>
  <si>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</si>
  <si>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</si>
  <si>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</si>
  <si>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6.14</t>
  </si>
  <si>
    <t>▲ 6.26</t>
  </si>
  <si>
    <t>▲ 0.55</t>
  </si>
  <si>
    <t>水道事業会計</t>
  </si>
  <si>
    <t>一般会計</t>
  </si>
  <si>
    <t>介護保険特別会計</t>
  </si>
  <si>
    <t>国民健康保険特別会計</t>
  </si>
  <si>
    <t>風力発電事業特別会計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</si>
  <si>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</si>
  <si>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</si>
  <si>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</si>
  <si>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</si>
  <si>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</si>
  <si>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</si>
  <si>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</si>
  <si>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</si>
  <si>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</si>
  <si>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一部事務組合下田メディカルセンター（普通会計分）</t>
    <rPh sb="0" eb="2">
      <t>イチブ</t>
    </rPh>
    <rPh sb="2" eb="6">
      <t>ジムクミアイ</t>
    </rPh>
    <rPh sb="6" eb="8">
      <t>シモダ</t>
    </rPh>
    <rPh sb="18" eb="23">
      <t>フツウカイケイブン</t>
    </rPh>
    <phoneticPr fontId="2"/>
  </si>
  <si>
    <t>－</t>
    <phoneticPr fontId="2"/>
  </si>
  <si>
    <t>東河環境センター</t>
    <rPh sb="0" eb="1">
      <t>ヒガシ</t>
    </rPh>
    <rPh sb="1" eb="2">
      <t>カワ</t>
    </rPh>
    <rPh sb="2" eb="4">
      <t>カンキョウ</t>
    </rPh>
    <phoneticPr fontId="2"/>
  </si>
  <si>
    <t>伊豆斎場組合</t>
    <rPh sb="0" eb="2">
      <t>イズ</t>
    </rPh>
    <rPh sb="2" eb="4">
      <t>サイジョウ</t>
    </rPh>
    <rPh sb="4" eb="6">
      <t>クミアイ</t>
    </rPh>
    <phoneticPr fontId="2"/>
  </si>
  <si>
    <t>静岡県市町総合事務組合</t>
    <rPh sb="0" eb="3">
      <t>シズオカケン</t>
    </rPh>
    <rPh sb="3" eb="5">
      <t>シチョウ</t>
    </rPh>
    <rPh sb="5" eb="7">
      <t>ソウゴウ</t>
    </rPh>
    <rPh sb="7" eb="11">
      <t>ジムクミアイ</t>
    </rPh>
    <phoneticPr fontId="2"/>
  </si>
  <si>
    <t>静岡県地方税滞納整理機構</t>
    <rPh sb="0" eb="3">
      <t>シズオカケン</t>
    </rPh>
    <rPh sb="3" eb="6">
      <t>チホウゼイ</t>
    </rPh>
    <rPh sb="6" eb="10">
      <t>タイノウセイリ</t>
    </rPh>
    <rPh sb="10" eb="12">
      <t>キコウ</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</si>
  <si>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</si>
  <si>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8">
      <t>コウキコウレイシャ</t>
    </rPh>
    <rPh sb="8" eb="10">
      <t>イリョウ</t>
    </rPh>
    <rPh sb="10" eb="12">
      <t>コウイキ</t>
    </rPh>
    <rPh sb="12" eb="14">
      <t>レンゴウ</t>
    </rPh>
    <phoneticPr fontId="2"/>
  </si>
  <si>
    <t>ふるさと納税基金</t>
    <rPh sb="4" eb="8">
      <t>ノウゼイキキン</t>
    </rPh>
    <phoneticPr fontId="5"/>
  </si>
  <si>
    <t>教育振興基金</t>
    <rPh sb="0" eb="6">
      <t>キョウイクシンコウキキン</t>
    </rPh>
    <phoneticPr fontId="2"/>
  </si>
  <si>
    <t>社会福祉基金</t>
    <rPh sb="0" eb="6">
      <t>シャカイフクシキキン</t>
    </rPh>
    <phoneticPr fontId="2"/>
  </si>
  <si>
    <t>育英奨学基金</t>
    <rPh sb="0" eb="6">
      <t>イクエイショウガクキキン</t>
    </rPh>
    <phoneticPr fontId="2"/>
  </si>
  <si>
    <t>環境施設等整備基金</t>
    <rPh sb="0" eb="2">
      <t>カンキョウ</t>
    </rPh>
    <rPh sb="2" eb="4">
      <t>シセツ</t>
    </rPh>
    <rPh sb="4" eb="5">
      <t>トウ</t>
    </rPh>
    <rPh sb="5" eb="7">
      <t>セイビ</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</si>
  <si>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</si>
  <si>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</si>
  <si>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</si>
  <si>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</si>
  <si>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</si>
  <si>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</si>
  <si>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</si>
  <si>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</si>
  <si>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</si>
  <si>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の推移での分析のとおり財政調整基金やふるさと納税基金を積み立てし、両基金の残高が増加したため将来負担比率を低下させることができた。その一方で令和元年度から令和3年度に実施した一般廃棄物処理施設の大規模改修工事の際に多額の地方債を借り入れた。その地方債の償還が令和４年度から始まったため、実質公債費比率が令和3年度に比べて上昇している。今後も改修工事に関わる地方債の償還が続く数年の間、実質公債費比率の高い状態が続くと思われる。また、町営住宅や小中学校の施設の老朽化に伴い新たな大規模改修や新規整備を行うことになった場合、新規の地方債の借入をする可能性が高い。全体の事業費の抑制や国県の補助金、基金の活用をするなどして、地方債の借入を減らすようにする。</t>
    <rPh sb="0" eb="2">
      <t>ユウケイ</t>
    </rPh>
    <rPh sb="2" eb="6">
      <t>コテイシサン</t>
    </rPh>
    <rPh sb="6" eb="11">
      <t>ゲンカショウキャクリツ</t>
    </rPh>
    <rPh sb="12" eb="14">
      <t>スイイ</t>
    </rPh>
    <rPh sb="16" eb="18">
      <t>ブンセキ</t>
    </rPh>
    <rPh sb="78" eb="80">
      <t>イッポウ</t>
    </rPh>
    <rPh sb="81" eb="83">
      <t>レイワ</t>
    </rPh>
    <rPh sb="83" eb="84">
      <t>ガン</t>
    </rPh>
    <rPh sb="84" eb="86">
      <t>ネンド</t>
    </rPh>
    <rPh sb="88" eb="90">
      <t>レイワ</t>
    </rPh>
    <rPh sb="91" eb="93">
      <t>ネンド</t>
    </rPh>
    <rPh sb="94" eb="96">
      <t>ジッシ</t>
    </rPh>
    <rPh sb="98" eb="107">
      <t>イッパンハイキブツショリシセツ</t>
    </rPh>
    <rPh sb="108" eb="111">
      <t>ダイキボ</t>
    </rPh>
    <rPh sb="111" eb="115">
      <t>カイシュウコウジ</t>
    </rPh>
    <rPh sb="116" eb="117">
      <t>サイ</t>
    </rPh>
    <rPh sb="118" eb="120">
      <t>タガク</t>
    </rPh>
    <rPh sb="121" eb="124">
      <t>チホウサイ</t>
    </rPh>
    <rPh sb="125" eb="126">
      <t>カ</t>
    </rPh>
    <rPh sb="127" eb="128">
      <t>イ</t>
    </rPh>
    <rPh sb="133" eb="136">
      <t>チホウサイ</t>
    </rPh>
    <rPh sb="137" eb="139">
      <t>ショウカン</t>
    </rPh>
    <rPh sb="140" eb="142">
      <t>レイワ</t>
    </rPh>
    <rPh sb="143" eb="145">
      <t>ネンド</t>
    </rPh>
    <rPh sb="147" eb="148">
      <t>ハジ</t>
    </rPh>
    <rPh sb="154" eb="161">
      <t>ジッシツコウサイヒヒリツ</t>
    </rPh>
    <rPh sb="162" eb="164">
      <t>レイワ</t>
    </rPh>
    <rPh sb="165" eb="167">
      <t>ネンド</t>
    </rPh>
    <rPh sb="168" eb="169">
      <t>クラ</t>
    </rPh>
    <rPh sb="171" eb="173">
      <t>ジョウショウ</t>
    </rPh>
    <rPh sb="178" eb="180">
      <t>コンゴ</t>
    </rPh>
    <rPh sb="186" eb="187">
      <t>カカ</t>
    </rPh>
    <rPh sb="189" eb="192">
      <t>チホウサイ</t>
    </rPh>
    <rPh sb="193" eb="195">
      <t>ショウカン</t>
    </rPh>
    <rPh sb="196" eb="197">
      <t>ツヅ</t>
    </rPh>
    <rPh sb="198" eb="200">
      <t>スウネン</t>
    </rPh>
    <rPh sb="201" eb="202">
      <t>アイダ</t>
    </rPh>
    <rPh sb="203" eb="205">
      <t>ジッシツ</t>
    </rPh>
    <rPh sb="205" eb="210">
      <t>コウサイヒヒリツ</t>
    </rPh>
    <rPh sb="211" eb="212">
      <t>タカ</t>
    </rPh>
    <rPh sb="213" eb="215">
      <t>ジョウタイ</t>
    </rPh>
    <rPh sb="216" eb="217">
      <t>ツヅ</t>
    </rPh>
    <rPh sb="219" eb="220">
      <t>オモ</t>
    </rPh>
    <rPh sb="227" eb="231">
      <t>チョウエイジュウタク</t>
    </rPh>
    <rPh sb="232" eb="236">
      <t>ショウチュウガッコウ</t>
    </rPh>
    <rPh sb="237" eb="239">
      <t>シセツ</t>
    </rPh>
    <rPh sb="240" eb="243">
      <t>ロウキュウカ</t>
    </rPh>
    <rPh sb="244" eb="245">
      <t>トモナ</t>
    </rPh>
    <rPh sb="246" eb="247">
      <t>アラ</t>
    </rPh>
    <rPh sb="255" eb="259">
      <t>シンキセイビ</t>
    </rPh>
    <rPh sb="260" eb="261">
      <t>オコナ</t>
    </rPh>
    <rPh sb="268" eb="270">
      <t>バアイ</t>
    </rPh>
    <rPh sb="271" eb="273">
      <t>シンキ</t>
    </rPh>
    <rPh sb="274" eb="277">
      <t>チホウサイ</t>
    </rPh>
    <rPh sb="278" eb="280">
      <t>カリイレ</t>
    </rPh>
    <rPh sb="283" eb="286">
      <t>カノウセイ</t>
    </rPh>
    <rPh sb="287" eb="288">
      <t>タカ</t>
    </rPh>
    <rPh sb="290" eb="292">
      <t>ゼンタイ</t>
    </rPh>
    <rPh sb="293" eb="296">
      <t>ジギョウヒ</t>
    </rPh>
    <rPh sb="297" eb="299">
      <t>ヨクセイ</t>
    </rPh>
    <rPh sb="300" eb="301">
      <t>クニ</t>
    </rPh>
    <rPh sb="301" eb="302">
      <t>ケン</t>
    </rPh>
    <rPh sb="303" eb="306">
      <t>ホジョキン</t>
    </rPh>
    <rPh sb="307" eb="309">
      <t>キキン</t>
    </rPh>
    <rPh sb="310" eb="312">
      <t>カツヨウ</t>
    </rPh>
    <rPh sb="320" eb="323">
      <t>チホウサイ</t>
    </rPh>
    <rPh sb="324" eb="326">
      <t>カリイレ</t>
    </rPh>
    <rPh sb="327" eb="328">
      <t>ヘ</t>
    </rPh>
    <phoneticPr fontId="5"/>
  </si>
  <si>
    <t>財政調整基金やふるさと納税を原資としたふるさと納税基金を積み立てし両基金の残高が増加したため、将来負担比率を低下させることができた。しかし有形固定資産減価償却率は類似団体内平均値よりも高い状態が続いている。今後は積立した基金等を取り崩し、事業費に充てるなどして、人口減少を見据え施設の廃止や統廃合をしつつ、新たな施設整備を行っていきたい。特に町営住宅や小中学校の有形固定資産減価償却率が類似団体に比べて極めて高いので、今後はそれら施設の整備を進めていきたい。</t>
    <rPh sb="0" eb="6">
      <t>ザイセイチョウセイキキン</t>
    </rPh>
    <rPh sb="11" eb="13">
      <t>ノウゼイ</t>
    </rPh>
    <rPh sb="14" eb="16">
      <t>ゲンシ</t>
    </rPh>
    <rPh sb="23" eb="25">
      <t>ノウゼイ</t>
    </rPh>
    <rPh sb="25" eb="27">
      <t>キキン</t>
    </rPh>
    <rPh sb="28" eb="29">
      <t>ツ</t>
    </rPh>
    <rPh sb="30" eb="31">
      <t>タ</t>
    </rPh>
    <rPh sb="33" eb="34">
      <t>リョウ</t>
    </rPh>
    <rPh sb="34" eb="36">
      <t>キキン</t>
    </rPh>
    <rPh sb="37" eb="39">
      <t>ザンダカ</t>
    </rPh>
    <rPh sb="40" eb="42">
      <t>ゾウカ</t>
    </rPh>
    <rPh sb="47" eb="49">
      <t>ショウライ</t>
    </rPh>
    <rPh sb="49" eb="53">
      <t>フタンヒリツ</t>
    </rPh>
    <rPh sb="54" eb="56">
      <t>テイカ</t>
    </rPh>
    <rPh sb="69" eb="73">
      <t>ユウケイコテイ</t>
    </rPh>
    <rPh sb="73" eb="77">
      <t>シサンゲンカ</t>
    </rPh>
    <rPh sb="77" eb="80">
      <t>ショウキャクリツ</t>
    </rPh>
    <rPh sb="81" eb="83">
      <t>ルイジ</t>
    </rPh>
    <rPh sb="83" eb="85">
      <t>ダンタイ</t>
    </rPh>
    <rPh sb="85" eb="86">
      <t>ナイ</t>
    </rPh>
    <rPh sb="86" eb="89">
      <t>ヘイキンチ</t>
    </rPh>
    <rPh sb="92" eb="93">
      <t>タカ</t>
    </rPh>
    <rPh sb="94" eb="96">
      <t>ジョウタイ</t>
    </rPh>
    <rPh sb="97" eb="98">
      <t>ツヅ</t>
    </rPh>
    <rPh sb="103" eb="105">
      <t>コンゴ</t>
    </rPh>
    <rPh sb="106" eb="108">
      <t>ツミタテ</t>
    </rPh>
    <rPh sb="110" eb="113">
      <t>キキントウ</t>
    </rPh>
    <rPh sb="114" eb="115">
      <t>ト</t>
    </rPh>
    <rPh sb="116" eb="117">
      <t>クズ</t>
    </rPh>
    <rPh sb="119" eb="122">
      <t>ジギョウヒ</t>
    </rPh>
    <rPh sb="123" eb="124">
      <t>ア</t>
    </rPh>
    <rPh sb="131" eb="135">
      <t>ジンコウゲンショウ</t>
    </rPh>
    <rPh sb="136" eb="138">
      <t>ミス</t>
    </rPh>
    <rPh sb="139" eb="141">
      <t>シセツ</t>
    </rPh>
    <rPh sb="142" eb="144">
      <t>ハイシ</t>
    </rPh>
    <rPh sb="145" eb="148">
      <t>トウハイゴウ</t>
    </rPh>
    <rPh sb="153" eb="154">
      <t>アラ</t>
    </rPh>
    <rPh sb="156" eb="160">
      <t>シセツセイビ</t>
    </rPh>
    <rPh sb="161" eb="162">
      <t>オコナ</t>
    </rPh>
    <rPh sb="169" eb="170">
      <t>トク</t>
    </rPh>
    <rPh sb="171" eb="175">
      <t>チョウエイジュウタク</t>
    </rPh>
    <rPh sb="176" eb="180">
      <t>ショウチュウガッコウ</t>
    </rPh>
    <rPh sb="181" eb="185">
      <t>ユウケイコテイ</t>
    </rPh>
    <rPh sb="185" eb="187">
      <t>シサン</t>
    </rPh>
    <rPh sb="187" eb="189">
      <t>ゲンカ</t>
    </rPh>
    <rPh sb="189" eb="192">
      <t>ショウキャクリツ</t>
    </rPh>
    <rPh sb="193" eb="195">
      <t>ルイジ</t>
    </rPh>
    <rPh sb="195" eb="197">
      <t>ダンタイ</t>
    </rPh>
    <rPh sb="198" eb="199">
      <t>クラ</t>
    </rPh>
    <rPh sb="201" eb="202">
      <t>キワ</t>
    </rPh>
    <rPh sb="204" eb="205">
      <t>タカ</t>
    </rPh>
    <rPh sb="209" eb="211">
      <t>コンゴ</t>
    </rPh>
    <rPh sb="215" eb="217">
      <t>シセツ</t>
    </rPh>
    <rPh sb="218" eb="220">
      <t>セイビ</t>
    </rPh>
    <rPh sb="221" eb="222">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</si>
</sst>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D747864-EACE-4B7B-BD10-8B3FE5F9606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CC31-49DA-BB2A-A97541C53D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34705</c:v>
                </c:pt>
                <c:pt idx="1">
                  <c:v>47705</c:v>
                </c:pt>
                <c:pt idx="2">
                  <c:v>62138</c:v>
                </c:pt>
                <c:pt idx="3">
                  <c:v>34207</c:v>
                </c:pt>
                <c:pt idx="4">
                  <c:v>35359</c:v>
                </c:pt>
              </c:numCache>
            </c:numRef>
          </c:val>
          <c:smooth val="0"/>
          <c:extLst>
            <c:ext xmlns:c16="http://schemas.microsoft.com/office/drawing/2014/chart" uri="{C3380CC4-5D6E-409C-BE32-E72D297353CC}">
              <c16:uniqueId val="{00000001-CC31-49DA-BB2A-A97541C53D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6.77</c:v>
                </c:pt>
                <c:pt idx="1">
                  <c:v>8.31</c:v>
                </c:pt>
                <c:pt idx="2">
                  <c:v>10.94</c:v>
                </c:pt>
                <c:pt idx="3">
                  <c:v>11.56</c:v>
                </c:pt>
                <c:pt idx="4">
                  <c:v>11.19</c:v>
                </c:pt>
              </c:numCache>
            </c:numRef>
          </c:val>
          <c:extLst>
            <c:ext xmlns:c16="http://schemas.microsoft.com/office/drawing/2014/chart" uri="{C3380CC4-5D6E-409C-BE32-E72D297353CC}">
              <c16:uniqueId val="{00000000-2F68-44A6-A95C-40AA50FA1C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19.39</c:v>
                </c:pt>
                <c:pt idx="1">
                  <c:v>17.48</c:v>
                </c:pt>
                <c:pt idx="2">
                  <c:v>20.309999999999999</c:v>
                </c:pt>
                <c:pt idx="3">
                  <c:v>32.380000000000003</c:v>
                </c:pt>
                <c:pt idx="4">
                  <c:v>40.78</c:v>
                </c:pt>
              </c:numCache>
            </c:numRef>
          </c:val>
          <c:extLst>
            <c:ext xmlns:c16="http://schemas.microsoft.com/office/drawing/2014/chart" uri="{C3380CC4-5D6E-409C-BE32-E72D297353CC}">
              <c16:uniqueId val="{00000001-2F68-44A6-A95C-40AA50FA1C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-6.14</c:v>
                </c:pt>
                <c:pt idx="1">
                  <c:v>-6.26</c:v>
                </c:pt>
                <c:pt idx="2">
                  <c:v>-0.55000000000000004</c:v>
                </c:pt>
                <c:pt idx="3">
                  <c:v>14.73</c:v>
                </c:pt>
                <c:pt idx="4">
                  <c:v>6.36</c:v>
                </c:pt>
              </c:numCache>
            </c:numRef>
          </c:val>
          <c:smooth val="0"/>
          <c:extLst>
            <c:ext xmlns:c16="http://schemas.microsoft.com/office/drawing/2014/chart" uri="{C3380CC4-5D6E-409C-BE32-E72D297353CC}">
              <c16:uniqueId val="{00000002-2F68-44A6-A95C-40AA50FA1C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49-48CD-B0A8-31C19A609C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49-48CD-B0A8-31C19A609C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49-48CD-B0A8-31C19A609CD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49-48CD-B0A8-31C19A609CD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349-48CD-B0A8-31C19A609CD5}"/>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0.04</c:v>
                </c:pt>
                <c:pt idx="4">
                  <c:v>#N/A</c:v>
                </c:pt>
                <c:pt idx="5">
                  <c:v>0.08</c:v>
                </c:pt>
                <c:pt idx="6">
                  <c:v>#N/A</c:v>
                </c:pt>
                <c:pt idx="7">
                  <c:v>0.06</c:v>
                </c:pt>
                <c:pt idx="8">
                  <c:v>#N/A</c:v>
                </c:pt>
                <c:pt idx="9">
                  <c:v>7.0000000000000007E-2</c:v>
                </c:pt>
              </c:numCache>
            </c:numRef>
          </c:val>
          <c:extLst>
            <c:ext xmlns:c16="http://schemas.microsoft.com/office/drawing/2014/chart" uri="{C3380CC4-5D6E-409C-BE32-E72D297353CC}">
              <c16:uniqueId val="{00000005-8349-48CD-B0A8-31C19A609CD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0.56999999999999995</c:v>
                </c:pt>
                <c:pt idx="4">
                  <c:v>#N/A</c:v>
                </c:pt>
                <c:pt idx="5">
                  <c:v>0.56999999999999995</c:v>
                </c:pt>
                <c:pt idx="6">
                  <c:v>#N/A</c:v>
                </c:pt>
                <c:pt idx="7">
                  <c:v>0.56000000000000005</c:v>
                </c:pt>
                <c:pt idx="8">
                  <c:v>#N/A</c:v>
                </c:pt>
                <c:pt idx="9">
                  <c:v>0.26</c:v>
                </c:pt>
              </c:numCache>
            </c:numRef>
          </c:val>
          <c:extLst>
            <c:ext xmlns:c16="http://schemas.microsoft.com/office/drawing/2014/chart" uri="{C3380CC4-5D6E-409C-BE32-E72D297353CC}">
              <c16:uniqueId val="{00000006-8349-48CD-B0A8-31C19A609CD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1.34</c:v>
                </c:pt>
                <c:pt idx="2">
                  <c:v>#N/A</c:v>
                </c:pt>
                <c:pt idx="3">
                  <c:v>1.24</c:v>
                </c:pt>
                <c:pt idx="4">
                  <c:v>#N/A</c:v>
                </c:pt>
                <c:pt idx="5">
                  <c:v>1.54</c:v>
                </c:pt>
                <c:pt idx="6">
                  <c:v>#N/A</c:v>
                </c:pt>
                <c:pt idx="7">
                  <c:v>0.97</c:v>
                </c:pt>
                <c:pt idx="8">
                  <c:v>#N/A</c:v>
                </c:pt>
                <c:pt idx="9">
                  <c:v>1.29</c:v>
                </c:pt>
              </c:numCache>
            </c:numRef>
          </c:val>
          <c:extLst>
            <c:ext xmlns:c16="http://schemas.microsoft.com/office/drawing/2014/chart" uri="{C3380CC4-5D6E-409C-BE32-E72D297353CC}">
              <c16:uniqueId val="{00000007-8349-48CD-B0A8-31C19A609C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6.76</c:v>
                </c:pt>
                <c:pt idx="2">
                  <c:v>#N/A</c:v>
                </c:pt>
                <c:pt idx="3">
                  <c:v>8.31</c:v>
                </c:pt>
                <c:pt idx="4">
                  <c:v>#N/A</c:v>
                </c:pt>
                <c:pt idx="5">
                  <c:v>10.94</c:v>
                </c:pt>
                <c:pt idx="6">
                  <c:v>#N/A</c:v>
                </c:pt>
                <c:pt idx="7">
                  <c:v>11.56</c:v>
                </c:pt>
                <c:pt idx="8">
                  <c:v>#N/A</c:v>
                </c:pt>
                <c:pt idx="9">
                  <c:v>11.19</c:v>
                </c:pt>
              </c:numCache>
            </c:numRef>
          </c:val>
          <c:extLst>
            <c:ext xmlns:c16="http://schemas.microsoft.com/office/drawing/2014/chart" uri="{C3380CC4-5D6E-409C-BE32-E72D297353CC}">
              <c16:uniqueId val="{00000008-8349-48CD-B0A8-31C19A609C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21.67</c:v>
                </c:pt>
                <c:pt idx="2">
                  <c:v>#N/A</c:v>
                </c:pt>
                <c:pt idx="3">
                  <c:v>20.56</c:v>
                </c:pt>
                <c:pt idx="4">
                  <c:v>#N/A</c:v>
                </c:pt>
                <c:pt idx="5">
                  <c:v>18.989999999999998</c:v>
                </c:pt>
                <c:pt idx="6">
                  <c:v>#N/A</c:v>
                </c:pt>
                <c:pt idx="7">
                  <c:v>15.22</c:v>
                </c:pt>
                <c:pt idx="8">
                  <c:v>#N/A</c:v>
                </c:pt>
                <c:pt idx="9">
                  <c:v>11.95</c:v>
                </c:pt>
              </c:numCache>
            </c:numRef>
          </c:val>
          <c:extLst>
            <c:ext xmlns:c16="http://schemas.microsoft.com/office/drawing/2014/chart" uri="{C3380CC4-5D6E-409C-BE32-E72D297353CC}">
              <c16:uniqueId val="{00000009-8349-48CD-B0A8-31C19A609C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380</c:v>
                </c:pt>
                <c:pt idx="5">
                  <c:v>384</c:v>
                </c:pt>
                <c:pt idx="8">
                  <c:v>386</c:v>
                </c:pt>
                <c:pt idx="11">
                  <c:v>386</c:v>
                </c:pt>
                <c:pt idx="14">
                  <c:v>373</c:v>
                </c:pt>
              </c:numCache>
            </c:numRef>
          </c:val>
          <c:extLst>
            <c:ext xmlns:c16="http://schemas.microsoft.com/office/drawing/2014/chart" uri="{C3380CC4-5D6E-409C-BE32-E72D297353CC}">
              <c16:uniqueId val="{00000000-65E8-4C7F-B3A5-6B884E51DD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E8-4C7F-B3A5-6B884E51DD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17</c:v>
                </c:pt>
                <c:pt idx="9">
                  <c:v>16</c:v>
                </c:pt>
                <c:pt idx="12">
                  <c:v>15</c:v>
                </c:pt>
              </c:numCache>
            </c:numRef>
          </c:val>
          <c:extLst>
            <c:ext xmlns:c16="http://schemas.microsoft.com/office/drawing/2014/chart" uri="{C3380CC4-5D6E-409C-BE32-E72D297353CC}">
              <c16:uniqueId val="{00000002-65E8-4C7F-B3A5-6B884E51DD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6</c:v>
                </c:pt>
                <c:pt idx="6">
                  <c:v>7</c:v>
                </c:pt>
                <c:pt idx="9">
                  <c:v>13</c:v>
                </c:pt>
                <c:pt idx="12">
                  <c:v>52</c:v>
                </c:pt>
              </c:numCache>
            </c:numRef>
          </c:val>
          <c:extLst>
            <c:ext xmlns:c16="http://schemas.microsoft.com/office/drawing/2014/chart" uri="{C3380CC4-5D6E-409C-BE32-E72D297353CC}">
              <c16:uniqueId val="{00000003-65E8-4C7F-B3A5-6B884E51DD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E8-4C7F-B3A5-6B884E51DD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8-4C7F-B3A5-6B884E51DD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E8-4C7F-B3A5-6B884E51DD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522</c:v>
                </c:pt>
                <c:pt idx="3">
                  <c:v>530</c:v>
                </c:pt>
                <c:pt idx="6">
                  <c:v>537</c:v>
                </c:pt>
                <c:pt idx="9">
                  <c:v>615</c:v>
                </c:pt>
                <c:pt idx="12">
                  <c:v>566</c:v>
                </c:pt>
              </c:numCache>
            </c:numRef>
          </c:val>
          <c:extLst>
            <c:ext xmlns:c16="http://schemas.microsoft.com/office/drawing/2014/chart" uri="{C3380CC4-5D6E-409C-BE32-E72D297353CC}">
              <c16:uniqueId val="{00000007-65E8-4C7F-B3A5-6B884E51DD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148</c:v>
                </c:pt>
                <c:pt idx="2">
                  <c:v>#N/A</c:v>
                </c:pt>
                <c:pt idx="3">
                  <c:v>#N/A</c:v>
                </c:pt>
                <c:pt idx="4">
                  <c:v>153</c:v>
                </c:pt>
                <c:pt idx="5">
                  <c:v>#N/A</c:v>
                </c:pt>
                <c:pt idx="6">
                  <c:v>#N/A</c:v>
                </c:pt>
                <c:pt idx="7">
                  <c:v>175</c:v>
                </c:pt>
                <c:pt idx="8">
                  <c:v>#N/A</c:v>
                </c:pt>
                <c:pt idx="9">
                  <c:v>#N/A</c:v>
                </c:pt>
                <c:pt idx="10">
                  <c:v>258</c:v>
                </c:pt>
                <c:pt idx="11">
                  <c:v>#N/A</c:v>
                </c:pt>
                <c:pt idx="12">
                  <c:v>#N/A</c:v>
                </c:pt>
                <c:pt idx="13">
                  <c:v>260</c:v>
                </c:pt>
                <c:pt idx="14">
                  <c:v>#N/A</c:v>
                </c:pt>
              </c:numCache>
            </c:numRef>
          </c:val>
          <c:smooth val="0"/>
          <c:extLst>
            <c:ext xmlns:c16="http://schemas.microsoft.com/office/drawing/2014/chart" uri="{C3380CC4-5D6E-409C-BE32-E72D297353CC}">
              <c16:uniqueId val="{00000008-65E8-4C7F-B3A5-6B884E51DD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4440</c:v>
                </c:pt>
                <c:pt idx="5">
                  <c:v>4567</c:v>
                </c:pt>
                <c:pt idx="8">
                  <c:v>4558</c:v>
                </c:pt>
                <c:pt idx="11">
                  <c:v>4454</c:v>
                </c:pt>
                <c:pt idx="14">
                  <c:v>4265</c:v>
                </c:pt>
              </c:numCache>
            </c:numRef>
          </c:val>
          <c:extLst>
            <c:ext xmlns:c16="http://schemas.microsoft.com/office/drawing/2014/chart" uri="{C3380CC4-5D6E-409C-BE32-E72D297353CC}">
              <c16:uniqueId val="{00000000-6078-4AF6-AC40-4CDAA865F0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078-4AF6-AC40-4CDAA865F0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677</c:v>
                </c:pt>
                <c:pt idx="5">
                  <c:v>610</c:v>
                </c:pt>
                <c:pt idx="8">
                  <c:v>741</c:v>
                </c:pt>
                <c:pt idx="11">
                  <c:v>1264</c:v>
                </c:pt>
                <c:pt idx="14">
                  <c:v>1534</c:v>
                </c:pt>
              </c:numCache>
            </c:numRef>
          </c:val>
          <c:extLst>
            <c:ext xmlns:c16="http://schemas.microsoft.com/office/drawing/2014/chart" uri="{C3380CC4-5D6E-409C-BE32-E72D297353CC}">
              <c16:uniqueId val="{00000002-6078-4AF6-AC40-4CDAA865F0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78-4AF6-AC40-4CDAA865F0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78-4AF6-AC40-4CDAA865F0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78-4AF6-AC40-4CDAA865F0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1364</c:v>
                </c:pt>
                <c:pt idx="3">
                  <c:v>1064</c:v>
                </c:pt>
                <c:pt idx="6">
                  <c:v>1010</c:v>
                </c:pt>
                <c:pt idx="9">
                  <c:v>1032</c:v>
                </c:pt>
                <c:pt idx="12">
                  <c:v>954</c:v>
                </c:pt>
              </c:numCache>
            </c:numRef>
          </c:val>
          <c:extLst>
            <c:ext xmlns:c16="http://schemas.microsoft.com/office/drawing/2014/chart" uri="{C3380CC4-5D6E-409C-BE32-E72D297353CC}">
              <c16:uniqueId val="{00000006-6078-4AF6-AC40-4CDAA865F0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522</c:v>
                </c:pt>
                <c:pt idx="3">
                  <c:v>943</c:v>
                </c:pt>
                <c:pt idx="6">
                  <c:v>973</c:v>
                </c:pt>
                <c:pt idx="9">
                  <c:v>1027</c:v>
                </c:pt>
                <c:pt idx="12">
                  <c:v>1044</c:v>
                </c:pt>
              </c:numCache>
            </c:numRef>
          </c:val>
          <c:extLst>
            <c:ext xmlns:c16="http://schemas.microsoft.com/office/drawing/2014/chart" uri="{C3380CC4-5D6E-409C-BE32-E72D297353CC}">
              <c16:uniqueId val="{00000007-6078-4AF6-AC40-4CDAA865F0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6078-4AF6-AC40-4CDAA865F0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78-4AF6-AC40-4CDAA865F0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5036</c:v>
                </c:pt>
                <c:pt idx="3">
                  <c:v>5056</c:v>
                </c:pt>
                <c:pt idx="6">
                  <c:v>5153</c:v>
                </c:pt>
                <c:pt idx="9">
                  <c:v>4886</c:v>
                </c:pt>
                <c:pt idx="12">
                  <c:v>4528</c:v>
                </c:pt>
              </c:numCache>
            </c:numRef>
          </c:val>
          <c:extLst>
            <c:ext xmlns:c16="http://schemas.microsoft.com/office/drawing/2014/chart" uri="{C3380CC4-5D6E-409C-BE32-E72D297353CC}">
              <c16:uniqueId val="{0000000A-6078-4AF6-AC40-4CDAA865F0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1805</c:v>
                </c:pt>
                <c:pt idx="2">
                  <c:v>#N/A</c:v>
                </c:pt>
                <c:pt idx="3">
                  <c:v>#N/A</c:v>
                </c:pt>
                <c:pt idx="4">
                  <c:v>1886</c:v>
                </c:pt>
                <c:pt idx="5">
                  <c:v>#N/A</c:v>
                </c:pt>
                <c:pt idx="6">
                  <c:v>#N/A</c:v>
                </c:pt>
                <c:pt idx="7">
                  <c:v>1838</c:v>
                </c:pt>
                <c:pt idx="8">
                  <c:v>#N/A</c:v>
                </c:pt>
                <c:pt idx="9">
                  <c:v>#N/A</c:v>
                </c:pt>
                <c:pt idx="10">
                  <c:v>1228</c:v>
                </c:pt>
                <c:pt idx="11">
                  <c:v>#N/A</c:v>
                </c:pt>
                <c:pt idx="12">
                  <c:v>#N/A</c:v>
                </c:pt>
                <c:pt idx="13">
                  <c:v>727</c:v>
                </c:pt>
                <c:pt idx="14">
                  <c:v>#N/A</c:v>
                </c:pt>
              </c:numCache>
            </c:numRef>
          </c:val>
          <c:smooth val="0"/>
          <c:extLst>
            <c:ext xmlns:c16="http://schemas.microsoft.com/office/drawing/2014/chart" uri="{C3380CC4-5D6E-409C-BE32-E72D297353CC}">
              <c16:uniqueId val="{0000000B-6078-4AF6-AC40-4CDAA865F0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741</c:v>
                </c:pt>
                <c:pt idx="1">
                  <c:v>1264</c:v>
                </c:pt>
                <c:pt idx="2">
                  <c:v>1534</c:v>
                </c:pt>
              </c:numCache>
            </c:numRef>
          </c:val>
          <c:extLst>
            <c:ext xmlns:c16="http://schemas.microsoft.com/office/drawing/2014/chart" uri="{C3380CC4-5D6E-409C-BE32-E72D297353CC}">
              <c16:uniqueId val="{00000000-97DC-4A2A-967A-5005EEC634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7DC-4A2A-967A-5005EEC634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420</c:v>
                </c:pt>
                <c:pt idx="1">
                  <c:v>464</c:v>
                </c:pt>
                <c:pt idx="2">
                  <c:v>667</c:v>
                </c:pt>
              </c:numCache>
            </c:numRef>
          </c:val>
          <c:extLst>
            <c:ext xmlns:c16="http://schemas.microsoft.com/office/drawing/2014/chart" uri="{C3380CC4-5D6E-409C-BE32-E72D297353CC}">
              <c16:uniqueId val="{00000002-97DC-4A2A-967A-5005EEC634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{FB182060-B217-450C-B129-AE2F34121319}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86F-4CA6-94E2-43B26028D7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{8747CEC1-062E-4F6C-8F59-AF608A528909}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6F-4CA6-94E2-43B26028D7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{7A0C9028-749B-4689-8B0B-9A4CE50F074E}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6F-4CA6-94E2-43B26028D7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{4B79112F-E48E-4296-999C-83E0DD4534A4}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6F-4CA6-94E2-43B26028D7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{F0A1EB36-F4CF-4CE5-9736-C7EF889DE1AF}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6F-4CA6-94E2-43B26028D73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{3CDC2469-3CF5-4F99-A7F0-1771F8BF5BD9}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86F-4CA6-94E2-43B26028D73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{179F0317-33E3-42C6-BAD6-4688F1CC23BE}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86F-4CA6-94E2-43B26028D73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{A629FD30-93BE-434C-8FC7-8C397B0BA53E}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86F-4CA6-94E2-43B26028D730}"/>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{F05A7CEF-A686-41C0-B047-1AA701A33DA8}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86F-4CA6-94E2-43B26028D7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69.900000000000006</c:v>
                </c:pt>
                <c:pt idx="8">
                  <c:v>71.400000000000006</c:v>
                </c:pt>
                <c:pt idx="16">
                  <c:v>72.599999999999994</c:v>
                </c:pt>
                <c:pt idx="24">
                  <c:v>74</c:v>
                </c:pt>
                <c:pt idx="32">
                  <c:v>73.5</c:v>
                </c:pt>
              </c:numCache>
            </c:numRef>
          </c:xVal>
          <c:yVal>
            <c:numRef>
              <c:f>公会計指標分析・財政指標組合せ分析表!$BP$51:$DC$51</c:f>
              <c:numCache>
                <c:formatCode>#,##0.0;"▲ "#,##0.0</c:formatCode>
                <c:ptCount val="40"/>
                <c:pt idx="0">
                  <c:v>58</c:v>
                </c:pt>
                <c:pt idx="8">
                  <c:v>60.6</c:v>
                </c:pt>
                <c:pt idx="16">
                  <c:v>56.3</c:v>
                </c:pt>
                <c:pt idx="24">
                  <c:v>34.799999999999997</c:v>
                </c:pt>
                <c:pt idx="32">
                  <c:v>21.4</c:v>
                </c:pt>
              </c:numCache>
            </c:numRef>
          </c:yVal>
          <c:smooth val="0"/>
          <c:extLst>
            <c:ext xmlns:c16="http://schemas.microsoft.com/office/drawing/2014/chart" uri="{C3380CC4-5D6E-409C-BE32-E72D297353CC}">
              <c16:uniqueId val="{00000009-286F-4CA6-94E2-43B26028D7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{1FCF06DE-E8D4-40DA-8377-5B8939E82F88}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86F-4CA6-94E2-43B26028D7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{880318DD-F212-485F-A773-AEF653C6347F}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6F-4CA6-94E2-43B26028D7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{5276D387-71D8-467E-9502-9A5EBE005D30}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6F-4CA6-94E2-43B26028D7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{2E2E218E-77BA-415B-91C3-8A86C5FD6435}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6F-4CA6-94E2-43B26028D7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{5930C3A0-FF9C-4B1C-90F6-DDEE7435142B}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6F-4CA6-94E2-43B26028D73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{C0EF2A9A-4F0A-4807-87AA-4DF45DD1E6B2}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86F-4CA6-94E2-43B26028D73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{EFEDFC4E-41C9-460D-B255-EAF76507ABEC}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86F-4CA6-94E2-43B26028D73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{17A13BA1-D263-4579-87C2-26D3B911453B}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86F-4CA6-94E2-43B26028D73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{53A52A37-DA3F-4B65-B82D-64D753C5E8E4}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86F-4CA6-94E2-43B26028D7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286F-4CA6-94E2-43B26028D73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{68803FD4-C4E2-4CBA-B9FE-97F17A570499}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27B-4D1B-BDAC-3CD6FB04D9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{3F3A592A-6B2C-4EA0-9157-A8EB87F03D98}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7B-4D1B-BDAC-3CD6FB04D9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{9E8394BE-FB47-42D2-873F-7A3B94201CD5}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7B-4D1B-BDAC-3CD6FB04D9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{E503C7C3-F763-4E23-B93F-96787A0F71B6}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7B-4D1B-BDAC-3CD6FB04D9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{665540A2-590D-4762-B375-CCF0E82C6AD5}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7B-4D1B-BDAC-3CD6FB04D9D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{F9361371-5D30-4E9E-A2BE-84B5ED89F32F}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27B-4D1B-BDAC-3CD6FB04D9D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{069B83C0-B3FE-45D9-AD12-5324870DA9AB}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27B-4D1B-BDAC-3CD6FB04D9D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{283E6A2C-3452-4A36-A361-9402223264C9}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27B-4D1B-BDAC-3CD6FB04D9D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{E58D6EB4-B641-4499-9631-AC5697C6C78B}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27B-4D1B-BDAC-3CD6FB04D9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5.2</c:v>
                </c:pt>
                <c:pt idx="16">
                  <c:v>4.9000000000000004</c:v>
                </c:pt>
                <c:pt idx="24">
                  <c:v>5.8</c:v>
                </c:pt>
                <c:pt idx="32">
                  <c:v>6.7</c:v>
                </c:pt>
              </c:numCache>
            </c:numRef>
          </c:xVal>
          <c:yVal>
            <c:numRef>
              <c:f>公会計指標分析・財政指標組合せ分析表!$BP$73:$DC$73</c:f>
              <c:numCache>
                <c:formatCode>#,##0.0;"▲ "#,##0.0</c:formatCode>
                <c:ptCount val="40"/>
                <c:pt idx="0">
                  <c:v>58</c:v>
                </c:pt>
                <c:pt idx="8">
                  <c:v>60.6</c:v>
                </c:pt>
                <c:pt idx="16">
                  <c:v>56.3</c:v>
                </c:pt>
                <c:pt idx="24">
                  <c:v>34.799999999999997</c:v>
                </c:pt>
                <c:pt idx="32">
                  <c:v>21.4</c:v>
                </c:pt>
              </c:numCache>
            </c:numRef>
          </c:yVal>
          <c:smooth val="0"/>
          <c:extLst>
            <c:ext xmlns:c16="http://schemas.microsoft.com/office/drawing/2014/chart" uri="{C3380CC4-5D6E-409C-BE32-E72D297353CC}">
              <c16:uniqueId val="{00000009-227B-4D1B-BDAC-3CD6FB04D9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6.1029572431668989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{C7DFB97A-6958-471D-AAE4-DE5D4053612D}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27B-4D1B-BDAC-3CD6FB04D9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{3D09A68D-E8CD-41FC-AE19-ADDDA6283E47}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7B-4D1B-BDAC-3CD6FB04D9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{D60C2409-BB83-48F6-904C-3039E46DA525}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7B-4D1B-BDAC-3CD6FB04D9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{A1E3B78E-5163-4B6A-AE3F-DB403B44E9E1}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7B-4D1B-BDAC-3CD6FB04D9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{7976BDFE-000B-4980-A135-81461EE88915}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7B-4D1B-BDAC-3CD6FB04D9D2}"/>
                </c:ext>
              </c:extLst>
            </c:dLbl>
            <c:dLbl>
              <c:idx val="8"/>
              <c:layout>
                <c:manualLayout>
                  <c:x val="0"/>
                  <c:y val="4.0697797873426181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{AF799F81-3B52-4EA0-93F1-608C2A839DD7}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27B-4D1B-BDAC-3CD6FB04D9D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{EA0AA408-2350-4C80-938A-40C0797563BB}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27B-4D1B-BDAC-3CD6FB04D9D2}"/>
                </c:ext>
              </c:extLst>
            </c:dLbl>
            <c:dLbl>
              <c:idx val="24"/>
              <c:layout>
                <c:manualLayout>
                  <c:x val="0"/>
                  <c:y val="8.9680370050968603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{C8BFAFEB-DBD3-4B3A-AE51-CF32BA34EEBF}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27B-4D1B-BDAC-3CD6FB04D9D2}"/>
                </c:ext>
              </c:extLst>
            </c:dLbl>
            <c:dLbl>
              <c:idx val="32"/>
              <c:layout>
                <c:manualLayout>
                  <c:x val="0"/>
                  <c:y val="-6.9346883054879523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{11772029-F54A-468D-B688-4A49E24F66BC}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27B-4D1B-BDAC-3CD6FB04D9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227B-4D1B-BDAC-3CD6FB04D9D2}"/>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
11,183
77.82
6,566,959
6,111,259
420,974
3,761,170
4,527,773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の大きな要因となる町税については、アフターコロナの景気回復により、個人町民税、入湯税などは昨年度よりも増収したこと、特に固定資産税では新型コロナウイルスによる課税標準の特例が無くなったため前年度に比べて大幅に上昇した。一方基準財政需要額は、高齢化率の上昇により高齢者に対する経費が増えたため、基準財政収入額を上回る上昇をしている。引き続き少子化対策や関係人口の増加を目指し、町税収入を確保しつつ、滞納にならないよう徴収体制を強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139398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104926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54126</xdr:rowOff>
    </xdr:from>
    <xdr:to>
      <xdr:col>15</xdr:col>
      <xdr:colOff>133350</xdr:colOff>
      <xdr:row>41</xdr:row>
      <xdr:rowOff>155726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国や県からのコロナ対策の臨時交付金が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に比べて減少したことと、臨時財政対策債の借入額が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百万円に大幅に減少したこと、新型コロナウイルス感染症対策地方税減収補てん特別交付金が減少したことにより、歳入が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経常一般財源収入が減少したため、経常収支比率が昨年度に比べて上昇した。経常的経費を抑えるために、定員適正化計画の実施による職員数の適正化や地方債借入額の調整をし公債費を抑制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63</xdr:row>
      <xdr:rowOff>9737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10004"/>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63</xdr:row>
      <xdr:rowOff>166581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10004"/>
          <a:ext cx="889000" cy="3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166581</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67931"/>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8679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4086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69656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人口減少が進み一人当たりの決算額が上昇していることと、直営で行っていた事業を民間委託に切り替える等して人件費は抑えたが、電気料金や委託料などの物件費が上昇しているため、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大幅に上昇した。将来の人口増加を見込むことは厳しいが、人口減少に歯止めをかける施策を行う一方、電気料金を抑えるため、既存施設の省エネ化や不用になった施設を処分するなどして、施設にかかるコストを下げ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23244</xdr:rowOff>
    </xdr:from>
    <xdr:to>
      <xdr:col>23</xdr:col>
      <xdr:colOff>133350</xdr:colOff>
      <xdr:row>81</xdr:row>
      <xdr:rowOff>70732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10694"/>
          <a:ext cx="838200" cy="4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4967</xdr:rowOff>
    </xdr:from>
    <xdr:to>
      <xdr:col>19</xdr:col>
      <xdr:colOff>133350</xdr:colOff>
      <xdr:row>81</xdr:row>
      <xdr:rowOff>23244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92417"/>
          <a:ext cx="8890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4967</xdr:rowOff>
    </xdr:from>
    <xdr:to>
      <xdr:col>15</xdr:col>
      <xdr:colOff>82550</xdr:colOff>
      <xdr:row>81</xdr:row>
      <xdr:rowOff>8151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92417"/>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167244</xdr:rowOff>
    </xdr:from>
    <xdr:to>
      <xdr:col>11</xdr:col>
      <xdr:colOff>31750</xdr:colOff>
      <xdr:row>81</xdr:row>
      <xdr:rowOff>8151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83244"/>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19932</xdr:rowOff>
    </xdr:from>
    <xdr:to>
      <xdr:col>23</xdr:col>
      <xdr:colOff>184150</xdr:colOff>
      <xdr:row>81</xdr:row>
      <xdr:rowOff>121532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36459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143894</xdr:rowOff>
    </xdr:from>
    <xdr:to>
      <xdr:col>19</xdr:col>
      <xdr:colOff>184150</xdr:colOff>
      <xdr:row>81</xdr:row>
      <xdr:rowOff>74044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84221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125617</xdr:rowOff>
    </xdr:from>
    <xdr:to>
      <xdr:col>15</xdr:col>
      <xdr:colOff>133350</xdr:colOff>
      <xdr:row>81</xdr:row>
      <xdr:rowOff>55767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65944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128801</xdr:rowOff>
    </xdr:from>
    <xdr:to>
      <xdr:col>11</xdr:col>
      <xdr:colOff>82550</xdr:colOff>
      <xdr:row>81</xdr:row>
      <xdr:rowOff>58951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69128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116444</xdr:rowOff>
    </xdr:from>
    <xdr:to>
      <xdr:col>7</xdr:col>
      <xdr:colOff>31750</xdr:colOff>
      <xdr:row>81</xdr:row>
      <xdr:rowOff>46594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56771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の実施により新規職員採用数を抑えたため、全体の職員数についてはそれほど増加していない。また、年齢層が高い階層が多く在職し、そのため給与の上昇に繋がる係長などの管理職になる年齢層が他の市町に比べて高い状態にある。新規職員数を抑えつつ、今後大量に退職者が発生することを見越して、ＡＩやＤＸを活用した業務の効率化を行い、少ない職員数でも行政事務がまわ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82</xdr:row>
      <xdr:rowOff>157339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1894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82</xdr:row>
      <xdr:rowOff>170745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162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84</xdr:row>
      <xdr:rowOff>2116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296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84</xdr:row>
      <xdr:rowOff>2116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966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96255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106539</xdr:rowOff>
    </xdr:from>
    <xdr:to>
      <xdr:col>77</xdr:col>
      <xdr:colOff>95250</xdr:colOff>
      <xdr:row>83</xdr:row>
      <xdr:rowOff>36689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46866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の実施により、職員の全体の人数の上昇は抑えている一方、人口の急激な減少により、人口１，０００人あたりの職員数は昨年度に比べて上昇した。現在の職員の年齢分布では職員総数が減少に転じるのはまだ数年かかると思われる。職員の採用は最低限度としつつ、今後は、会計年度任用職員の活用や業務の電子化による効率化の推進、少ない職員数でも行政運営に支障がないような体制を整え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88976</xdr:rowOff>
    </xdr:from>
    <xdr:to>
      <xdr:col>81</xdr:col>
      <xdr:colOff>44450</xdr:colOff>
      <xdr:row>61</xdr:row>
      <xdr:rowOff>99111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7426"/>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82220</xdr:rowOff>
    </xdr:from>
    <xdr:to>
      <xdr:col>77</xdr:col>
      <xdr:colOff>44450</xdr:colOff>
      <xdr:row>61</xdr:row>
      <xdr:rowOff>88976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067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82220</xdr:rowOff>
    </xdr:from>
    <xdr:to>
      <xdr:col>72</xdr:col>
      <xdr:colOff>203200</xdr:colOff>
      <xdr:row>61</xdr:row>
      <xdr:rowOff>83668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406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76429</xdr:rowOff>
    </xdr:from>
    <xdr:to>
      <xdr:col>68</xdr:col>
      <xdr:colOff>152400</xdr:colOff>
      <xdr:row>61</xdr:row>
      <xdr:rowOff>83668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48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48311</xdr:rowOff>
    </xdr:from>
    <xdr:to>
      <xdr:col>81</xdr:col>
      <xdr:colOff>95250</xdr:colOff>
      <xdr:row>61</xdr:row>
      <xdr:rowOff>149911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64838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5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38176</xdr:rowOff>
    </xdr:from>
    <xdr:to>
      <xdr:col>77</xdr:col>
      <xdr:colOff>95250</xdr:colOff>
      <xdr:row>61</xdr:row>
      <xdr:rowOff>139776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149953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65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31420</xdr:rowOff>
    </xdr:from>
    <xdr:to>
      <xdr:col>73</xdr:col>
      <xdr:colOff>44450</xdr:colOff>
      <xdr:row>61</xdr:row>
      <xdr:rowOff>133020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143197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32868</xdr:rowOff>
    </xdr:from>
    <xdr:to>
      <xdr:col>68</xdr:col>
      <xdr:colOff>203200</xdr:colOff>
      <xdr:row>61</xdr:row>
      <xdr:rowOff>134468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144645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6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25629</xdr:rowOff>
    </xdr:from>
    <xdr:to>
      <xdr:col>64</xdr:col>
      <xdr:colOff>152400</xdr:colOff>
      <xdr:row>61</xdr:row>
      <xdr:rowOff>127229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137406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ゴミやし尿の処理を行っている一部事務組合の東河環境センターが大規模改修を行ったが、その際多額の地方債の借入をした。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からその地方債の償還が始まったため一部事務組合の負担金が上昇し、今後も上昇が続いていく。比率は全国平均を下回ってはいるが、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から比率が上昇している。借入額をコントロールできる一般会計の地方債の借入額を調整するか、借り入れをする場合は地方交付税措置がある地方債を選択するなど、比率の上昇を抑えるよう努める。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92287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493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19896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76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143087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11854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充当可能財源である財政調整基金が、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末から２６９百万円積み、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１，５３３百万円と大幅に上昇したため将来負担比率が下がった。ただし、今後一部事務組合の負担等見込額が上昇することが確実なのに加え、事業の実施により地方債の現在高が上昇すると見込まれるため、比率の悪化が予想される。無駄な事業実施をやめ、財政調整基金になるべく手を付けないようにしつつ、地方債の借入額が急激に増えないよう、計画的な事業実施を行い、支出額の平準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158810</xdr:rowOff>
    </xdr:from>
    <xdr:to>
      <xdr:col>81</xdr:col>
      <xdr:colOff>44450</xdr:colOff>
      <xdr:row>15</xdr:row>
      <xdr:rowOff>141333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59110"/>
          <a:ext cx="8382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141333</xdr:rowOff>
    </xdr:from>
    <xdr:to>
      <xdr:col>77</xdr:col>
      <xdr:colOff>44450</xdr:colOff>
      <xdr:row>17</xdr:row>
      <xdr:rowOff>45478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13083"/>
          <a:ext cx="8890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45478</xdr:rowOff>
    </xdr:from>
    <xdr:to>
      <xdr:col>72</xdr:col>
      <xdr:colOff>203200</xdr:colOff>
      <xdr:row>17</xdr:row>
      <xdr:rowOff>94887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6012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65012</xdr:rowOff>
    </xdr:from>
    <xdr:to>
      <xdr:col>68</xdr:col>
      <xdr:colOff>152400</xdr:colOff>
      <xdr:row>17</xdr:row>
      <xdr:rowOff>94887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7966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108010</xdr:rowOff>
    </xdr:from>
    <xdr:to>
      <xdr:col>81</xdr:col>
      <xdr:colOff>95250</xdr:colOff>
      <xdr:row>15</xdr:row>
      <xdr:rowOff>38160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80087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8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90533</xdr:rowOff>
    </xdr:from>
    <xdr:to>
      <xdr:col>77</xdr:col>
      <xdr:colOff>95250</xdr:colOff>
      <xdr:row>16</xdr:row>
      <xdr:rowOff>20683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5460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4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166128</xdr:rowOff>
    </xdr:from>
    <xdr:to>
      <xdr:col>73</xdr:col>
      <xdr:colOff>44450</xdr:colOff>
      <xdr:row>17</xdr:row>
      <xdr:rowOff>96278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81055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44087</xdr:rowOff>
    </xdr:from>
    <xdr:to>
      <xdr:col>68</xdr:col>
      <xdr:colOff>203200</xdr:colOff>
      <xdr:row>17</xdr:row>
      <xdr:rowOff>145687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130464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14212</xdr:rowOff>
    </xdr:from>
    <xdr:to>
      <xdr:col>64</xdr:col>
      <xdr:colOff>152400</xdr:colOff>
      <xdr:row>17</xdr:row>
      <xdr:rowOff>115812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100589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1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
11,183
77.82
6,566,959
6,111,259
420,974
3,761,170
4,527,773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選挙に係る手当や委員報酬が減少したこと、放課後児童クラブ事業がＲ４の年度途中に町直営実施から民間委託事業に変更したため、人件費の上昇を抑えることができた。民間に委託移譲できる事業は民間に任せるなどして人件費に関するコストを抑え、職員採用数を抑制し人件費の上昇を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20320</xdr:rowOff>
    </xdr:from>
    <xdr:to>
      <xdr:col>24</xdr:col>
      <xdr:colOff>25400</xdr:colOff>
      <xdr:row>35</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210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20320</xdr:rowOff>
    </xdr:from>
    <xdr:to>
      <xdr:col>19</xdr:col>
      <xdr:colOff>187325</xdr:colOff>
      <xdr:row>36</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210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xdr:rowOff>
    </xdr:from>
    <xdr:to>
      <xdr:col>15</xdr:col>
      <xdr:colOff>98425</xdr:colOff>
      <xdr:row>36</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1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39370</xdr:rowOff>
    </xdr:from>
    <xdr:to>
      <xdr:col>11</xdr:col>
      <xdr:colOff>9525</xdr:colOff>
      <xdr:row>36</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15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148590</xdr:rowOff>
    </xdr:from>
    <xdr:to>
      <xdr:col>24</xdr:col>
      <xdr:colOff>76200</xdr:colOff>
      <xdr:row>35</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140970</xdr:rowOff>
    </xdr:from>
    <xdr:to>
      <xdr:col>20</xdr:col>
      <xdr:colOff>38100</xdr:colOff>
      <xdr:row>35</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129540</xdr:rowOff>
    </xdr:from>
    <xdr:to>
      <xdr:col>15</xdr:col>
      <xdr:colOff>149225</xdr:colOff>
      <xdr:row>36</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160020</xdr:rowOff>
    </xdr:from>
    <xdr:to>
      <xdr:col>11</xdr:col>
      <xdr:colOff>60325</xdr:colOff>
      <xdr:row>36</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xdr:rowOff>
    </xdr:from>
    <xdr:to>
      <xdr:col>6</xdr:col>
      <xdr:colOff>171450</xdr:colOff>
      <xdr:row>36</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電気料金の高騰により、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て比率が上昇した。今後も光熱水費や委託料が原料高や物価高騰の影響により上昇していくと思われる。光熱水費については、職員への省エネ啓発、省エネ機器への取替えなどによる低減を図っていく。また、公共施設の利用者が支払う使用料・利用料についても見直しを図り、維持管理コストの上昇に見合う利用料金の値上げを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15</xdr:row>
      <xdr:rowOff>22225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7015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15</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4701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22225</xdr:rowOff>
    </xdr:from>
    <xdr:to>
      <xdr:col>73</xdr:col>
      <xdr:colOff>180975</xdr:colOff>
      <xdr:row>16</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9397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41275</xdr:rowOff>
    </xdr:from>
    <xdr:to>
      <xdr:col>69</xdr:col>
      <xdr:colOff>92075</xdr:colOff>
      <xdr:row>16</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84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142875</xdr:rowOff>
    </xdr:from>
    <xdr:to>
      <xdr:col>82</xdr:col>
      <xdr:colOff>158750</xdr:colOff>
      <xdr:row>15</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159402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142875</xdr:rowOff>
    </xdr:from>
    <xdr:to>
      <xdr:col>74</xdr:col>
      <xdr:colOff>31750</xdr:colOff>
      <xdr:row>15</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83202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161925</xdr:rowOff>
    </xdr:from>
    <xdr:to>
      <xdr:col>65</xdr:col>
      <xdr:colOff>53975</xdr:colOff>
      <xdr:row>16</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102252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割合が類似団体に比べて低いのは、子供の数の減少により児童手当や保育所委託料、乳幼児医療費助成事業などの経費が減っているためである。当町は生活保護事務は行っていないので、市に比べても扶助費の比率が低い。義務的経費となる扶助費が類似団体よりも低い水準なのは好ましいことだが、少子化に歯止めをかけるため、子供や子育て世帯にかける扶助費の支出は手厚くするようシフト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54</xdr:row>
      <xdr:rowOff>116115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3635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54</xdr:row>
      <xdr:rowOff>137885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374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54</xdr:row>
      <xdr:rowOff>137885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105228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265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54428</xdr:rowOff>
    </xdr:from>
    <xdr:to>
      <xdr:col>24</xdr:col>
      <xdr:colOff>76200</xdr:colOff>
      <xdr:row>54</xdr:row>
      <xdr:rowOff>156028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70955</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公共施設の維持管理費用、国保、介護及び後期高齢者特別会計への操出金がそれぞれ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増加しているのが原因である。介護や後期高齢者会計への操出金については、町の高齢者が増加傾向であるため今後も増加していくと思われる。公共施設の維持管理費については、適正な維持管理に努めるためには必要な費用である。公共施設の適正管理計画に基づき施設総量を削減するなどして費用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79647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3102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158024</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224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55</xdr:row>
      <xdr:rowOff>158024</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55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28847</xdr:rowOff>
    </xdr:from>
    <xdr:to>
      <xdr:col>82</xdr:col>
      <xdr:colOff>158750</xdr:colOff>
      <xdr:row>55</xdr:row>
      <xdr:rowOff>130447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45374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0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比率が増した理由は、観光業を主産業とする当町は、観光協会や旅館組合などの外郭団体に支払う補助金の比率がもともと他の市町に比べて高いことと、ごみやし尿処理を担当する一部事務組合について、大規模更新工事を行ったことに伴う負担金の大幅増が原因である。大規模更新工事の支払いは一旦終了したため、比率が下がると思われるが、補助金については、要綱の整備など交付基準を明確化し、現場からの補助金要望額が過大になら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7061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7061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39</xdr:row>
      <xdr:rowOff>156718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802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46482</xdr:rowOff>
    </xdr:from>
    <xdr:to>
      <xdr:col>74</xdr:col>
      <xdr:colOff>31750</xdr:colOff>
      <xdr:row>37</xdr:row>
      <xdr:rowOff>148082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158259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156718</xdr:rowOff>
    </xdr:from>
    <xdr:to>
      <xdr:col>69</xdr:col>
      <xdr:colOff>92075</xdr:colOff>
      <xdr:row>40</xdr:row>
      <xdr:rowOff>44704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8432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55626</xdr:rowOff>
    </xdr:from>
    <xdr:to>
      <xdr:col>69</xdr:col>
      <xdr:colOff>142875</xdr:colOff>
      <xdr:row>37</xdr:row>
      <xdr:rowOff>157226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167403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135399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105918</xdr:rowOff>
    </xdr:from>
    <xdr:to>
      <xdr:col>82</xdr:col>
      <xdr:colOff>158750</xdr:colOff>
      <xdr:row>40</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14495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70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105918</xdr:rowOff>
    </xdr:from>
    <xdr:to>
      <xdr:col>69</xdr:col>
      <xdr:colOff>142875</xdr:colOff>
      <xdr:row>40</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20845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165354</xdr:rowOff>
    </xdr:from>
    <xdr:to>
      <xdr:col>65</xdr:col>
      <xdr:colOff>53975</xdr:colOff>
      <xdr:row>40</xdr:row>
      <xdr:rowOff>95504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80281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を含むすべての地方債について、借入額が年々減少しているため、公債費も減少している。今後土木施設の改修、一部事務組合分も含めた公共施設の大規模改修や更新などで地方債の借入額が増えていく。公共施設の適正配置や集約化などに努めて、いわゆる箱物整備に使用する地方債借入額の抑制を図り、公債費の比率の上昇を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83565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577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65278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に伴う物件費の上昇や、補修修繕費の増大に伴う維持管理費の上昇、特に一部事務組合で行っているごみ処理業務のゴミ処理施設の大規模更新工事に係る負担金の大幅増により、比率が上昇した。ごみ処理施設の負担金は工事が終了したため一旦下落するものと思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る。人件費の上昇を抑えるために職員数の適正化や、施設の総量削減などをして維持管理コストの削減を図る。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76</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9431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77</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89431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43180</xdr:rowOff>
    </xdr:from>
    <xdr:to>
      <xdr:col>73</xdr:col>
      <xdr:colOff>180975</xdr:colOff>
      <xdr:row>78</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448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50800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2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163830</xdr:rowOff>
    </xdr:from>
    <xdr:to>
      <xdr:col>74</xdr:col>
      <xdr:colOff>31750</xdr:colOff>
      <xdr:row>77</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104157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146818</xdr:rowOff>
    </xdr:from>
    <xdr:to>
      <xdr:col>29</xdr:col>
      <xdr:colOff>127000</xdr:colOff>
      <xdr:row>16</xdr:row>
      <xdr:rowOff>155308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37643"/>
          <a:ext cx="64770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146818</xdr:rowOff>
    </xdr:from>
    <xdr:to>
      <xdr:col>26</xdr:col>
      <xdr:colOff>50800</xdr:colOff>
      <xdr:row>16</xdr:row>
      <xdr:rowOff>149410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37643"/>
          <a:ext cx="698500" cy="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149410</xdr:rowOff>
    </xdr:from>
    <xdr:to>
      <xdr:col>22</xdr:col>
      <xdr:colOff>114300</xdr:colOff>
      <xdr:row>17</xdr:row>
      <xdr:rowOff>16288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40235"/>
          <a:ext cx="698500" cy="3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15469</xdr:rowOff>
    </xdr:from>
    <xdr:to>
      <xdr:col>18</xdr:col>
      <xdr:colOff>177800</xdr:colOff>
      <xdr:row>17</xdr:row>
      <xdr:rowOff>16288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77744"/>
          <a:ext cx="698500" cy="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104508</xdr:rowOff>
    </xdr:from>
    <xdr:to>
      <xdr:col>29</xdr:col>
      <xdr:colOff>177800</xdr:colOff>
      <xdr:row>17</xdr:row>
      <xdr:rowOff>34658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9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76585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6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96018</xdr:rowOff>
    </xdr:from>
    <xdr:to>
      <xdr:col>26</xdr:col>
      <xdr:colOff>101600</xdr:colOff>
      <xdr:row>17</xdr:row>
      <xdr:rowOff>26168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86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10945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7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98610</xdr:rowOff>
    </xdr:from>
    <xdr:to>
      <xdr:col>22</xdr:col>
      <xdr:colOff>165100</xdr:colOff>
      <xdr:row>17</xdr:row>
      <xdr:rowOff>28760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8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97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136938</xdr:rowOff>
    </xdr:from>
    <xdr:to>
      <xdr:col>19</xdr:col>
      <xdr:colOff>38100</xdr:colOff>
      <xdr:row>17</xdr:row>
      <xdr:rowOff>67088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27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51865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1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136119</xdr:rowOff>
    </xdr:from>
    <xdr:to>
      <xdr:col>15</xdr:col>
      <xdr:colOff>101600</xdr:colOff>
      <xdr:row>17</xdr:row>
      <xdr:rowOff>66269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2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51046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1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132144</xdr:rowOff>
    </xdr:from>
    <xdr:to>
      <xdr:col>29</xdr:col>
      <xdr:colOff>127000</xdr:colOff>
      <xdr:row>35</xdr:row>
      <xdr:rowOff>143211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42494"/>
          <a:ext cx="647700" cy="1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143211</xdr:rowOff>
    </xdr:from>
    <xdr:to>
      <xdr:col>26</xdr:col>
      <xdr:colOff>50800</xdr:colOff>
      <xdr:row>35</xdr:row>
      <xdr:rowOff>284029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53561"/>
          <a:ext cx="698500" cy="140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284029</xdr:rowOff>
    </xdr:from>
    <xdr:to>
      <xdr:col>22</xdr:col>
      <xdr:colOff>114300</xdr:colOff>
      <xdr:row>35</xdr:row>
      <xdr:rowOff>323348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94379"/>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323348</xdr:rowOff>
    </xdr:from>
    <xdr:to>
      <xdr:col>18</xdr:col>
      <xdr:colOff>177800</xdr:colOff>
      <xdr:row>35</xdr:row>
      <xdr:rowOff>337693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33698"/>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81344</xdr:rowOff>
    </xdr:from>
    <xdr:to>
      <xdr:col>29</xdr:col>
      <xdr:colOff>177800</xdr:colOff>
      <xdr:row>35</xdr:row>
      <xdr:rowOff>182944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91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53421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6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92411</xdr:rowOff>
    </xdr:from>
    <xdr:to>
      <xdr:col>26</xdr:col>
      <xdr:colOff>101600</xdr:colOff>
      <xdr:row>35</xdr:row>
      <xdr:rowOff>194011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0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178788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8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233229</xdr:rowOff>
    </xdr:from>
    <xdr:to>
      <xdr:col>22</xdr:col>
      <xdr:colOff>165100</xdr:colOff>
      <xdr:row>35</xdr:row>
      <xdr:rowOff>334829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319606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272548</xdr:rowOff>
    </xdr:from>
    <xdr:to>
      <xdr:col>19</xdr:col>
      <xdr:colOff>38100</xdr:colOff>
      <xdr:row>36</xdr:row>
      <xdr:rowOff>31248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6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286893</xdr:rowOff>
    </xdr:from>
    <xdr:to>
      <xdr:col>15</xdr:col>
      <xdr:colOff>101600</xdr:colOff>
      <xdr:row>36</xdr:row>
      <xdr:rowOff>45593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30370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
11,183
77.82
6,566,959
6,111,259
420,974
3,761,170
4,527,773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70123</xdr:rowOff>
    </xdr:from>
    <xdr:to>
      <xdr:col>24</xdr:col>
      <xdr:colOff>63500</xdr:colOff>
      <xdr:row>36</xdr:row>
      <xdr:rowOff>80054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42323"/>
          <a:ext cx="8382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70123</xdr:rowOff>
    </xdr:from>
    <xdr:to>
      <xdr:col>19</xdr:col>
      <xdr:colOff>177800</xdr:colOff>
      <xdr:row>36</xdr:row>
      <xdr:rowOff>77150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2323"/>
          <a:ext cx="88900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77150</xdr:rowOff>
    </xdr:from>
    <xdr:to>
      <xdr:col>15</xdr:col>
      <xdr:colOff>50800</xdr:colOff>
      <xdr:row>36</xdr:row>
      <xdr:rowOff>105926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9350"/>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103444</xdr:rowOff>
    </xdr:from>
    <xdr:to>
      <xdr:col>10</xdr:col>
      <xdr:colOff>114300</xdr:colOff>
      <xdr:row>36</xdr:row>
      <xdr:rowOff>105926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7564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29254</xdr:rowOff>
    </xdr:from>
    <xdr:to>
      <xdr:col>24</xdr:col>
      <xdr:colOff>114300</xdr:colOff>
      <xdr:row>36</xdr:row>
      <xdr:rowOff>130854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7681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19323</xdr:rowOff>
    </xdr:from>
    <xdr:to>
      <xdr:col>20</xdr:col>
      <xdr:colOff>38100</xdr:colOff>
      <xdr:row>36</xdr:row>
      <xdr:rowOff>120923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112050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26350</xdr:rowOff>
    </xdr:from>
    <xdr:to>
      <xdr:col>15</xdr:col>
      <xdr:colOff>101600</xdr:colOff>
      <xdr:row>36</xdr:row>
      <xdr:rowOff>127950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119077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55126</xdr:rowOff>
    </xdr:from>
    <xdr:to>
      <xdr:col>10</xdr:col>
      <xdr:colOff>165100</xdr:colOff>
      <xdr:row>36</xdr:row>
      <xdr:rowOff>156726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147853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52644</xdr:rowOff>
    </xdr:from>
    <xdr:to>
      <xdr:col>6</xdr:col>
      <xdr:colOff>38100</xdr:colOff>
      <xdr:row>36</xdr:row>
      <xdr:rowOff>154244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145371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148410</xdr:rowOff>
    </xdr:from>
    <xdr:to>
      <xdr:col>24</xdr:col>
      <xdr:colOff>63500</xdr:colOff>
      <xdr:row>57</xdr:row>
      <xdr:rowOff>40675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49610"/>
          <a:ext cx="838200" cy="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40675</xdr:rowOff>
    </xdr:from>
    <xdr:to>
      <xdr:col>19</xdr:col>
      <xdr:colOff>177800</xdr:colOff>
      <xdr:row>57</xdr:row>
      <xdr:rowOff>62136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13325"/>
          <a:ext cx="889000" cy="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27503</xdr:rowOff>
    </xdr:from>
    <xdr:to>
      <xdr:col>15</xdr:col>
      <xdr:colOff>50800</xdr:colOff>
      <xdr:row>57</xdr:row>
      <xdr:rowOff>62136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00153"/>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27503</xdr:rowOff>
    </xdr:from>
    <xdr:to>
      <xdr:col>10</xdr:col>
      <xdr:colOff>114300</xdr:colOff>
      <xdr:row>57</xdr:row>
      <xdr:rowOff>37735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00153"/>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97610</xdr:rowOff>
    </xdr:from>
    <xdr:to>
      <xdr:col>24</xdr:col>
      <xdr:colOff>114300</xdr:colOff>
      <xdr:row>57</xdr:row>
      <xdr:rowOff>27760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12537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161325</xdr:rowOff>
    </xdr:from>
    <xdr:to>
      <xdr:col>20</xdr:col>
      <xdr:colOff>38100</xdr:colOff>
      <xdr:row>57</xdr:row>
      <xdr:rowOff>91475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6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82602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5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11336</xdr:rowOff>
    </xdr:from>
    <xdr:to>
      <xdr:col>15</xdr:col>
      <xdr:colOff>101600</xdr:colOff>
      <xdr:row>57</xdr:row>
      <xdr:rowOff>112936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104063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148153</xdr:rowOff>
    </xdr:from>
    <xdr:to>
      <xdr:col>10</xdr:col>
      <xdr:colOff>165100</xdr:colOff>
      <xdr:row>57</xdr:row>
      <xdr:rowOff>78303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69430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158385</xdr:rowOff>
    </xdr:from>
    <xdr:to>
      <xdr:col>6</xdr:col>
      <xdr:colOff>38100</xdr:colOff>
      <xdr:row>57</xdr:row>
      <xdr:rowOff>88535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79662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41935</xdr:rowOff>
    </xdr:from>
    <xdr:to>
      <xdr:col>24</xdr:col>
      <xdr:colOff>63500</xdr:colOff>
      <xdr:row>78</xdr:row>
      <xdr:rowOff>100533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5035"/>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86016</xdr:rowOff>
    </xdr:from>
    <xdr:to>
      <xdr:col>19</xdr:col>
      <xdr:colOff>177800</xdr:colOff>
      <xdr:row>78</xdr:row>
      <xdr:rowOff>100533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59116"/>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63919</xdr:rowOff>
    </xdr:from>
    <xdr:to>
      <xdr:col>15</xdr:col>
      <xdr:colOff>50800</xdr:colOff>
      <xdr:row>78</xdr:row>
      <xdr:rowOff>86016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37019"/>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63919</xdr:rowOff>
    </xdr:from>
    <xdr:to>
      <xdr:col>10</xdr:col>
      <xdr:colOff>114300</xdr:colOff>
      <xdr:row>78</xdr:row>
      <xdr:rowOff>69329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701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162585</xdr:rowOff>
    </xdr:from>
    <xdr:to>
      <xdr:col>24</xdr:col>
      <xdr:colOff>114300</xdr:colOff>
      <xdr:row>78</xdr:row>
      <xdr:rowOff>92735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141012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49733</xdr:rowOff>
    </xdr:from>
    <xdr:to>
      <xdr:col>20</xdr:col>
      <xdr:colOff>38100</xdr:colOff>
      <xdr:row>78</xdr:row>
      <xdr:rowOff>151333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142460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35216</xdr:rowOff>
    </xdr:from>
    <xdr:to>
      <xdr:col>15</xdr:col>
      <xdr:colOff>101600</xdr:colOff>
      <xdr:row>78</xdr:row>
      <xdr:rowOff>136816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127943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13119</xdr:rowOff>
    </xdr:from>
    <xdr:to>
      <xdr:col>10</xdr:col>
      <xdr:colOff>165100</xdr:colOff>
      <xdr:row>78</xdr:row>
      <xdr:rowOff>114719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105846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18529</xdr:rowOff>
    </xdr:from>
    <xdr:to>
      <xdr:col>6</xdr:col>
      <xdr:colOff>38100</xdr:colOff>
      <xdr:row>78</xdr:row>
      <xdr:rowOff>120129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111256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89702</xdr:rowOff>
    </xdr:from>
    <xdr:to>
      <xdr:col>24</xdr:col>
      <xdr:colOff>63500</xdr:colOff>
      <xdr:row>98</xdr:row>
      <xdr:rowOff>24561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720352"/>
          <a:ext cx="838200" cy="10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89702</xdr:rowOff>
    </xdr:from>
    <xdr:to>
      <xdr:col>19</xdr:col>
      <xdr:colOff>177800</xdr:colOff>
      <xdr:row>99</xdr:row>
      <xdr:rowOff>7820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20352"/>
          <a:ext cx="889000" cy="26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7820</xdr:rowOff>
    </xdr:from>
    <xdr:to>
      <xdr:col>15</xdr:col>
      <xdr:colOff>50800</xdr:colOff>
      <xdr:row>99</xdr:row>
      <xdr:rowOff>19827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81370"/>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19827</xdr:rowOff>
    </xdr:from>
    <xdr:to>
      <xdr:col>10</xdr:col>
      <xdr:colOff>114300</xdr:colOff>
      <xdr:row>99</xdr:row>
      <xdr:rowOff>26206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93377"/>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145211</xdr:rowOff>
    </xdr:from>
    <xdr:to>
      <xdr:col>24</xdr:col>
      <xdr:colOff>114300</xdr:colOff>
      <xdr:row>98</xdr:row>
      <xdr:rowOff>75361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60138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38902</xdr:rowOff>
    </xdr:from>
    <xdr:to>
      <xdr:col>20</xdr:col>
      <xdr:colOff>38100</xdr:colOff>
      <xdr:row>97</xdr:row>
      <xdr:rowOff>140502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131629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6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128470</xdr:rowOff>
    </xdr:from>
    <xdr:to>
      <xdr:col>15</xdr:col>
      <xdr:colOff>101600</xdr:colOff>
      <xdr:row>99</xdr:row>
      <xdr:rowOff>58620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9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49747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70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140477</xdr:rowOff>
    </xdr:from>
    <xdr:to>
      <xdr:col>10</xdr:col>
      <xdr:colOff>165100</xdr:colOff>
      <xdr:row>99</xdr:row>
      <xdr:rowOff>70627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70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146856</xdr:rowOff>
    </xdr:from>
    <xdr:to>
      <xdr:col>6</xdr:col>
      <xdr:colOff>38100</xdr:colOff>
      <xdr:row>99</xdr:row>
      <xdr:rowOff>77006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70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171238</xdr:rowOff>
    </xdr:from>
    <xdr:to>
      <xdr:col>55</xdr:col>
      <xdr:colOff>0</xdr:colOff>
      <xdr:row>35</xdr:row>
      <xdr:rowOff>61647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00538"/>
          <a:ext cx="8382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135590</xdr:rowOff>
    </xdr:from>
    <xdr:to>
      <xdr:col>50</xdr:col>
      <xdr:colOff>114300</xdr:colOff>
      <xdr:row>35</xdr:row>
      <xdr:rowOff>61647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621990"/>
          <a:ext cx="889000" cy="44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135590</xdr:rowOff>
    </xdr:from>
    <xdr:to>
      <xdr:col>45</xdr:col>
      <xdr:colOff>177800</xdr:colOff>
      <xdr:row>36</xdr:row>
      <xdr:rowOff>4172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621990"/>
          <a:ext cx="889000" cy="55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159881</xdr:rowOff>
    </xdr:from>
    <xdr:to>
      <xdr:col>41</xdr:col>
      <xdr:colOff>50800</xdr:colOff>
      <xdr:row>36</xdr:row>
      <xdr:rowOff>4172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160631"/>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120438</xdr:rowOff>
    </xdr:from>
    <xdr:to>
      <xdr:col>55</xdr:col>
      <xdr:colOff>50800</xdr:colOff>
      <xdr:row>35</xdr:row>
      <xdr:rowOff>50588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143315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0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10847</xdr:rowOff>
    </xdr:from>
    <xdr:to>
      <xdr:col>50</xdr:col>
      <xdr:colOff>165100</xdr:colOff>
      <xdr:row>35</xdr:row>
      <xdr:rowOff>112447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1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128974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8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84790</xdr:rowOff>
    </xdr:from>
    <xdr:to>
      <xdr:col>46</xdr:col>
      <xdr:colOff>38100</xdr:colOff>
      <xdr:row>33</xdr:row>
      <xdr:rowOff>14940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5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31467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34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124822</xdr:rowOff>
    </xdr:from>
    <xdr:to>
      <xdr:col>41</xdr:col>
      <xdr:colOff>101600</xdr:colOff>
      <xdr:row>36</xdr:row>
      <xdr:rowOff>54972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71499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0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109081</xdr:rowOff>
    </xdr:from>
    <xdr:to>
      <xdr:col>36</xdr:col>
      <xdr:colOff>165100</xdr:colOff>
      <xdr:row>36</xdr:row>
      <xdr:rowOff>39231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55758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8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149489</xdr:rowOff>
    </xdr:from>
    <xdr:to>
      <xdr:col>55</xdr:col>
      <xdr:colOff>0</xdr:colOff>
      <xdr:row>57</xdr:row>
      <xdr:rowOff>154756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922139"/>
          <a:ext cx="8382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27055</xdr:rowOff>
    </xdr:from>
    <xdr:to>
      <xdr:col>50</xdr:col>
      <xdr:colOff>114300</xdr:colOff>
      <xdr:row>57</xdr:row>
      <xdr:rowOff>154756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799705"/>
          <a:ext cx="889000" cy="12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27055</xdr:rowOff>
    </xdr:from>
    <xdr:to>
      <xdr:col>45</xdr:col>
      <xdr:colOff>177800</xdr:colOff>
      <xdr:row>57</xdr:row>
      <xdr:rowOff>93042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799705"/>
          <a:ext cx="889000" cy="6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93042</xdr:rowOff>
    </xdr:from>
    <xdr:to>
      <xdr:col>41</xdr:col>
      <xdr:colOff>50800</xdr:colOff>
      <xdr:row>57</xdr:row>
      <xdr:rowOff>152479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865692"/>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98689</xdr:rowOff>
    </xdr:from>
    <xdr:to>
      <xdr:col>55</xdr:col>
      <xdr:colOff>50800</xdr:colOff>
      <xdr:row>58</xdr:row>
      <xdr:rowOff>28839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13616</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103956</xdr:rowOff>
    </xdr:from>
    <xdr:to>
      <xdr:col>50</xdr:col>
      <xdr:colOff>165100</xdr:colOff>
      <xdr:row>58</xdr:row>
      <xdr:rowOff>34106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25233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6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147705</xdr:rowOff>
    </xdr:from>
    <xdr:to>
      <xdr:col>46</xdr:col>
      <xdr:colOff>38100</xdr:colOff>
      <xdr:row>57</xdr:row>
      <xdr:rowOff>77855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68982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4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42242</xdr:rowOff>
    </xdr:from>
    <xdr:to>
      <xdr:col>41</xdr:col>
      <xdr:colOff>101600</xdr:colOff>
      <xdr:row>57</xdr:row>
      <xdr:rowOff>143842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134969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101679</xdr:rowOff>
    </xdr:from>
    <xdr:to>
      <xdr:col>36</xdr:col>
      <xdr:colOff>165100</xdr:colOff>
      <xdr:row>58</xdr:row>
      <xdr:rowOff>31829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7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22956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6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25583</xdr:rowOff>
    </xdr:from>
    <xdr:to>
      <xdr:col>55</xdr:col>
      <xdr:colOff>0</xdr:colOff>
      <xdr:row>79</xdr:row>
      <xdr:rowOff>28608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70133"/>
          <a:ext cx="8382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25583</xdr:rowOff>
    </xdr:from>
    <xdr:to>
      <xdr:col>50</xdr:col>
      <xdr:colOff>114300</xdr:colOff>
      <xdr:row>79</xdr:row>
      <xdr:rowOff>41912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7013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37226</xdr:rowOff>
    </xdr:from>
    <xdr:to>
      <xdr:col>45</xdr:col>
      <xdr:colOff>177800</xdr:colOff>
      <xdr:row>79</xdr:row>
      <xdr:rowOff>41912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8177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36480</xdr:rowOff>
    </xdr:from>
    <xdr:to>
      <xdr:col>41</xdr:col>
      <xdr:colOff>50800</xdr:colOff>
      <xdr:row>79</xdr:row>
      <xdr:rowOff>37226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81030"/>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149258</xdr:rowOff>
    </xdr:from>
    <xdr:to>
      <xdr:col>55</xdr:col>
      <xdr:colOff>50800</xdr:colOff>
      <xdr:row>79</xdr:row>
      <xdr:rowOff>79408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64185</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3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146233</xdr:rowOff>
    </xdr:from>
    <xdr:to>
      <xdr:col>50</xdr:col>
      <xdr:colOff>165100</xdr:colOff>
      <xdr:row>79</xdr:row>
      <xdr:rowOff>76383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67510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162562</xdr:rowOff>
    </xdr:from>
    <xdr:to>
      <xdr:col>46</xdr:col>
      <xdr:colOff>38100</xdr:colOff>
      <xdr:row>79</xdr:row>
      <xdr:rowOff>92712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83839</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61017" y="1362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157876</xdr:rowOff>
    </xdr:from>
    <xdr:to>
      <xdr:col>41</xdr:col>
      <xdr:colOff>101600</xdr:colOff>
      <xdr:row>79</xdr:row>
      <xdr:rowOff>88026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79153</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2017" y="1362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157130</xdr:rowOff>
    </xdr:from>
    <xdr:to>
      <xdr:col>36</xdr:col>
      <xdr:colOff>165100</xdr:colOff>
      <xdr:row>79</xdr:row>
      <xdr:rowOff>87280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78407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168083</xdr:rowOff>
    </xdr:from>
    <xdr:to>
      <xdr:col>55</xdr:col>
      <xdr:colOff>0</xdr:colOff>
      <xdr:row>98</xdr:row>
      <xdr:rowOff>2366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98733"/>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37795</xdr:rowOff>
    </xdr:from>
    <xdr:to>
      <xdr:col>50</xdr:col>
      <xdr:colOff>114300</xdr:colOff>
      <xdr:row>98</xdr:row>
      <xdr:rowOff>2366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68445"/>
          <a:ext cx="889000" cy="1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37795</xdr:rowOff>
    </xdr:from>
    <xdr:to>
      <xdr:col>45</xdr:col>
      <xdr:colOff>177800</xdr:colOff>
      <xdr:row>97</xdr:row>
      <xdr:rowOff>105652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68445"/>
          <a:ext cx="8890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105652</xdr:rowOff>
    </xdr:from>
    <xdr:to>
      <xdr:col>41</xdr:col>
      <xdr:colOff>50800</xdr:colOff>
      <xdr:row>98</xdr:row>
      <xdr:rowOff>42974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36302"/>
          <a:ext cx="889000" cy="10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117283</xdr:rowOff>
    </xdr:from>
    <xdr:to>
      <xdr:col>55</xdr:col>
      <xdr:colOff>50800</xdr:colOff>
      <xdr:row>98</xdr:row>
      <xdr:rowOff>47433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95710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123016</xdr:rowOff>
    </xdr:from>
    <xdr:to>
      <xdr:col>50</xdr:col>
      <xdr:colOff>165100</xdr:colOff>
      <xdr:row>98</xdr:row>
      <xdr:rowOff>53166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44293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158445</xdr:rowOff>
    </xdr:from>
    <xdr:to>
      <xdr:col>46</xdr:col>
      <xdr:colOff>38100</xdr:colOff>
      <xdr:row>97</xdr:row>
      <xdr:rowOff>88595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79722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1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54852</xdr:rowOff>
    </xdr:from>
    <xdr:to>
      <xdr:col>41</xdr:col>
      <xdr:colOff>101600</xdr:colOff>
      <xdr:row>97</xdr:row>
      <xdr:rowOff>156452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163624</xdr:rowOff>
    </xdr:from>
    <xdr:to>
      <xdr:col>36</xdr:col>
      <xdr:colOff>165100</xdr:colOff>
      <xdr:row>98</xdr:row>
      <xdr:rowOff>93774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84901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31439</xdr:rowOff>
    </xdr:from>
    <xdr:to>
      <xdr:col>85</xdr:col>
      <xdr:colOff>127000</xdr:colOff>
      <xdr:row>39</xdr:row>
      <xdr:rowOff>34734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17989"/>
          <a:ext cx="8382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12712</xdr:rowOff>
    </xdr:from>
    <xdr:to>
      <xdr:col>81</xdr:col>
      <xdr:colOff>50800</xdr:colOff>
      <xdr:row>39</xdr:row>
      <xdr:rowOff>31439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27812"/>
          <a:ext cx="889000" cy="19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118554</xdr:rowOff>
    </xdr:from>
    <xdr:to>
      <xdr:col>76</xdr:col>
      <xdr:colOff>114300</xdr:colOff>
      <xdr:row>38</xdr:row>
      <xdr:rowOff>12712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462204"/>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118554</xdr:rowOff>
    </xdr:from>
    <xdr:to>
      <xdr:col>71</xdr:col>
      <xdr:colOff>177800</xdr:colOff>
      <xdr:row>39</xdr:row>
      <xdr:rowOff>273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462204"/>
          <a:ext cx="889000" cy="22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155384</xdr:rowOff>
    </xdr:from>
    <xdr:to>
      <xdr:col>85</xdr:col>
      <xdr:colOff>177800</xdr:colOff>
      <xdr:row>39</xdr:row>
      <xdr:rowOff>85534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70311</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152089</xdr:rowOff>
    </xdr:from>
    <xdr:to>
      <xdr:col>81</xdr:col>
      <xdr:colOff>101600</xdr:colOff>
      <xdr:row>39</xdr:row>
      <xdr:rowOff>82239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73366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59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133363</xdr:rowOff>
    </xdr:from>
    <xdr:to>
      <xdr:col>76</xdr:col>
      <xdr:colOff>165100</xdr:colOff>
      <xdr:row>38</xdr:row>
      <xdr:rowOff>63512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77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80040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2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67754</xdr:rowOff>
    </xdr:from>
    <xdr:to>
      <xdr:col>72</xdr:col>
      <xdr:colOff>38100</xdr:colOff>
      <xdr:row>37</xdr:row>
      <xdr:rowOff>169354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14431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1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120923</xdr:rowOff>
    </xdr:from>
    <xdr:to>
      <xdr:col>67</xdr:col>
      <xdr:colOff>101600</xdr:colOff>
      <xdr:row>39</xdr:row>
      <xdr:rowOff>51073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42200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157051</xdr:rowOff>
    </xdr:from>
    <xdr:to>
      <xdr:col>85</xdr:col>
      <xdr:colOff>127000</xdr:colOff>
      <xdr:row>77</xdr:row>
      <xdr:rowOff>9756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187251"/>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157051</xdr:rowOff>
    </xdr:from>
    <xdr:to>
      <xdr:col>81</xdr:col>
      <xdr:colOff>50800</xdr:colOff>
      <xdr:row>77</xdr:row>
      <xdr:rowOff>41180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87251"/>
          <a:ext cx="889000" cy="5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41180</xdr:rowOff>
    </xdr:from>
    <xdr:to>
      <xdr:col>76</xdr:col>
      <xdr:colOff>114300</xdr:colOff>
      <xdr:row>77</xdr:row>
      <xdr:rowOff>52969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4283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52969</xdr:rowOff>
    </xdr:from>
    <xdr:to>
      <xdr:col>71</xdr:col>
      <xdr:colOff>177800</xdr:colOff>
      <xdr:row>77</xdr:row>
      <xdr:rowOff>63447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254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130406</xdr:rowOff>
    </xdr:from>
    <xdr:to>
      <xdr:col>85</xdr:col>
      <xdr:colOff>177800</xdr:colOff>
      <xdr:row>77</xdr:row>
      <xdr:rowOff>60556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108833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106251</xdr:rowOff>
    </xdr:from>
    <xdr:to>
      <xdr:col>81</xdr:col>
      <xdr:colOff>101600</xdr:colOff>
      <xdr:row>77</xdr:row>
      <xdr:rowOff>36401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27528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161830</xdr:rowOff>
    </xdr:from>
    <xdr:to>
      <xdr:col>76</xdr:col>
      <xdr:colOff>165100</xdr:colOff>
      <xdr:row>77</xdr:row>
      <xdr:rowOff>91980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83107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2169</xdr:rowOff>
    </xdr:from>
    <xdr:to>
      <xdr:col>72</xdr:col>
      <xdr:colOff>38100</xdr:colOff>
      <xdr:row>77</xdr:row>
      <xdr:rowOff>103769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94896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12647</xdr:rowOff>
    </xdr:from>
    <xdr:to>
      <xdr:col>67</xdr:col>
      <xdr:colOff>101600</xdr:colOff>
      <xdr:row>77</xdr:row>
      <xdr:rowOff>114247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105374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48333</xdr:rowOff>
    </xdr:from>
    <xdr:to>
      <xdr:col>85</xdr:col>
      <xdr:colOff>127000</xdr:colOff>
      <xdr:row>97</xdr:row>
      <xdr:rowOff>85998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678983"/>
          <a:ext cx="8382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48333</xdr:rowOff>
    </xdr:from>
    <xdr:to>
      <xdr:col>81</xdr:col>
      <xdr:colOff>50800</xdr:colOff>
      <xdr:row>98</xdr:row>
      <xdr:rowOff>94328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678983"/>
          <a:ext cx="889000" cy="2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94328</xdr:rowOff>
    </xdr:from>
    <xdr:to>
      <xdr:col>76</xdr:col>
      <xdr:colOff>114300</xdr:colOff>
      <xdr:row>98</xdr:row>
      <xdr:rowOff>99558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96428"/>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99558</xdr:rowOff>
    </xdr:from>
    <xdr:to>
      <xdr:col>71</xdr:col>
      <xdr:colOff>177800</xdr:colOff>
      <xdr:row>98</xdr:row>
      <xdr:rowOff>106333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01658"/>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35198</xdr:rowOff>
    </xdr:from>
    <xdr:to>
      <xdr:col>85</xdr:col>
      <xdr:colOff>177800</xdr:colOff>
      <xdr:row>97</xdr:row>
      <xdr:rowOff>136798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58075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168983</xdr:rowOff>
    </xdr:from>
    <xdr:to>
      <xdr:col>81</xdr:col>
      <xdr:colOff>101600</xdr:colOff>
      <xdr:row>97</xdr:row>
      <xdr:rowOff>99133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2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115660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43528</xdr:rowOff>
    </xdr:from>
    <xdr:to>
      <xdr:col>76</xdr:col>
      <xdr:colOff>165100</xdr:colOff>
      <xdr:row>98</xdr:row>
      <xdr:rowOff>145128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136255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48758</xdr:rowOff>
    </xdr:from>
    <xdr:to>
      <xdr:col>72</xdr:col>
      <xdr:colOff>38100</xdr:colOff>
      <xdr:row>98</xdr:row>
      <xdr:rowOff>150358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141485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4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55533</xdr:rowOff>
    </xdr:from>
    <xdr:to>
      <xdr:col>67</xdr:col>
      <xdr:colOff>101600</xdr:colOff>
      <xdr:row>98</xdr:row>
      <xdr:rowOff>157133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148260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5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135966</xdr:rowOff>
    </xdr:from>
    <xdr:to>
      <xdr:col>116</xdr:col>
      <xdr:colOff>63500</xdr:colOff>
      <xdr:row>39</xdr:row>
      <xdr:rowOff>36068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651066"/>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135966</xdr:rowOff>
    </xdr:from>
    <xdr:to>
      <xdr:col>111</xdr:col>
      <xdr:colOff>177800</xdr:colOff>
      <xdr:row>39</xdr:row>
      <xdr:rowOff>38430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651066"/>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38430</xdr:rowOff>
    </xdr:from>
    <xdr:to>
      <xdr:col>107</xdr:col>
      <xdr:colOff>50800</xdr:colOff>
      <xdr:row>39</xdr:row>
      <xdr:rowOff>40563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72498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40563</xdr:rowOff>
    </xdr:from>
    <xdr:to>
      <xdr:col>102</xdr:col>
      <xdr:colOff>114300</xdr:colOff>
      <xdr:row>39</xdr:row>
      <xdr:rowOff>40792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7271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156718</xdr:rowOff>
    </xdr:from>
    <xdr:to>
      <xdr:col>116</xdr:col>
      <xdr:colOff>114300</xdr:colOff>
      <xdr:row>39</xdr:row>
      <xdr:rowOff>86868</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71645</xdr:rowOff>
    </xdr:from>
    <xdr:ext cx="378565"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8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85166</xdr:rowOff>
    </xdr:from>
    <xdr:to>
      <xdr:col>112</xdr:col>
      <xdr:colOff>38100</xdr:colOff>
      <xdr:row>39</xdr:row>
      <xdr:rowOff>15316</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6443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9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159080</xdr:rowOff>
    </xdr:from>
    <xdr:to>
      <xdr:col>107</xdr:col>
      <xdr:colOff>101600</xdr:colOff>
      <xdr:row>39</xdr:row>
      <xdr:rowOff>89230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80357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77333" y="6766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161213</xdr:rowOff>
    </xdr:from>
    <xdr:to>
      <xdr:col>102</xdr:col>
      <xdr:colOff>165100</xdr:colOff>
      <xdr:row>39</xdr:row>
      <xdr:rowOff>91363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82490</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8333" y="676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161442</xdr:rowOff>
    </xdr:from>
    <xdr:to>
      <xdr:col>98</xdr:col>
      <xdr:colOff>38100</xdr:colOff>
      <xdr:row>39</xdr:row>
      <xdr:rowOff>91592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82719</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99333" y="6769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137254</xdr:rowOff>
    </xdr:from>
    <xdr:to>
      <xdr:col>116</xdr:col>
      <xdr:colOff>63500</xdr:colOff>
      <xdr:row>58</xdr:row>
      <xdr:rowOff>138992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81354"/>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138306</xdr:rowOff>
    </xdr:from>
    <xdr:to>
      <xdr:col>111</xdr:col>
      <xdr:colOff>177800</xdr:colOff>
      <xdr:row>58</xdr:row>
      <xdr:rowOff>138992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240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136020</xdr:rowOff>
    </xdr:from>
    <xdr:to>
      <xdr:col>107</xdr:col>
      <xdr:colOff>50800</xdr:colOff>
      <xdr:row>58</xdr:row>
      <xdr:rowOff>138306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01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136020</xdr:rowOff>
    </xdr:from>
    <xdr:to>
      <xdr:col>102</xdr:col>
      <xdr:colOff>114300</xdr:colOff>
      <xdr:row>58</xdr:row>
      <xdr:rowOff>137026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8012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86454</xdr:rowOff>
    </xdr:from>
    <xdr:to>
      <xdr:col>116</xdr:col>
      <xdr:colOff>114300</xdr:colOff>
      <xdr:row>59</xdr:row>
      <xdr:rowOff>16604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88192</xdr:rowOff>
    </xdr:from>
    <xdr:to>
      <xdr:col>112</xdr:col>
      <xdr:colOff>38100</xdr:colOff>
      <xdr:row>59</xdr:row>
      <xdr:rowOff>18342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9469</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87506</xdr:rowOff>
    </xdr:from>
    <xdr:to>
      <xdr:col>107</xdr:col>
      <xdr:colOff>101600</xdr:colOff>
      <xdr:row>59</xdr:row>
      <xdr:rowOff>17656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8783</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24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85220</xdr:rowOff>
    </xdr:from>
    <xdr:to>
      <xdr:col>102</xdr:col>
      <xdr:colOff>165100</xdr:colOff>
      <xdr:row>59</xdr:row>
      <xdr:rowOff>15370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2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6497</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2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86226</xdr:rowOff>
    </xdr:from>
    <xdr:to>
      <xdr:col>98</xdr:col>
      <xdr:colOff>38100</xdr:colOff>
      <xdr:row>59</xdr:row>
      <xdr:rowOff>16376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7503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2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15636</xdr:rowOff>
    </xdr:from>
    <xdr:to>
      <xdr:col>116</xdr:col>
      <xdr:colOff>63500</xdr:colOff>
      <xdr:row>77</xdr:row>
      <xdr:rowOff>37646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17286"/>
          <a:ext cx="8382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37646</xdr:rowOff>
    </xdr:from>
    <xdr:to>
      <xdr:col>111</xdr:col>
      <xdr:colOff>177800</xdr:colOff>
      <xdr:row>77</xdr:row>
      <xdr:rowOff>46551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39296"/>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46551</xdr:rowOff>
    </xdr:from>
    <xdr:to>
      <xdr:col>107</xdr:col>
      <xdr:colOff>50800</xdr:colOff>
      <xdr:row>77</xdr:row>
      <xdr:rowOff>68410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248201"/>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68410</xdr:rowOff>
    </xdr:from>
    <xdr:to>
      <xdr:col>102</xdr:col>
      <xdr:colOff>114300</xdr:colOff>
      <xdr:row>77</xdr:row>
      <xdr:rowOff>74102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270060"/>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136286</xdr:rowOff>
    </xdr:from>
    <xdr:to>
      <xdr:col>116</xdr:col>
      <xdr:colOff>114300</xdr:colOff>
      <xdr:row>77</xdr:row>
      <xdr:rowOff>66436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114713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4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158296</xdr:rowOff>
    </xdr:from>
    <xdr:to>
      <xdr:col>112</xdr:col>
      <xdr:colOff>38100</xdr:colOff>
      <xdr:row>77</xdr:row>
      <xdr:rowOff>88446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79573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167201</xdr:rowOff>
    </xdr:from>
    <xdr:to>
      <xdr:col>107</xdr:col>
      <xdr:colOff>101600</xdr:colOff>
      <xdr:row>77</xdr:row>
      <xdr:rowOff>97351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88478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17610</xdr:rowOff>
    </xdr:from>
    <xdr:to>
      <xdr:col>102</xdr:col>
      <xdr:colOff>165100</xdr:colOff>
      <xdr:row>77</xdr:row>
      <xdr:rowOff>119210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23302</xdr:rowOff>
    </xdr:from>
    <xdr:to>
      <xdr:col>98</xdr:col>
      <xdr:colOff>38100</xdr:colOff>
      <xdr:row>77</xdr:row>
      <xdr:rowOff>124902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2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116029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3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続くと予想されているため、将来的に税収が下がると見込んでいる。職員の新規採用数の抑制を行い人件費の上昇を抑えるとともに普通建設事業費のうち新規整備分については、今後は抑制的にならざるを得ない。公共施設の配置及び総量の適正化を行い、新規整備費の抑制を図る。積立金についてはふるさと納税の寄附額が好調のため年々増加している。また将来支出が見込まれる公共施設の整備に充てるための施設整備に関わる基金への積立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行っている。維持補修費や普通建設事業費の更新整備については、施設の老朽化に伴い今後増加していくことが見込まれる。既存のストックの維持管理、特に道路橋りょうの補強工事費が常に発生する状態であるため、国からの補助金や地方債を活用して計画的に事業実施を行う。その他の公共施設についても、公共施設適正化計画に基づき、施設の維持管理を行いつつ、町の規模に応じた適正な総量にするため、また維持管理に関わるコスト削減に資するための施設の廃止、削減も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
11,183
77.82
6,566,959
6,111,259
420,974
3,761,170
4,527,773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132080</xdr:rowOff>
    </xdr:from>
    <xdr:to>
      <xdr:col>24</xdr:col>
      <xdr:colOff>63500</xdr:colOff>
      <xdr:row>37</xdr:row>
      <xdr:rowOff>156273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75730"/>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147701</xdr:rowOff>
    </xdr:from>
    <xdr:to>
      <xdr:col>19</xdr:col>
      <xdr:colOff>177800</xdr:colOff>
      <xdr:row>37</xdr:row>
      <xdr:rowOff>156273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135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147701</xdr:rowOff>
    </xdr:from>
    <xdr:to>
      <xdr:col>15</xdr:col>
      <xdr:colOff>50800</xdr:colOff>
      <xdr:row>37</xdr:row>
      <xdr:rowOff>150940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9135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150940</xdr:rowOff>
    </xdr:from>
    <xdr:to>
      <xdr:col>10</xdr:col>
      <xdr:colOff>114300</xdr:colOff>
      <xdr:row>37</xdr:row>
      <xdr:rowOff>165418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945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81280</xdr:rowOff>
    </xdr:from>
    <xdr:to>
      <xdr:col>24</xdr:col>
      <xdr:colOff>114300</xdr:colOff>
      <xdr:row>38</xdr:row>
      <xdr:rowOff>11430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105473</xdr:rowOff>
    </xdr:from>
    <xdr:to>
      <xdr:col>20</xdr:col>
      <xdr:colOff>38100</xdr:colOff>
      <xdr:row>38</xdr:row>
      <xdr:rowOff>35623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26750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96901</xdr:rowOff>
    </xdr:from>
    <xdr:to>
      <xdr:col>15</xdr:col>
      <xdr:colOff>101600</xdr:colOff>
      <xdr:row>38</xdr:row>
      <xdr:rowOff>27051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18178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100140</xdr:rowOff>
    </xdr:from>
    <xdr:to>
      <xdr:col>10</xdr:col>
      <xdr:colOff>165100</xdr:colOff>
      <xdr:row>38</xdr:row>
      <xdr:rowOff>30290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21417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114617</xdr:rowOff>
    </xdr:from>
    <xdr:to>
      <xdr:col>6</xdr:col>
      <xdr:colOff>38100</xdr:colOff>
      <xdr:row>38</xdr:row>
      <xdr:rowOff>44768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35895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151754</xdr:rowOff>
    </xdr:from>
    <xdr:to>
      <xdr:col>24</xdr:col>
      <xdr:colOff>63500</xdr:colOff>
      <xdr:row>56</xdr:row>
      <xdr:rowOff>157371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2954"/>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7683</xdr:rowOff>
    </xdr:from>
    <xdr:to>
      <xdr:col>19</xdr:col>
      <xdr:colOff>177800</xdr:colOff>
      <xdr:row>56</xdr:row>
      <xdr:rowOff>157371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08883"/>
          <a:ext cx="889000" cy="1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7683</xdr:rowOff>
    </xdr:from>
    <xdr:to>
      <xdr:col>15</xdr:col>
      <xdr:colOff>50800</xdr:colOff>
      <xdr:row>58</xdr:row>
      <xdr:rowOff>6900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08883"/>
          <a:ext cx="889000" cy="3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5662</xdr:rowOff>
    </xdr:from>
    <xdr:to>
      <xdr:col>10</xdr:col>
      <xdr:colOff>114300</xdr:colOff>
      <xdr:row>58</xdr:row>
      <xdr:rowOff>6900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9762"/>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100954</xdr:rowOff>
    </xdr:from>
    <xdr:to>
      <xdr:col>24</xdr:col>
      <xdr:colOff>114300</xdr:colOff>
      <xdr:row>57</xdr:row>
      <xdr:rowOff>31104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123831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5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106571</xdr:rowOff>
    </xdr:from>
    <xdr:to>
      <xdr:col>20</xdr:col>
      <xdr:colOff>38100</xdr:colOff>
      <xdr:row>57</xdr:row>
      <xdr:rowOff>36721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27848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0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128333</xdr:rowOff>
    </xdr:from>
    <xdr:to>
      <xdr:col>15</xdr:col>
      <xdr:colOff>101600</xdr:colOff>
      <xdr:row>56</xdr:row>
      <xdr:rowOff>58483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49610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127550</xdr:rowOff>
    </xdr:from>
    <xdr:to>
      <xdr:col>10</xdr:col>
      <xdr:colOff>165100</xdr:colOff>
      <xdr:row>58</xdr:row>
      <xdr:rowOff>57700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48827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126312</xdr:rowOff>
    </xdr:from>
    <xdr:to>
      <xdr:col>6</xdr:col>
      <xdr:colOff>38100</xdr:colOff>
      <xdr:row>58</xdr:row>
      <xdr:rowOff>56462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47589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14330</xdr:rowOff>
    </xdr:from>
    <xdr:to>
      <xdr:col>24</xdr:col>
      <xdr:colOff>62865</xdr:colOff>
      <xdr:row>77</xdr:row>
      <xdr:rowOff>43368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7280"/>
          <a:ext cx="1270" cy="105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47195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43368</xdr:rowOff>
    </xdr:from>
    <xdr:to>
      <xdr:col>24</xdr:col>
      <xdr:colOff>152400</xdr:colOff>
      <xdr:row>77</xdr:row>
      <xdr:rowOff>43368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132457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14330</xdr:rowOff>
    </xdr:from>
    <xdr:to>
      <xdr:col>24</xdr:col>
      <xdr:colOff>152400</xdr:colOff>
      <xdr:row>71</xdr:row>
      <xdr:rowOff>14330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113514</xdr:rowOff>
    </xdr:from>
    <xdr:to>
      <xdr:col>24</xdr:col>
      <xdr:colOff>63500</xdr:colOff>
      <xdr:row>76</xdr:row>
      <xdr:rowOff>157817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43714"/>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27887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51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5010</xdr:rowOff>
    </xdr:from>
    <xdr:to>
      <xdr:col>24</xdr:col>
      <xdr:colOff>114300</xdr:colOff>
      <xdr:row>75</xdr:row>
      <xdr:rowOff>106610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113514</xdr:rowOff>
    </xdr:from>
    <xdr:to>
      <xdr:col>19</xdr:col>
      <xdr:colOff>177800</xdr:colOff>
      <xdr:row>77</xdr:row>
      <xdr:rowOff>86528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43714"/>
          <a:ext cx="889000" cy="1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139061</xdr:rowOff>
    </xdr:from>
    <xdr:to>
      <xdr:col>20</xdr:col>
      <xdr:colOff>38100</xdr:colOff>
      <xdr:row>75</xdr:row>
      <xdr:rowOff>69211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85738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86528</xdr:rowOff>
    </xdr:from>
    <xdr:to>
      <xdr:col>15</xdr:col>
      <xdr:colOff>50800</xdr:colOff>
      <xdr:row>77</xdr:row>
      <xdr:rowOff>103684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88178"/>
          <a:ext cx="889000" cy="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114120</xdr:rowOff>
    </xdr:from>
    <xdr:to>
      <xdr:col>15</xdr:col>
      <xdr:colOff>101600</xdr:colOff>
      <xdr:row>76</xdr:row>
      <xdr:rowOff>44270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60797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103684</xdr:rowOff>
    </xdr:from>
    <xdr:to>
      <xdr:col>10</xdr:col>
      <xdr:colOff>114300</xdr:colOff>
      <xdr:row>77</xdr:row>
      <xdr:rowOff>134551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05334"/>
          <a:ext cx="889000" cy="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164367</xdr:rowOff>
    </xdr:from>
    <xdr:to>
      <xdr:col>10</xdr:col>
      <xdr:colOff>165100</xdr:colOff>
      <xdr:row>76</xdr:row>
      <xdr:rowOff>94517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111044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24287</xdr:rowOff>
    </xdr:from>
    <xdr:to>
      <xdr:col>6</xdr:col>
      <xdr:colOff>38100</xdr:colOff>
      <xdr:row>76</xdr:row>
      <xdr:rowOff>125887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142413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107017</xdr:rowOff>
    </xdr:from>
    <xdr:to>
      <xdr:col>24</xdr:col>
      <xdr:colOff>114300</xdr:colOff>
      <xdr:row>77</xdr:row>
      <xdr:rowOff>37167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21944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62714</xdr:rowOff>
    </xdr:from>
    <xdr:to>
      <xdr:col>20</xdr:col>
      <xdr:colOff>38100</xdr:colOff>
      <xdr:row>76</xdr:row>
      <xdr:rowOff>164314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155441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35728</xdr:rowOff>
    </xdr:from>
    <xdr:to>
      <xdr:col>15</xdr:col>
      <xdr:colOff>101600</xdr:colOff>
      <xdr:row>77</xdr:row>
      <xdr:rowOff>137328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128455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52884</xdr:rowOff>
    </xdr:from>
    <xdr:to>
      <xdr:col>10</xdr:col>
      <xdr:colOff>165100</xdr:colOff>
      <xdr:row>77</xdr:row>
      <xdr:rowOff>154484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145611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83751</xdr:rowOff>
    </xdr:from>
    <xdr:to>
      <xdr:col>6</xdr:col>
      <xdr:colOff>38100</xdr:colOff>
      <xdr:row>78</xdr:row>
      <xdr:rowOff>13901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34860</xdr:rowOff>
    </xdr:from>
    <xdr:to>
      <xdr:col>24</xdr:col>
      <xdr:colOff>63500</xdr:colOff>
      <xdr:row>97</xdr:row>
      <xdr:rowOff>55145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65510"/>
          <a:ext cx="838200" cy="2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55145</xdr:rowOff>
    </xdr:from>
    <xdr:to>
      <xdr:col>19</xdr:col>
      <xdr:colOff>177800</xdr:colOff>
      <xdr:row>97</xdr:row>
      <xdr:rowOff>116945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85795"/>
          <a:ext cx="889000" cy="6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116945</xdr:rowOff>
    </xdr:from>
    <xdr:to>
      <xdr:col>15</xdr:col>
      <xdr:colOff>50800</xdr:colOff>
      <xdr:row>97</xdr:row>
      <xdr:rowOff>116963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759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100042</xdr:rowOff>
    </xdr:from>
    <xdr:to>
      <xdr:col>10</xdr:col>
      <xdr:colOff>114300</xdr:colOff>
      <xdr:row>97</xdr:row>
      <xdr:rowOff>116963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30692"/>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155510</xdr:rowOff>
    </xdr:from>
    <xdr:to>
      <xdr:col>24</xdr:col>
      <xdr:colOff>114300</xdr:colOff>
      <xdr:row>97</xdr:row>
      <xdr:rowOff>85660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133937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9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4345</xdr:rowOff>
    </xdr:from>
    <xdr:to>
      <xdr:col>20</xdr:col>
      <xdr:colOff>38100</xdr:colOff>
      <xdr:row>97</xdr:row>
      <xdr:rowOff>105945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97072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66145</xdr:rowOff>
    </xdr:from>
    <xdr:to>
      <xdr:col>15</xdr:col>
      <xdr:colOff>101600</xdr:colOff>
      <xdr:row>97</xdr:row>
      <xdr:rowOff>167745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158872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66163</xdr:rowOff>
    </xdr:from>
    <xdr:to>
      <xdr:col>10</xdr:col>
      <xdr:colOff>165100</xdr:colOff>
      <xdr:row>97</xdr:row>
      <xdr:rowOff>167763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158890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49242</xdr:rowOff>
    </xdr:from>
    <xdr:to>
      <xdr:col>6</xdr:col>
      <xdr:colOff>38100</xdr:colOff>
      <xdr:row>97</xdr:row>
      <xdr:rowOff>150842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141969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7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108656</xdr:rowOff>
    </xdr:from>
    <xdr:to>
      <xdr:col>55</xdr:col>
      <xdr:colOff>0</xdr:colOff>
      <xdr:row>58</xdr:row>
      <xdr:rowOff>129039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52756"/>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129039</xdr:rowOff>
    </xdr:from>
    <xdr:to>
      <xdr:col>50</xdr:col>
      <xdr:colOff>114300</xdr:colOff>
      <xdr:row>58</xdr:row>
      <xdr:rowOff>132514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73139"/>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127919</xdr:rowOff>
    </xdr:from>
    <xdr:to>
      <xdr:col>45</xdr:col>
      <xdr:colOff>177800</xdr:colOff>
      <xdr:row>58</xdr:row>
      <xdr:rowOff>132514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7201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26398</xdr:rowOff>
    </xdr:from>
    <xdr:to>
      <xdr:col>41</xdr:col>
      <xdr:colOff>50800</xdr:colOff>
      <xdr:row>58</xdr:row>
      <xdr:rowOff>127919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70498"/>
          <a:ext cx="8890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57856</xdr:rowOff>
    </xdr:from>
    <xdr:to>
      <xdr:col>55</xdr:col>
      <xdr:colOff>50800</xdr:colOff>
      <xdr:row>58</xdr:row>
      <xdr:rowOff>159456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144233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78239</xdr:rowOff>
    </xdr:from>
    <xdr:to>
      <xdr:col>50</xdr:col>
      <xdr:colOff>165100</xdr:colOff>
      <xdr:row>59</xdr:row>
      <xdr:rowOff>8389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170966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81714</xdr:rowOff>
    </xdr:from>
    <xdr:to>
      <xdr:col>46</xdr:col>
      <xdr:colOff>38100</xdr:colOff>
      <xdr:row>59</xdr:row>
      <xdr:rowOff>11864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77119</xdr:rowOff>
    </xdr:from>
    <xdr:to>
      <xdr:col>41</xdr:col>
      <xdr:colOff>101600</xdr:colOff>
      <xdr:row>59</xdr:row>
      <xdr:rowOff>7269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169846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147048</xdr:rowOff>
    </xdr:from>
    <xdr:to>
      <xdr:col>36</xdr:col>
      <xdr:colOff>165100</xdr:colOff>
      <xdr:row>58</xdr:row>
      <xdr:rowOff>77198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68325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28169</xdr:rowOff>
    </xdr:from>
    <xdr:to>
      <xdr:col>55</xdr:col>
      <xdr:colOff>0</xdr:colOff>
      <xdr:row>77</xdr:row>
      <xdr:rowOff>29057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29819"/>
          <a:ext cx="8382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162916</xdr:rowOff>
    </xdr:from>
    <xdr:to>
      <xdr:col>50</xdr:col>
      <xdr:colOff>114300</xdr:colOff>
      <xdr:row>77</xdr:row>
      <xdr:rowOff>29057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93116"/>
          <a:ext cx="8890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162916</xdr:rowOff>
    </xdr:from>
    <xdr:to>
      <xdr:col>45</xdr:col>
      <xdr:colOff>177800</xdr:colOff>
      <xdr:row>77</xdr:row>
      <xdr:rowOff>164415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93116"/>
          <a:ext cx="889000" cy="1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164415</xdr:rowOff>
    </xdr:from>
    <xdr:to>
      <xdr:col>41</xdr:col>
      <xdr:colOff>50800</xdr:colOff>
      <xdr:row>78</xdr:row>
      <xdr:rowOff>457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66065"/>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148819</xdr:rowOff>
    </xdr:from>
    <xdr:to>
      <xdr:col>55</xdr:col>
      <xdr:colOff>50800</xdr:colOff>
      <xdr:row>77</xdr:row>
      <xdr:rowOff>78969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149707</xdr:rowOff>
    </xdr:from>
    <xdr:to>
      <xdr:col>50</xdr:col>
      <xdr:colOff>165100</xdr:colOff>
      <xdr:row>77</xdr:row>
      <xdr:rowOff>79857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96385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112116</xdr:rowOff>
    </xdr:from>
    <xdr:to>
      <xdr:col>46</xdr:col>
      <xdr:colOff>38100</xdr:colOff>
      <xdr:row>77</xdr:row>
      <xdr:rowOff>42266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58793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113615</xdr:rowOff>
    </xdr:from>
    <xdr:to>
      <xdr:col>41</xdr:col>
      <xdr:colOff>101600</xdr:colOff>
      <xdr:row>78</xdr:row>
      <xdr:rowOff>43765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34892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121107</xdr:rowOff>
    </xdr:from>
    <xdr:to>
      <xdr:col>36</xdr:col>
      <xdr:colOff>165100</xdr:colOff>
      <xdr:row>78</xdr:row>
      <xdr:rowOff>51257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67784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48037</xdr:rowOff>
    </xdr:from>
    <xdr:to>
      <xdr:col>55</xdr:col>
      <xdr:colOff>0</xdr:colOff>
      <xdr:row>97</xdr:row>
      <xdr:rowOff>67486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78687"/>
          <a:ext cx="838200" cy="1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19856</xdr:rowOff>
    </xdr:from>
    <xdr:to>
      <xdr:col>50</xdr:col>
      <xdr:colOff>114300</xdr:colOff>
      <xdr:row>97</xdr:row>
      <xdr:rowOff>67486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50506"/>
          <a:ext cx="889000" cy="4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19856</xdr:rowOff>
    </xdr:from>
    <xdr:to>
      <xdr:col>45</xdr:col>
      <xdr:colOff>177800</xdr:colOff>
      <xdr:row>97</xdr:row>
      <xdr:rowOff>23183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50506"/>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23183</xdr:rowOff>
    </xdr:from>
    <xdr:to>
      <xdr:col>41</xdr:col>
      <xdr:colOff>50800</xdr:colOff>
      <xdr:row>97</xdr:row>
      <xdr:rowOff>96397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53833"/>
          <a:ext cx="889000" cy="7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168687</xdr:rowOff>
    </xdr:from>
    <xdr:to>
      <xdr:col>55</xdr:col>
      <xdr:colOff>50800</xdr:colOff>
      <xdr:row>97</xdr:row>
      <xdr:rowOff>98837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83614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4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16686</xdr:rowOff>
    </xdr:from>
    <xdr:to>
      <xdr:col>50</xdr:col>
      <xdr:colOff>165100</xdr:colOff>
      <xdr:row>97</xdr:row>
      <xdr:rowOff>118286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109413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140506</xdr:rowOff>
    </xdr:from>
    <xdr:to>
      <xdr:col>46</xdr:col>
      <xdr:colOff>38100</xdr:colOff>
      <xdr:row>97</xdr:row>
      <xdr:rowOff>70656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61783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143833</xdr:rowOff>
    </xdr:from>
    <xdr:to>
      <xdr:col>41</xdr:col>
      <xdr:colOff>101600</xdr:colOff>
      <xdr:row>97</xdr:row>
      <xdr:rowOff>73983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65110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45597</xdr:rowOff>
    </xdr:from>
    <xdr:to>
      <xdr:col>36</xdr:col>
      <xdr:colOff>165100</xdr:colOff>
      <xdr:row>97</xdr:row>
      <xdr:rowOff>147197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138324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41680</xdr:rowOff>
    </xdr:from>
    <xdr:to>
      <xdr:col>85</xdr:col>
      <xdr:colOff>127000</xdr:colOff>
      <xdr:row>36</xdr:row>
      <xdr:rowOff>73210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13880"/>
          <a:ext cx="8382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74745</xdr:rowOff>
    </xdr:from>
    <xdr:to>
      <xdr:col>81</xdr:col>
      <xdr:colOff>50800</xdr:colOff>
      <xdr:row>36</xdr:row>
      <xdr:rowOff>73210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075495"/>
          <a:ext cx="889000" cy="16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74745</xdr:rowOff>
    </xdr:from>
    <xdr:to>
      <xdr:col>76</xdr:col>
      <xdr:colOff>114300</xdr:colOff>
      <xdr:row>35</xdr:row>
      <xdr:rowOff>141839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075495"/>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141839</xdr:rowOff>
    </xdr:from>
    <xdr:to>
      <xdr:col>71</xdr:col>
      <xdr:colOff>177800</xdr:colOff>
      <xdr:row>36</xdr:row>
      <xdr:rowOff>68426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142589"/>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162330</xdr:rowOff>
    </xdr:from>
    <xdr:to>
      <xdr:col>85</xdr:col>
      <xdr:colOff>177800</xdr:colOff>
      <xdr:row>36</xdr:row>
      <xdr:rowOff>92480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13757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22410</xdr:rowOff>
    </xdr:from>
    <xdr:to>
      <xdr:col>81</xdr:col>
      <xdr:colOff>101600</xdr:colOff>
      <xdr:row>36</xdr:row>
      <xdr:rowOff>124010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140537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6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23945</xdr:rowOff>
    </xdr:from>
    <xdr:to>
      <xdr:col>76</xdr:col>
      <xdr:colOff>165100</xdr:colOff>
      <xdr:row>35</xdr:row>
      <xdr:rowOff>125545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142072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9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91039</xdr:rowOff>
    </xdr:from>
    <xdr:to>
      <xdr:col>72</xdr:col>
      <xdr:colOff>38100</xdr:colOff>
      <xdr:row>36</xdr:row>
      <xdr:rowOff>21189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37716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17626</xdr:rowOff>
    </xdr:from>
    <xdr:to>
      <xdr:col>67</xdr:col>
      <xdr:colOff>101600</xdr:colOff>
      <xdr:row>36</xdr:row>
      <xdr:rowOff>119226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135753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137204</xdr:rowOff>
    </xdr:from>
    <xdr:to>
      <xdr:col>85</xdr:col>
      <xdr:colOff>127000</xdr:colOff>
      <xdr:row>57</xdr:row>
      <xdr:rowOff>157911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09854"/>
          <a:ext cx="8382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81179</xdr:rowOff>
    </xdr:from>
    <xdr:to>
      <xdr:col>81</xdr:col>
      <xdr:colOff>50800</xdr:colOff>
      <xdr:row>57</xdr:row>
      <xdr:rowOff>157911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53829"/>
          <a:ext cx="889000" cy="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81179</xdr:rowOff>
    </xdr:from>
    <xdr:to>
      <xdr:col>76</xdr:col>
      <xdr:colOff>114300</xdr:colOff>
      <xdr:row>57</xdr:row>
      <xdr:rowOff>138433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53829"/>
          <a:ext cx="889000" cy="5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138433</xdr:rowOff>
    </xdr:from>
    <xdr:to>
      <xdr:col>71</xdr:col>
      <xdr:colOff>177800</xdr:colOff>
      <xdr:row>57</xdr:row>
      <xdr:rowOff>168385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11083"/>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86404</xdr:rowOff>
    </xdr:from>
    <xdr:to>
      <xdr:col>85</xdr:col>
      <xdr:colOff>177800</xdr:colOff>
      <xdr:row>58</xdr:row>
      <xdr:rowOff>16554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107111</xdr:rowOff>
    </xdr:from>
    <xdr:to>
      <xdr:col>81</xdr:col>
      <xdr:colOff>101600</xdr:colOff>
      <xdr:row>58</xdr:row>
      <xdr:rowOff>37261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7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30379</xdr:rowOff>
    </xdr:from>
    <xdr:to>
      <xdr:col>76</xdr:col>
      <xdr:colOff>165100</xdr:colOff>
      <xdr:row>57</xdr:row>
      <xdr:rowOff>131979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123106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87633</xdr:rowOff>
    </xdr:from>
    <xdr:to>
      <xdr:col>72</xdr:col>
      <xdr:colOff>38100</xdr:colOff>
      <xdr:row>58</xdr:row>
      <xdr:rowOff>17783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117585</xdr:rowOff>
    </xdr:from>
    <xdr:to>
      <xdr:col>67</xdr:col>
      <xdr:colOff>101600</xdr:colOff>
      <xdr:row>58</xdr:row>
      <xdr:rowOff>47735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38862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31438</xdr:rowOff>
    </xdr:from>
    <xdr:to>
      <xdr:col>85</xdr:col>
      <xdr:colOff>127000</xdr:colOff>
      <xdr:row>79</xdr:row>
      <xdr:rowOff>34734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75988"/>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12712</xdr:rowOff>
    </xdr:from>
    <xdr:to>
      <xdr:col>81</xdr:col>
      <xdr:colOff>50800</xdr:colOff>
      <xdr:row>79</xdr:row>
      <xdr:rowOff>31438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85812"/>
          <a:ext cx="889000" cy="19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118554</xdr:rowOff>
    </xdr:from>
    <xdr:to>
      <xdr:col>76</xdr:col>
      <xdr:colOff>114300</xdr:colOff>
      <xdr:row>78</xdr:row>
      <xdr:rowOff>12712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20204"/>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157833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118554</xdr:rowOff>
    </xdr:from>
    <xdr:to>
      <xdr:col>71</xdr:col>
      <xdr:colOff>177800</xdr:colOff>
      <xdr:row>79</xdr:row>
      <xdr:rowOff>273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20204"/>
          <a:ext cx="889000" cy="22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155384</xdr:rowOff>
    </xdr:from>
    <xdr:to>
      <xdr:col>85</xdr:col>
      <xdr:colOff>177800</xdr:colOff>
      <xdr:row>79</xdr:row>
      <xdr:rowOff>85534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70311</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152088</xdr:rowOff>
    </xdr:from>
    <xdr:to>
      <xdr:col>81</xdr:col>
      <xdr:colOff>101600</xdr:colOff>
      <xdr:row>79</xdr:row>
      <xdr:rowOff>82238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73365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17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133362</xdr:rowOff>
    </xdr:from>
    <xdr:to>
      <xdr:col>76</xdr:col>
      <xdr:colOff>165100</xdr:colOff>
      <xdr:row>78</xdr:row>
      <xdr:rowOff>63512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80039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67754</xdr:rowOff>
    </xdr:from>
    <xdr:to>
      <xdr:col>72</xdr:col>
      <xdr:colOff>38100</xdr:colOff>
      <xdr:row>77</xdr:row>
      <xdr:rowOff>169354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2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14431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120923</xdr:rowOff>
    </xdr:from>
    <xdr:to>
      <xdr:col>67</xdr:col>
      <xdr:colOff>101600</xdr:colOff>
      <xdr:row>79</xdr:row>
      <xdr:rowOff>51073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42200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157051</xdr:rowOff>
    </xdr:from>
    <xdr:to>
      <xdr:col>85</xdr:col>
      <xdr:colOff>127000</xdr:colOff>
      <xdr:row>97</xdr:row>
      <xdr:rowOff>9756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16251"/>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157051</xdr:rowOff>
    </xdr:from>
    <xdr:to>
      <xdr:col>81</xdr:col>
      <xdr:colOff>50800</xdr:colOff>
      <xdr:row>97</xdr:row>
      <xdr:rowOff>41180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16251"/>
          <a:ext cx="889000" cy="5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41180</xdr:rowOff>
    </xdr:from>
    <xdr:to>
      <xdr:col>76</xdr:col>
      <xdr:colOff>114300</xdr:colOff>
      <xdr:row>97</xdr:row>
      <xdr:rowOff>52969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7183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52969</xdr:rowOff>
    </xdr:from>
    <xdr:to>
      <xdr:col>71</xdr:col>
      <xdr:colOff>177800</xdr:colOff>
      <xdr:row>97</xdr:row>
      <xdr:rowOff>63447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83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130406</xdr:rowOff>
    </xdr:from>
    <xdr:to>
      <xdr:col>85</xdr:col>
      <xdr:colOff>177800</xdr:colOff>
      <xdr:row>97</xdr:row>
      <xdr:rowOff>60556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108833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106251</xdr:rowOff>
    </xdr:from>
    <xdr:to>
      <xdr:col>81</xdr:col>
      <xdr:colOff>101600</xdr:colOff>
      <xdr:row>97</xdr:row>
      <xdr:rowOff>36401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27528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6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161830</xdr:rowOff>
    </xdr:from>
    <xdr:to>
      <xdr:col>76</xdr:col>
      <xdr:colOff>165100</xdr:colOff>
      <xdr:row>97</xdr:row>
      <xdr:rowOff>91980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83107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2169</xdr:rowOff>
    </xdr:from>
    <xdr:to>
      <xdr:col>72</xdr:col>
      <xdr:colOff>38100</xdr:colOff>
      <xdr:row>97</xdr:row>
      <xdr:rowOff>103769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94896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12647</xdr:rowOff>
    </xdr:from>
    <xdr:to>
      <xdr:col>67</xdr:col>
      <xdr:colOff>101600</xdr:colOff>
      <xdr:row>97</xdr:row>
      <xdr:rowOff>114247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105374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総務費、消防費、商工費が類似団体平均を上回り数値もそれぞれ上昇している。総務費の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うち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画費として、まちづくりに関する事業や移住定住、空き家利活用など少子化対策とは異なる、関係人口の増加施策の事業費を盛り込んでいる。その財源としては現在町が重要視しているふるさと納税寄附金を活用している。今後も少子化対策とは別に、当町の自然豊かな環境や観光地という特性を生かした関係人口・交流人口の増加を目指していく。消防費については、常備消防で一部事務組合を構成している駿東伊豆消防組合への負担金や、防災対策として住宅の耐震化に対する補助、地域ハザードマップの作製委託料の皆増により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増となっている。相模トラフや南海トラフで発生が予想されている大規模地震への対策として、今後も防災対策費を中心に継続的な支出が必要である。商工費については、町の基幹産業が観光業ということで、観光対策として関係諸団体への補助金や業務委託料などが発生している。新型コロナウイルス感染症対策が一段落ついたため、事業費ベース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よりも減額したが、比率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金額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としては類似団体の指標を上回り続けている。観光業は町にとって重要な主産業であるので、今後も経済対策として観光に対する支出が行われると思われる。ま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た総務費のところで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前述した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ふるさと納税寄附金を活用して観光産業の振興に努めていく。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不足額の補填として、財政調整基金の取り崩しを行っていたが、ここ最近のふるさと納税寄附金収入が好調であることと、国の新型コロナ対策交付金の支給により財源が確保されたため、基金からの取り崩しは発生しなかった。また、決算剰余金を財政調整基金に積み立て、基金の増額に努めた。今後コロナ交付金が逓減し通常の財政運営に戻ることが予想される。ふるさと納税寄附金による財源を確保しつつ、財政調整基金からの取り崩しに頼らない財政運営を心掛け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に赤字額は発生していない。ただし公営企業会計の水道会計と国保会計については、黒字の比率が減ってきている。特に水道会計については大きく減っていて、これについては新型コロナウイルス感染症による景気低迷で水道料金収入が減少していることと、ウクライナ戦争や円安・物価高の影響による電気料金の大幅な上昇により経費が掛かっているため、水道事業の利益が減っているのが原因である。新型コロナウイルスについては、ここ最近その影響が和らぎ、コロナ発生前の水準に戻りつつあるが、物価高による影響は続き、電気料金を始めとする動力費や委託料、工事費などが高騰している。人件費などの歳出削減に努め、水道料金の値上げに頼らないで黒字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に徴収猶予特例債の一括返還を行ったが、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それが皆減したためそれ以前の金額の水準に戻った。一般会計の地方債の借入額については減少傾向にあるが、ゴミとし尿の処理を行っている一部事務組合が実施した大規模改修事業では地方債で多額の借入を行い、その償還が始まっているため、組合等の負担金は増加していくものと予想される。今後一般会計で借り入れをする際は、算入公債費等にあたる地方債を活用し実質公債費比率が上昇しないよう比率をコントロール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減債基金の積み立てはしていない。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一般会計等にかかる地方債残高については、特に臨時財政対策債借入額の減少により、ここ数年減少傾向にある。また充当可能基金である財政調整基金などを大幅に積み増すことができたため将来負担比率の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につながった。今後は一部事務組合等の負担額の増や退職手当負担見込額の増が予想されるので、臨時財政対策債以外の地方債の借入の抑制や、借入れ後の元金償還額が基準財政需要額に算入される地方債の活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（増減理由）</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前年度と比べ</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財政調整基金、ふるさと納税</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基金</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を多く積み立てることができたため</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全体として残高が増となった。</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教育振興基金へ５千万円、環境施設等整備基金へ７百万円積み立てすることができたことも増加の要因と考えられる。</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（今後の方針）</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災害の激甚化や、今後の財政需要の増大にも適切に対応していけるように、適切な積立に取り組む。その他特定目的基金については、基金の目的に沿って適切な活用に努める。</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（基金の使途）</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ふるさと納税基金：寄付者の意向を重視</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教育振興基金：教育の振興</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社会福祉基金：社会福祉事業の充実</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育英奨学基金：優良な学生及び生徒に対し育英奨学金を貸与</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環境施設等整備基金：公共施設の整備</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（増減理由）</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ふるさと納税基金が寄付額の増に伴い前年比増となった。</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教育振興基金を積み立てたことにより前年度比増となった。</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（今後の方針）</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ふるさと納税基金：寄付者の意向に沿った事業の財源として、随時、有効適切に活用していく。</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その他の基金についても、それぞれの基金の目的に沿った適正な活用に努める。</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（増減理由）</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例年よりも多くの決算剰余金を積み立てすることができたため、前年度より</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２億７千万円</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増加した。</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（今後の方針）</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景気後退などによる町税の減収、大規模災害の発生など不測の事態に備えるため、これまでと同様、予算編成や予算執行における効率化の徹底等を念頭に適切な積立に取り組む。</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（増減理由）</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なし</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（今後の方針）</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なし</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6E3453-C4A5-4957-BFB2-3F280268B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CD38E6-E252-4DA5-A42E-B4F7DE9B0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346462E-389E-4EF0-9F0B-D462FE46D65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E784855-F375-4F51-9B45-3E4FA0053B9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3C9A2C8-356E-46D3-B105-D673978860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9A2CE0C-9528-4E72-A3B5-D105A40558C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2AA8CFA-F86C-4FB3-9990-E5C0435561D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3574F09-D06A-4050-BCFA-A1521A456E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00AF550-6300-4D35-A9D9-DD1CBAE1809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98C29A7-A4FA-45D9-A920-F6D591ABEB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DE742CD-BCAA-4CDE-BE36-CEAAD83FF8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7E1338D-04DC-4540-9649-97AD5E97E5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
11,183
77.82
6,566,959
6,111,259
420,974
3,761,170
4,527,773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9828E1B-F557-407F-8D86-07DCAFA33EE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5F0D84-2E28-4DA1-9466-053555BFB99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9D1C906-BAC8-4FD4-9D09-183192F185C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0783E95-C49E-48AC-B467-3A26380E281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92FD7C5-FB06-44F0-8848-6DD9E71B0A0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B6E2577-E0AB-4A66-839C-FB636BFB502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F2B3FE7-0804-45B0-8F4F-F7F93E5837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D87E7A4-BBB9-4E03-9B92-E0E4CE1346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3F85E3A-EEFA-42AC-BA41-4CEAEF3CF1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6D21D6D-78DA-47F8-9E7D-E80F400881E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B08350E-50A6-49B5-9A46-005BC5346F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C428D6B-3581-48AF-9218-C90CE564B4B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1E2ED33-CC27-43A9-BF5E-2F0F9E538ED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7C61AD2-5205-41CA-80B7-0303FFC6A1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31159D3-D9BF-4DB8-9D18-083EAAF9183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9392B57-2329-4BED-92CA-5053044282F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77642ED-99D0-43AB-AE3D-18CABDFA8A2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ECF40DE-E090-46C5-AC74-626C6D23F7E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A4C20FE-0621-4A7A-8E5E-806952C6105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48FDDFF-5A00-42A6-B686-B526DEE0BEA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AB34766-E9EB-4F8C-8611-458FE424415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54021CC-9397-4CEE-A5E2-7D4CD3029CA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BC81863-46EE-478B-BCCD-7C745FFC729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5C38BEA-A03F-459A-9772-6842739B7D8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793E78A-E32B-44C2-A2D8-B3EA398C00F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9CA302A-E3FE-418C-84E0-B0C6D456482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6E84C63-0F6A-4B5E-8B98-ABF7260D943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1AAABE4-5ACF-4E8C-B675-3F7D29476AD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629FFEB-4023-4899-BEED-F2AE8B87B19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D4728E7-443F-4CDA-BB59-FBCD0195DA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33CD51F-E87B-44B5-A2BF-9B7F6D16A20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2F054C8-6FB3-4008-A31D-602A9573FFF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C02D4F3-86A5-4BDE-AA44-AAAB9C7E01F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DA31A3-4C0E-4FC7-BE10-8E70A94ADED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8E853EF-C52A-4819-AA66-6BDD33A12F2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一部事務組合で運営する一般廃棄物処理施設の大規模改修工事を行った結果、有形固定資産減価償却率は令和３年度に比べて下降した。その一方で</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年前に建設した町営住宅</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棟や小学校</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校中学校</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校については、施設の老朽化が進んでいる。それら施設の除却や改修などをしない限り、有形固定資産減価償却率が類似団体の指標に比べ高い状態が今後も続いていく。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E77AF53-7887-4896-9057-C7312C96D5D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528B707-6D7D-4F6B-827B-5D1868FFBAA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AF968D2-72DD-4BD4-B3DA-CAF3B1A06C9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C1F8B41-9018-4FFD-B3BA-ECF9DB6E414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6C06F4BE-4478-426E-B831-C40ED8E844B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1A9E800-9C9B-4478-B22D-5D720F60CD4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8BDBB19-9D52-4D60-8D2A-30A20D29781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58D6CF0-4865-4887-9654-DA5AB7E014E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690258F-E4B0-4E78-B545-1DF9C730FA2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76B4C5C-B45C-42A3-9508-CCF917F73F7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EDB0534-65D6-404B-BC24-2CE7BE3B270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5A24864-EF8E-418A-A8D4-EEB60C46103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7D033FF-F164-434F-93E4-707BAC8B7C3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DA77EC9-B573-450C-829E-B54F4435B48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1867A964-5F27-4CE4-910D-A08ED2334CE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D098850-5E52-4CF8-A013-3010D89BE65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FA16C788-B069-49CA-B85A-0C0EFA17117A}"/>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54290D81-B102-428E-9B01-CBDFB4A6C912}"/>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26D664CD-856D-4374-9054-E8C9A89A8C02}"/>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EA1E860A-DF92-428A-8657-D53D3E73936C}"/>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244BEDEC-A373-4C00-B641-F15F9A455147}"/>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27529B95-0BE6-46E1-9115-AFCC322A79A8}"/>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84335BD0-C466-49FB-88D9-C37C52FFE873}"/>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56735CC3-2109-4B49-9A3C-62FD2C8C9ECE}"/>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C7BAF037-347E-4105-BBBC-87FA5B814526}"/>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C0EF0FC3-F11C-424A-BCFE-8D8CBD98BE41}"/>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D3F48440-3EFE-4364-822A-E5079CF19298}"/>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D268EB3-C584-422E-A8C0-F042F215267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252DDB3-8D34-43DE-A3C6-28B3771ED04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F666288-44D6-46B2-9A96-459DAD24693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1BB2DB5-7305-432B-84F9-87E585A2B30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1FB83D-AF11-4ACA-A52D-ADB275E15D8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138113</xdr:rowOff>
    </xdr:from>
    <xdr:to>
      <xdr:col>23</xdr:col>
      <xdr:colOff>136525</xdr:colOff>
      <xdr:row>32</xdr:row>
      <xdr:rowOff>68263</xdr:rowOff>
    </xdr:to>
    <xdr:sp macro="" textlink="">
      <xdr:nvSpPr>
        <xdr:cNvPr id="81" name="楕円 80">
          <a:extLst>
            <a:ext uri="{FF2B5EF4-FFF2-40B4-BE49-F238E27FC236}">
              <a16:creationId xmlns:a16="http://schemas.microsoft.com/office/drawing/2014/main" id="{75AE8128-E222-44A7-8809-0E35956F3923}"/>
            </a:ext>
          </a:extLst>
        </xdr:cNvPr>
        <xdr:cNvSpPr/>
      </xdr:nvSpPr>
      <xdr:spPr>
        <a:xfrm>
          <a:off x="4711700" y="62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116540</xdr:rowOff>
    </xdr:from>
    <xdr:ext cx="405111" cy="259045"/>
    <xdr:sp macro="" textlink="">
      <xdr:nvSpPr>
        <xdr:cNvPr id="82" name="有形固定資産減価償却率該当値テキスト">
          <a:extLst>
            <a:ext uri="{FF2B5EF4-FFF2-40B4-BE49-F238E27FC236}">
              <a16:creationId xmlns:a16="http://schemas.microsoft.com/office/drawing/2014/main" id="{874143A4-4E96-4FE1-BA28-6B3997C66A44}"/>
            </a:ext>
          </a:extLst>
        </xdr:cNvPr>
        <xdr:cNvSpPr txBox="1"/>
      </xdr:nvSpPr>
      <xdr:spPr>
        <a:xfrm>
          <a:off x="4813300" y="620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3" name="楕円 82">
          <a:extLst>
            <a:ext uri="{FF2B5EF4-FFF2-40B4-BE49-F238E27FC236}">
              <a16:creationId xmlns:a16="http://schemas.microsoft.com/office/drawing/2014/main" id="{9FC8B5E7-AB49-48B8-8E98-B6AC2E985158}"/>
            </a:ext>
          </a:extLst>
        </xdr:cNvPr>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17463</xdr:rowOff>
    </xdr:from>
    <xdr:to>
      <xdr:col>23</xdr:col>
      <xdr:colOff>85725</xdr:colOff>
      <xdr:row>32</xdr:row>
      <xdr:rowOff>26458</xdr:rowOff>
    </xdr:to>
    <xdr:cxnSp macro="">
      <xdr:nvCxnSpPr>
        <xdr:cNvPr id="84" name="直線コネクタ 83">
          <a:extLst>
            <a:ext uri="{FF2B5EF4-FFF2-40B4-BE49-F238E27FC236}">
              <a16:creationId xmlns:a16="http://schemas.microsoft.com/office/drawing/2014/main" id="{F4A18B7E-0E26-491D-B1E4-00049EFFBD00}"/>
            </a:ext>
          </a:extLst>
        </xdr:cNvPr>
        <xdr:cNvCxnSpPr/>
      </xdr:nvCxnSpPr>
      <xdr:spPr>
        <a:xfrm flipV="1">
          <a:off x="4051300" y="6275388"/>
          <a:ext cx="7112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85" name="楕円 84">
          <a:extLst>
            <a:ext uri="{FF2B5EF4-FFF2-40B4-BE49-F238E27FC236}">
              <a16:creationId xmlns:a16="http://schemas.microsoft.com/office/drawing/2014/main" id="{B99FC865-85A2-46B8-A8C1-066F3278EB22}"/>
            </a:ext>
          </a:extLst>
        </xdr:cNvPr>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26458</xdr:rowOff>
    </xdr:to>
    <xdr:cxnSp macro="">
      <xdr:nvCxnSpPr>
        <xdr:cNvPr id="86" name="直線コネクタ 85">
          <a:extLst>
            <a:ext uri="{FF2B5EF4-FFF2-40B4-BE49-F238E27FC236}">
              <a16:creationId xmlns:a16="http://schemas.microsoft.com/office/drawing/2014/main" id="{BE5C5E07-0E57-4DBE-A69F-494A4A243308}"/>
            </a:ext>
          </a:extLst>
        </xdr:cNvPr>
        <xdr:cNvCxnSpPr/>
      </xdr:nvCxnSpPr>
      <xdr:spPr>
        <a:xfrm>
          <a:off x="3289300" y="625919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87" name="楕円 86">
          <a:extLst>
            <a:ext uri="{FF2B5EF4-FFF2-40B4-BE49-F238E27FC236}">
              <a16:creationId xmlns:a16="http://schemas.microsoft.com/office/drawing/2014/main" id="{B64D82A1-7EA6-4A45-8934-3BB32BEE4D9A}"/>
            </a:ext>
          </a:extLst>
        </xdr:cNvPr>
        <xdr:cNvSpPr/>
      </xdr:nvSpPr>
      <xdr:spPr>
        <a:xfrm>
          <a:off x="247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1270</xdr:rowOff>
    </xdr:to>
    <xdr:cxnSp macro="">
      <xdr:nvCxnSpPr>
        <xdr:cNvPr id="88" name="直線コネクタ 87">
          <a:extLst>
            <a:ext uri="{FF2B5EF4-FFF2-40B4-BE49-F238E27FC236}">
              <a16:creationId xmlns:a16="http://schemas.microsoft.com/office/drawing/2014/main" id="{4884BD12-FE98-4331-B2FE-5A09C366DC22}"/>
            </a:ext>
          </a:extLst>
        </xdr:cNvPr>
        <xdr:cNvCxnSpPr/>
      </xdr:nvCxnSpPr>
      <xdr:spPr>
        <a:xfrm>
          <a:off x="2527300" y="623760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73342</xdr:rowOff>
    </xdr:from>
    <xdr:to>
      <xdr:col>7</xdr:col>
      <xdr:colOff>187325</xdr:colOff>
      <xdr:row>32</xdr:row>
      <xdr:rowOff>3492</xdr:rowOff>
    </xdr:to>
    <xdr:sp macro="" textlink="">
      <xdr:nvSpPr>
        <xdr:cNvPr id="89" name="楕円 88">
          <a:extLst>
            <a:ext uri="{FF2B5EF4-FFF2-40B4-BE49-F238E27FC236}">
              <a16:creationId xmlns:a16="http://schemas.microsoft.com/office/drawing/2014/main" id="{A61569CF-98C6-4F2B-A3D5-C55177E4E3FE}"/>
            </a:ext>
          </a:extLst>
        </xdr:cNvPr>
        <xdr:cNvSpPr/>
      </xdr:nvSpPr>
      <xdr:spPr>
        <a:xfrm>
          <a:off x="1714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124142</xdr:rowOff>
    </xdr:from>
    <xdr:to>
      <xdr:col>11</xdr:col>
      <xdr:colOff>136525</xdr:colOff>
      <xdr:row>31</xdr:row>
      <xdr:rowOff>151130</xdr:rowOff>
    </xdr:to>
    <xdr:cxnSp macro="">
      <xdr:nvCxnSpPr>
        <xdr:cNvPr id="90" name="直線コネクタ 89">
          <a:extLst>
            <a:ext uri="{FF2B5EF4-FFF2-40B4-BE49-F238E27FC236}">
              <a16:creationId xmlns:a16="http://schemas.microsoft.com/office/drawing/2014/main" id="{3B14D2D5-1898-4C89-94C6-37BF206A90D6}"/>
            </a:ext>
          </a:extLst>
        </xdr:cNvPr>
        <xdr:cNvCxnSpPr/>
      </xdr:nvCxnSpPr>
      <xdr:spPr>
        <a:xfrm>
          <a:off x="1765300" y="6210617"/>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1969A36C-2194-4C30-AE01-B4F1537DFB1A}"/>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4D6D631F-A0DF-42BD-A5C1-180D200B1EC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1C5DF534-1D8B-4E0E-B751-5CB930569A04}"/>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BE54A310-8A88-45F6-8995-DF93B7FFFB9E}"/>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5" name="n_1mainValue有形固定資産減価償却率">
          <a:extLst>
            <a:ext uri="{FF2B5EF4-FFF2-40B4-BE49-F238E27FC236}">
              <a16:creationId xmlns:a16="http://schemas.microsoft.com/office/drawing/2014/main" id="{4DB52433-9DF0-46F9-87E3-F08FE2CA45F9}"/>
            </a:ext>
          </a:extLst>
        </xdr:cNvPr>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96" name="n_2mainValue有形固定資産減価償却率">
          <a:extLst>
            <a:ext uri="{FF2B5EF4-FFF2-40B4-BE49-F238E27FC236}">
              <a16:creationId xmlns:a16="http://schemas.microsoft.com/office/drawing/2014/main" id="{7FBF51CA-A1FF-408A-95A3-F74FBD38302C}"/>
            </a:ext>
          </a:extLst>
        </xdr:cNvPr>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21607</xdr:rowOff>
    </xdr:from>
    <xdr:ext cx="405111" cy="259045"/>
    <xdr:sp macro="" textlink="">
      <xdr:nvSpPr>
        <xdr:cNvPr id="97" name="n_3mainValue有形固定資産減価償却率">
          <a:extLst>
            <a:ext uri="{FF2B5EF4-FFF2-40B4-BE49-F238E27FC236}">
              <a16:creationId xmlns:a16="http://schemas.microsoft.com/office/drawing/2014/main" id="{414597A4-4485-4C29-AFAC-24C9435BDA97}"/>
            </a:ext>
          </a:extLst>
        </xdr:cNvPr>
        <xdr:cNvSpPr txBox="1"/>
      </xdr:nvSpPr>
      <xdr:spPr>
        <a:xfrm>
          <a:off x="2324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166069</xdr:rowOff>
    </xdr:from>
    <xdr:ext cx="405111" cy="259045"/>
    <xdr:sp macro="" textlink="">
      <xdr:nvSpPr>
        <xdr:cNvPr id="98" name="n_4mainValue有形固定資産減価償却率">
          <a:extLst>
            <a:ext uri="{FF2B5EF4-FFF2-40B4-BE49-F238E27FC236}">
              <a16:creationId xmlns:a16="http://schemas.microsoft.com/office/drawing/2014/main" id="{B3E46FAA-C7A7-41F8-A739-6B2F9EBA61C4}"/>
            </a:ext>
          </a:extLst>
        </xdr:cNvPr>
        <xdr:cNvSpPr txBox="1"/>
      </xdr:nvSpPr>
      <xdr:spPr>
        <a:xfrm>
          <a:off x="15627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952A5C8-A47C-43CB-9DD2-9ABF48CCE5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76DE308-24BA-4B68-9512-5FC9F0FB078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5C4DF76-6902-4A7D-A67B-615E1DD4124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86FC0F3-1CF0-47A5-A288-82671307BC4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9E6A541-72AE-4391-9763-F44E5989842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50C7CE8-5DED-4CAD-9E93-12514C730ED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08A1171-8A4A-4E60-9D69-BB40D38ACBE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B7405B2-35DA-4C0D-85C5-2C30A8E6382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FCD897E-35D4-4E07-B0D2-2BE59E8E207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500E7FA-2276-45CD-AB5F-A2C81A0C334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90E017C-6A68-4CEF-8575-2233D6FAD5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B0759EA-C77F-4589-B98F-7810621026D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AAA68CD-2B27-41A2-9A44-02A1C6A3F6C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規模な公共施設の整備建設が一先ず終わり、その後新たな施設整備をすることがしばらく無かったため、建設に関わる新規地方債の借入を抑制することができたことが、令和元年度以降の債務償還比率の減少につながっている。今後老朽化が顕著な町営住宅や小中学校の整備方針によっては、新たな事業費が必要となると同時に地方債の借入をすることが懸念される。新規整備事業費の抑制のため、将来の人口減少を見越したうえでの施設の廃止や統廃合、ダウンサイジングなどの検討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E57C5CD-701C-417F-81B4-547641FFE4D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6A046B8-0566-4049-B60E-BFF2C717E1E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1C2983-F861-4D16-B686-633ED9E1489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F2A7F29E-EDA0-4A10-BAAF-9B5ED01DE3C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5B2EEBD-A5A9-4894-8369-D1CA1EFC286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88A7C65-1993-40BF-87BA-A0BC6B572A8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C09150DD-FF7F-458F-A99A-AEE8B562574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D285CA0-78AB-46F3-9CE6-6FF0C13FFCF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793686D-8112-48E1-8F16-ED91F23A329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E9A4FD9-7019-4EAE-95B2-7A169F364B9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8AA6D12-F732-4385-BD62-BB88376A31D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7CAEA26A-C13B-428B-AF3F-838867FA2C5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4BDFC62-51AF-44C2-8897-1C650FAB017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4EFAC43-A998-4EC1-A019-1689EEB2479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3FA92F5-C969-41E0-81FE-481C3AF95A8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0A84FFF-A563-4679-B9B1-5C53D978DA2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D304888-E33A-4F54-9A1A-21CCD6E685A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D14BA161-6534-438E-BBC5-65B3E2D3E493}"/>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97FFD072-95D5-4243-A5DA-482E735F010B}"/>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62161387-7980-4AE8-A6D1-CCF18102C64D}"/>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4CE2F65-0991-4F1F-94EB-BC9F0174289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A77E8CC-0F34-4AD7-B202-EC6A9E14945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34" name="債務償還比率平均値テキスト">
          <a:extLst>
            <a:ext uri="{FF2B5EF4-FFF2-40B4-BE49-F238E27FC236}">
              <a16:creationId xmlns:a16="http://schemas.microsoft.com/office/drawing/2014/main" id="{0F6F2EA0-65B5-4F4C-982D-3AF6447E2A8E}"/>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9E9821B1-CAA7-4BAE-A9DC-0A8979C93A3A}"/>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D430E5D3-892B-4D48-9C30-F6516A307FFA}"/>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A0F5D72D-8940-4B61-B899-9C73798CD202}"/>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a:extLst>
            <a:ext uri="{FF2B5EF4-FFF2-40B4-BE49-F238E27FC236}">
              <a16:creationId xmlns:a16="http://schemas.microsoft.com/office/drawing/2014/main" id="{A19133FC-7770-446C-ABC8-295008C16098}"/>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a:extLst>
            <a:ext uri="{FF2B5EF4-FFF2-40B4-BE49-F238E27FC236}">
              <a16:creationId xmlns:a16="http://schemas.microsoft.com/office/drawing/2014/main" id="{B257C24C-4F44-41D1-9D3D-258C4C7D59B4}"/>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19C453C-6F6D-4724-8C17-232D8F8E8B8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2D1F5D9-D4FC-40B6-8956-075D02902D5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E18963F-6CD8-4C84-ACC9-FA02BAC1DBE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F0D947F-BDB8-4832-A48C-E64D3B96823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F0DD883-2FF3-4408-ADB8-D0C4F12446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29010</xdr:rowOff>
    </xdr:from>
    <xdr:to>
      <xdr:col>76</xdr:col>
      <xdr:colOff>73025</xdr:colOff>
      <xdr:row>29</xdr:row>
      <xdr:rowOff>130610</xdr:rowOff>
    </xdr:to>
    <xdr:sp macro="" textlink="">
      <xdr:nvSpPr>
        <xdr:cNvPr id="145" name="楕円 144">
          <a:extLst>
            <a:ext uri="{FF2B5EF4-FFF2-40B4-BE49-F238E27FC236}">
              <a16:creationId xmlns:a16="http://schemas.microsoft.com/office/drawing/2014/main" id="{EF7C5009-9C32-49E0-B846-1158DAA57ECB}"/>
            </a:ext>
          </a:extLst>
        </xdr:cNvPr>
        <xdr:cNvSpPr/>
      </xdr:nvSpPr>
      <xdr:spPr>
        <a:xfrm>
          <a:off x="14744700" y="57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51887</xdr:rowOff>
    </xdr:from>
    <xdr:ext cx="469744" cy="259045"/>
    <xdr:sp macro="" textlink="">
      <xdr:nvSpPr>
        <xdr:cNvPr id="146" name="債務償還比率該当値テキスト">
          <a:extLst>
            <a:ext uri="{FF2B5EF4-FFF2-40B4-BE49-F238E27FC236}">
              <a16:creationId xmlns:a16="http://schemas.microsoft.com/office/drawing/2014/main" id="{7ABBB3E3-0751-4A3D-A69B-93916CA7555C}"/>
            </a:ext>
          </a:extLst>
        </xdr:cNvPr>
        <xdr:cNvSpPr txBox="1"/>
      </xdr:nvSpPr>
      <xdr:spPr>
        <a:xfrm>
          <a:off x="14846300" y="56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156818</xdr:rowOff>
    </xdr:from>
    <xdr:to>
      <xdr:col>72</xdr:col>
      <xdr:colOff>123825</xdr:colOff>
      <xdr:row>29</xdr:row>
      <xdr:rowOff>86968</xdr:rowOff>
    </xdr:to>
    <xdr:sp macro="" textlink="">
      <xdr:nvSpPr>
        <xdr:cNvPr id="147" name="楕円 146">
          <a:extLst>
            <a:ext uri="{FF2B5EF4-FFF2-40B4-BE49-F238E27FC236}">
              <a16:creationId xmlns:a16="http://schemas.microsoft.com/office/drawing/2014/main" id="{C9D41EBC-8471-4CDC-8DEE-A59A602BB23D}"/>
            </a:ext>
          </a:extLst>
        </xdr:cNvPr>
        <xdr:cNvSpPr/>
      </xdr:nvSpPr>
      <xdr:spPr>
        <a:xfrm>
          <a:off x="14033500" y="57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36168</xdr:rowOff>
    </xdr:from>
    <xdr:to>
      <xdr:col>76</xdr:col>
      <xdr:colOff>22225</xdr:colOff>
      <xdr:row>29</xdr:row>
      <xdr:rowOff>79810</xdr:rowOff>
    </xdr:to>
    <xdr:cxnSp macro="">
      <xdr:nvCxnSpPr>
        <xdr:cNvPr id="148" name="直線コネクタ 147">
          <a:extLst>
            <a:ext uri="{FF2B5EF4-FFF2-40B4-BE49-F238E27FC236}">
              <a16:creationId xmlns:a16="http://schemas.microsoft.com/office/drawing/2014/main" id="{A626DF88-9CA0-40E8-90EB-7EF743838FC9}"/>
            </a:ext>
          </a:extLst>
        </xdr:cNvPr>
        <xdr:cNvCxnSpPr/>
      </xdr:nvCxnSpPr>
      <xdr:spPr>
        <a:xfrm>
          <a:off x="14084300" y="5779743"/>
          <a:ext cx="711200" cy="4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20755</xdr:rowOff>
    </xdr:from>
    <xdr:to>
      <xdr:col>68</xdr:col>
      <xdr:colOff>123825</xdr:colOff>
      <xdr:row>31</xdr:row>
      <xdr:rowOff>122355</xdr:rowOff>
    </xdr:to>
    <xdr:sp macro="" textlink="">
      <xdr:nvSpPr>
        <xdr:cNvPr id="149" name="楕円 148">
          <a:extLst>
            <a:ext uri="{FF2B5EF4-FFF2-40B4-BE49-F238E27FC236}">
              <a16:creationId xmlns:a16="http://schemas.microsoft.com/office/drawing/2014/main" id="{534DC31B-D399-4177-AC31-B36C5B4470EE}"/>
            </a:ext>
          </a:extLst>
        </xdr:cNvPr>
        <xdr:cNvSpPr/>
      </xdr:nvSpPr>
      <xdr:spPr>
        <a:xfrm>
          <a:off x="13271500" y="61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36168</xdr:rowOff>
    </xdr:from>
    <xdr:to>
      <xdr:col>72</xdr:col>
      <xdr:colOff>73025</xdr:colOff>
      <xdr:row>31</xdr:row>
      <xdr:rowOff>71555</xdr:rowOff>
    </xdr:to>
    <xdr:cxnSp macro="">
      <xdr:nvCxnSpPr>
        <xdr:cNvPr id="150" name="直線コネクタ 149">
          <a:extLst>
            <a:ext uri="{FF2B5EF4-FFF2-40B4-BE49-F238E27FC236}">
              <a16:creationId xmlns:a16="http://schemas.microsoft.com/office/drawing/2014/main" id="{C87BDD24-6401-4B9D-8626-1A00B8F75AA1}"/>
            </a:ext>
          </a:extLst>
        </xdr:cNvPr>
        <xdr:cNvCxnSpPr/>
      </xdr:nvCxnSpPr>
      <xdr:spPr>
        <a:xfrm flipV="1">
          <a:off x="13322300" y="5779743"/>
          <a:ext cx="762000" cy="37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49784</xdr:rowOff>
    </xdr:from>
    <xdr:to>
      <xdr:col>64</xdr:col>
      <xdr:colOff>123825</xdr:colOff>
      <xdr:row>32</xdr:row>
      <xdr:rowOff>151384</xdr:rowOff>
    </xdr:to>
    <xdr:sp macro="" textlink="">
      <xdr:nvSpPr>
        <xdr:cNvPr id="151" name="楕円 150">
          <a:extLst>
            <a:ext uri="{FF2B5EF4-FFF2-40B4-BE49-F238E27FC236}">
              <a16:creationId xmlns:a16="http://schemas.microsoft.com/office/drawing/2014/main" id="{8E7EFAC7-1289-4DBA-86C7-4BD4150B79BA}"/>
            </a:ext>
          </a:extLst>
        </xdr:cNvPr>
        <xdr:cNvSpPr/>
      </xdr:nvSpPr>
      <xdr:spPr>
        <a:xfrm>
          <a:off x="12509500" y="6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71555</xdr:rowOff>
    </xdr:from>
    <xdr:to>
      <xdr:col>68</xdr:col>
      <xdr:colOff>73025</xdr:colOff>
      <xdr:row>32</xdr:row>
      <xdr:rowOff>100584</xdr:rowOff>
    </xdr:to>
    <xdr:cxnSp macro="">
      <xdr:nvCxnSpPr>
        <xdr:cNvPr id="152" name="直線コネクタ 151">
          <a:extLst>
            <a:ext uri="{FF2B5EF4-FFF2-40B4-BE49-F238E27FC236}">
              <a16:creationId xmlns:a16="http://schemas.microsoft.com/office/drawing/2014/main" id="{B8D6463C-824F-43B1-B29A-87528FD332B5}"/>
            </a:ext>
          </a:extLst>
        </xdr:cNvPr>
        <xdr:cNvCxnSpPr/>
      </xdr:nvCxnSpPr>
      <xdr:spPr>
        <a:xfrm flipV="1">
          <a:off x="12560300" y="6158030"/>
          <a:ext cx="762000" cy="20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14006</xdr:rowOff>
    </xdr:from>
    <xdr:to>
      <xdr:col>60</xdr:col>
      <xdr:colOff>123825</xdr:colOff>
      <xdr:row>32</xdr:row>
      <xdr:rowOff>115606</xdr:rowOff>
    </xdr:to>
    <xdr:sp macro="" textlink="">
      <xdr:nvSpPr>
        <xdr:cNvPr id="153" name="楕円 152">
          <a:extLst>
            <a:ext uri="{FF2B5EF4-FFF2-40B4-BE49-F238E27FC236}">
              <a16:creationId xmlns:a16="http://schemas.microsoft.com/office/drawing/2014/main" id="{A2CEE659-4E43-422F-8A0C-ABDE4E05B629}"/>
            </a:ext>
          </a:extLst>
        </xdr:cNvPr>
        <xdr:cNvSpPr/>
      </xdr:nvSpPr>
      <xdr:spPr>
        <a:xfrm>
          <a:off x="11747500" y="62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64806</xdr:rowOff>
    </xdr:from>
    <xdr:to>
      <xdr:col>64</xdr:col>
      <xdr:colOff>73025</xdr:colOff>
      <xdr:row>32</xdr:row>
      <xdr:rowOff>100584</xdr:rowOff>
    </xdr:to>
    <xdr:cxnSp macro="">
      <xdr:nvCxnSpPr>
        <xdr:cNvPr id="154" name="直線コネクタ 153">
          <a:extLst>
            <a:ext uri="{FF2B5EF4-FFF2-40B4-BE49-F238E27FC236}">
              <a16:creationId xmlns:a16="http://schemas.microsoft.com/office/drawing/2014/main" id="{3B0024BE-C85B-4A0C-8814-9F81B6B8384E}"/>
            </a:ext>
          </a:extLst>
        </xdr:cNvPr>
        <xdr:cNvCxnSpPr/>
      </xdr:nvCxnSpPr>
      <xdr:spPr>
        <a:xfrm>
          <a:off x="11798300" y="6322731"/>
          <a:ext cx="762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55" name="n_1aveValue債務償還比率">
          <a:extLst>
            <a:ext uri="{FF2B5EF4-FFF2-40B4-BE49-F238E27FC236}">
              <a16:creationId xmlns:a16="http://schemas.microsoft.com/office/drawing/2014/main" id="{92411CCA-FC43-48E0-9B45-7B702E9D5E13}"/>
            </a:ext>
          </a:extLst>
        </xdr:cNvPr>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a:extLst>
            <a:ext uri="{FF2B5EF4-FFF2-40B4-BE49-F238E27FC236}">
              <a16:creationId xmlns:a16="http://schemas.microsoft.com/office/drawing/2014/main" id="{FBE833F9-899C-433E-83AB-BD9BC8B8724F}"/>
            </a:ext>
          </a:extLst>
        </xdr:cNvPr>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a:extLst>
            <a:ext uri="{FF2B5EF4-FFF2-40B4-BE49-F238E27FC236}">
              <a16:creationId xmlns:a16="http://schemas.microsoft.com/office/drawing/2014/main" id="{6504284E-672E-4792-934D-C181C5D4B2C7}"/>
            </a:ext>
          </a:extLst>
        </xdr:cNvPr>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a:extLst>
            <a:ext uri="{FF2B5EF4-FFF2-40B4-BE49-F238E27FC236}">
              <a16:creationId xmlns:a16="http://schemas.microsoft.com/office/drawing/2014/main" id="{70BC213A-8FD6-4AB7-8ABE-D40578749266}"/>
            </a:ext>
          </a:extLst>
        </xdr:cNvPr>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103495</xdr:rowOff>
    </xdr:from>
    <xdr:ext cx="469744" cy="259045"/>
    <xdr:sp macro="" textlink="">
      <xdr:nvSpPr>
        <xdr:cNvPr id="159" name="n_1mainValue債務償還比率">
          <a:extLst>
            <a:ext uri="{FF2B5EF4-FFF2-40B4-BE49-F238E27FC236}">
              <a16:creationId xmlns:a16="http://schemas.microsoft.com/office/drawing/2014/main" id="{B4EB4C64-6A22-42C9-9BA2-48310ADD6030}"/>
            </a:ext>
          </a:extLst>
        </xdr:cNvPr>
        <xdr:cNvSpPr txBox="1"/>
      </xdr:nvSpPr>
      <xdr:spPr>
        <a:xfrm>
          <a:off x="13836727" y="55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113482</xdr:rowOff>
    </xdr:from>
    <xdr:ext cx="469744" cy="259045"/>
    <xdr:sp macro="" textlink="">
      <xdr:nvSpPr>
        <xdr:cNvPr id="160" name="n_2mainValue債務償還比率">
          <a:extLst>
            <a:ext uri="{FF2B5EF4-FFF2-40B4-BE49-F238E27FC236}">
              <a16:creationId xmlns:a16="http://schemas.microsoft.com/office/drawing/2014/main" id="{11DCFE20-1468-4CE7-BDB2-F046702CBD53}"/>
            </a:ext>
          </a:extLst>
        </xdr:cNvPr>
        <xdr:cNvSpPr txBox="1"/>
      </xdr:nvSpPr>
      <xdr:spPr>
        <a:xfrm>
          <a:off x="13087427" y="61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142511</xdr:rowOff>
    </xdr:from>
    <xdr:ext cx="469744" cy="259045"/>
    <xdr:sp macro="" textlink="">
      <xdr:nvSpPr>
        <xdr:cNvPr id="161" name="n_3mainValue債務償還比率">
          <a:extLst>
            <a:ext uri="{FF2B5EF4-FFF2-40B4-BE49-F238E27FC236}">
              <a16:creationId xmlns:a16="http://schemas.microsoft.com/office/drawing/2014/main" id="{BA9012F1-CF82-463F-A178-4B1F19A74045}"/>
            </a:ext>
          </a:extLst>
        </xdr:cNvPr>
        <xdr:cNvSpPr txBox="1"/>
      </xdr:nvSpPr>
      <xdr:spPr>
        <a:xfrm>
          <a:off x="12325427" y="64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106733</xdr:rowOff>
    </xdr:from>
    <xdr:ext cx="469744" cy="259045"/>
    <xdr:sp macro="" textlink="">
      <xdr:nvSpPr>
        <xdr:cNvPr id="162" name="n_4mainValue債務償還比率">
          <a:extLst>
            <a:ext uri="{FF2B5EF4-FFF2-40B4-BE49-F238E27FC236}">
              <a16:creationId xmlns:a16="http://schemas.microsoft.com/office/drawing/2014/main" id="{CE4A62A6-9A6E-426E-9D7E-05E3B24A495B}"/>
            </a:ext>
          </a:extLst>
        </xdr:cNvPr>
        <xdr:cNvSpPr txBox="1"/>
      </xdr:nvSpPr>
      <xdr:spPr>
        <a:xfrm>
          <a:off x="11563427" y="63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A2E4471-3F33-40DD-B576-E704B142ED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5C6460F-EF51-4520-93EA-C542F286E45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EA682E9-5D0B-498B-BC69-B84E080C24D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4FA4278-CB62-4897-9837-CF4FB045D62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92919EC-3FC9-48AE-B51D-790EABA2E9D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AAA16EE-D806-4302-B214-6D42D930083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574738-A34D-4204-8F54-3CD0685459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696F90-D625-4CC1-A028-82925CA7FE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C88595-0149-4964-BFFF-384E27F846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7F1FA4-77BF-4C0C-9084-2ADE62B8A7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373335-6C0B-4EF8-A9C4-CFAA284B5F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4860B7-1E4D-4F1A-9124-45C1494A63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C48DA0-EC3B-4BAB-A80E-A09EBE8F84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D3943C-1C49-4A50-8BFF-8B8E260402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657056-28E9-4E82-9C4A-61394B2AE1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EE58F1-2362-4433-9389-8FBBDC6AAC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
11,183
77.82
6,566,959
6,111,259
420,974
3,761,170
4,527,773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0725A7-A55C-4CF9-8ACD-949EB0C8E3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AC6FF6-02A6-4AC7-AD9F-416F17142C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B6C667-DB47-47A7-B55F-381674345F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23BE11-8938-42E2-939C-5DD1BFF037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AFD053-C230-4544-9FC5-8CACE3B5A89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42D8C6D-318D-4668-9249-B0FDD9BB453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CDD21B-958D-4146-ADF1-DC5A669AE3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705BE4-C682-47DF-9FBB-97B009FAA8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045F70-FEE8-44E9-B138-A659738E7C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7D63E5-564C-41E2-B328-9119479687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1BD58A-13B0-4C68-9B77-DC1403E594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E07E35-40E4-44EF-AB91-8DBDA215FD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F1966D-29AD-4AF0-A8A1-E5C6A4D38A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1608C9-C8B8-4C38-87BE-8CF9193C21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F5C0B1-C3B6-4C75-942B-9049EE1DB4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036810-288A-4816-ADAB-9217F1D1CE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AF07BF-BD52-4F8B-8156-90F4AB13E5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E5724C-9DBF-49F1-B2CE-BE95B0E6C0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5EAA68-6841-4E99-81E4-E8E22F96ED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C087C77-A4CD-499E-8216-DFC4891D7CA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8B9423-B793-410B-9334-CDE5531E10D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148FF4-4443-4C92-8AF9-FFDD3C12BB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9C1E05-004F-4C4E-BCDE-CC8FB43DD97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D9BF99-A510-4A6B-ABE6-C7F056FB76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2298C7-05C9-4D04-B716-5490A3A660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1E1A10-7B0D-416F-8C96-DA4262963D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0231CE-37D4-46BA-AC79-6AF62317306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4EE37A9-B7AD-4EFB-90B9-96F147995A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8A6EE6-B167-41F1-BF55-11F2D8FEC3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BBF265-E658-4372-A785-FFF5AF87F0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A2ABFC-6AE2-4830-8B53-02386175F7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53CA07-7632-4D6B-8BC2-23140BD54B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341A208-4E5F-4E94-B906-92C526CFED0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9AF787E-522E-4B0C-AE4D-D55F6F72EEA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13AFFAA-9546-4A4D-8E2B-323B0C1A828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470A6AC-084D-4349-9AEE-55645EC1CDC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96E567B-5FCE-4E4B-874D-1869C3C47FE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9514613-E902-4E5D-B8E3-CC342DE152C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E205DD8-137F-4E29-B2C3-0760053F50F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FA4670F-B35B-4458-A437-4D74AC27EE6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C12570D-C5AC-4FEB-98E6-3F85306373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457FF20-4079-456B-9850-C7BEC0EFA4A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1E57C0E-426C-4F24-B3D7-24D0C51A48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D0D41227-C632-4DA4-9847-DB04A239B7F6}"/>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E82D0519-675F-4190-BCCF-1492D508E3A5}"/>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F346FD46-AE56-451E-B2ED-A21A24D1054A}"/>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6CB61B42-3501-4A51-9852-BB189250154C}"/>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67C9A20C-6558-4F42-B720-4D0CDA6A534A}"/>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9DB4EB77-DEA4-4A50-AEAF-0E7BA1A32E3E}"/>
            </a:ext>
          </a:extLst>
        </xdr:cNvPr>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BF9558BD-4E41-4881-94FC-B9271D847151}"/>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64E3A8AD-5D29-4101-A71D-4BF04F395951}"/>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DEF87D8B-65C3-41E1-BA73-E7605C9BD776}"/>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E9DE014D-E903-48BC-A945-8436E1B7817D}"/>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B138D53C-ACCD-457F-9F94-54AB0D081BE8}"/>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DD87E73-57C1-4DBC-9236-D8F40D7B225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46EC28D-1E66-4E32-84D1-6B7E9FD005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D69778-7DD5-49A4-8A40-145E5C817A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FD524D-0AF5-4268-A92A-46EC13F68B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7EA665-5D67-4C10-994F-04DFCCA998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130556</xdr:rowOff>
    </xdr:from>
    <xdr:to>
      <xdr:col>24</xdr:col>
      <xdr:colOff>114300</xdr:colOff>
      <xdr:row>38</xdr:row>
      <xdr:rowOff>60706</xdr:rowOff>
    </xdr:to>
    <xdr:sp macro="" textlink="">
      <xdr:nvSpPr>
        <xdr:cNvPr id="71" name="楕円 70">
          <a:extLst>
            <a:ext uri="{FF2B5EF4-FFF2-40B4-BE49-F238E27FC236}">
              <a16:creationId xmlns:a16="http://schemas.microsoft.com/office/drawing/2014/main" id="{90315672-3897-436A-B5D7-6F0BB0E2B71A}"/>
            </a:ext>
          </a:extLst>
        </xdr:cNvPr>
        <xdr:cNvSpPr/>
      </xdr:nvSpPr>
      <xdr:spPr>
        <a:xfrm>
          <a:off x="45847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108983</xdr:rowOff>
    </xdr:from>
    <xdr:ext cx="405111" cy="259045"/>
    <xdr:sp macro="" textlink="">
      <xdr:nvSpPr>
        <xdr:cNvPr id="72" name="【道路】&#10;有形固定資産減価償却率該当値テキスト">
          <a:extLst>
            <a:ext uri="{FF2B5EF4-FFF2-40B4-BE49-F238E27FC236}">
              <a16:creationId xmlns:a16="http://schemas.microsoft.com/office/drawing/2014/main" id="{43AF191F-7A50-4C3E-8DC0-180C52AE074E}"/>
            </a:ext>
          </a:extLst>
        </xdr:cNvPr>
        <xdr:cNvSpPr txBox="1"/>
      </xdr:nvSpPr>
      <xdr:spPr>
        <a:xfrm>
          <a:off x="4673600"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167132</xdr:rowOff>
    </xdr:from>
    <xdr:to>
      <xdr:col>20</xdr:col>
      <xdr:colOff>38100</xdr:colOff>
      <xdr:row>38</xdr:row>
      <xdr:rowOff>97282</xdr:rowOff>
    </xdr:to>
    <xdr:sp macro="" textlink="">
      <xdr:nvSpPr>
        <xdr:cNvPr id="73" name="楕円 72">
          <a:extLst>
            <a:ext uri="{FF2B5EF4-FFF2-40B4-BE49-F238E27FC236}">
              <a16:creationId xmlns:a16="http://schemas.microsoft.com/office/drawing/2014/main" id="{A1F87B37-3294-4A33-85DA-5D0615BDFF75}"/>
            </a:ext>
          </a:extLst>
        </xdr:cNvPr>
        <xdr:cNvSpPr/>
      </xdr:nvSpPr>
      <xdr:spPr>
        <a:xfrm>
          <a:off x="3746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xdr:rowOff>
    </xdr:from>
    <xdr:to>
      <xdr:col>24</xdr:col>
      <xdr:colOff>63500</xdr:colOff>
      <xdr:row>38</xdr:row>
      <xdr:rowOff>46482</xdr:rowOff>
    </xdr:to>
    <xdr:cxnSp macro="">
      <xdr:nvCxnSpPr>
        <xdr:cNvPr id="74" name="直線コネクタ 73">
          <a:extLst>
            <a:ext uri="{FF2B5EF4-FFF2-40B4-BE49-F238E27FC236}">
              <a16:creationId xmlns:a16="http://schemas.microsoft.com/office/drawing/2014/main" id="{5523D144-C75C-430B-BF91-E07A66215D80}"/>
            </a:ext>
          </a:extLst>
        </xdr:cNvPr>
        <xdr:cNvCxnSpPr/>
      </xdr:nvCxnSpPr>
      <xdr:spPr>
        <a:xfrm flipV="1">
          <a:off x="3797300" y="652500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125984</xdr:rowOff>
    </xdr:from>
    <xdr:to>
      <xdr:col>15</xdr:col>
      <xdr:colOff>101600</xdr:colOff>
      <xdr:row>38</xdr:row>
      <xdr:rowOff>56135</xdr:rowOff>
    </xdr:to>
    <xdr:sp macro="" textlink="">
      <xdr:nvSpPr>
        <xdr:cNvPr id="75" name="楕円 74">
          <a:extLst>
            <a:ext uri="{FF2B5EF4-FFF2-40B4-BE49-F238E27FC236}">
              <a16:creationId xmlns:a16="http://schemas.microsoft.com/office/drawing/2014/main" id="{B5E73A7E-08C1-4971-9566-EC48575CCE3C}"/>
            </a:ext>
          </a:extLst>
        </xdr:cNvPr>
        <xdr:cNvSpPr/>
      </xdr:nvSpPr>
      <xdr:spPr>
        <a:xfrm>
          <a:off x="2857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xdr:rowOff>
    </xdr:from>
    <xdr:to>
      <xdr:col>19</xdr:col>
      <xdr:colOff>177800</xdr:colOff>
      <xdr:row>38</xdr:row>
      <xdr:rowOff>46482</xdr:rowOff>
    </xdr:to>
    <xdr:cxnSp macro="">
      <xdr:nvCxnSpPr>
        <xdr:cNvPr id="76" name="直線コネクタ 75">
          <a:extLst>
            <a:ext uri="{FF2B5EF4-FFF2-40B4-BE49-F238E27FC236}">
              <a16:creationId xmlns:a16="http://schemas.microsoft.com/office/drawing/2014/main" id="{07805AE9-DD6A-453D-BE58-8187F93570FB}"/>
            </a:ext>
          </a:extLst>
        </xdr:cNvPr>
        <xdr:cNvCxnSpPr/>
      </xdr:nvCxnSpPr>
      <xdr:spPr>
        <a:xfrm>
          <a:off x="2908300" y="65204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87122</xdr:rowOff>
    </xdr:from>
    <xdr:to>
      <xdr:col>10</xdr:col>
      <xdr:colOff>165100</xdr:colOff>
      <xdr:row>38</xdr:row>
      <xdr:rowOff>17272</xdr:rowOff>
    </xdr:to>
    <xdr:sp macro="" textlink="">
      <xdr:nvSpPr>
        <xdr:cNvPr id="77" name="楕円 76">
          <a:extLst>
            <a:ext uri="{FF2B5EF4-FFF2-40B4-BE49-F238E27FC236}">
              <a16:creationId xmlns:a16="http://schemas.microsoft.com/office/drawing/2014/main" id="{D972003F-22BC-49E1-A9DA-8C9FCFABD460}"/>
            </a:ext>
          </a:extLst>
        </xdr:cNvPr>
        <xdr:cNvSpPr/>
      </xdr:nvSpPr>
      <xdr:spPr>
        <a:xfrm>
          <a:off x="1968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137922</xdr:rowOff>
    </xdr:from>
    <xdr:to>
      <xdr:col>15</xdr:col>
      <xdr:colOff>50800</xdr:colOff>
      <xdr:row>38</xdr:row>
      <xdr:rowOff>5334</xdr:rowOff>
    </xdr:to>
    <xdr:cxnSp macro="">
      <xdr:nvCxnSpPr>
        <xdr:cNvPr id="78" name="直線コネクタ 77">
          <a:extLst>
            <a:ext uri="{FF2B5EF4-FFF2-40B4-BE49-F238E27FC236}">
              <a16:creationId xmlns:a16="http://schemas.microsoft.com/office/drawing/2014/main" id="{6773247F-9DA0-4CFE-8737-2C85C040D92E}"/>
            </a:ext>
          </a:extLst>
        </xdr:cNvPr>
        <xdr:cNvCxnSpPr/>
      </xdr:nvCxnSpPr>
      <xdr:spPr>
        <a:xfrm>
          <a:off x="2019300" y="64815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79" name="楕円 78">
          <a:extLst>
            <a:ext uri="{FF2B5EF4-FFF2-40B4-BE49-F238E27FC236}">
              <a16:creationId xmlns:a16="http://schemas.microsoft.com/office/drawing/2014/main" id="{437C1690-A36D-410E-BB8D-0DEA9388EFBA}"/>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137922</xdr:rowOff>
    </xdr:to>
    <xdr:cxnSp macro="">
      <xdr:nvCxnSpPr>
        <xdr:cNvPr id="80" name="直線コネクタ 79">
          <a:extLst>
            <a:ext uri="{FF2B5EF4-FFF2-40B4-BE49-F238E27FC236}">
              <a16:creationId xmlns:a16="http://schemas.microsoft.com/office/drawing/2014/main" id="{6C78D427-9706-4E56-B9A7-596ED47829C3}"/>
            </a:ext>
          </a:extLst>
        </xdr:cNvPr>
        <xdr:cNvCxnSpPr/>
      </xdr:nvCxnSpPr>
      <xdr:spPr>
        <a:xfrm>
          <a:off x="1130300" y="64427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516C4A31-CD27-40D8-B003-93D0A2A26DDE}"/>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7ABC6C9F-AD30-4C7A-BDA5-AB8B20C15055}"/>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a:extLst>
            <a:ext uri="{FF2B5EF4-FFF2-40B4-BE49-F238E27FC236}">
              <a16:creationId xmlns:a16="http://schemas.microsoft.com/office/drawing/2014/main" id="{7EC1AA65-D4B4-4467-8125-BBC39B40FECA}"/>
            </a:ext>
          </a:extLst>
        </xdr:cNvPr>
        <xdr:cNvSpPr txBox="1"/>
      </xdr:nvSpPr>
      <xdr:spPr>
        <a:xfrm>
          <a:off x="1816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a:extLst>
            <a:ext uri="{FF2B5EF4-FFF2-40B4-BE49-F238E27FC236}">
              <a16:creationId xmlns:a16="http://schemas.microsoft.com/office/drawing/2014/main" id="{A705CDDC-5EDE-4A21-96AF-18C64D5ADCD0}"/>
            </a:ext>
          </a:extLst>
        </xdr:cNvPr>
        <xdr:cNvSpPr txBox="1"/>
      </xdr:nvSpPr>
      <xdr:spPr>
        <a:xfrm>
          <a:off x="927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88409</xdr:rowOff>
    </xdr:from>
    <xdr:ext cx="405111" cy="259045"/>
    <xdr:sp macro="" textlink="">
      <xdr:nvSpPr>
        <xdr:cNvPr id="85" name="n_1mainValue【道路】&#10;有形固定資産減価償却率">
          <a:extLst>
            <a:ext uri="{FF2B5EF4-FFF2-40B4-BE49-F238E27FC236}">
              <a16:creationId xmlns:a16="http://schemas.microsoft.com/office/drawing/2014/main" id="{543B8AB4-E931-415B-8B3A-D691BABC2923}"/>
            </a:ext>
          </a:extLst>
        </xdr:cNvPr>
        <xdr:cNvSpPr txBox="1"/>
      </xdr:nvSpPr>
      <xdr:spPr>
        <a:xfrm>
          <a:off x="35820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47261</xdr:rowOff>
    </xdr:from>
    <xdr:ext cx="405111" cy="259045"/>
    <xdr:sp macro="" textlink="">
      <xdr:nvSpPr>
        <xdr:cNvPr id="86" name="n_2mainValue【道路】&#10;有形固定資産減価償却率">
          <a:extLst>
            <a:ext uri="{FF2B5EF4-FFF2-40B4-BE49-F238E27FC236}">
              <a16:creationId xmlns:a16="http://schemas.microsoft.com/office/drawing/2014/main" id="{1B1BCFF5-227A-4BD7-A2BD-E580D79E18FC}"/>
            </a:ext>
          </a:extLst>
        </xdr:cNvPr>
        <xdr:cNvSpPr txBox="1"/>
      </xdr:nvSpPr>
      <xdr:spPr>
        <a:xfrm>
          <a:off x="2705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8399</xdr:rowOff>
    </xdr:from>
    <xdr:ext cx="405111" cy="259045"/>
    <xdr:sp macro="" textlink="">
      <xdr:nvSpPr>
        <xdr:cNvPr id="87" name="n_3mainValue【道路】&#10;有形固定資産減価償却率">
          <a:extLst>
            <a:ext uri="{FF2B5EF4-FFF2-40B4-BE49-F238E27FC236}">
              <a16:creationId xmlns:a16="http://schemas.microsoft.com/office/drawing/2014/main" id="{8DF43B23-EBF8-420C-AEE2-A03E4554D032}"/>
            </a:ext>
          </a:extLst>
        </xdr:cNvPr>
        <xdr:cNvSpPr txBox="1"/>
      </xdr:nvSpPr>
      <xdr:spPr>
        <a:xfrm>
          <a:off x="1816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88" name="n_4mainValue【道路】&#10;有形固定資産減価償却率">
          <a:extLst>
            <a:ext uri="{FF2B5EF4-FFF2-40B4-BE49-F238E27FC236}">
              <a16:creationId xmlns:a16="http://schemas.microsoft.com/office/drawing/2014/main" id="{642648BA-5BA8-4697-975E-FCF9F1A36AEC}"/>
            </a:ext>
          </a:extLst>
        </xdr:cNvPr>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CA3B3E4-B476-43D5-B3B8-F19686A03F2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EF01778-77AA-49E4-B4A4-CE6480ECE8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1D16803-77F9-4DF2-9585-51F8A50879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35FA29D-BAD0-4667-B4E0-EF8327C0AA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390D561-E44C-477D-877C-BE556C5DB3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0C1BD23-356B-4C30-9518-A32BB32878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0CF99C3-6ED7-4AA4-958D-8084FB970C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817869A-C22A-4F50-9696-A85E02D13AD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1E463BE-42A1-4EAD-AC70-11CF2D28E11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B23B836-262D-4889-8964-0318C93EEF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CA55F0E-73F5-4351-AF04-45C3EFA4739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AC5D1DE-CADB-4FC2-8E55-38E0D55BB6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43EF835-2822-476C-AA29-940F7C4FB06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F852A4D-4446-4EC1-B92B-77A65B1A6D9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3C7AC3A-B3CE-422A-B7C8-F7F7C48F4E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FDCDF8A-0453-4663-8B38-20BB9A5B539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7263730-A495-440E-BB19-5C3B74454C9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5D27375B-D4B8-4BC4-AACE-6F59C3E33F2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73A053E-B0F6-427D-896C-489EECD2B9A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C6759C9-D6C8-4298-A2CA-9D92FDE851F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6C1E99C-AA36-4600-B919-069CFBC65A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FA5CFA3-751A-4292-A3D9-53B6C08212A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C8741A9-0948-4FCC-9475-6143E74DB9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C76EEF8C-0F6D-4E65-AA52-7C5BDB0B5AAA}"/>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50CD61BD-B4E7-4209-948D-467A2068BD7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C826CCE6-7D05-485B-8414-8F8F0991328B}"/>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1BB88932-91D8-474A-A39C-9A7AF3D68513}"/>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73453D69-30EA-429A-ACB5-297BD19C7C96}"/>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C3E3F6AE-CC60-4323-B556-FE072830C606}"/>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CAA4E7E1-419C-4EA1-BA82-FC89D6E8960F}"/>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F3B38930-586D-4789-9A7F-EB95E3C5A055}"/>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0694621D-7178-48EC-9CD4-F48FE1127BC3}"/>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D4DD2D41-20CB-4EF2-90E5-6BC28FB51177}"/>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9EB0C209-7BE0-4D89-8F85-9D3EAC502B37}"/>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BB0235C-082D-4CF6-A2F9-17A67EF1C7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724D064-25D0-4E52-A183-A3D6DF0C244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EE990DA-B656-4983-81A2-378D5B6C34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7D3777-7BF2-474B-B0AB-F6A994547C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5B4FB4-C2B2-4656-8FDC-E33E600896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22885</xdr:rowOff>
    </xdr:from>
    <xdr:to>
      <xdr:col>55</xdr:col>
      <xdr:colOff>50800</xdr:colOff>
      <xdr:row>40</xdr:row>
      <xdr:rowOff>124485</xdr:rowOff>
    </xdr:to>
    <xdr:sp macro="" textlink="">
      <xdr:nvSpPr>
        <xdr:cNvPr id="128" name="楕円 127">
          <a:extLst>
            <a:ext uri="{FF2B5EF4-FFF2-40B4-BE49-F238E27FC236}">
              <a16:creationId xmlns:a16="http://schemas.microsoft.com/office/drawing/2014/main" id="{1496577A-C555-4B5A-BCBA-1FE44A0D81C7}"/>
            </a:ext>
          </a:extLst>
        </xdr:cNvPr>
        <xdr:cNvSpPr/>
      </xdr:nvSpPr>
      <xdr:spPr>
        <a:xfrm>
          <a:off x="10426700" y="688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1312</xdr:rowOff>
    </xdr:from>
    <xdr:ext cx="534377" cy="259045"/>
    <xdr:sp macro="" textlink="">
      <xdr:nvSpPr>
        <xdr:cNvPr id="129" name="【道路】&#10;一人当たり延長該当値テキスト">
          <a:extLst>
            <a:ext uri="{FF2B5EF4-FFF2-40B4-BE49-F238E27FC236}">
              <a16:creationId xmlns:a16="http://schemas.microsoft.com/office/drawing/2014/main" id="{40D15319-549E-4C9D-91A2-0CC0514911DA}"/>
            </a:ext>
          </a:extLst>
        </xdr:cNvPr>
        <xdr:cNvSpPr txBox="1"/>
      </xdr:nvSpPr>
      <xdr:spPr>
        <a:xfrm>
          <a:off x="10515600" y="685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29801</xdr:rowOff>
    </xdr:from>
    <xdr:to>
      <xdr:col>50</xdr:col>
      <xdr:colOff>165100</xdr:colOff>
      <xdr:row>40</xdr:row>
      <xdr:rowOff>131401</xdr:rowOff>
    </xdr:to>
    <xdr:sp macro="" textlink="">
      <xdr:nvSpPr>
        <xdr:cNvPr id="130" name="楕円 129">
          <a:extLst>
            <a:ext uri="{FF2B5EF4-FFF2-40B4-BE49-F238E27FC236}">
              <a16:creationId xmlns:a16="http://schemas.microsoft.com/office/drawing/2014/main" id="{D9347F8C-EF04-44B5-B0AB-BFAE566F91FE}"/>
            </a:ext>
          </a:extLst>
        </xdr:cNvPr>
        <xdr:cNvSpPr/>
      </xdr:nvSpPr>
      <xdr:spPr>
        <a:xfrm>
          <a:off x="9588500" y="68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73685</xdr:rowOff>
    </xdr:from>
    <xdr:to>
      <xdr:col>55</xdr:col>
      <xdr:colOff>0</xdr:colOff>
      <xdr:row>40</xdr:row>
      <xdr:rowOff>80601</xdr:rowOff>
    </xdr:to>
    <xdr:cxnSp macro="">
      <xdr:nvCxnSpPr>
        <xdr:cNvPr id="131" name="直線コネクタ 130">
          <a:extLst>
            <a:ext uri="{FF2B5EF4-FFF2-40B4-BE49-F238E27FC236}">
              <a16:creationId xmlns:a16="http://schemas.microsoft.com/office/drawing/2014/main" id="{3B03D2DE-AAD0-462D-9115-7E7DFF5077BC}"/>
            </a:ext>
          </a:extLst>
        </xdr:cNvPr>
        <xdr:cNvCxnSpPr/>
      </xdr:nvCxnSpPr>
      <xdr:spPr>
        <a:xfrm flipV="1">
          <a:off x="9639300" y="6931685"/>
          <a:ext cx="8382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33877</xdr:rowOff>
    </xdr:from>
    <xdr:to>
      <xdr:col>46</xdr:col>
      <xdr:colOff>38100</xdr:colOff>
      <xdr:row>40</xdr:row>
      <xdr:rowOff>135477</xdr:rowOff>
    </xdr:to>
    <xdr:sp macro="" textlink="">
      <xdr:nvSpPr>
        <xdr:cNvPr id="132" name="楕円 131">
          <a:extLst>
            <a:ext uri="{FF2B5EF4-FFF2-40B4-BE49-F238E27FC236}">
              <a16:creationId xmlns:a16="http://schemas.microsoft.com/office/drawing/2014/main" id="{DD8FD037-E38C-4297-B27A-2233C7094201}"/>
            </a:ext>
          </a:extLst>
        </xdr:cNvPr>
        <xdr:cNvSpPr/>
      </xdr:nvSpPr>
      <xdr:spPr>
        <a:xfrm>
          <a:off x="8699500" y="68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80601</xdr:rowOff>
    </xdr:from>
    <xdr:to>
      <xdr:col>50</xdr:col>
      <xdr:colOff>114300</xdr:colOff>
      <xdr:row>40</xdr:row>
      <xdr:rowOff>84677</xdr:rowOff>
    </xdr:to>
    <xdr:cxnSp macro="">
      <xdr:nvCxnSpPr>
        <xdr:cNvPr id="133" name="直線コネクタ 132">
          <a:extLst>
            <a:ext uri="{FF2B5EF4-FFF2-40B4-BE49-F238E27FC236}">
              <a16:creationId xmlns:a16="http://schemas.microsoft.com/office/drawing/2014/main" id="{A5D47CA5-D7BC-4ADA-91E3-312D08995C48}"/>
            </a:ext>
          </a:extLst>
        </xdr:cNvPr>
        <xdr:cNvCxnSpPr/>
      </xdr:nvCxnSpPr>
      <xdr:spPr>
        <a:xfrm flipV="1">
          <a:off x="8750300" y="6938601"/>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40469</xdr:rowOff>
    </xdr:from>
    <xdr:to>
      <xdr:col>41</xdr:col>
      <xdr:colOff>101600</xdr:colOff>
      <xdr:row>40</xdr:row>
      <xdr:rowOff>142069</xdr:rowOff>
    </xdr:to>
    <xdr:sp macro="" textlink="">
      <xdr:nvSpPr>
        <xdr:cNvPr id="134" name="楕円 133">
          <a:extLst>
            <a:ext uri="{FF2B5EF4-FFF2-40B4-BE49-F238E27FC236}">
              <a16:creationId xmlns:a16="http://schemas.microsoft.com/office/drawing/2014/main" id="{6EB0091D-E414-4234-B7BE-C8AC73A99208}"/>
            </a:ext>
          </a:extLst>
        </xdr:cNvPr>
        <xdr:cNvSpPr/>
      </xdr:nvSpPr>
      <xdr:spPr>
        <a:xfrm>
          <a:off x="7810500" y="68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84677</xdr:rowOff>
    </xdr:from>
    <xdr:to>
      <xdr:col>45</xdr:col>
      <xdr:colOff>177800</xdr:colOff>
      <xdr:row>40</xdr:row>
      <xdr:rowOff>91269</xdr:rowOff>
    </xdr:to>
    <xdr:cxnSp macro="">
      <xdr:nvCxnSpPr>
        <xdr:cNvPr id="135" name="直線コネクタ 134">
          <a:extLst>
            <a:ext uri="{FF2B5EF4-FFF2-40B4-BE49-F238E27FC236}">
              <a16:creationId xmlns:a16="http://schemas.microsoft.com/office/drawing/2014/main" id="{E301D96E-371B-409C-87BA-DD944531E977}"/>
            </a:ext>
          </a:extLst>
        </xdr:cNvPr>
        <xdr:cNvCxnSpPr/>
      </xdr:nvCxnSpPr>
      <xdr:spPr>
        <a:xfrm flipV="1">
          <a:off x="7861300" y="6942677"/>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44965</xdr:rowOff>
    </xdr:from>
    <xdr:to>
      <xdr:col>36</xdr:col>
      <xdr:colOff>165100</xdr:colOff>
      <xdr:row>40</xdr:row>
      <xdr:rowOff>146565</xdr:rowOff>
    </xdr:to>
    <xdr:sp macro="" textlink="">
      <xdr:nvSpPr>
        <xdr:cNvPr id="136" name="楕円 135">
          <a:extLst>
            <a:ext uri="{FF2B5EF4-FFF2-40B4-BE49-F238E27FC236}">
              <a16:creationId xmlns:a16="http://schemas.microsoft.com/office/drawing/2014/main" id="{BB257AF3-44E1-416E-A03E-6878EC0B0AD3}"/>
            </a:ext>
          </a:extLst>
        </xdr:cNvPr>
        <xdr:cNvSpPr/>
      </xdr:nvSpPr>
      <xdr:spPr>
        <a:xfrm>
          <a:off x="6921500" y="69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91269</xdr:rowOff>
    </xdr:from>
    <xdr:to>
      <xdr:col>41</xdr:col>
      <xdr:colOff>50800</xdr:colOff>
      <xdr:row>40</xdr:row>
      <xdr:rowOff>95765</xdr:rowOff>
    </xdr:to>
    <xdr:cxnSp macro="">
      <xdr:nvCxnSpPr>
        <xdr:cNvPr id="137" name="直線コネクタ 136">
          <a:extLst>
            <a:ext uri="{FF2B5EF4-FFF2-40B4-BE49-F238E27FC236}">
              <a16:creationId xmlns:a16="http://schemas.microsoft.com/office/drawing/2014/main" id="{F70461D0-07D4-49D3-A129-6B73EAF0BA63}"/>
            </a:ext>
          </a:extLst>
        </xdr:cNvPr>
        <xdr:cNvCxnSpPr/>
      </xdr:nvCxnSpPr>
      <xdr:spPr>
        <a:xfrm flipV="1">
          <a:off x="6972300" y="694926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FA64E00D-4768-43BD-A4A7-8E5B222142E7}"/>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D2D32371-3FF2-4773-91B7-00CA99980223}"/>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8A6E6FEB-0793-4DBD-9DFC-40B5B93ED319}"/>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8F47BD86-A9E8-4399-8B0D-CA98CC992156}"/>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122528</xdr:rowOff>
    </xdr:from>
    <xdr:ext cx="534377" cy="259045"/>
    <xdr:sp macro="" textlink="">
      <xdr:nvSpPr>
        <xdr:cNvPr id="142" name="n_1mainValue【道路】&#10;一人当たり延長">
          <a:extLst>
            <a:ext uri="{FF2B5EF4-FFF2-40B4-BE49-F238E27FC236}">
              <a16:creationId xmlns:a16="http://schemas.microsoft.com/office/drawing/2014/main" id="{F2426B90-07D0-4027-AD70-9D84790B1CE2}"/>
            </a:ext>
          </a:extLst>
        </xdr:cNvPr>
        <xdr:cNvSpPr txBox="1"/>
      </xdr:nvSpPr>
      <xdr:spPr>
        <a:xfrm>
          <a:off x="9359411" y="69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126604</xdr:rowOff>
    </xdr:from>
    <xdr:ext cx="534377" cy="259045"/>
    <xdr:sp macro="" textlink="">
      <xdr:nvSpPr>
        <xdr:cNvPr id="143" name="n_2mainValue【道路】&#10;一人当たり延長">
          <a:extLst>
            <a:ext uri="{FF2B5EF4-FFF2-40B4-BE49-F238E27FC236}">
              <a16:creationId xmlns:a16="http://schemas.microsoft.com/office/drawing/2014/main" id="{0D66AD8A-4DF2-4054-AB9C-54A687BA1348}"/>
            </a:ext>
          </a:extLst>
        </xdr:cNvPr>
        <xdr:cNvSpPr txBox="1"/>
      </xdr:nvSpPr>
      <xdr:spPr>
        <a:xfrm>
          <a:off x="8483111" y="69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133196</xdr:rowOff>
    </xdr:from>
    <xdr:ext cx="534377" cy="259045"/>
    <xdr:sp macro="" textlink="">
      <xdr:nvSpPr>
        <xdr:cNvPr id="144" name="n_3mainValue【道路】&#10;一人当たり延長">
          <a:extLst>
            <a:ext uri="{FF2B5EF4-FFF2-40B4-BE49-F238E27FC236}">
              <a16:creationId xmlns:a16="http://schemas.microsoft.com/office/drawing/2014/main" id="{2DB4ABC5-4179-456A-905C-88C4E86EEA39}"/>
            </a:ext>
          </a:extLst>
        </xdr:cNvPr>
        <xdr:cNvSpPr txBox="1"/>
      </xdr:nvSpPr>
      <xdr:spPr>
        <a:xfrm>
          <a:off x="7594111" y="69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137692</xdr:rowOff>
    </xdr:from>
    <xdr:ext cx="534377" cy="259045"/>
    <xdr:sp macro="" textlink="">
      <xdr:nvSpPr>
        <xdr:cNvPr id="145" name="n_4mainValue【道路】&#10;一人当たり延長">
          <a:extLst>
            <a:ext uri="{FF2B5EF4-FFF2-40B4-BE49-F238E27FC236}">
              <a16:creationId xmlns:a16="http://schemas.microsoft.com/office/drawing/2014/main" id="{FC18F203-C5E6-4A8B-B6B8-DEB4352FA783}"/>
            </a:ext>
          </a:extLst>
        </xdr:cNvPr>
        <xdr:cNvSpPr txBox="1"/>
      </xdr:nvSpPr>
      <xdr:spPr>
        <a:xfrm>
          <a:off x="6705111" y="699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5D5384E-29AA-4F20-830D-31CB31C85C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C7DA5C3-2C64-40F2-89E5-A772AB8FCB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44929C7-B0FE-49ED-82B9-FCDF5DCBF57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00E91CE-9F27-4EF6-B9C6-E450B14406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5AE4286-5ABA-4C46-B85D-30FF88AED2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8998AB5-803C-4526-9806-CF5D32BB33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43DBB01-EA16-4FC5-847C-35F04AD336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42E6049-2F8C-4EE4-8782-47DFEE0C92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0496419-C607-4A0A-B26D-04C187495D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DF8D780-175A-4195-BD18-066FCBBFAF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27CFB28-89C3-42A3-8A08-FBB8D01DD8D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1BD2042-4AA5-4833-9F67-66A9B10FD38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36DC24F-D3B0-4C3F-A1F4-E52EA4F7B3C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89CB20A-6105-45E1-865C-DC3889D2B9D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7FE1013-4EE0-4CA9-887E-BC249AD0DC8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6E546F6-AD8E-433A-A230-266BDCC99F1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5F2D977-34FB-4FCF-8A1F-41531F3808B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9D3818E-C7A0-44E8-B12D-81CBA283BD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A6AEF7B-9E40-430D-8566-64412991D93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BE09111-8F9A-483B-8EBB-65D800F8655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B78909D-8A47-42F2-BB7C-EE3673022EE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B9AD6B0-1785-4400-8949-6A61FB34D39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FDD5FC9-304C-4C36-8897-815C228F82F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F944B7C-CDDA-4CC8-8B7D-2DD24D01D2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0DA2713-40F0-40B3-9350-3B6EC2E058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F8589F7D-3F61-4A97-9F90-80D4FA94415D}"/>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3AD289E-4900-44FD-BC4A-4E25F8D9013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7FBD2878-4904-40E5-A60B-99B265B3703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BF944CD-DA12-448C-858E-93E61099D356}"/>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B4FD7726-41C9-4CFB-9151-1629419CFDFF}"/>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0D6BC0F-8ACB-4592-B297-6B384D178AC0}"/>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AD37930A-8D70-46F3-8840-9A3D81551038}"/>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27A3B423-7348-4714-BD11-BCCF3B3D3C3B}"/>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E974F7C3-57A3-45A3-8938-62DCD57B71E3}"/>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9F3C8C83-E3D6-48CA-9C04-9A87DC5A3EE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C3EDD18D-0E92-43D3-8197-3E15316CB298}"/>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9242450-313A-4D58-BFDB-2D7EF828F4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B6C6F7B-4393-43C3-90FB-F58E627D4B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6874B8E-51CE-4339-8C8F-7C2AB905B9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C4D1DBC-2E09-464F-BC77-92659F2321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226E52D-2D15-4386-89EF-9880EAEB8A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87" name="楕円 186">
          <a:extLst>
            <a:ext uri="{FF2B5EF4-FFF2-40B4-BE49-F238E27FC236}">
              <a16:creationId xmlns:a16="http://schemas.microsoft.com/office/drawing/2014/main" id="{FDAD411C-0316-4E27-80E6-BAD71D32CADB}"/>
            </a:ext>
          </a:extLst>
        </xdr:cNvPr>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119034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AEDCB2B-8696-442F-ABB9-F90C5F065757}"/>
            </a:ext>
          </a:extLst>
        </xdr:cNvPr>
        <xdr:cNvSpPr txBox="1"/>
      </xdr:nvSpPr>
      <xdr:spPr>
        <a:xfrm>
          <a:off x="4673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89" name="楕円 188">
          <a:extLst>
            <a:ext uri="{FF2B5EF4-FFF2-40B4-BE49-F238E27FC236}">
              <a16:creationId xmlns:a16="http://schemas.microsoft.com/office/drawing/2014/main" id="{F32A8BD6-0512-4671-B495-4B5A3A865CD8}"/>
            </a:ext>
          </a:extLst>
        </xdr:cNvPr>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61</xdr:row>
      <xdr:rowOff>6531</xdr:rowOff>
    </xdr:to>
    <xdr:cxnSp macro="">
      <xdr:nvCxnSpPr>
        <xdr:cNvPr id="190" name="直線コネクタ 189">
          <a:extLst>
            <a:ext uri="{FF2B5EF4-FFF2-40B4-BE49-F238E27FC236}">
              <a16:creationId xmlns:a16="http://schemas.microsoft.com/office/drawing/2014/main" id="{85AA3088-70EB-4D36-9772-F0656DA11192}"/>
            </a:ext>
          </a:extLst>
        </xdr:cNvPr>
        <xdr:cNvCxnSpPr/>
      </xdr:nvCxnSpPr>
      <xdr:spPr>
        <a:xfrm flipV="1">
          <a:off x="3797300" y="104339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1" name="楕円 190">
          <a:extLst>
            <a:ext uri="{FF2B5EF4-FFF2-40B4-BE49-F238E27FC236}">
              <a16:creationId xmlns:a16="http://schemas.microsoft.com/office/drawing/2014/main" id="{E3101CF2-C720-4426-8FD9-6F72A1346495}"/>
            </a:ext>
          </a:extLst>
        </xdr:cNvPr>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6531</xdr:rowOff>
    </xdr:to>
    <xdr:cxnSp macro="">
      <xdr:nvCxnSpPr>
        <xdr:cNvPr id="192" name="直線コネクタ 191">
          <a:extLst>
            <a:ext uri="{FF2B5EF4-FFF2-40B4-BE49-F238E27FC236}">
              <a16:creationId xmlns:a16="http://schemas.microsoft.com/office/drawing/2014/main" id="{6A94F211-11D7-437A-B559-B1D3E37B61C2}"/>
            </a:ext>
          </a:extLst>
        </xdr:cNvPr>
        <xdr:cNvCxnSpPr/>
      </xdr:nvCxnSpPr>
      <xdr:spPr>
        <a:xfrm>
          <a:off x="2908300" y="104453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3" name="楕円 192">
          <a:extLst>
            <a:ext uri="{FF2B5EF4-FFF2-40B4-BE49-F238E27FC236}">
              <a16:creationId xmlns:a16="http://schemas.microsoft.com/office/drawing/2014/main" id="{84533149-DC92-441F-AFAF-5381ED53DD9A}"/>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21227</xdr:rowOff>
    </xdr:to>
    <xdr:cxnSp macro="">
      <xdr:nvCxnSpPr>
        <xdr:cNvPr id="194" name="直線コネクタ 193">
          <a:extLst>
            <a:ext uri="{FF2B5EF4-FFF2-40B4-BE49-F238E27FC236}">
              <a16:creationId xmlns:a16="http://schemas.microsoft.com/office/drawing/2014/main" id="{E4B9EB96-F380-4217-BE66-4338FA01EBFC}"/>
            </a:ext>
          </a:extLst>
        </xdr:cNvPr>
        <xdr:cNvCxnSpPr/>
      </xdr:nvCxnSpPr>
      <xdr:spPr>
        <a:xfrm flipV="1">
          <a:off x="2019300" y="104453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169635</xdr:rowOff>
    </xdr:from>
    <xdr:to>
      <xdr:col>6</xdr:col>
      <xdr:colOff>38100</xdr:colOff>
      <xdr:row>61</xdr:row>
      <xdr:rowOff>99785</xdr:rowOff>
    </xdr:to>
    <xdr:sp macro="" textlink="">
      <xdr:nvSpPr>
        <xdr:cNvPr id="195" name="楕円 194">
          <a:extLst>
            <a:ext uri="{FF2B5EF4-FFF2-40B4-BE49-F238E27FC236}">
              <a16:creationId xmlns:a16="http://schemas.microsoft.com/office/drawing/2014/main" id="{2999EC2A-0594-42BE-8B50-DAB41505CE72}"/>
            </a:ext>
          </a:extLst>
        </xdr:cNvPr>
        <xdr:cNvSpPr/>
      </xdr:nvSpPr>
      <xdr:spPr>
        <a:xfrm>
          <a:off x="1079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48985</xdr:rowOff>
    </xdr:to>
    <xdr:cxnSp macro="">
      <xdr:nvCxnSpPr>
        <xdr:cNvPr id="196" name="直線コネクタ 195">
          <a:extLst>
            <a:ext uri="{FF2B5EF4-FFF2-40B4-BE49-F238E27FC236}">
              <a16:creationId xmlns:a16="http://schemas.microsoft.com/office/drawing/2014/main" id="{21DE3419-28CA-475C-A961-25CD1333CEF0}"/>
            </a:ext>
          </a:extLst>
        </xdr:cNvPr>
        <xdr:cNvCxnSpPr/>
      </xdr:nvCxnSpPr>
      <xdr:spPr>
        <a:xfrm flipV="1">
          <a:off x="1130300" y="104796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4592C95-6621-4464-BD54-81DF23E0A035}"/>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40D49FA-B187-4EE6-83CA-5F7672EAC428}"/>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501E05E-8723-4623-85F6-A9AD661F579B}"/>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A00EE16-E457-4E3F-9B0D-422F4C6F27B9}"/>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1315FB2-0DAE-4D6D-9886-5EC793CCF7D2}"/>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C80BCC1-21E1-4CDE-8399-0A4DD173E4E5}"/>
            </a:ext>
          </a:extLst>
        </xdr:cNvPr>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E6AAA00-8757-4B29-B568-E0FFF8371D76}"/>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90912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1F2678F-7241-46CA-95BF-4BA40AE0AD97}"/>
            </a:ext>
          </a:extLst>
        </xdr:cNvPr>
        <xdr:cNvSpPr txBox="1"/>
      </xdr:nvSpPr>
      <xdr:spPr>
        <a:xfrm>
          <a:off x="927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C66A8C1-F2D3-4F30-A386-E93EE7E1CD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0F7692B-28C4-408A-9FE1-81D9769163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521B08C-4897-4D82-AD37-17BB674DE3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3310BF9-C27E-400A-87FF-4368CD8ABB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5EA59E2-4F79-4FA9-B03E-47FDF89291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29B0E0C-565E-415B-888D-E77A21D127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FE0AC65-477F-40C9-8B6E-F3B6F20A0F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7C644BC-E3B1-4B72-994F-CD62CFBC3F9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2BA56A1-7D6F-4C70-8EB6-0F0B3C8129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C0D54F6-5D3F-4F54-B380-ABF736B9D5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C8B442A5-360F-446C-9FEC-C52F941CEB0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3611D03C-BAB2-4E34-A4B6-92CABFA0946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5CA16B8-C7B2-4CE0-8BB5-87393400BD6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2800A9A-3BD8-4B7C-BD0D-AF7349F75647}"/>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3F16073C-EC8D-4AAF-A33F-8B607D5C114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E7FACC99-783C-4DC3-8238-8DC5B175454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2EE3F11-12A7-4742-9B44-74A56016765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FA052D9D-F0E6-4FFA-9A1C-3BAE8515435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9E78E610-7E7F-4A79-BBB8-C68D6AA40C0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FC772522-EF22-4CDB-83D8-2D46A3BB563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B33D03AD-0877-486A-8757-1FA42AC82DB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648B248B-DFFE-4C70-9D68-6CFBA0D6DEA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AA481FC-D17B-487E-8540-15A4941B33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BD25041-A632-4F79-BB32-298990C12BC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BF6BDDC-2107-4E34-A200-377F09966DA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A3DA6471-805D-4BDC-BA10-A61E39C115D8}"/>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94896B1-70EE-448F-9D74-23F74460E0ED}"/>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C28AB9AF-D6F5-46BF-900E-D04709DC6545}"/>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A52F8DF-9F52-4C4C-85A3-9B627C1C1892}"/>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786C0752-0C2F-47C6-B7B6-04ABC95CAB3F}"/>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430575F-6508-4705-8D2B-DAFAB60DE962}"/>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B7BA762C-DEFB-41D1-9A18-4BE43357DBC7}"/>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A18CAF91-A969-4F9E-BE8D-9519CBA7E8AF}"/>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AA8E4D8B-18BE-489F-86C0-AF9E9A7EF72D}"/>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06389998-47E3-4D96-9DBE-619D5B55183B}"/>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01BE9BCA-0628-465D-80BA-AFA5CBF2AAEB}"/>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FDFD7E8-BD15-42FB-8DF3-0BD6D93038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D8384E6-562C-4F97-B0D7-BB0BF7F349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29F81D7-4C89-40FA-8DB8-5B1CFB6F33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F8E98C2-325D-4CBA-A55B-4CD57D480A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BC810E-A6E4-4FA6-9B4F-A9E651EDBD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110524</xdr:rowOff>
    </xdr:from>
    <xdr:to>
      <xdr:col>55</xdr:col>
      <xdr:colOff>50800</xdr:colOff>
      <xdr:row>63</xdr:row>
      <xdr:rowOff>40674</xdr:rowOff>
    </xdr:to>
    <xdr:sp macro="" textlink="">
      <xdr:nvSpPr>
        <xdr:cNvPr id="246" name="楕円 245">
          <a:extLst>
            <a:ext uri="{FF2B5EF4-FFF2-40B4-BE49-F238E27FC236}">
              <a16:creationId xmlns:a16="http://schemas.microsoft.com/office/drawing/2014/main" id="{EB0C4A01-5F48-41A3-B3E3-2DAEAAE4A3C7}"/>
            </a:ext>
          </a:extLst>
        </xdr:cNvPr>
        <xdr:cNvSpPr/>
      </xdr:nvSpPr>
      <xdr:spPr>
        <a:xfrm>
          <a:off x="10426700" y="107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88951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CE7C41A-AC91-4B78-A107-D4EE36E4A57F}"/>
            </a:ext>
          </a:extLst>
        </xdr:cNvPr>
        <xdr:cNvSpPr txBox="1"/>
      </xdr:nvSpPr>
      <xdr:spPr>
        <a:xfrm>
          <a:off x="10515600" y="1071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133171</xdr:rowOff>
    </xdr:from>
    <xdr:to>
      <xdr:col>50</xdr:col>
      <xdr:colOff>165100</xdr:colOff>
      <xdr:row>63</xdr:row>
      <xdr:rowOff>63321</xdr:rowOff>
    </xdr:to>
    <xdr:sp macro="" textlink="">
      <xdr:nvSpPr>
        <xdr:cNvPr id="248" name="楕円 247">
          <a:extLst>
            <a:ext uri="{FF2B5EF4-FFF2-40B4-BE49-F238E27FC236}">
              <a16:creationId xmlns:a16="http://schemas.microsoft.com/office/drawing/2014/main" id="{791B86BE-6A49-43F6-8B6C-D7277890853C}"/>
            </a:ext>
          </a:extLst>
        </xdr:cNvPr>
        <xdr:cNvSpPr/>
      </xdr:nvSpPr>
      <xdr:spPr>
        <a:xfrm>
          <a:off x="9588500" y="107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161324</xdr:rowOff>
    </xdr:from>
    <xdr:to>
      <xdr:col>55</xdr:col>
      <xdr:colOff>0</xdr:colOff>
      <xdr:row>63</xdr:row>
      <xdr:rowOff>12521</xdr:rowOff>
    </xdr:to>
    <xdr:cxnSp macro="">
      <xdr:nvCxnSpPr>
        <xdr:cNvPr id="249" name="直線コネクタ 248">
          <a:extLst>
            <a:ext uri="{FF2B5EF4-FFF2-40B4-BE49-F238E27FC236}">
              <a16:creationId xmlns:a16="http://schemas.microsoft.com/office/drawing/2014/main" id="{20B7A7B3-63F6-44A0-981E-68F7F1E9E19B}"/>
            </a:ext>
          </a:extLst>
        </xdr:cNvPr>
        <xdr:cNvCxnSpPr/>
      </xdr:nvCxnSpPr>
      <xdr:spPr>
        <a:xfrm flipV="1">
          <a:off x="9639300" y="10791224"/>
          <a:ext cx="8382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138157</xdr:rowOff>
    </xdr:from>
    <xdr:to>
      <xdr:col>46</xdr:col>
      <xdr:colOff>38100</xdr:colOff>
      <xdr:row>63</xdr:row>
      <xdr:rowOff>68307</xdr:rowOff>
    </xdr:to>
    <xdr:sp macro="" textlink="">
      <xdr:nvSpPr>
        <xdr:cNvPr id="250" name="楕円 249">
          <a:extLst>
            <a:ext uri="{FF2B5EF4-FFF2-40B4-BE49-F238E27FC236}">
              <a16:creationId xmlns:a16="http://schemas.microsoft.com/office/drawing/2014/main" id="{6BD2DEC7-A925-423B-90F8-148A2DCEF95D}"/>
            </a:ext>
          </a:extLst>
        </xdr:cNvPr>
        <xdr:cNvSpPr/>
      </xdr:nvSpPr>
      <xdr:spPr>
        <a:xfrm>
          <a:off x="8699500" y="107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12521</xdr:rowOff>
    </xdr:from>
    <xdr:to>
      <xdr:col>50</xdr:col>
      <xdr:colOff>114300</xdr:colOff>
      <xdr:row>63</xdr:row>
      <xdr:rowOff>17507</xdr:rowOff>
    </xdr:to>
    <xdr:cxnSp macro="">
      <xdr:nvCxnSpPr>
        <xdr:cNvPr id="251" name="直線コネクタ 250">
          <a:extLst>
            <a:ext uri="{FF2B5EF4-FFF2-40B4-BE49-F238E27FC236}">
              <a16:creationId xmlns:a16="http://schemas.microsoft.com/office/drawing/2014/main" id="{374611A1-FB2A-4051-A4F0-AD710395360F}"/>
            </a:ext>
          </a:extLst>
        </xdr:cNvPr>
        <xdr:cNvCxnSpPr/>
      </xdr:nvCxnSpPr>
      <xdr:spPr>
        <a:xfrm flipV="1">
          <a:off x="8750300" y="10813871"/>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159961</xdr:rowOff>
    </xdr:from>
    <xdr:to>
      <xdr:col>41</xdr:col>
      <xdr:colOff>101600</xdr:colOff>
      <xdr:row>63</xdr:row>
      <xdr:rowOff>90111</xdr:rowOff>
    </xdr:to>
    <xdr:sp macro="" textlink="">
      <xdr:nvSpPr>
        <xdr:cNvPr id="252" name="楕円 251">
          <a:extLst>
            <a:ext uri="{FF2B5EF4-FFF2-40B4-BE49-F238E27FC236}">
              <a16:creationId xmlns:a16="http://schemas.microsoft.com/office/drawing/2014/main" id="{067E3BA4-E37A-4303-A898-906517507933}"/>
            </a:ext>
          </a:extLst>
        </xdr:cNvPr>
        <xdr:cNvSpPr/>
      </xdr:nvSpPr>
      <xdr:spPr>
        <a:xfrm>
          <a:off x="7810500" y="107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17507</xdr:rowOff>
    </xdr:from>
    <xdr:to>
      <xdr:col>45</xdr:col>
      <xdr:colOff>177800</xdr:colOff>
      <xdr:row>63</xdr:row>
      <xdr:rowOff>39311</xdr:rowOff>
    </xdr:to>
    <xdr:cxnSp macro="">
      <xdr:nvCxnSpPr>
        <xdr:cNvPr id="253" name="直線コネクタ 252">
          <a:extLst>
            <a:ext uri="{FF2B5EF4-FFF2-40B4-BE49-F238E27FC236}">
              <a16:creationId xmlns:a16="http://schemas.microsoft.com/office/drawing/2014/main" id="{EE2F168B-399B-4F80-BAE9-FFED65B24322}"/>
            </a:ext>
          </a:extLst>
        </xdr:cNvPr>
        <xdr:cNvCxnSpPr/>
      </xdr:nvCxnSpPr>
      <xdr:spPr>
        <a:xfrm flipV="1">
          <a:off x="7861300" y="10818857"/>
          <a:ext cx="889000" cy="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5271</xdr:rowOff>
    </xdr:from>
    <xdr:to>
      <xdr:col>36</xdr:col>
      <xdr:colOff>165100</xdr:colOff>
      <xdr:row>63</xdr:row>
      <xdr:rowOff>106871</xdr:rowOff>
    </xdr:to>
    <xdr:sp macro="" textlink="">
      <xdr:nvSpPr>
        <xdr:cNvPr id="254" name="楕円 253">
          <a:extLst>
            <a:ext uri="{FF2B5EF4-FFF2-40B4-BE49-F238E27FC236}">
              <a16:creationId xmlns:a16="http://schemas.microsoft.com/office/drawing/2014/main" id="{D8D36618-AD83-40DB-9344-FE1FA235F18D}"/>
            </a:ext>
          </a:extLst>
        </xdr:cNvPr>
        <xdr:cNvSpPr/>
      </xdr:nvSpPr>
      <xdr:spPr>
        <a:xfrm>
          <a:off x="6921500" y="108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39311</xdr:rowOff>
    </xdr:from>
    <xdr:to>
      <xdr:col>41</xdr:col>
      <xdr:colOff>50800</xdr:colOff>
      <xdr:row>63</xdr:row>
      <xdr:rowOff>56071</xdr:rowOff>
    </xdr:to>
    <xdr:cxnSp macro="">
      <xdr:nvCxnSpPr>
        <xdr:cNvPr id="255" name="直線コネクタ 254">
          <a:extLst>
            <a:ext uri="{FF2B5EF4-FFF2-40B4-BE49-F238E27FC236}">
              <a16:creationId xmlns:a16="http://schemas.microsoft.com/office/drawing/2014/main" id="{49D8B1DE-8CD9-4711-9F04-E0BFDB1AA449}"/>
            </a:ext>
          </a:extLst>
        </xdr:cNvPr>
        <xdr:cNvCxnSpPr/>
      </xdr:nvCxnSpPr>
      <xdr:spPr>
        <a:xfrm flipV="1">
          <a:off x="6972300" y="10840661"/>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F595719-D8E9-40D4-9A53-7F4718E45465}"/>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CBE8D61-D214-45F3-A098-1EE377227492}"/>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C2AAA25-303E-4C55-8C51-DDB2EFD29667}"/>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C0086AD-582E-4179-BE31-806AF446F824}"/>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54448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B9E6749-49F5-44E2-A196-360DAEC02B7A}"/>
            </a:ext>
          </a:extLst>
        </xdr:cNvPr>
        <xdr:cNvSpPr txBox="1"/>
      </xdr:nvSpPr>
      <xdr:spPr>
        <a:xfrm>
          <a:off x="9327095" y="108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59434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BC507C7-9B3E-49A5-9C60-3C5062F7FFC6}"/>
            </a:ext>
          </a:extLst>
        </xdr:cNvPr>
        <xdr:cNvSpPr txBox="1"/>
      </xdr:nvSpPr>
      <xdr:spPr>
        <a:xfrm>
          <a:off x="8450795" y="1086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81238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A7B26AA-678E-4E16-9304-68B915402BA3}"/>
            </a:ext>
          </a:extLst>
        </xdr:cNvPr>
        <xdr:cNvSpPr txBox="1"/>
      </xdr:nvSpPr>
      <xdr:spPr>
        <a:xfrm>
          <a:off x="7561795" y="108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97998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16EC5B9-236F-438C-928E-5BDD349A8F6B}"/>
            </a:ext>
          </a:extLst>
        </xdr:cNvPr>
        <xdr:cNvSpPr txBox="1"/>
      </xdr:nvSpPr>
      <xdr:spPr>
        <a:xfrm>
          <a:off x="6672795" y="1089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383EC02-8E56-49BD-B819-D0C6D2F01D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989ED49-A504-4A68-940F-0CC7AB1417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351E690-F4C0-4C42-88A0-74FB227943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100EB38-ECC8-4EF7-8F0A-DD75296E8E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93C9AB0-B841-4A44-BA32-18BDA670E4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FB0D46A-5F67-4370-B6E1-6F760C2B1A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749B2C5-3835-41D7-9BE4-3D93CF832C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D12E2A3-9E29-464B-AE6B-BAFC55A425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4B6BAFA-9AA1-4A21-8A81-3BFE712E68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0337260-A475-493F-8590-85A73D18B4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861D8E9-E33D-4DFB-8F3E-10AE3AF638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294F1D2-78B2-40B5-A52F-D0F22B8986D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57590EB-C76C-489B-A8BC-42DBB091A3D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57360EB-D6E8-4FE0-AA41-87FD0D2D1F5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F00DEC8-A479-495E-9011-326206DD87B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549D049-FD94-4FFC-9519-479A3A3DEE0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F8237A6-2694-47FE-968A-7CEA9DFDE52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4CADB26-C4D0-41FF-94C6-F87A9BF7993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0666828-0AB1-4555-A490-1BFCF32D361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700EBBF-D55C-472E-85A6-40733D2D778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92E3589-9216-4010-A065-0F5958F4C0C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A33AF4D-468D-4E20-A81C-A3A20396FE4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76F014E-0B8B-45AE-88FC-56C5F5E339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F327DAE-AD3E-432C-868D-BF25CB67DE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9513A46-7C54-40BC-8755-F023377C007E}"/>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FD7724F-00A7-470F-A4E5-115189E3095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BDBAA51-D6E7-428A-96D8-AFE46AC6979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8CDFA0D-B054-4387-91A2-9F03C2E4FBC8}"/>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F9CEA91B-8A4F-4D33-ABA2-007800FE281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EEFB74F-A2DD-4D3B-8626-AE8B71176375}"/>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AC128693-5A91-482D-9F8A-8FF31A78E6C8}"/>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330EA84B-8C8B-44CF-A387-E41B9B8729BB}"/>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29CBF20E-BE23-480D-9B99-A8E75377D754}"/>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9EA3DF92-6620-444B-AAEC-26435C86A5F7}"/>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5BB1D78C-DA3B-4A6C-9FA7-C7E268D7DD0A}"/>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FD362F7-85E3-4498-9FBD-8CEDF80462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5CD81F9-90D0-4E7A-B75C-E187FAE832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B2F46F9-B59B-451C-9515-F604E5CAE3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2BDF9D-39EA-4E2B-82BC-6579513D5C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58ED696-0793-442B-9F48-2B3EDCE79EB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40639</xdr:rowOff>
    </xdr:from>
    <xdr:to>
      <xdr:col>24</xdr:col>
      <xdr:colOff>114300</xdr:colOff>
      <xdr:row>86</xdr:row>
      <xdr:rowOff>142239</xdr:rowOff>
    </xdr:to>
    <xdr:sp macro="" textlink="">
      <xdr:nvSpPr>
        <xdr:cNvPr id="304" name="楕円 303">
          <a:extLst>
            <a:ext uri="{FF2B5EF4-FFF2-40B4-BE49-F238E27FC236}">
              <a16:creationId xmlns:a16="http://schemas.microsoft.com/office/drawing/2014/main" id="{DBDE6A5D-C059-4F88-BA3F-0B9E56A84C57}"/>
            </a:ext>
          </a:extLst>
        </xdr:cNvPr>
        <xdr:cNvSpPr/>
      </xdr:nvSpPr>
      <xdr:spPr>
        <a:xfrm>
          <a:off x="4584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127016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CC30978-2B31-4819-AFEF-FF3F7EC574CF}"/>
            </a:ext>
          </a:extLst>
        </xdr:cNvPr>
        <xdr:cNvSpPr txBox="1"/>
      </xdr:nvSpPr>
      <xdr:spPr>
        <a:xfrm>
          <a:off x="4673600" y="1470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38736</xdr:rowOff>
    </xdr:from>
    <xdr:to>
      <xdr:col>20</xdr:col>
      <xdr:colOff>38100</xdr:colOff>
      <xdr:row>86</xdr:row>
      <xdr:rowOff>140336</xdr:rowOff>
    </xdr:to>
    <xdr:sp macro="" textlink="">
      <xdr:nvSpPr>
        <xdr:cNvPr id="306" name="楕円 305">
          <a:extLst>
            <a:ext uri="{FF2B5EF4-FFF2-40B4-BE49-F238E27FC236}">
              <a16:creationId xmlns:a16="http://schemas.microsoft.com/office/drawing/2014/main" id="{D2AE2A73-0214-41B9-81C0-8C2A890D2079}"/>
            </a:ext>
          </a:extLst>
        </xdr:cNvPr>
        <xdr:cNvSpPr/>
      </xdr:nvSpPr>
      <xdr:spPr>
        <a:xfrm>
          <a:off x="3746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89536</xdr:rowOff>
    </xdr:from>
    <xdr:to>
      <xdr:col>24</xdr:col>
      <xdr:colOff>63500</xdr:colOff>
      <xdr:row>86</xdr:row>
      <xdr:rowOff>91439</xdr:rowOff>
    </xdr:to>
    <xdr:cxnSp macro="">
      <xdr:nvCxnSpPr>
        <xdr:cNvPr id="307" name="直線コネクタ 306">
          <a:extLst>
            <a:ext uri="{FF2B5EF4-FFF2-40B4-BE49-F238E27FC236}">
              <a16:creationId xmlns:a16="http://schemas.microsoft.com/office/drawing/2014/main" id="{D55DF9E7-6CDD-4CF5-8E70-1A53324FBC06}"/>
            </a:ext>
          </a:extLst>
        </xdr:cNvPr>
        <xdr:cNvCxnSpPr/>
      </xdr:nvCxnSpPr>
      <xdr:spPr>
        <a:xfrm>
          <a:off x="3797300" y="148342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31114</xdr:rowOff>
    </xdr:from>
    <xdr:to>
      <xdr:col>15</xdr:col>
      <xdr:colOff>101600</xdr:colOff>
      <xdr:row>86</xdr:row>
      <xdr:rowOff>132714</xdr:rowOff>
    </xdr:to>
    <xdr:sp macro="" textlink="">
      <xdr:nvSpPr>
        <xdr:cNvPr id="308" name="楕円 307">
          <a:extLst>
            <a:ext uri="{FF2B5EF4-FFF2-40B4-BE49-F238E27FC236}">
              <a16:creationId xmlns:a16="http://schemas.microsoft.com/office/drawing/2014/main" id="{EBEA7887-849C-4D8A-A687-316C1F562585}"/>
            </a:ext>
          </a:extLst>
        </xdr:cNvPr>
        <xdr:cNvSpPr/>
      </xdr:nvSpPr>
      <xdr:spPr>
        <a:xfrm>
          <a:off x="2857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81914</xdr:rowOff>
    </xdr:from>
    <xdr:to>
      <xdr:col>19</xdr:col>
      <xdr:colOff>177800</xdr:colOff>
      <xdr:row>86</xdr:row>
      <xdr:rowOff>89536</xdr:rowOff>
    </xdr:to>
    <xdr:cxnSp macro="">
      <xdr:nvCxnSpPr>
        <xdr:cNvPr id="309" name="直線コネクタ 308">
          <a:extLst>
            <a:ext uri="{FF2B5EF4-FFF2-40B4-BE49-F238E27FC236}">
              <a16:creationId xmlns:a16="http://schemas.microsoft.com/office/drawing/2014/main" id="{CDBB705F-6E1B-4B32-961F-BD99E08ED4B9}"/>
            </a:ext>
          </a:extLst>
        </xdr:cNvPr>
        <xdr:cNvCxnSpPr/>
      </xdr:nvCxnSpPr>
      <xdr:spPr>
        <a:xfrm>
          <a:off x="2908300" y="148266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13970</xdr:rowOff>
    </xdr:from>
    <xdr:to>
      <xdr:col>10</xdr:col>
      <xdr:colOff>165100</xdr:colOff>
      <xdr:row>86</xdr:row>
      <xdr:rowOff>115570</xdr:rowOff>
    </xdr:to>
    <xdr:sp macro="" textlink="">
      <xdr:nvSpPr>
        <xdr:cNvPr id="310" name="楕円 309">
          <a:extLst>
            <a:ext uri="{FF2B5EF4-FFF2-40B4-BE49-F238E27FC236}">
              <a16:creationId xmlns:a16="http://schemas.microsoft.com/office/drawing/2014/main" id="{D33D975E-88C8-4B2F-8701-7470BF26CDF9}"/>
            </a:ext>
          </a:extLst>
        </xdr:cNvPr>
        <xdr:cNvSpPr/>
      </xdr:nvSpPr>
      <xdr:spPr>
        <a:xfrm>
          <a:off x="196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64770</xdr:rowOff>
    </xdr:from>
    <xdr:to>
      <xdr:col>15</xdr:col>
      <xdr:colOff>50800</xdr:colOff>
      <xdr:row>86</xdr:row>
      <xdr:rowOff>81914</xdr:rowOff>
    </xdr:to>
    <xdr:cxnSp macro="">
      <xdr:nvCxnSpPr>
        <xdr:cNvPr id="311" name="直線コネクタ 310">
          <a:extLst>
            <a:ext uri="{FF2B5EF4-FFF2-40B4-BE49-F238E27FC236}">
              <a16:creationId xmlns:a16="http://schemas.microsoft.com/office/drawing/2014/main" id="{705364C2-D08E-4FF9-9747-ECFA7B2DB56F}"/>
            </a:ext>
          </a:extLst>
        </xdr:cNvPr>
        <xdr:cNvCxnSpPr/>
      </xdr:nvCxnSpPr>
      <xdr:spPr>
        <a:xfrm>
          <a:off x="2019300" y="148094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19686</xdr:rowOff>
    </xdr:from>
    <xdr:to>
      <xdr:col>6</xdr:col>
      <xdr:colOff>38100</xdr:colOff>
      <xdr:row>86</xdr:row>
      <xdr:rowOff>121286</xdr:rowOff>
    </xdr:to>
    <xdr:sp macro="" textlink="">
      <xdr:nvSpPr>
        <xdr:cNvPr id="312" name="楕円 311">
          <a:extLst>
            <a:ext uri="{FF2B5EF4-FFF2-40B4-BE49-F238E27FC236}">
              <a16:creationId xmlns:a16="http://schemas.microsoft.com/office/drawing/2014/main" id="{5F51FA94-3EFE-4B66-9999-7E8493A690AF}"/>
            </a:ext>
          </a:extLst>
        </xdr:cNvPr>
        <xdr:cNvSpPr/>
      </xdr:nvSpPr>
      <xdr:spPr>
        <a:xfrm>
          <a:off x="1079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64770</xdr:rowOff>
    </xdr:from>
    <xdr:to>
      <xdr:col>10</xdr:col>
      <xdr:colOff>114300</xdr:colOff>
      <xdr:row>86</xdr:row>
      <xdr:rowOff>70486</xdr:rowOff>
    </xdr:to>
    <xdr:cxnSp macro="">
      <xdr:nvCxnSpPr>
        <xdr:cNvPr id="313" name="直線コネクタ 312">
          <a:extLst>
            <a:ext uri="{FF2B5EF4-FFF2-40B4-BE49-F238E27FC236}">
              <a16:creationId xmlns:a16="http://schemas.microsoft.com/office/drawing/2014/main" id="{7965D61F-D6E9-46CB-BF7D-06C66B5773BE}"/>
            </a:ext>
          </a:extLst>
        </xdr:cNvPr>
        <xdr:cNvCxnSpPr/>
      </xdr:nvCxnSpPr>
      <xdr:spPr>
        <a:xfrm flipV="1">
          <a:off x="1130300" y="148094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D20FAE2A-C398-4065-9C47-7CB92F196DEE}"/>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8A7A4E3E-FF89-4BA7-9722-B5C3DD271B1D}"/>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4C48326D-ECD2-4D36-A8FA-1940815E9E1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6DA35E99-01D9-488F-8C97-788575992884}"/>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131463</xdr:rowOff>
    </xdr:from>
    <xdr:ext cx="405111" cy="259045"/>
    <xdr:sp macro="" textlink="">
      <xdr:nvSpPr>
        <xdr:cNvPr id="318" name="n_1mainValue【公営住宅】&#10;有形固定資産減価償却率">
          <a:extLst>
            <a:ext uri="{FF2B5EF4-FFF2-40B4-BE49-F238E27FC236}">
              <a16:creationId xmlns:a16="http://schemas.microsoft.com/office/drawing/2014/main" id="{EA7A0C53-442C-4F6D-851E-16469AA66B0E}"/>
            </a:ext>
          </a:extLst>
        </xdr:cNvPr>
        <xdr:cNvSpPr txBox="1"/>
      </xdr:nvSpPr>
      <xdr:spPr>
        <a:xfrm>
          <a:off x="3582044"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123841</xdr:rowOff>
    </xdr:from>
    <xdr:ext cx="405111" cy="259045"/>
    <xdr:sp macro="" textlink="">
      <xdr:nvSpPr>
        <xdr:cNvPr id="319" name="n_2mainValue【公営住宅】&#10;有形固定資産減価償却率">
          <a:extLst>
            <a:ext uri="{FF2B5EF4-FFF2-40B4-BE49-F238E27FC236}">
              <a16:creationId xmlns:a16="http://schemas.microsoft.com/office/drawing/2014/main" id="{69900DBF-21EF-47C6-AC9F-58519A7879E8}"/>
            </a:ext>
          </a:extLst>
        </xdr:cNvPr>
        <xdr:cNvSpPr txBox="1"/>
      </xdr:nvSpPr>
      <xdr:spPr>
        <a:xfrm>
          <a:off x="27057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106697</xdr:rowOff>
    </xdr:from>
    <xdr:ext cx="405111" cy="259045"/>
    <xdr:sp macro="" textlink="">
      <xdr:nvSpPr>
        <xdr:cNvPr id="320" name="n_3mainValue【公営住宅】&#10;有形固定資産減価償却率">
          <a:extLst>
            <a:ext uri="{FF2B5EF4-FFF2-40B4-BE49-F238E27FC236}">
              <a16:creationId xmlns:a16="http://schemas.microsoft.com/office/drawing/2014/main" id="{510A3CCA-4E10-4356-B18B-E91B3D5B0817}"/>
            </a:ext>
          </a:extLst>
        </xdr:cNvPr>
        <xdr:cNvSpPr txBox="1"/>
      </xdr:nvSpPr>
      <xdr:spPr>
        <a:xfrm>
          <a:off x="1816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112413</xdr:rowOff>
    </xdr:from>
    <xdr:ext cx="405111" cy="259045"/>
    <xdr:sp macro="" textlink="">
      <xdr:nvSpPr>
        <xdr:cNvPr id="321" name="n_4mainValue【公営住宅】&#10;有形固定資産減価償却率">
          <a:extLst>
            <a:ext uri="{FF2B5EF4-FFF2-40B4-BE49-F238E27FC236}">
              <a16:creationId xmlns:a16="http://schemas.microsoft.com/office/drawing/2014/main" id="{FD1E9520-E0D9-4664-B36A-FBE711A51C25}"/>
            </a:ext>
          </a:extLst>
        </xdr:cNvPr>
        <xdr:cNvSpPr txBox="1"/>
      </xdr:nvSpPr>
      <xdr:spPr>
        <a:xfrm>
          <a:off x="9277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7D1487E-0845-406D-A17A-AA3444651E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B0B918B-7B99-476B-BD8C-43C048F438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91A5CB7-8EA3-42DE-A00B-C11104D310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7B492BE-88DC-47AD-B5B8-045F860D51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3E2820F-940D-4219-8271-A027B4C880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1014051-3DBE-4061-BA97-2703A7CEF0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DC00510-8942-4A2C-98C6-4E6F5E4047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FBD3825-96BB-432B-8CEC-5B6062421C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641B8BC-D4AF-45EF-96B9-3588E4F2FC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86D4E83-7B1E-49C4-9CCD-10D2B9597F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B5B19F5-30E6-4224-B71D-5829D9ACACA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0698E1B-967F-4BE6-A81C-F85ED7697B9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ED60A42-BA3A-4342-A0F2-F8B22738987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C25AC654-C8B5-495E-AF5F-F52E69D7FBA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50981B2-FF05-4F49-89C8-8739B926B76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338C2A09-DB27-40F7-9011-158E6185A5D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442746C-318F-4472-9AA3-4EF3291CD61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D97BC38-D588-4ED9-8F87-90F54D2ADFF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1132A1E-22C8-4A85-AD25-E8E45A70257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C9F52053-5875-4520-B815-4A3F0C394B7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235FE5-F3FE-4C58-B75B-D4A3208901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DBBDBC4-694F-4236-83D0-0BB41DB2586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5A7446A-6BC0-4C43-B76D-EA58293437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275635C5-81A5-46D1-B314-7B4D58B4381D}"/>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F03865CE-DA7A-4A62-8BE9-57B9154DD785}"/>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78AE33E5-7867-45B0-B640-0600032144E8}"/>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EBB71E8A-58EE-43AC-9F39-B97FD6C854EF}"/>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BAE79140-2782-489F-B95C-38712702382B}"/>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96F9602A-ECBB-4A15-A4E6-D390DEE94C56}"/>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5F18ECD9-6149-48B0-9550-EBAA85B1E216}"/>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46532A46-FD08-4464-9B37-2ED1302BF3D4}"/>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B12B3D37-E3CB-45A1-8F55-1462C707C7AF}"/>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331D5FA4-3244-4177-BC75-66BF3CC5215D}"/>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9860F273-1B31-4C72-89AA-5A448069D013}"/>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A6D2F5B-32DF-4E31-B32F-69D439C4D1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1B02B2D-1108-4CEA-9766-A4569D3D6A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3727536-4F8C-474B-BAE4-BF4E1FEDA2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13DBCA8-A389-48B1-A19B-607F840056D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53FF078-9051-4A82-9597-83E96B67DF3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146938</xdr:rowOff>
    </xdr:from>
    <xdr:to>
      <xdr:col>55</xdr:col>
      <xdr:colOff>50800</xdr:colOff>
      <xdr:row>86</xdr:row>
      <xdr:rowOff>77088</xdr:rowOff>
    </xdr:to>
    <xdr:sp macro="" textlink="">
      <xdr:nvSpPr>
        <xdr:cNvPr id="361" name="楕円 360">
          <a:extLst>
            <a:ext uri="{FF2B5EF4-FFF2-40B4-BE49-F238E27FC236}">
              <a16:creationId xmlns:a16="http://schemas.microsoft.com/office/drawing/2014/main" id="{7AC927CA-D386-4856-8FC5-EEF6DA839F71}"/>
            </a:ext>
          </a:extLst>
        </xdr:cNvPr>
        <xdr:cNvSpPr/>
      </xdr:nvSpPr>
      <xdr:spPr>
        <a:xfrm>
          <a:off x="10426700" y="147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61865</xdr:rowOff>
    </xdr:from>
    <xdr:ext cx="469744" cy="259045"/>
    <xdr:sp macro="" textlink="">
      <xdr:nvSpPr>
        <xdr:cNvPr id="362" name="【公営住宅】&#10;一人当たり面積該当値テキスト">
          <a:extLst>
            <a:ext uri="{FF2B5EF4-FFF2-40B4-BE49-F238E27FC236}">
              <a16:creationId xmlns:a16="http://schemas.microsoft.com/office/drawing/2014/main" id="{F4E4CB63-8AAC-4054-BA9A-B966EC3F4636}"/>
            </a:ext>
          </a:extLst>
        </xdr:cNvPr>
        <xdr:cNvSpPr txBox="1"/>
      </xdr:nvSpPr>
      <xdr:spPr>
        <a:xfrm>
          <a:off x="10515600" y="146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148844</xdr:rowOff>
    </xdr:from>
    <xdr:to>
      <xdr:col>50</xdr:col>
      <xdr:colOff>165100</xdr:colOff>
      <xdr:row>86</xdr:row>
      <xdr:rowOff>78994</xdr:rowOff>
    </xdr:to>
    <xdr:sp macro="" textlink="">
      <xdr:nvSpPr>
        <xdr:cNvPr id="363" name="楕円 362">
          <a:extLst>
            <a:ext uri="{FF2B5EF4-FFF2-40B4-BE49-F238E27FC236}">
              <a16:creationId xmlns:a16="http://schemas.microsoft.com/office/drawing/2014/main" id="{C9D7EDB5-F266-4074-80A7-C4C6641F7BE6}"/>
            </a:ext>
          </a:extLst>
        </xdr:cNvPr>
        <xdr:cNvSpPr/>
      </xdr:nvSpPr>
      <xdr:spPr>
        <a:xfrm>
          <a:off x="9588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26288</xdr:rowOff>
    </xdr:from>
    <xdr:to>
      <xdr:col>55</xdr:col>
      <xdr:colOff>0</xdr:colOff>
      <xdr:row>86</xdr:row>
      <xdr:rowOff>28194</xdr:rowOff>
    </xdr:to>
    <xdr:cxnSp macro="">
      <xdr:nvCxnSpPr>
        <xdr:cNvPr id="364" name="直線コネクタ 363">
          <a:extLst>
            <a:ext uri="{FF2B5EF4-FFF2-40B4-BE49-F238E27FC236}">
              <a16:creationId xmlns:a16="http://schemas.microsoft.com/office/drawing/2014/main" id="{A6C511D7-9498-4FF7-B841-7FAC605F0476}"/>
            </a:ext>
          </a:extLst>
        </xdr:cNvPr>
        <xdr:cNvCxnSpPr/>
      </xdr:nvCxnSpPr>
      <xdr:spPr>
        <a:xfrm flipV="1">
          <a:off x="9639300" y="14770988"/>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149988</xdr:rowOff>
    </xdr:from>
    <xdr:to>
      <xdr:col>46</xdr:col>
      <xdr:colOff>38100</xdr:colOff>
      <xdr:row>86</xdr:row>
      <xdr:rowOff>80138</xdr:rowOff>
    </xdr:to>
    <xdr:sp macro="" textlink="">
      <xdr:nvSpPr>
        <xdr:cNvPr id="365" name="楕円 364">
          <a:extLst>
            <a:ext uri="{FF2B5EF4-FFF2-40B4-BE49-F238E27FC236}">
              <a16:creationId xmlns:a16="http://schemas.microsoft.com/office/drawing/2014/main" id="{C5A2812C-2A47-44E6-9B0C-7E8C4452D624}"/>
            </a:ext>
          </a:extLst>
        </xdr:cNvPr>
        <xdr:cNvSpPr/>
      </xdr:nvSpPr>
      <xdr:spPr>
        <a:xfrm>
          <a:off x="8699500" y="14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28194</xdr:rowOff>
    </xdr:from>
    <xdr:to>
      <xdr:col>50</xdr:col>
      <xdr:colOff>114300</xdr:colOff>
      <xdr:row>86</xdr:row>
      <xdr:rowOff>29338</xdr:rowOff>
    </xdr:to>
    <xdr:cxnSp macro="">
      <xdr:nvCxnSpPr>
        <xdr:cNvPr id="366" name="直線コネクタ 365">
          <a:extLst>
            <a:ext uri="{FF2B5EF4-FFF2-40B4-BE49-F238E27FC236}">
              <a16:creationId xmlns:a16="http://schemas.microsoft.com/office/drawing/2014/main" id="{89E98466-1987-41F3-8B04-BCCE065858EB}"/>
            </a:ext>
          </a:extLst>
        </xdr:cNvPr>
        <xdr:cNvCxnSpPr/>
      </xdr:nvCxnSpPr>
      <xdr:spPr>
        <a:xfrm flipV="1">
          <a:off x="8750300" y="1477289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151892</xdr:rowOff>
    </xdr:from>
    <xdr:to>
      <xdr:col>41</xdr:col>
      <xdr:colOff>101600</xdr:colOff>
      <xdr:row>86</xdr:row>
      <xdr:rowOff>82042</xdr:rowOff>
    </xdr:to>
    <xdr:sp macro="" textlink="">
      <xdr:nvSpPr>
        <xdr:cNvPr id="367" name="楕円 366">
          <a:extLst>
            <a:ext uri="{FF2B5EF4-FFF2-40B4-BE49-F238E27FC236}">
              <a16:creationId xmlns:a16="http://schemas.microsoft.com/office/drawing/2014/main" id="{4D182BDE-3BF1-4EEE-92BE-7EBA5FE6914D}"/>
            </a:ext>
          </a:extLst>
        </xdr:cNvPr>
        <xdr:cNvSpPr/>
      </xdr:nvSpPr>
      <xdr:spPr>
        <a:xfrm>
          <a:off x="7810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29338</xdr:rowOff>
    </xdr:from>
    <xdr:to>
      <xdr:col>45</xdr:col>
      <xdr:colOff>177800</xdr:colOff>
      <xdr:row>86</xdr:row>
      <xdr:rowOff>31242</xdr:rowOff>
    </xdr:to>
    <xdr:cxnSp macro="">
      <xdr:nvCxnSpPr>
        <xdr:cNvPr id="368" name="直線コネクタ 367">
          <a:extLst>
            <a:ext uri="{FF2B5EF4-FFF2-40B4-BE49-F238E27FC236}">
              <a16:creationId xmlns:a16="http://schemas.microsoft.com/office/drawing/2014/main" id="{7BB8355A-DABC-4181-B4CA-E4A8335302E7}"/>
            </a:ext>
          </a:extLst>
        </xdr:cNvPr>
        <xdr:cNvCxnSpPr/>
      </xdr:nvCxnSpPr>
      <xdr:spPr>
        <a:xfrm flipV="1">
          <a:off x="7861300" y="1477403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153225</xdr:rowOff>
    </xdr:from>
    <xdr:to>
      <xdr:col>36</xdr:col>
      <xdr:colOff>165100</xdr:colOff>
      <xdr:row>86</xdr:row>
      <xdr:rowOff>83375</xdr:rowOff>
    </xdr:to>
    <xdr:sp macro="" textlink="">
      <xdr:nvSpPr>
        <xdr:cNvPr id="369" name="楕円 368">
          <a:extLst>
            <a:ext uri="{FF2B5EF4-FFF2-40B4-BE49-F238E27FC236}">
              <a16:creationId xmlns:a16="http://schemas.microsoft.com/office/drawing/2014/main" id="{A460A0DC-6465-4EAF-BF8C-DC018A6EB124}"/>
            </a:ext>
          </a:extLst>
        </xdr:cNvPr>
        <xdr:cNvSpPr/>
      </xdr:nvSpPr>
      <xdr:spPr>
        <a:xfrm>
          <a:off x="6921500" y="14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31242</xdr:rowOff>
    </xdr:from>
    <xdr:to>
      <xdr:col>41</xdr:col>
      <xdr:colOff>50800</xdr:colOff>
      <xdr:row>86</xdr:row>
      <xdr:rowOff>32575</xdr:rowOff>
    </xdr:to>
    <xdr:cxnSp macro="">
      <xdr:nvCxnSpPr>
        <xdr:cNvPr id="370" name="直線コネクタ 369">
          <a:extLst>
            <a:ext uri="{FF2B5EF4-FFF2-40B4-BE49-F238E27FC236}">
              <a16:creationId xmlns:a16="http://schemas.microsoft.com/office/drawing/2014/main" id="{E5FDA02D-917B-468E-B98C-1A8952CC2B58}"/>
            </a:ext>
          </a:extLst>
        </xdr:cNvPr>
        <xdr:cNvCxnSpPr/>
      </xdr:nvCxnSpPr>
      <xdr:spPr>
        <a:xfrm flipV="1">
          <a:off x="6972300" y="1477594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E26AC395-8580-44FB-B4CA-C474EDD156D1}"/>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6CEC18BC-3660-4C54-A75B-E58B34EACB19}"/>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FAF6E47B-721A-4373-90FB-4DEB15B0E22C}"/>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7D820EE9-43C6-4AA0-9581-671FAC62B228}"/>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70121</xdr:rowOff>
    </xdr:from>
    <xdr:ext cx="469744" cy="259045"/>
    <xdr:sp macro="" textlink="">
      <xdr:nvSpPr>
        <xdr:cNvPr id="375" name="n_1mainValue【公営住宅】&#10;一人当たり面積">
          <a:extLst>
            <a:ext uri="{FF2B5EF4-FFF2-40B4-BE49-F238E27FC236}">
              <a16:creationId xmlns:a16="http://schemas.microsoft.com/office/drawing/2014/main" id="{E12AF390-9CAB-46F1-8ED6-64DDE1CAF494}"/>
            </a:ext>
          </a:extLst>
        </xdr:cNvPr>
        <xdr:cNvSpPr txBox="1"/>
      </xdr:nvSpPr>
      <xdr:spPr>
        <a:xfrm>
          <a:off x="93917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71265</xdr:rowOff>
    </xdr:from>
    <xdr:ext cx="469744" cy="259045"/>
    <xdr:sp macro="" textlink="">
      <xdr:nvSpPr>
        <xdr:cNvPr id="376" name="n_2mainValue【公営住宅】&#10;一人当たり面積">
          <a:extLst>
            <a:ext uri="{FF2B5EF4-FFF2-40B4-BE49-F238E27FC236}">
              <a16:creationId xmlns:a16="http://schemas.microsoft.com/office/drawing/2014/main" id="{37D4EF57-2D29-47FB-93C1-3685B85E4882}"/>
            </a:ext>
          </a:extLst>
        </xdr:cNvPr>
        <xdr:cNvSpPr txBox="1"/>
      </xdr:nvSpPr>
      <xdr:spPr>
        <a:xfrm>
          <a:off x="8515427" y="148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73169</xdr:rowOff>
    </xdr:from>
    <xdr:ext cx="469744" cy="259045"/>
    <xdr:sp macro="" textlink="">
      <xdr:nvSpPr>
        <xdr:cNvPr id="377" name="n_3mainValue【公営住宅】&#10;一人当たり面積">
          <a:extLst>
            <a:ext uri="{FF2B5EF4-FFF2-40B4-BE49-F238E27FC236}">
              <a16:creationId xmlns:a16="http://schemas.microsoft.com/office/drawing/2014/main" id="{F50DF4FC-3F54-44A3-BB84-1DCEA866D59D}"/>
            </a:ext>
          </a:extLst>
        </xdr:cNvPr>
        <xdr:cNvSpPr txBox="1"/>
      </xdr:nvSpPr>
      <xdr:spPr>
        <a:xfrm>
          <a:off x="7626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74502</xdr:rowOff>
    </xdr:from>
    <xdr:ext cx="469744" cy="259045"/>
    <xdr:sp macro="" textlink="">
      <xdr:nvSpPr>
        <xdr:cNvPr id="378" name="n_4mainValue【公営住宅】&#10;一人当たり面積">
          <a:extLst>
            <a:ext uri="{FF2B5EF4-FFF2-40B4-BE49-F238E27FC236}">
              <a16:creationId xmlns:a16="http://schemas.microsoft.com/office/drawing/2014/main" id="{5AEB20F5-FBDD-4BD8-8261-E25742702A1B}"/>
            </a:ext>
          </a:extLst>
        </xdr:cNvPr>
        <xdr:cNvSpPr txBox="1"/>
      </xdr:nvSpPr>
      <xdr:spPr>
        <a:xfrm>
          <a:off x="6737427" y="1481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19AAE18-01C7-4B82-B72C-6004B6E5C8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3DB511B-E9E7-44B0-B026-16E199986F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7FE5BE1-5517-48B5-AC5A-4E84113296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BD3D5E6-2435-4EEC-AC5A-15F856CD2A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2C78D94-49E8-4862-BF33-1CC025CDD3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F1B984C-2A3B-4939-9E00-69399DE5BD6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D17359F-C7AC-494E-ACB3-D9453175C5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7C77B13-236E-4B2C-ADF4-10F181E0A33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8661613-33EE-4587-8431-792BB90E71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0BAA127-A5B8-43DE-B5D8-40499906D8B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17A06874-B286-487B-B46C-DFF13583310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9EEB419E-A1DF-403E-A78B-CBA6B51273B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CF670B93-5929-4332-B42E-E86BAB5796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84E711F7-B8CC-44A4-8F08-5C0DF25FF6C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75B9E0E4-A60F-401D-9556-5258D0E9488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4F5ECFCD-8195-4428-9393-D000DF79D11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C8BD5DE5-15FB-4585-A784-B929E2AED0F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36779A33-767D-4B83-8DDE-C125083C08E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1EC1AE4A-FA85-4B92-A619-3A56AA067AC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8166C8A3-1E3A-460C-9B6F-D77689F3913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628140BB-E89F-4496-B869-78CEC05AFBC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E98D71B9-E2C4-4CA6-A011-8BDF2FC69C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2644C744-BA97-4A4D-8222-D4655D5885C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7DF3F0E0-F7ED-468B-995B-5232396FEE7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a:extLst>
            <a:ext uri="{FF2B5EF4-FFF2-40B4-BE49-F238E27FC236}">
              <a16:creationId xmlns:a16="http://schemas.microsoft.com/office/drawing/2014/main" id="{FD4DB956-4B3D-4956-8704-53112553EBD6}"/>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E207AE01-A7C2-435C-8989-9E41A8D80F6C}"/>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a:extLst>
            <a:ext uri="{FF2B5EF4-FFF2-40B4-BE49-F238E27FC236}">
              <a16:creationId xmlns:a16="http://schemas.microsoft.com/office/drawing/2014/main" id="{9C2737A2-585B-4DF2-BEDE-C9CA882A363C}"/>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C2476596-6174-4410-86BE-923C6711A186}"/>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a:extLst>
            <a:ext uri="{FF2B5EF4-FFF2-40B4-BE49-F238E27FC236}">
              <a16:creationId xmlns:a16="http://schemas.microsoft.com/office/drawing/2014/main" id="{2F0F6724-246B-4CA3-A85A-6263ADFC91CF}"/>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AB78619C-7839-441F-A71D-343F56E39C12}"/>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a:extLst>
            <a:ext uri="{FF2B5EF4-FFF2-40B4-BE49-F238E27FC236}">
              <a16:creationId xmlns:a16="http://schemas.microsoft.com/office/drawing/2014/main" id="{223AA4B2-5B1B-41ED-8693-F51926813DFB}"/>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03D59215-72B1-4293-95E4-973C50CDC299}"/>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83BD3F27-5BC1-4EAC-954C-D6EBF38E019B}"/>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71D3CE43-4B2D-4C87-9F8C-B78EED7EA7F2}"/>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a:extLst>
            <a:ext uri="{FF2B5EF4-FFF2-40B4-BE49-F238E27FC236}">
              <a16:creationId xmlns:a16="http://schemas.microsoft.com/office/drawing/2014/main" id="{9B1028A0-BF2F-4525-B23A-2A7EC1CCF56C}"/>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7C6E791-E563-49E1-8C23-776D0F0F9C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BA30952-A719-4DD0-B60F-268A2F71E93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F9FFCD6-AFAA-498E-A494-EFA4811F2CD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75FEFC4-AD0F-4D16-8809-545D0F32C5C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21E4717-A295-478A-AF86-6C09A9BF757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95886</xdr:rowOff>
    </xdr:from>
    <xdr:to>
      <xdr:col>24</xdr:col>
      <xdr:colOff>114300</xdr:colOff>
      <xdr:row>105</xdr:row>
      <xdr:rowOff>26036</xdr:rowOff>
    </xdr:to>
    <xdr:sp macro="" textlink="">
      <xdr:nvSpPr>
        <xdr:cNvPr id="419" name="楕円 418">
          <a:extLst>
            <a:ext uri="{FF2B5EF4-FFF2-40B4-BE49-F238E27FC236}">
              <a16:creationId xmlns:a16="http://schemas.microsoft.com/office/drawing/2014/main" id="{411DBE5A-1254-4C56-B9DC-BD01F96C4574}"/>
            </a:ext>
          </a:extLst>
        </xdr:cNvPr>
        <xdr:cNvSpPr/>
      </xdr:nvSpPr>
      <xdr:spPr>
        <a:xfrm>
          <a:off x="4584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74313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AD9CBEE8-B867-41BA-9EBE-B05D232CD388}"/>
            </a:ext>
          </a:extLst>
        </xdr:cNvPr>
        <xdr:cNvSpPr txBox="1"/>
      </xdr:nvSpPr>
      <xdr:spPr>
        <a:xfrm>
          <a:off x="4673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421" name="楕円 420">
          <a:extLst>
            <a:ext uri="{FF2B5EF4-FFF2-40B4-BE49-F238E27FC236}">
              <a16:creationId xmlns:a16="http://schemas.microsoft.com/office/drawing/2014/main" id="{B9EC16F3-17DA-4288-B57A-0FDC272ADA2C}"/>
            </a:ext>
          </a:extLst>
        </xdr:cNvPr>
        <xdr:cNvSpPr/>
      </xdr:nvSpPr>
      <xdr:spPr>
        <a:xfrm>
          <a:off x="3746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146686</xdr:rowOff>
    </xdr:from>
    <xdr:to>
      <xdr:col>24</xdr:col>
      <xdr:colOff>63500</xdr:colOff>
      <xdr:row>105</xdr:row>
      <xdr:rowOff>1905</xdr:rowOff>
    </xdr:to>
    <xdr:cxnSp macro="">
      <xdr:nvCxnSpPr>
        <xdr:cNvPr id="422" name="直線コネクタ 421">
          <a:extLst>
            <a:ext uri="{FF2B5EF4-FFF2-40B4-BE49-F238E27FC236}">
              <a16:creationId xmlns:a16="http://schemas.microsoft.com/office/drawing/2014/main" id="{86087FDB-CF0E-4831-912A-0B73D017F423}"/>
            </a:ext>
          </a:extLst>
        </xdr:cNvPr>
        <xdr:cNvCxnSpPr/>
      </xdr:nvCxnSpPr>
      <xdr:spPr>
        <a:xfrm flipV="1">
          <a:off x="3797300" y="179774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143511</xdr:rowOff>
    </xdr:from>
    <xdr:to>
      <xdr:col>15</xdr:col>
      <xdr:colOff>101600</xdr:colOff>
      <xdr:row>105</xdr:row>
      <xdr:rowOff>73661</xdr:rowOff>
    </xdr:to>
    <xdr:sp macro="" textlink="">
      <xdr:nvSpPr>
        <xdr:cNvPr id="423" name="楕円 422">
          <a:extLst>
            <a:ext uri="{FF2B5EF4-FFF2-40B4-BE49-F238E27FC236}">
              <a16:creationId xmlns:a16="http://schemas.microsoft.com/office/drawing/2014/main" id="{C463DF7B-7CB6-4FAB-8287-02FD5426CAE7}"/>
            </a:ext>
          </a:extLst>
        </xdr:cNvPr>
        <xdr:cNvSpPr/>
      </xdr:nvSpPr>
      <xdr:spPr>
        <a:xfrm>
          <a:off x="2857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22861</xdr:rowOff>
    </xdr:to>
    <xdr:cxnSp macro="">
      <xdr:nvCxnSpPr>
        <xdr:cNvPr id="424" name="直線コネクタ 423">
          <a:extLst>
            <a:ext uri="{FF2B5EF4-FFF2-40B4-BE49-F238E27FC236}">
              <a16:creationId xmlns:a16="http://schemas.microsoft.com/office/drawing/2014/main" id="{18819046-5C85-4EC9-9A26-863A66409372}"/>
            </a:ext>
          </a:extLst>
        </xdr:cNvPr>
        <xdr:cNvCxnSpPr/>
      </xdr:nvCxnSpPr>
      <xdr:spPr>
        <a:xfrm flipV="1">
          <a:off x="2908300" y="180041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107314</xdr:rowOff>
    </xdr:from>
    <xdr:to>
      <xdr:col>10</xdr:col>
      <xdr:colOff>165100</xdr:colOff>
      <xdr:row>105</xdr:row>
      <xdr:rowOff>37464</xdr:rowOff>
    </xdr:to>
    <xdr:sp macro="" textlink="">
      <xdr:nvSpPr>
        <xdr:cNvPr id="425" name="楕円 424">
          <a:extLst>
            <a:ext uri="{FF2B5EF4-FFF2-40B4-BE49-F238E27FC236}">
              <a16:creationId xmlns:a16="http://schemas.microsoft.com/office/drawing/2014/main" id="{642549FD-1898-46F1-8166-408A5C746D72}"/>
            </a:ext>
          </a:extLst>
        </xdr:cNvPr>
        <xdr:cNvSpPr/>
      </xdr:nvSpPr>
      <xdr:spPr>
        <a:xfrm>
          <a:off x="1968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158114</xdr:rowOff>
    </xdr:from>
    <xdr:to>
      <xdr:col>15</xdr:col>
      <xdr:colOff>50800</xdr:colOff>
      <xdr:row>105</xdr:row>
      <xdr:rowOff>22861</xdr:rowOff>
    </xdr:to>
    <xdr:cxnSp macro="">
      <xdr:nvCxnSpPr>
        <xdr:cNvPr id="426" name="直線コネクタ 425">
          <a:extLst>
            <a:ext uri="{FF2B5EF4-FFF2-40B4-BE49-F238E27FC236}">
              <a16:creationId xmlns:a16="http://schemas.microsoft.com/office/drawing/2014/main" id="{EEC6C35B-06C9-46A8-9EC0-E6833E1FCA5F}"/>
            </a:ext>
          </a:extLst>
        </xdr:cNvPr>
        <xdr:cNvCxnSpPr/>
      </xdr:nvCxnSpPr>
      <xdr:spPr>
        <a:xfrm>
          <a:off x="2019300" y="179889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69214</xdr:rowOff>
    </xdr:from>
    <xdr:to>
      <xdr:col>6</xdr:col>
      <xdr:colOff>38100</xdr:colOff>
      <xdr:row>104</xdr:row>
      <xdr:rowOff>170814</xdr:rowOff>
    </xdr:to>
    <xdr:sp macro="" textlink="">
      <xdr:nvSpPr>
        <xdr:cNvPr id="427" name="楕円 426">
          <a:extLst>
            <a:ext uri="{FF2B5EF4-FFF2-40B4-BE49-F238E27FC236}">
              <a16:creationId xmlns:a16="http://schemas.microsoft.com/office/drawing/2014/main" id="{D000DD00-F6E1-4532-84EC-D836CAF8FC19}"/>
            </a:ext>
          </a:extLst>
        </xdr:cNvPr>
        <xdr:cNvSpPr/>
      </xdr:nvSpPr>
      <xdr:spPr>
        <a:xfrm>
          <a:off x="1079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120014</xdr:rowOff>
    </xdr:from>
    <xdr:to>
      <xdr:col>10</xdr:col>
      <xdr:colOff>114300</xdr:colOff>
      <xdr:row>104</xdr:row>
      <xdr:rowOff>158114</xdr:rowOff>
    </xdr:to>
    <xdr:cxnSp macro="">
      <xdr:nvCxnSpPr>
        <xdr:cNvPr id="428" name="直線コネクタ 427">
          <a:extLst>
            <a:ext uri="{FF2B5EF4-FFF2-40B4-BE49-F238E27FC236}">
              <a16:creationId xmlns:a16="http://schemas.microsoft.com/office/drawing/2014/main" id="{E6D24B96-A1A7-4198-8AC4-CF5490D64402}"/>
            </a:ext>
          </a:extLst>
        </xdr:cNvPr>
        <xdr:cNvCxnSpPr/>
      </xdr:nvCxnSpPr>
      <xdr:spPr>
        <a:xfrm>
          <a:off x="1130300" y="17950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9" name="n_1aveValue【港湾・漁港】&#10;有形固定資産減価償却率">
          <a:extLst>
            <a:ext uri="{FF2B5EF4-FFF2-40B4-BE49-F238E27FC236}">
              <a16:creationId xmlns:a16="http://schemas.microsoft.com/office/drawing/2014/main" id="{4CE77C50-83BB-4A20-8806-26D42FE71D93}"/>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0" name="n_2aveValue【港湾・漁港】&#10;有形固定資産減価償却率">
          <a:extLst>
            <a:ext uri="{FF2B5EF4-FFF2-40B4-BE49-F238E27FC236}">
              <a16:creationId xmlns:a16="http://schemas.microsoft.com/office/drawing/2014/main" id="{CB63E06F-A354-46E4-A544-16D27A239A56}"/>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港湾・漁港】&#10;有形固定資産減価償却率">
          <a:extLst>
            <a:ext uri="{FF2B5EF4-FFF2-40B4-BE49-F238E27FC236}">
              <a16:creationId xmlns:a16="http://schemas.microsoft.com/office/drawing/2014/main" id="{E149369D-E049-420B-9CDA-AFD708508775}"/>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2" name="n_4aveValue【港湾・漁港】&#10;有形固定資産減価償却率">
          <a:extLst>
            <a:ext uri="{FF2B5EF4-FFF2-40B4-BE49-F238E27FC236}">
              <a16:creationId xmlns:a16="http://schemas.microsoft.com/office/drawing/2014/main" id="{B9617F85-7A7B-471D-B769-FDFEB71A806C}"/>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43832</xdr:rowOff>
    </xdr:from>
    <xdr:ext cx="405111" cy="259045"/>
    <xdr:sp macro="" textlink="">
      <xdr:nvSpPr>
        <xdr:cNvPr id="433" name="n_1mainValue【港湾・漁港】&#10;有形固定資産減価償却率">
          <a:extLst>
            <a:ext uri="{FF2B5EF4-FFF2-40B4-BE49-F238E27FC236}">
              <a16:creationId xmlns:a16="http://schemas.microsoft.com/office/drawing/2014/main" id="{1DFFC36A-E5BE-4EE8-80D8-91E182B4442E}"/>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64788</xdr:rowOff>
    </xdr:from>
    <xdr:ext cx="405111" cy="259045"/>
    <xdr:sp macro="" textlink="">
      <xdr:nvSpPr>
        <xdr:cNvPr id="434" name="n_2mainValue【港湾・漁港】&#10;有形固定資産減価償却率">
          <a:extLst>
            <a:ext uri="{FF2B5EF4-FFF2-40B4-BE49-F238E27FC236}">
              <a16:creationId xmlns:a16="http://schemas.microsoft.com/office/drawing/2014/main" id="{2D7DAE7F-54A3-4AAF-A95B-1D23277D8F05}"/>
            </a:ext>
          </a:extLst>
        </xdr:cNvPr>
        <xdr:cNvSpPr txBox="1"/>
      </xdr:nvSpPr>
      <xdr:spPr>
        <a:xfrm>
          <a:off x="2705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28591</xdr:rowOff>
    </xdr:from>
    <xdr:ext cx="405111" cy="259045"/>
    <xdr:sp macro="" textlink="">
      <xdr:nvSpPr>
        <xdr:cNvPr id="435" name="n_3mainValue【港湾・漁港】&#10;有形固定資産減価償却率">
          <a:extLst>
            <a:ext uri="{FF2B5EF4-FFF2-40B4-BE49-F238E27FC236}">
              <a16:creationId xmlns:a16="http://schemas.microsoft.com/office/drawing/2014/main" id="{4AA19B77-EFD2-41D1-BC6D-14D853127FDF}"/>
            </a:ext>
          </a:extLst>
        </xdr:cNvPr>
        <xdr:cNvSpPr txBox="1"/>
      </xdr:nvSpPr>
      <xdr:spPr>
        <a:xfrm>
          <a:off x="1816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161941</xdr:rowOff>
    </xdr:from>
    <xdr:ext cx="405111" cy="259045"/>
    <xdr:sp macro="" textlink="">
      <xdr:nvSpPr>
        <xdr:cNvPr id="436" name="n_4mainValue【港湾・漁港】&#10;有形固定資産減価償却率">
          <a:extLst>
            <a:ext uri="{FF2B5EF4-FFF2-40B4-BE49-F238E27FC236}">
              <a16:creationId xmlns:a16="http://schemas.microsoft.com/office/drawing/2014/main" id="{54890BF0-BB49-4E61-A5FA-A7ED26A33CF4}"/>
            </a:ext>
          </a:extLst>
        </xdr:cNvPr>
        <xdr:cNvSpPr txBox="1"/>
      </xdr:nvSpPr>
      <xdr:spPr>
        <a:xfrm>
          <a:off x="927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939B04AF-295C-41DB-84C1-41300B9F3C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3B811684-E564-4BC7-AE5B-924D4DF352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C1715240-EFA7-46A6-BFD0-1629C005AA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2AC13307-3CE2-4DF8-8EB7-7CABC5F873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4C78F1E3-1738-44BA-9843-10935F1CFB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8C51A17B-8FFF-4DE5-A04D-E1BF08CAC2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F8E87D60-2A70-4AA7-90C6-F96DCFE3E5D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2B405F52-BCD7-43F8-AE0D-7D4D2C87CB1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5A242FBD-33C6-42B2-9048-7670942A440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4B1C253-C0F0-41DC-84EF-216F806A69D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8FA06ED2-93AE-48F3-8569-4404A8B5161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99E35233-7264-4CEB-8365-C63635372C5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9568ABC2-5D38-4790-8F41-C7511D853B4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7CA22D50-6F37-47E7-B9AC-7505B04E86B5}"/>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936A4E20-49C8-49ED-B322-D60AA884FD6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42192459-3FC6-4824-98D4-47D1A1F66109}"/>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C9D95ED9-9E91-40A6-A927-AB965CC7F65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425F451E-AE7F-4DF3-B269-9079A78D083F}"/>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364DBA65-FF9B-4DB6-93C0-0E4909241B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A00C5F19-A40E-4665-A0EF-48B33C75868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A0D75A5-2CE8-4C1A-B7B1-9C0BCD40C94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B8142AB1-F9B1-47BD-9E9C-71A769E0F4AF}"/>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C4837E05-C92D-4570-9492-56EF0EDCAC63}"/>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EC10F076-99C6-4C4B-8C8F-490B9B97AFEE}"/>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DAF35C15-5853-40D0-9FC7-5F94D0D17B3B}"/>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a:extLst>
            <a:ext uri="{FF2B5EF4-FFF2-40B4-BE49-F238E27FC236}">
              <a16:creationId xmlns:a16="http://schemas.microsoft.com/office/drawing/2014/main" id="{F5543FB3-24D7-472F-9284-FFE1EEF4D933}"/>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5DC7361C-A018-4CB9-A778-6236A7FFA4F8}"/>
            </a:ext>
          </a:extLst>
        </xdr:cNvPr>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a:extLst>
            <a:ext uri="{FF2B5EF4-FFF2-40B4-BE49-F238E27FC236}">
              <a16:creationId xmlns:a16="http://schemas.microsoft.com/office/drawing/2014/main" id="{1A1447E5-A80D-4EB3-A27D-9424F13C9A62}"/>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a:extLst>
            <a:ext uri="{FF2B5EF4-FFF2-40B4-BE49-F238E27FC236}">
              <a16:creationId xmlns:a16="http://schemas.microsoft.com/office/drawing/2014/main" id="{D4699DD9-A046-4DA3-8596-DA8B15D070FF}"/>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a:extLst>
            <a:ext uri="{FF2B5EF4-FFF2-40B4-BE49-F238E27FC236}">
              <a16:creationId xmlns:a16="http://schemas.microsoft.com/office/drawing/2014/main" id="{F8B9CFA5-443C-4F5D-905E-174BCDB89014}"/>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a:extLst>
            <a:ext uri="{FF2B5EF4-FFF2-40B4-BE49-F238E27FC236}">
              <a16:creationId xmlns:a16="http://schemas.microsoft.com/office/drawing/2014/main" id="{1195C99D-D1E9-48C2-AD93-06912A6C7EF5}"/>
            </a:ext>
          </a:extLst>
        </xdr:cNvPr>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a:extLst>
            <a:ext uri="{FF2B5EF4-FFF2-40B4-BE49-F238E27FC236}">
              <a16:creationId xmlns:a16="http://schemas.microsoft.com/office/drawing/2014/main" id="{B6B67F2B-347A-4419-8D97-777D45006731}"/>
            </a:ext>
          </a:extLst>
        </xdr:cNvPr>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8F28F85-F2D6-4018-99E3-8AA288B4673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25D11F6-E90D-40B7-A6F4-C25E867223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091F100-24A4-47C8-B8AA-462E362985A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FF4F538-BE0C-41DE-903D-990F8533781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4E3E6DE-8697-408E-9C6B-C363B575F8D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142669</xdr:rowOff>
    </xdr:from>
    <xdr:to>
      <xdr:col>55</xdr:col>
      <xdr:colOff>50800</xdr:colOff>
      <xdr:row>108</xdr:row>
      <xdr:rowOff>72819</xdr:rowOff>
    </xdr:to>
    <xdr:sp macro="" textlink="">
      <xdr:nvSpPr>
        <xdr:cNvPr id="474" name="楕円 473">
          <a:extLst>
            <a:ext uri="{FF2B5EF4-FFF2-40B4-BE49-F238E27FC236}">
              <a16:creationId xmlns:a16="http://schemas.microsoft.com/office/drawing/2014/main" id="{01956190-6098-40A7-B88B-4DEFE236820C}"/>
            </a:ext>
          </a:extLst>
        </xdr:cNvPr>
        <xdr:cNvSpPr/>
      </xdr:nvSpPr>
      <xdr:spPr>
        <a:xfrm>
          <a:off x="10426700" y="18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57596</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682EA1A5-F0CC-4600-8138-785BB76665F3}"/>
            </a:ext>
          </a:extLst>
        </xdr:cNvPr>
        <xdr:cNvSpPr txBox="1"/>
      </xdr:nvSpPr>
      <xdr:spPr>
        <a:xfrm>
          <a:off x="10515600" y="1840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146405</xdr:rowOff>
    </xdr:from>
    <xdr:to>
      <xdr:col>50</xdr:col>
      <xdr:colOff>165100</xdr:colOff>
      <xdr:row>108</xdr:row>
      <xdr:rowOff>76555</xdr:rowOff>
    </xdr:to>
    <xdr:sp macro="" textlink="">
      <xdr:nvSpPr>
        <xdr:cNvPr id="476" name="楕円 475">
          <a:extLst>
            <a:ext uri="{FF2B5EF4-FFF2-40B4-BE49-F238E27FC236}">
              <a16:creationId xmlns:a16="http://schemas.microsoft.com/office/drawing/2014/main" id="{34061F62-797F-44A5-A383-280888AABCA5}"/>
            </a:ext>
          </a:extLst>
        </xdr:cNvPr>
        <xdr:cNvSpPr/>
      </xdr:nvSpPr>
      <xdr:spPr>
        <a:xfrm>
          <a:off x="9588500" y="184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22019</xdr:rowOff>
    </xdr:from>
    <xdr:to>
      <xdr:col>55</xdr:col>
      <xdr:colOff>0</xdr:colOff>
      <xdr:row>108</xdr:row>
      <xdr:rowOff>25755</xdr:rowOff>
    </xdr:to>
    <xdr:cxnSp macro="">
      <xdr:nvCxnSpPr>
        <xdr:cNvPr id="477" name="直線コネクタ 476">
          <a:extLst>
            <a:ext uri="{FF2B5EF4-FFF2-40B4-BE49-F238E27FC236}">
              <a16:creationId xmlns:a16="http://schemas.microsoft.com/office/drawing/2014/main" id="{9952D505-E511-4E86-B4F6-DF8E008FD9CC}"/>
            </a:ext>
          </a:extLst>
        </xdr:cNvPr>
        <xdr:cNvCxnSpPr/>
      </xdr:nvCxnSpPr>
      <xdr:spPr>
        <a:xfrm flipV="1">
          <a:off x="9639300" y="18538619"/>
          <a:ext cx="8382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149385</xdr:rowOff>
    </xdr:from>
    <xdr:to>
      <xdr:col>46</xdr:col>
      <xdr:colOff>38100</xdr:colOff>
      <xdr:row>108</xdr:row>
      <xdr:rowOff>79535</xdr:rowOff>
    </xdr:to>
    <xdr:sp macro="" textlink="">
      <xdr:nvSpPr>
        <xdr:cNvPr id="478" name="楕円 477">
          <a:extLst>
            <a:ext uri="{FF2B5EF4-FFF2-40B4-BE49-F238E27FC236}">
              <a16:creationId xmlns:a16="http://schemas.microsoft.com/office/drawing/2014/main" id="{5152BCFA-2406-4B74-9FCA-E9E51EA62BF6}"/>
            </a:ext>
          </a:extLst>
        </xdr:cNvPr>
        <xdr:cNvSpPr/>
      </xdr:nvSpPr>
      <xdr:spPr>
        <a:xfrm>
          <a:off x="8699500" y="184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25755</xdr:rowOff>
    </xdr:from>
    <xdr:to>
      <xdr:col>50</xdr:col>
      <xdr:colOff>114300</xdr:colOff>
      <xdr:row>108</xdr:row>
      <xdr:rowOff>28735</xdr:rowOff>
    </xdr:to>
    <xdr:cxnSp macro="">
      <xdr:nvCxnSpPr>
        <xdr:cNvPr id="479" name="直線コネクタ 478">
          <a:extLst>
            <a:ext uri="{FF2B5EF4-FFF2-40B4-BE49-F238E27FC236}">
              <a16:creationId xmlns:a16="http://schemas.microsoft.com/office/drawing/2014/main" id="{34D2CF48-507A-4D81-84C5-F4883502F3E7}"/>
            </a:ext>
          </a:extLst>
        </xdr:cNvPr>
        <xdr:cNvCxnSpPr/>
      </xdr:nvCxnSpPr>
      <xdr:spPr>
        <a:xfrm flipV="1">
          <a:off x="8750300" y="18542355"/>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150440</xdr:rowOff>
    </xdr:from>
    <xdr:to>
      <xdr:col>41</xdr:col>
      <xdr:colOff>101600</xdr:colOff>
      <xdr:row>108</xdr:row>
      <xdr:rowOff>80590</xdr:rowOff>
    </xdr:to>
    <xdr:sp macro="" textlink="">
      <xdr:nvSpPr>
        <xdr:cNvPr id="480" name="楕円 479">
          <a:extLst>
            <a:ext uri="{FF2B5EF4-FFF2-40B4-BE49-F238E27FC236}">
              <a16:creationId xmlns:a16="http://schemas.microsoft.com/office/drawing/2014/main" id="{C75936FA-BC08-4F2A-9C58-BAD85C89F312}"/>
            </a:ext>
          </a:extLst>
        </xdr:cNvPr>
        <xdr:cNvSpPr/>
      </xdr:nvSpPr>
      <xdr:spPr>
        <a:xfrm>
          <a:off x="7810500" y="184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28735</xdr:rowOff>
    </xdr:from>
    <xdr:to>
      <xdr:col>45</xdr:col>
      <xdr:colOff>177800</xdr:colOff>
      <xdr:row>108</xdr:row>
      <xdr:rowOff>29790</xdr:rowOff>
    </xdr:to>
    <xdr:cxnSp macro="">
      <xdr:nvCxnSpPr>
        <xdr:cNvPr id="481" name="直線コネクタ 480">
          <a:extLst>
            <a:ext uri="{FF2B5EF4-FFF2-40B4-BE49-F238E27FC236}">
              <a16:creationId xmlns:a16="http://schemas.microsoft.com/office/drawing/2014/main" id="{3C715500-5BE3-41D9-81B2-E0BA7043DA66}"/>
            </a:ext>
          </a:extLst>
        </xdr:cNvPr>
        <xdr:cNvCxnSpPr/>
      </xdr:nvCxnSpPr>
      <xdr:spPr>
        <a:xfrm flipV="1">
          <a:off x="7861300" y="18545335"/>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151163</xdr:rowOff>
    </xdr:from>
    <xdr:to>
      <xdr:col>36</xdr:col>
      <xdr:colOff>165100</xdr:colOff>
      <xdr:row>108</xdr:row>
      <xdr:rowOff>81313</xdr:rowOff>
    </xdr:to>
    <xdr:sp macro="" textlink="">
      <xdr:nvSpPr>
        <xdr:cNvPr id="482" name="楕円 481">
          <a:extLst>
            <a:ext uri="{FF2B5EF4-FFF2-40B4-BE49-F238E27FC236}">
              <a16:creationId xmlns:a16="http://schemas.microsoft.com/office/drawing/2014/main" id="{62EF6A27-AB14-45C4-A47E-465F26EF016B}"/>
            </a:ext>
          </a:extLst>
        </xdr:cNvPr>
        <xdr:cNvSpPr/>
      </xdr:nvSpPr>
      <xdr:spPr>
        <a:xfrm>
          <a:off x="6921500" y="184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29790</xdr:rowOff>
    </xdr:from>
    <xdr:to>
      <xdr:col>41</xdr:col>
      <xdr:colOff>50800</xdr:colOff>
      <xdr:row>108</xdr:row>
      <xdr:rowOff>30513</xdr:rowOff>
    </xdr:to>
    <xdr:cxnSp macro="">
      <xdr:nvCxnSpPr>
        <xdr:cNvPr id="483" name="直線コネクタ 482">
          <a:extLst>
            <a:ext uri="{FF2B5EF4-FFF2-40B4-BE49-F238E27FC236}">
              <a16:creationId xmlns:a16="http://schemas.microsoft.com/office/drawing/2014/main" id="{F08FE9BE-B3D4-47E8-BB06-23C2623993CA}"/>
            </a:ext>
          </a:extLst>
        </xdr:cNvPr>
        <xdr:cNvCxnSpPr/>
      </xdr:nvCxnSpPr>
      <xdr:spPr>
        <a:xfrm flipV="1">
          <a:off x="6972300" y="18546390"/>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531B2D8C-1FD8-4AF6-97EA-1E032A99C8AA}"/>
            </a:ext>
          </a:extLst>
        </xdr:cNvPr>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CC9D6A42-6BA7-4AEE-AEAF-907D63ABEA67}"/>
            </a:ext>
          </a:extLst>
        </xdr:cNvPr>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50105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31D7478-E73A-4F4F-AED7-8FA4A5B5C2E0}"/>
            </a:ext>
          </a:extLst>
        </xdr:cNvPr>
        <xdr:cNvSpPr txBox="1"/>
      </xdr:nvSpPr>
      <xdr:spPr>
        <a:xfrm>
          <a:off x="7561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53168</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1936A4CF-9B74-46E6-B9FA-280AAECA32FA}"/>
            </a:ext>
          </a:extLst>
        </xdr:cNvPr>
        <xdr:cNvSpPr txBox="1"/>
      </xdr:nvSpPr>
      <xdr:spPr>
        <a:xfrm>
          <a:off x="6672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67682</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AD603475-CDC2-4E8A-A107-1FC1CF85D621}"/>
            </a:ext>
          </a:extLst>
        </xdr:cNvPr>
        <xdr:cNvSpPr txBox="1"/>
      </xdr:nvSpPr>
      <xdr:spPr>
        <a:xfrm>
          <a:off x="9327095" y="1858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70662</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CA40B440-D46F-4345-8003-FA875EDE397A}"/>
            </a:ext>
          </a:extLst>
        </xdr:cNvPr>
        <xdr:cNvSpPr txBox="1"/>
      </xdr:nvSpPr>
      <xdr:spPr>
        <a:xfrm>
          <a:off x="8450795" y="1858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71717</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E329C869-7641-4456-A961-A9EFCF2A5842}"/>
            </a:ext>
          </a:extLst>
        </xdr:cNvPr>
        <xdr:cNvSpPr txBox="1"/>
      </xdr:nvSpPr>
      <xdr:spPr>
        <a:xfrm>
          <a:off x="7561795" y="1858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72440</xdr:rowOff>
    </xdr:from>
    <xdr:ext cx="534377" cy="259045"/>
    <xdr:sp macro="" textlink="">
      <xdr:nvSpPr>
        <xdr:cNvPr id="491" name="n_4mainValue【港湾・漁港】&#10;一人当たり有形固定資産（償却資産）額">
          <a:extLst>
            <a:ext uri="{FF2B5EF4-FFF2-40B4-BE49-F238E27FC236}">
              <a16:creationId xmlns:a16="http://schemas.microsoft.com/office/drawing/2014/main" id="{CB7F069B-C40E-44F6-9FBD-A0B06FE05063}"/>
            </a:ext>
          </a:extLst>
        </xdr:cNvPr>
        <xdr:cNvSpPr txBox="1"/>
      </xdr:nvSpPr>
      <xdr:spPr>
        <a:xfrm>
          <a:off x="6705111" y="185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7D17B1FB-6D5B-44CA-88D8-82E741B0B1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8E71DC1-EF7D-4BF0-B40F-4FF14A0560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1B60639A-B3B3-4AE1-BA8A-0414FABD93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CF885BD1-A80B-4902-910C-3657F8A25B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5A575ACA-9F37-4FDE-A47E-7FEDAFF712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9F0E3541-2E78-40EC-A75D-1F96E6F6D6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274AF70B-4902-4F29-89FC-6A82363D8A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1FE2C6E3-605A-4B84-8C81-9E48150DE5A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F7C58F81-9015-4C44-ABBE-F05494BD4FB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3309CE15-68F8-48DF-8A85-7BB3787E9B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A1E45791-E393-43FD-A040-A5398F0220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C73C3007-0250-438F-A970-BF29FBEFCD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3C709E50-EA88-4DAD-A189-D2D18D2F2C4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C3F421D0-E7EA-40D5-A558-3930295DE6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E094781D-D085-417F-B168-C4D95F66A3D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42789D40-1CFB-46E7-A32D-38B849E1FD0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9A8F60A4-175C-41AA-A435-F4A1B0D2F7F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1C7858D2-0104-4A6C-AB4B-04956EACC5C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AAA0399-9F60-4FA5-8EAE-F3AB8AE3B6B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95E10BE0-AEE9-4785-A90C-629F72052E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E331CFDC-BC05-4B52-B0A0-2C80399485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63FCB35B-10E0-4BD1-AE30-637358E72D5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C90BBE83-9FB5-40AE-93CC-3FB44BFCC6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67111700-FC93-4AAB-A9C6-0B58E83B8ED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6581E1B5-A809-4E90-91DF-CD4D6C2EAC0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E353EAF1-7FA9-41E8-ACFA-0A237FCD1184}"/>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31E64C1C-96C0-484C-89BA-F81D278E3FB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F25D8811-7738-4382-9691-50A17670924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6D58B6EA-897B-4697-B636-DB9D4B8B5AF4}"/>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8E67D73C-7536-4423-B742-A38F7BE70BEB}"/>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FC70AD0E-9A01-41D5-8272-E2B8EE882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a:extLst>
            <a:ext uri="{FF2B5EF4-FFF2-40B4-BE49-F238E27FC236}">
              <a16:creationId xmlns:a16="http://schemas.microsoft.com/office/drawing/2014/main" id="{B9BB9856-26F8-485B-9D9C-703E4EDE0898}"/>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a:extLst>
            <a:ext uri="{FF2B5EF4-FFF2-40B4-BE49-F238E27FC236}">
              <a16:creationId xmlns:a16="http://schemas.microsoft.com/office/drawing/2014/main" id="{AEF466E8-BF32-48AE-901F-9A7AEA6465DE}"/>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06302863-B6CD-4CDA-B6DE-59441F9D5DDD}"/>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a:extLst>
            <a:ext uri="{FF2B5EF4-FFF2-40B4-BE49-F238E27FC236}">
              <a16:creationId xmlns:a16="http://schemas.microsoft.com/office/drawing/2014/main" id="{68B136B8-46ED-43D9-805D-1FCE51CC7D63}"/>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a:extLst>
            <a:ext uri="{FF2B5EF4-FFF2-40B4-BE49-F238E27FC236}">
              <a16:creationId xmlns:a16="http://schemas.microsoft.com/office/drawing/2014/main" id="{72BC718D-15E2-49B3-B628-DB661AD71C8B}"/>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288AC90-696E-4FA9-9759-9D5B3795F6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AA7952B-3588-48E8-B1AC-EF4026C497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75A1965-7F0D-4D29-B720-C65D97A041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EDBCBCC-383F-4CED-9855-1FE1A59FEB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93F678C-97EB-4869-A991-E1F1D23FA1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33" name="楕円 532">
          <a:extLst>
            <a:ext uri="{FF2B5EF4-FFF2-40B4-BE49-F238E27FC236}">
              <a16:creationId xmlns:a16="http://schemas.microsoft.com/office/drawing/2014/main" id="{2B52D336-65B5-48BA-891B-32B1420B9BFE}"/>
            </a:ext>
          </a:extLst>
        </xdr:cNvPr>
        <xdr:cNvSpPr/>
      </xdr:nvSpPr>
      <xdr:spPr>
        <a:xfrm>
          <a:off x="16268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67508</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C3613976-CDFC-4545-86CD-8DAFB92181FE}"/>
            </a:ext>
          </a:extLst>
        </xdr:cNvPr>
        <xdr:cNvSpPr txBox="1"/>
      </xdr:nvSpPr>
      <xdr:spPr>
        <a:xfrm>
          <a:off x="16357600"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49893</xdr:rowOff>
    </xdr:from>
    <xdr:to>
      <xdr:col>81</xdr:col>
      <xdr:colOff>101600</xdr:colOff>
      <xdr:row>38</xdr:row>
      <xdr:rowOff>151493</xdr:rowOff>
    </xdr:to>
    <xdr:sp macro="" textlink="">
      <xdr:nvSpPr>
        <xdr:cNvPr id="535" name="楕円 534">
          <a:extLst>
            <a:ext uri="{FF2B5EF4-FFF2-40B4-BE49-F238E27FC236}">
              <a16:creationId xmlns:a16="http://schemas.microsoft.com/office/drawing/2014/main" id="{87614C9B-4776-4CCA-A7E5-15755B1FA6DC}"/>
            </a:ext>
          </a:extLst>
        </xdr:cNvPr>
        <xdr:cNvSpPr/>
      </xdr:nvSpPr>
      <xdr:spPr>
        <a:xfrm>
          <a:off x="15430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139881</xdr:rowOff>
    </xdr:to>
    <xdr:cxnSp macro="">
      <xdr:nvCxnSpPr>
        <xdr:cNvPr id="536" name="直線コネクタ 535">
          <a:extLst>
            <a:ext uri="{FF2B5EF4-FFF2-40B4-BE49-F238E27FC236}">
              <a16:creationId xmlns:a16="http://schemas.microsoft.com/office/drawing/2014/main" id="{D5D9F841-0607-40D2-8FFF-90A6A30C599C}"/>
            </a:ext>
          </a:extLst>
        </xdr:cNvPr>
        <xdr:cNvCxnSpPr/>
      </xdr:nvCxnSpPr>
      <xdr:spPr>
        <a:xfrm>
          <a:off x="15481300" y="66157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537" name="楕円 536">
          <a:extLst>
            <a:ext uri="{FF2B5EF4-FFF2-40B4-BE49-F238E27FC236}">
              <a16:creationId xmlns:a16="http://schemas.microsoft.com/office/drawing/2014/main" id="{3FAABBFB-BA9C-49AC-8859-D9301CA87FE9}"/>
            </a:ext>
          </a:extLst>
        </xdr:cNvPr>
        <xdr:cNvSpPr/>
      </xdr:nvSpPr>
      <xdr:spPr>
        <a:xfrm>
          <a:off x="14541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56606</xdr:rowOff>
    </xdr:from>
    <xdr:to>
      <xdr:col>81</xdr:col>
      <xdr:colOff>50800</xdr:colOff>
      <xdr:row>38</xdr:row>
      <xdr:rowOff>100693</xdr:rowOff>
    </xdr:to>
    <xdr:cxnSp macro="">
      <xdr:nvCxnSpPr>
        <xdr:cNvPr id="538" name="直線コネクタ 537">
          <a:extLst>
            <a:ext uri="{FF2B5EF4-FFF2-40B4-BE49-F238E27FC236}">
              <a16:creationId xmlns:a16="http://schemas.microsoft.com/office/drawing/2014/main" id="{8461A122-B73A-4DD2-9257-72E25EDAA06D}"/>
            </a:ext>
          </a:extLst>
        </xdr:cNvPr>
        <xdr:cNvCxnSpPr/>
      </xdr:nvCxnSpPr>
      <xdr:spPr>
        <a:xfrm>
          <a:off x="14592300" y="65717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165826</xdr:rowOff>
    </xdr:from>
    <xdr:to>
      <xdr:col>72</xdr:col>
      <xdr:colOff>38100</xdr:colOff>
      <xdr:row>38</xdr:row>
      <xdr:rowOff>95976</xdr:rowOff>
    </xdr:to>
    <xdr:sp macro="" textlink="">
      <xdr:nvSpPr>
        <xdr:cNvPr id="539" name="楕円 538">
          <a:extLst>
            <a:ext uri="{FF2B5EF4-FFF2-40B4-BE49-F238E27FC236}">
              <a16:creationId xmlns:a16="http://schemas.microsoft.com/office/drawing/2014/main" id="{8706B970-B41A-456C-A869-49805F8AC80D}"/>
            </a:ext>
          </a:extLst>
        </xdr:cNvPr>
        <xdr:cNvSpPr/>
      </xdr:nvSpPr>
      <xdr:spPr>
        <a:xfrm>
          <a:off x="13652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45176</xdr:rowOff>
    </xdr:from>
    <xdr:to>
      <xdr:col>76</xdr:col>
      <xdr:colOff>114300</xdr:colOff>
      <xdr:row>38</xdr:row>
      <xdr:rowOff>56606</xdr:rowOff>
    </xdr:to>
    <xdr:cxnSp macro="">
      <xdr:nvCxnSpPr>
        <xdr:cNvPr id="540" name="直線コネクタ 539">
          <a:extLst>
            <a:ext uri="{FF2B5EF4-FFF2-40B4-BE49-F238E27FC236}">
              <a16:creationId xmlns:a16="http://schemas.microsoft.com/office/drawing/2014/main" id="{6C0B7A24-3AE2-4415-BBEB-4D3CD9654537}"/>
            </a:ext>
          </a:extLst>
        </xdr:cNvPr>
        <xdr:cNvCxnSpPr/>
      </xdr:nvCxnSpPr>
      <xdr:spPr>
        <a:xfrm>
          <a:off x="13703300" y="65602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126637</xdr:rowOff>
    </xdr:from>
    <xdr:to>
      <xdr:col>67</xdr:col>
      <xdr:colOff>101600</xdr:colOff>
      <xdr:row>38</xdr:row>
      <xdr:rowOff>56787</xdr:rowOff>
    </xdr:to>
    <xdr:sp macro="" textlink="">
      <xdr:nvSpPr>
        <xdr:cNvPr id="541" name="楕円 540">
          <a:extLst>
            <a:ext uri="{FF2B5EF4-FFF2-40B4-BE49-F238E27FC236}">
              <a16:creationId xmlns:a16="http://schemas.microsoft.com/office/drawing/2014/main" id="{911F7077-4F7D-4E6D-BC37-FAB586A3160F}"/>
            </a:ext>
          </a:extLst>
        </xdr:cNvPr>
        <xdr:cNvSpPr/>
      </xdr:nvSpPr>
      <xdr:spPr>
        <a:xfrm>
          <a:off x="12763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5987</xdr:rowOff>
    </xdr:from>
    <xdr:to>
      <xdr:col>71</xdr:col>
      <xdr:colOff>177800</xdr:colOff>
      <xdr:row>38</xdr:row>
      <xdr:rowOff>45176</xdr:rowOff>
    </xdr:to>
    <xdr:cxnSp macro="">
      <xdr:nvCxnSpPr>
        <xdr:cNvPr id="542" name="直線コネクタ 541">
          <a:extLst>
            <a:ext uri="{FF2B5EF4-FFF2-40B4-BE49-F238E27FC236}">
              <a16:creationId xmlns:a16="http://schemas.microsoft.com/office/drawing/2014/main" id="{88D10513-1238-4C52-BB72-233DEFB3E03D}"/>
            </a:ext>
          </a:extLst>
        </xdr:cNvPr>
        <xdr:cNvCxnSpPr/>
      </xdr:nvCxnSpPr>
      <xdr:spPr>
        <a:xfrm>
          <a:off x="12814300" y="65210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F49307CB-9546-4A33-9CE4-91E348C477F1}"/>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E52A9AB6-ACB2-4C7B-91EC-CC663EF091BF}"/>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EDACF1BC-467C-47A3-9951-2DA579CF06D9}"/>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970736D8-4D1B-4F3A-BF8D-4EB38C2D91AC}"/>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168020</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302DE77A-765B-41F6-AE58-3177BF0CAF51}"/>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9155C3E7-386B-4C59-A8FF-5D2008DA89F9}"/>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87103</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F0CA5734-724B-400B-903D-A31B15114E9C}"/>
            </a:ext>
          </a:extLst>
        </xdr:cNvPr>
        <xdr:cNvSpPr txBox="1"/>
      </xdr:nvSpPr>
      <xdr:spPr>
        <a:xfrm>
          <a:off x="13500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73314</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DE5C659F-3DCA-44FB-9EF8-002DB1C5F657}"/>
            </a:ext>
          </a:extLst>
        </xdr:cNvPr>
        <xdr:cNvSpPr txBox="1"/>
      </xdr:nvSpPr>
      <xdr:spPr>
        <a:xfrm>
          <a:off x="12611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12C7678E-A224-4EBC-A825-7D18691792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55CE4B56-9E98-4DE9-BA45-FB4CA34EDF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4D5B1568-511D-4593-BCCC-322A0F4544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F59DF75D-634C-4622-A017-F054081888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654F7A74-9142-4206-B0A0-5C63F752141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FE768015-F8CF-4E21-A0A7-DCAD6D402C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CF06F576-E6A7-4592-9A32-CF27AA7C27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F3A4286C-7F06-481C-A35B-22B37B4CE3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ABBDDB33-7851-4AE0-A320-25CF088B32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39DF1E0-A49D-40ED-B8A9-76308C2338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FB1D1B09-4349-4654-ACEB-B76C9289CEF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0A41E4BC-B5EE-4872-8D38-A857997D6B0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2466E74F-56C6-4B37-A039-65778727453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95057F6B-89FA-4FB0-9EF1-212600C4114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D1B07425-41D9-4F4A-9BCB-C1166A706B9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F932A1F1-FBC3-49EC-A264-2340F4085AC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A7A663F4-4959-41AC-B47F-E7C7A11DB51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78201209-99D1-4EDB-A97E-35C755AB88F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AF73065A-A248-4D4A-A7E4-5DEDEB73EDE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700DEC02-D38F-418A-B340-B1D02638BF5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9CF03FC3-747C-4758-94E1-2A9F950F79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883E056C-59F4-4B57-92EB-202773C6605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F147B039-8053-4EB4-BB3A-B5D4D2DE01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a:extLst>
            <a:ext uri="{FF2B5EF4-FFF2-40B4-BE49-F238E27FC236}">
              <a16:creationId xmlns:a16="http://schemas.microsoft.com/office/drawing/2014/main" id="{208FC013-0A1C-406F-A6EC-619A1B62980C}"/>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175B234A-122B-4A26-B45A-9874BD01D21C}"/>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BA5EBE09-4744-4D14-AAB3-F1FB581DCDB6}"/>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10F59C35-8F1C-417E-A1BE-37B75700A53B}"/>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38C1A658-0510-40D8-81EA-D2966C6DAF33}"/>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D495E646-A838-4AC7-B9C7-4641395BF622}"/>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C0A8B0CB-62B1-4FDD-ABCD-3D0B4AE52077}"/>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D6F0629D-D2D3-4F1D-924E-5098B13AE1E2}"/>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C7C866ED-91D2-4EFB-9F92-EB80EA305238}"/>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a:extLst>
            <a:ext uri="{FF2B5EF4-FFF2-40B4-BE49-F238E27FC236}">
              <a16:creationId xmlns:a16="http://schemas.microsoft.com/office/drawing/2014/main" id="{BB946D2B-7509-4CF1-9190-7744205F25E7}"/>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a:extLst>
            <a:ext uri="{FF2B5EF4-FFF2-40B4-BE49-F238E27FC236}">
              <a16:creationId xmlns:a16="http://schemas.microsoft.com/office/drawing/2014/main" id="{DEAAE30F-38CB-4BD2-809A-9564785F0D64}"/>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95975EA-6C8E-4F95-B7F9-ACEB0E11F2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157C4F5-7897-4F7C-8592-457B553E47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0C0E128-660C-4B24-BFED-9B29E12462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F998367-8DA6-4C87-94DE-F5559EA4E2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B3A5BAB-DB07-40CF-A182-A97ADE4F05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16510</xdr:rowOff>
    </xdr:from>
    <xdr:to>
      <xdr:col>116</xdr:col>
      <xdr:colOff>114300</xdr:colOff>
      <xdr:row>39</xdr:row>
      <xdr:rowOff>118110</xdr:rowOff>
    </xdr:to>
    <xdr:sp macro="" textlink="">
      <xdr:nvSpPr>
        <xdr:cNvPr id="590" name="楕円 589">
          <a:extLst>
            <a:ext uri="{FF2B5EF4-FFF2-40B4-BE49-F238E27FC236}">
              <a16:creationId xmlns:a16="http://schemas.microsoft.com/office/drawing/2014/main" id="{A3C4BE57-3656-414A-B867-B2DC3BBC7AD6}"/>
            </a:ext>
          </a:extLst>
        </xdr:cNvPr>
        <xdr:cNvSpPr/>
      </xdr:nvSpPr>
      <xdr:spPr>
        <a:xfrm>
          <a:off x="221107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39387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21E1B7D4-9BAF-4BC7-B791-FFC3DF726110}"/>
            </a:ext>
          </a:extLst>
        </xdr:cNvPr>
        <xdr:cNvSpPr txBox="1"/>
      </xdr:nvSpPr>
      <xdr:spPr>
        <a:xfrm>
          <a:off x="22199600"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81280</xdr:rowOff>
    </xdr:from>
    <xdr:to>
      <xdr:col>112</xdr:col>
      <xdr:colOff>38100</xdr:colOff>
      <xdr:row>40</xdr:row>
      <xdr:rowOff>11430</xdr:rowOff>
    </xdr:to>
    <xdr:sp macro="" textlink="">
      <xdr:nvSpPr>
        <xdr:cNvPr id="592" name="楕円 591">
          <a:extLst>
            <a:ext uri="{FF2B5EF4-FFF2-40B4-BE49-F238E27FC236}">
              <a16:creationId xmlns:a16="http://schemas.microsoft.com/office/drawing/2014/main" id="{44FE0CC5-6A44-4CBA-86DB-1F7AB35CBBAE}"/>
            </a:ext>
          </a:extLst>
        </xdr:cNvPr>
        <xdr:cNvSpPr/>
      </xdr:nvSpPr>
      <xdr:spPr>
        <a:xfrm>
          <a:off x="212725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67310</xdr:rowOff>
    </xdr:from>
    <xdr:to>
      <xdr:col>116</xdr:col>
      <xdr:colOff>63500</xdr:colOff>
      <xdr:row>39</xdr:row>
      <xdr:rowOff>132080</xdr:rowOff>
    </xdr:to>
    <xdr:cxnSp macro="">
      <xdr:nvCxnSpPr>
        <xdr:cNvPr id="593" name="直線コネクタ 592">
          <a:extLst>
            <a:ext uri="{FF2B5EF4-FFF2-40B4-BE49-F238E27FC236}">
              <a16:creationId xmlns:a16="http://schemas.microsoft.com/office/drawing/2014/main" id="{8ECA5999-7FB7-4DC9-AF21-891058747CB2}"/>
            </a:ext>
          </a:extLst>
        </xdr:cNvPr>
        <xdr:cNvCxnSpPr/>
      </xdr:nvCxnSpPr>
      <xdr:spPr>
        <a:xfrm flipV="1">
          <a:off x="21323300" y="67538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594" name="楕円 593">
          <a:extLst>
            <a:ext uri="{FF2B5EF4-FFF2-40B4-BE49-F238E27FC236}">
              <a16:creationId xmlns:a16="http://schemas.microsoft.com/office/drawing/2014/main" id="{B1E1C3AA-3AC7-4FC2-BF11-C792111A25A7}"/>
            </a:ext>
          </a:extLst>
        </xdr:cNvPr>
        <xdr:cNvSpPr/>
      </xdr:nvSpPr>
      <xdr:spPr>
        <a:xfrm>
          <a:off x="2038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132080</xdr:rowOff>
    </xdr:from>
    <xdr:to>
      <xdr:col>111</xdr:col>
      <xdr:colOff>177800</xdr:colOff>
      <xdr:row>39</xdr:row>
      <xdr:rowOff>137160</xdr:rowOff>
    </xdr:to>
    <xdr:cxnSp macro="">
      <xdr:nvCxnSpPr>
        <xdr:cNvPr id="595" name="直線コネクタ 594">
          <a:extLst>
            <a:ext uri="{FF2B5EF4-FFF2-40B4-BE49-F238E27FC236}">
              <a16:creationId xmlns:a16="http://schemas.microsoft.com/office/drawing/2014/main" id="{8A58FAD0-0E97-4673-8A81-FF6C050E8266}"/>
            </a:ext>
          </a:extLst>
        </xdr:cNvPr>
        <xdr:cNvCxnSpPr/>
      </xdr:nvCxnSpPr>
      <xdr:spPr>
        <a:xfrm flipV="1">
          <a:off x="20434300" y="68186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596" name="楕円 595">
          <a:extLst>
            <a:ext uri="{FF2B5EF4-FFF2-40B4-BE49-F238E27FC236}">
              <a16:creationId xmlns:a16="http://schemas.microsoft.com/office/drawing/2014/main" id="{BE646454-869B-4FFC-B73A-33C7043E47FC}"/>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40</xdr:row>
      <xdr:rowOff>76200</xdr:rowOff>
    </xdr:to>
    <xdr:cxnSp macro="">
      <xdr:nvCxnSpPr>
        <xdr:cNvPr id="597" name="直線コネクタ 596">
          <a:extLst>
            <a:ext uri="{FF2B5EF4-FFF2-40B4-BE49-F238E27FC236}">
              <a16:creationId xmlns:a16="http://schemas.microsoft.com/office/drawing/2014/main" id="{BF7FA372-68CC-408B-80AE-98E35862D207}"/>
            </a:ext>
          </a:extLst>
        </xdr:cNvPr>
        <xdr:cNvCxnSpPr/>
      </xdr:nvCxnSpPr>
      <xdr:spPr>
        <a:xfrm flipV="1">
          <a:off x="19545300" y="682371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30480</xdr:rowOff>
    </xdr:from>
    <xdr:to>
      <xdr:col>98</xdr:col>
      <xdr:colOff>38100</xdr:colOff>
      <xdr:row>40</xdr:row>
      <xdr:rowOff>132080</xdr:rowOff>
    </xdr:to>
    <xdr:sp macro="" textlink="">
      <xdr:nvSpPr>
        <xdr:cNvPr id="598" name="楕円 597">
          <a:extLst>
            <a:ext uri="{FF2B5EF4-FFF2-40B4-BE49-F238E27FC236}">
              <a16:creationId xmlns:a16="http://schemas.microsoft.com/office/drawing/2014/main" id="{F648471D-B407-4864-B4F0-59EA0F2C41D5}"/>
            </a:ext>
          </a:extLst>
        </xdr:cNvPr>
        <xdr:cNvSpPr/>
      </xdr:nvSpPr>
      <xdr:spPr>
        <a:xfrm>
          <a:off x="18605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81280</xdr:rowOff>
    </xdr:to>
    <xdr:cxnSp macro="">
      <xdr:nvCxnSpPr>
        <xdr:cNvPr id="599" name="直線コネクタ 598">
          <a:extLst>
            <a:ext uri="{FF2B5EF4-FFF2-40B4-BE49-F238E27FC236}">
              <a16:creationId xmlns:a16="http://schemas.microsoft.com/office/drawing/2014/main" id="{D2665697-F39D-4D8D-9E52-BCDDCCDC4D5B}"/>
            </a:ext>
          </a:extLst>
        </xdr:cNvPr>
        <xdr:cNvCxnSpPr/>
      </xdr:nvCxnSpPr>
      <xdr:spPr>
        <a:xfrm flipV="1">
          <a:off x="18656300" y="69342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AD430F58-8F1A-4F51-AE06-FFB8CAB8BBDF}"/>
            </a:ext>
          </a:extLst>
        </xdr:cNvPr>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972CE4FB-3ED3-4638-B297-4B6767A77C1E}"/>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362CE0A7-FED2-455B-B6AA-AB76DFAA5EB9}"/>
            </a:ext>
          </a:extLst>
        </xdr:cNvPr>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FDAC1EED-C561-4CEC-AE83-87D800D1F51D}"/>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27957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D9101EA4-5BB7-4595-A015-FC03C2A32861}"/>
            </a:ext>
          </a:extLst>
        </xdr:cNvPr>
        <xdr:cNvSpPr txBox="1"/>
      </xdr:nvSpPr>
      <xdr:spPr>
        <a:xfrm>
          <a:off x="21075727" y="654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33037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69E4A395-9F8F-4D7C-B6AF-CCA364C62386}"/>
            </a:ext>
          </a:extLst>
        </xdr:cNvPr>
        <xdr:cNvSpPr txBox="1"/>
      </xdr:nvSpPr>
      <xdr:spPr>
        <a:xfrm>
          <a:off x="20199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143527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47F880E0-3AE7-4020-B8CA-B33B95C316EB}"/>
            </a:ext>
          </a:extLst>
        </xdr:cNvPr>
        <xdr:cNvSpPr txBox="1"/>
      </xdr:nvSpPr>
      <xdr:spPr>
        <a:xfrm>
          <a:off x="19310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123DC2FD-3980-4546-B0ED-DEFECD942C7E}"/>
            </a:ext>
          </a:extLst>
        </xdr:cNvPr>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A37494F3-3C23-4047-A422-C2A38643F4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3D7D336-A88E-4C05-9BEC-B392B6D5B4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5F48E12A-BBD7-4907-9733-885D06618E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699B6B32-7BD0-412D-8D6D-21DAD05713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A0ADACD-B1AC-4747-916D-F000C47419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FBAD9AFE-E802-42D0-870D-3404357392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3B32D50E-3899-4071-8AF9-29C8AF68CF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3FA17FBA-D812-4E29-83C9-C102216E81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611C659F-73D7-4876-88D0-2D8D3D0F4DD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B8C91CC1-4C8A-4194-8B6C-06BA9FC43B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763D020-7FC3-4182-ADE9-4141755334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1D7867B6-0C3E-4DA8-86DE-3E8DA40CABA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E0C071A4-BBD4-4A9E-B25E-D26E3755095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8675578B-1C64-459F-AC84-DDFE00A74EF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A51EB89E-D146-468F-8874-35E7C83D1F9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92C6493-F378-4616-A14A-846CC75D158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D9CDEE0F-CE81-404D-AB91-1F9FBA30751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4619D026-B3D9-4A07-8752-13D8281FE3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F1D541BD-88D0-48A8-87DE-6033A32B0C1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6984E5C5-5D8B-44C0-B04B-FC11E2D6002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CA5F162A-4CCB-4E92-8D29-9D048B4930A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52E5773-7E4F-4BA1-BC0C-4082D73E46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701068CE-850D-4ADA-AAA1-4461191D4A9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77EBD348-3366-4416-BA25-8719314D57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a:extLst>
            <a:ext uri="{FF2B5EF4-FFF2-40B4-BE49-F238E27FC236}">
              <a16:creationId xmlns:a16="http://schemas.microsoft.com/office/drawing/2014/main" id="{5B2683E7-9E8E-4133-8D7B-D85EDCA720A7}"/>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8E36B60A-E099-4B6D-929F-89E9589CEDB4}"/>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7E2BDC4D-0B23-48CC-AA83-2DF9D08B8574}"/>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D32EAF11-D306-4C8B-BDBC-011B2A7BF2E4}"/>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a:extLst>
            <a:ext uri="{FF2B5EF4-FFF2-40B4-BE49-F238E27FC236}">
              <a16:creationId xmlns:a16="http://schemas.microsoft.com/office/drawing/2014/main" id="{5FEB8B16-A3FD-4779-9B0A-6BF27C118A6F}"/>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D3915B0-DF70-4DB5-AC2E-A80200A531DA}"/>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ED456A71-FE42-4320-AC22-E09B8732CBBA}"/>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4FA19D11-3CC4-4895-9455-4B37AFFC0F9C}"/>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511492CC-EA20-4ACD-8DEA-5002C0F472BE}"/>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a:extLst>
            <a:ext uri="{FF2B5EF4-FFF2-40B4-BE49-F238E27FC236}">
              <a16:creationId xmlns:a16="http://schemas.microsoft.com/office/drawing/2014/main" id="{D9D71B78-0F1F-4709-BD6D-320C3A1EBACC}"/>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a:extLst>
            <a:ext uri="{FF2B5EF4-FFF2-40B4-BE49-F238E27FC236}">
              <a16:creationId xmlns:a16="http://schemas.microsoft.com/office/drawing/2014/main" id="{2B55A81D-FC49-4AE1-9BF7-B9EE2C196F82}"/>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2E3BF6B-A659-411C-AF80-F7FEA67AC9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AC1920A-E0FB-4D06-AF0D-F265E2CE62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F58D753-145E-405C-A636-9AE013B5F2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7FB8CEF-810B-4AF8-B9D4-35C4CE8A197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622690B-2DAA-44EA-AF9B-407610C69D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xdr:rowOff>
    </xdr:from>
    <xdr:to>
      <xdr:col>85</xdr:col>
      <xdr:colOff>177800</xdr:colOff>
      <xdr:row>63</xdr:row>
      <xdr:rowOff>109855</xdr:rowOff>
    </xdr:to>
    <xdr:sp macro="" textlink="">
      <xdr:nvSpPr>
        <xdr:cNvPr id="648" name="楕円 647">
          <a:extLst>
            <a:ext uri="{FF2B5EF4-FFF2-40B4-BE49-F238E27FC236}">
              <a16:creationId xmlns:a16="http://schemas.microsoft.com/office/drawing/2014/main" id="{E2D3A0E6-0B15-42AD-85C5-C8408DEBB20E}"/>
            </a:ext>
          </a:extLst>
        </xdr:cNvPr>
        <xdr:cNvSpPr/>
      </xdr:nvSpPr>
      <xdr:spPr>
        <a:xfrm>
          <a:off x="16268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94632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98754027-0E67-4037-B000-9988549F4A33}"/>
            </a:ext>
          </a:extLst>
        </xdr:cNvPr>
        <xdr:cNvSpPr txBox="1"/>
      </xdr:nvSpPr>
      <xdr:spPr>
        <a:xfrm>
          <a:off x="16357600" y="1072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650" name="楕円 649">
          <a:extLst>
            <a:ext uri="{FF2B5EF4-FFF2-40B4-BE49-F238E27FC236}">
              <a16:creationId xmlns:a16="http://schemas.microsoft.com/office/drawing/2014/main" id="{60F759E1-4A38-4949-A47F-5A89AAD36702}"/>
            </a:ext>
          </a:extLst>
        </xdr:cNvPr>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59055</xdr:rowOff>
    </xdr:to>
    <xdr:cxnSp macro="">
      <xdr:nvCxnSpPr>
        <xdr:cNvPr id="651" name="直線コネクタ 650">
          <a:extLst>
            <a:ext uri="{FF2B5EF4-FFF2-40B4-BE49-F238E27FC236}">
              <a16:creationId xmlns:a16="http://schemas.microsoft.com/office/drawing/2014/main" id="{9ED61796-920D-4C0F-A9B7-DB07BCFADB87}"/>
            </a:ext>
          </a:extLst>
        </xdr:cNvPr>
        <xdr:cNvCxnSpPr/>
      </xdr:nvCxnSpPr>
      <xdr:spPr>
        <a:xfrm>
          <a:off x="15481300" y="108318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126365</xdr:rowOff>
    </xdr:from>
    <xdr:to>
      <xdr:col>76</xdr:col>
      <xdr:colOff>165100</xdr:colOff>
      <xdr:row>63</xdr:row>
      <xdr:rowOff>56515</xdr:rowOff>
    </xdr:to>
    <xdr:sp macro="" textlink="">
      <xdr:nvSpPr>
        <xdr:cNvPr id="652" name="楕円 651">
          <a:extLst>
            <a:ext uri="{FF2B5EF4-FFF2-40B4-BE49-F238E27FC236}">
              <a16:creationId xmlns:a16="http://schemas.microsoft.com/office/drawing/2014/main" id="{1687EFC7-056C-47D1-9F4A-98F808C89733}"/>
            </a:ext>
          </a:extLst>
        </xdr:cNvPr>
        <xdr:cNvSpPr/>
      </xdr:nvSpPr>
      <xdr:spPr>
        <a:xfrm>
          <a:off x="14541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xdr:rowOff>
    </xdr:from>
    <xdr:to>
      <xdr:col>81</xdr:col>
      <xdr:colOff>50800</xdr:colOff>
      <xdr:row>63</xdr:row>
      <xdr:rowOff>30480</xdr:rowOff>
    </xdr:to>
    <xdr:cxnSp macro="">
      <xdr:nvCxnSpPr>
        <xdr:cNvPr id="653" name="直線コネクタ 652">
          <a:extLst>
            <a:ext uri="{FF2B5EF4-FFF2-40B4-BE49-F238E27FC236}">
              <a16:creationId xmlns:a16="http://schemas.microsoft.com/office/drawing/2014/main" id="{1D0DE8D8-85E7-49CA-81EA-21ACE2AE8833}"/>
            </a:ext>
          </a:extLst>
        </xdr:cNvPr>
        <xdr:cNvCxnSpPr/>
      </xdr:nvCxnSpPr>
      <xdr:spPr>
        <a:xfrm>
          <a:off x="14592300" y="108070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99695</xdr:rowOff>
    </xdr:from>
    <xdr:to>
      <xdr:col>72</xdr:col>
      <xdr:colOff>38100</xdr:colOff>
      <xdr:row>63</xdr:row>
      <xdr:rowOff>29845</xdr:rowOff>
    </xdr:to>
    <xdr:sp macro="" textlink="">
      <xdr:nvSpPr>
        <xdr:cNvPr id="654" name="楕円 653">
          <a:extLst>
            <a:ext uri="{FF2B5EF4-FFF2-40B4-BE49-F238E27FC236}">
              <a16:creationId xmlns:a16="http://schemas.microsoft.com/office/drawing/2014/main" id="{E9D5EFF6-3B07-4DEB-BE94-4254A11FC7C7}"/>
            </a:ext>
          </a:extLst>
        </xdr:cNvPr>
        <xdr:cNvSpPr/>
      </xdr:nvSpPr>
      <xdr:spPr>
        <a:xfrm>
          <a:off x="13652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150495</xdr:rowOff>
    </xdr:from>
    <xdr:to>
      <xdr:col>76</xdr:col>
      <xdr:colOff>114300</xdr:colOff>
      <xdr:row>63</xdr:row>
      <xdr:rowOff>5715</xdr:rowOff>
    </xdr:to>
    <xdr:cxnSp macro="">
      <xdr:nvCxnSpPr>
        <xdr:cNvPr id="655" name="直線コネクタ 654">
          <a:extLst>
            <a:ext uri="{FF2B5EF4-FFF2-40B4-BE49-F238E27FC236}">
              <a16:creationId xmlns:a16="http://schemas.microsoft.com/office/drawing/2014/main" id="{3ADC8BF1-CD22-47C8-A8BD-BC0D3343EA88}"/>
            </a:ext>
          </a:extLst>
        </xdr:cNvPr>
        <xdr:cNvCxnSpPr/>
      </xdr:nvCxnSpPr>
      <xdr:spPr>
        <a:xfrm>
          <a:off x="13703300" y="10780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76835</xdr:rowOff>
    </xdr:from>
    <xdr:to>
      <xdr:col>67</xdr:col>
      <xdr:colOff>101600</xdr:colOff>
      <xdr:row>63</xdr:row>
      <xdr:rowOff>6985</xdr:rowOff>
    </xdr:to>
    <xdr:sp macro="" textlink="">
      <xdr:nvSpPr>
        <xdr:cNvPr id="656" name="楕円 655">
          <a:extLst>
            <a:ext uri="{FF2B5EF4-FFF2-40B4-BE49-F238E27FC236}">
              <a16:creationId xmlns:a16="http://schemas.microsoft.com/office/drawing/2014/main" id="{B2894227-9F99-4F66-9900-DCFCB839D801}"/>
            </a:ext>
          </a:extLst>
        </xdr:cNvPr>
        <xdr:cNvSpPr/>
      </xdr:nvSpPr>
      <xdr:spPr>
        <a:xfrm>
          <a:off x="12763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127635</xdr:rowOff>
    </xdr:from>
    <xdr:to>
      <xdr:col>71</xdr:col>
      <xdr:colOff>177800</xdr:colOff>
      <xdr:row>62</xdr:row>
      <xdr:rowOff>150495</xdr:rowOff>
    </xdr:to>
    <xdr:cxnSp macro="">
      <xdr:nvCxnSpPr>
        <xdr:cNvPr id="657" name="直線コネクタ 656">
          <a:extLst>
            <a:ext uri="{FF2B5EF4-FFF2-40B4-BE49-F238E27FC236}">
              <a16:creationId xmlns:a16="http://schemas.microsoft.com/office/drawing/2014/main" id="{1EAE9A9E-47AD-4E82-905B-59A3465868AC}"/>
            </a:ext>
          </a:extLst>
        </xdr:cNvPr>
        <xdr:cNvCxnSpPr/>
      </xdr:nvCxnSpPr>
      <xdr:spPr>
        <a:xfrm>
          <a:off x="12814300" y="10757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8" name="n_1aveValue【学校施設】&#10;有形固定資産減価償却率">
          <a:extLst>
            <a:ext uri="{FF2B5EF4-FFF2-40B4-BE49-F238E27FC236}">
              <a16:creationId xmlns:a16="http://schemas.microsoft.com/office/drawing/2014/main" id="{80F9BBAD-45ED-4792-B1C7-9B94A6671AFB}"/>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9" name="n_2aveValue【学校施設】&#10;有形固定資産減価償却率">
          <a:extLst>
            <a:ext uri="{FF2B5EF4-FFF2-40B4-BE49-F238E27FC236}">
              <a16:creationId xmlns:a16="http://schemas.microsoft.com/office/drawing/2014/main" id="{0D32728C-9E99-4DBF-BE48-FA897A95A759}"/>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0" name="n_3aveValue【学校施設】&#10;有形固定資産減価償却率">
          <a:extLst>
            <a:ext uri="{FF2B5EF4-FFF2-40B4-BE49-F238E27FC236}">
              <a16:creationId xmlns:a16="http://schemas.microsoft.com/office/drawing/2014/main" id="{8BEAC085-CB1B-46B7-A785-A90C06AA4C21}"/>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1" name="n_4aveValue【学校施設】&#10;有形固定資産減価償却率">
          <a:extLst>
            <a:ext uri="{FF2B5EF4-FFF2-40B4-BE49-F238E27FC236}">
              <a16:creationId xmlns:a16="http://schemas.microsoft.com/office/drawing/2014/main" id="{BE14EFCC-D61D-4E36-9BBF-7335AC42F1A1}"/>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72407</xdr:rowOff>
    </xdr:from>
    <xdr:ext cx="405111" cy="259045"/>
    <xdr:sp macro="" textlink="">
      <xdr:nvSpPr>
        <xdr:cNvPr id="662" name="n_1mainValue【学校施設】&#10;有形固定資産減価償却率">
          <a:extLst>
            <a:ext uri="{FF2B5EF4-FFF2-40B4-BE49-F238E27FC236}">
              <a16:creationId xmlns:a16="http://schemas.microsoft.com/office/drawing/2014/main" id="{4BE821F5-83B2-46F8-97AF-CAA30458637C}"/>
            </a:ext>
          </a:extLst>
        </xdr:cNvPr>
        <xdr:cNvSpPr txBox="1"/>
      </xdr:nvSpPr>
      <xdr:spPr>
        <a:xfrm>
          <a:off x="15266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47642</xdr:rowOff>
    </xdr:from>
    <xdr:ext cx="405111" cy="259045"/>
    <xdr:sp macro="" textlink="">
      <xdr:nvSpPr>
        <xdr:cNvPr id="663" name="n_2mainValue【学校施設】&#10;有形固定資産減価償却率">
          <a:extLst>
            <a:ext uri="{FF2B5EF4-FFF2-40B4-BE49-F238E27FC236}">
              <a16:creationId xmlns:a16="http://schemas.microsoft.com/office/drawing/2014/main" id="{AC082151-A086-4B8D-B5B2-B67951549194}"/>
            </a:ext>
          </a:extLst>
        </xdr:cNvPr>
        <xdr:cNvSpPr txBox="1"/>
      </xdr:nvSpPr>
      <xdr:spPr>
        <a:xfrm>
          <a:off x="14389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20972</xdr:rowOff>
    </xdr:from>
    <xdr:ext cx="405111" cy="259045"/>
    <xdr:sp macro="" textlink="">
      <xdr:nvSpPr>
        <xdr:cNvPr id="664" name="n_3mainValue【学校施設】&#10;有形固定資産減価償却率">
          <a:extLst>
            <a:ext uri="{FF2B5EF4-FFF2-40B4-BE49-F238E27FC236}">
              <a16:creationId xmlns:a16="http://schemas.microsoft.com/office/drawing/2014/main" id="{3414AE9D-E851-402A-9DF4-4CFB4256BA63}"/>
            </a:ext>
          </a:extLst>
        </xdr:cNvPr>
        <xdr:cNvSpPr txBox="1"/>
      </xdr:nvSpPr>
      <xdr:spPr>
        <a:xfrm>
          <a:off x="13500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169562</xdr:rowOff>
    </xdr:from>
    <xdr:ext cx="405111" cy="259045"/>
    <xdr:sp macro="" textlink="">
      <xdr:nvSpPr>
        <xdr:cNvPr id="665" name="n_4mainValue【学校施設】&#10;有形固定資産減価償却率">
          <a:extLst>
            <a:ext uri="{FF2B5EF4-FFF2-40B4-BE49-F238E27FC236}">
              <a16:creationId xmlns:a16="http://schemas.microsoft.com/office/drawing/2014/main" id="{DB7D6B94-62D5-4805-9ED1-EDE832982589}"/>
            </a:ext>
          </a:extLst>
        </xdr:cNvPr>
        <xdr:cNvSpPr txBox="1"/>
      </xdr:nvSpPr>
      <xdr:spPr>
        <a:xfrm>
          <a:off x="12611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F5A0D3D0-34DD-4BD4-8AD7-A703F8147F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99A944C8-7B6D-4BFF-BC55-36C32917E2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F325F50C-641A-47E9-B555-830D421FA76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95533D9B-C9F2-43AD-B289-BF8489C42B8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EC58BD8C-CF79-455A-851A-2DA07C17BE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24CCDE16-A5CB-436C-B63B-A8DD02843F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2A8B1DA2-0B8D-4407-AF16-0130E50B56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595A6B6-BA4E-417E-B8EA-49409A90DC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EF6724B3-2572-449C-B147-C74232D4A9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177DDB09-8B6A-46E7-BBC5-67B938579F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695C67EE-8307-4840-A39A-5CD5C36EAF8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84D7C99F-9EE4-4EA1-A284-04A9F99F58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20F6EB1D-BAC1-4BCC-AB7A-151700C9946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D99E561C-AF4D-4FAB-82A1-66264D3C7F8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54C9E803-1383-4C7D-AB49-01E7694683D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C7587E24-45D0-4003-A070-89A1E232D8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E3AC4031-A2AA-489B-8D79-49EC9B8D86D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D798D933-EA9C-485B-9B0E-B2649E09C47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F11A722F-4B6F-431B-BBA8-A0555AF14B2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4ECFD086-06B9-46A2-AFFD-9E2C5E9D50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829CE4B-33C5-418E-A67F-99153541FC3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3DD67092-3FC0-446B-833E-D8930F2CE24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a:extLst>
            <a:ext uri="{FF2B5EF4-FFF2-40B4-BE49-F238E27FC236}">
              <a16:creationId xmlns:a16="http://schemas.microsoft.com/office/drawing/2014/main" id="{B87CD7AA-D7E2-499B-B179-F52776003F44}"/>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a:extLst>
            <a:ext uri="{FF2B5EF4-FFF2-40B4-BE49-F238E27FC236}">
              <a16:creationId xmlns:a16="http://schemas.microsoft.com/office/drawing/2014/main" id="{D1326710-5EAA-4EBF-AC04-EEC2DAEDE327}"/>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a:extLst>
            <a:ext uri="{FF2B5EF4-FFF2-40B4-BE49-F238E27FC236}">
              <a16:creationId xmlns:a16="http://schemas.microsoft.com/office/drawing/2014/main" id="{B1798688-404C-435C-9E1C-04B5E93DF374}"/>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a:extLst>
            <a:ext uri="{FF2B5EF4-FFF2-40B4-BE49-F238E27FC236}">
              <a16:creationId xmlns:a16="http://schemas.microsoft.com/office/drawing/2014/main" id="{51720914-095C-421B-A0D7-ADFB170C51BF}"/>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a:extLst>
            <a:ext uri="{FF2B5EF4-FFF2-40B4-BE49-F238E27FC236}">
              <a16:creationId xmlns:a16="http://schemas.microsoft.com/office/drawing/2014/main" id="{6CC4B753-4779-48F3-8597-A965031E2583}"/>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3" name="【学校施設】&#10;一人当たり面積平均値テキスト">
          <a:extLst>
            <a:ext uri="{FF2B5EF4-FFF2-40B4-BE49-F238E27FC236}">
              <a16:creationId xmlns:a16="http://schemas.microsoft.com/office/drawing/2014/main" id="{F5F6A51D-AF10-4931-A4C8-8301230D505C}"/>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a:extLst>
            <a:ext uri="{FF2B5EF4-FFF2-40B4-BE49-F238E27FC236}">
              <a16:creationId xmlns:a16="http://schemas.microsoft.com/office/drawing/2014/main" id="{098B292C-6A02-413E-A040-B3A7184D0FD5}"/>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a:extLst>
            <a:ext uri="{FF2B5EF4-FFF2-40B4-BE49-F238E27FC236}">
              <a16:creationId xmlns:a16="http://schemas.microsoft.com/office/drawing/2014/main" id="{068E6C77-ACD5-4896-B74F-2E0EAD33916B}"/>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a:extLst>
            <a:ext uri="{FF2B5EF4-FFF2-40B4-BE49-F238E27FC236}">
              <a16:creationId xmlns:a16="http://schemas.microsoft.com/office/drawing/2014/main" id="{5D0AD004-C3B4-4ADE-A070-3DA88BD821D1}"/>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a:extLst>
            <a:ext uri="{FF2B5EF4-FFF2-40B4-BE49-F238E27FC236}">
              <a16:creationId xmlns:a16="http://schemas.microsoft.com/office/drawing/2014/main" id="{17CC76DF-70C6-4CD7-B949-234EA320D33B}"/>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a:extLst>
            <a:ext uri="{FF2B5EF4-FFF2-40B4-BE49-F238E27FC236}">
              <a16:creationId xmlns:a16="http://schemas.microsoft.com/office/drawing/2014/main" id="{8D1B5058-088E-4B14-AADB-DB4612F044E7}"/>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3476722-3E3E-4162-BE3E-F6D6619ABB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83715BD-FFA9-4B8D-BDC1-CD48DDA72E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054722C-E663-4FE7-A425-54551238BC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A0E7B54-A78F-4B2A-B84B-63B8AA3469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0B52E66-DEAB-49B7-A8CC-C41E79E5A19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90018</xdr:rowOff>
    </xdr:from>
    <xdr:to>
      <xdr:col>116</xdr:col>
      <xdr:colOff>114300</xdr:colOff>
      <xdr:row>60</xdr:row>
      <xdr:rowOff>20168</xdr:rowOff>
    </xdr:to>
    <xdr:sp macro="" textlink="">
      <xdr:nvSpPr>
        <xdr:cNvPr id="704" name="楕円 703">
          <a:extLst>
            <a:ext uri="{FF2B5EF4-FFF2-40B4-BE49-F238E27FC236}">
              <a16:creationId xmlns:a16="http://schemas.microsoft.com/office/drawing/2014/main" id="{7B6FAB21-EC81-420D-BDEF-1257791DE4F8}"/>
            </a:ext>
          </a:extLst>
        </xdr:cNvPr>
        <xdr:cNvSpPr/>
      </xdr:nvSpPr>
      <xdr:spPr>
        <a:xfrm>
          <a:off x="22110700" y="102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112895</xdr:rowOff>
    </xdr:from>
    <xdr:ext cx="469744" cy="259045"/>
    <xdr:sp macro="" textlink="">
      <xdr:nvSpPr>
        <xdr:cNvPr id="705" name="【学校施設】&#10;一人当たり面積該当値テキスト">
          <a:extLst>
            <a:ext uri="{FF2B5EF4-FFF2-40B4-BE49-F238E27FC236}">
              <a16:creationId xmlns:a16="http://schemas.microsoft.com/office/drawing/2014/main" id="{DC20FCF1-197B-49F1-8CFA-FF3D827C9615}"/>
            </a:ext>
          </a:extLst>
        </xdr:cNvPr>
        <xdr:cNvSpPr txBox="1"/>
      </xdr:nvSpPr>
      <xdr:spPr>
        <a:xfrm>
          <a:off x="22199600" y="1005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114249</xdr:rowOff>
    </xdr:from>
    <xdr:to>
      <xdr:col>112</xdr:col>
      <xdr:colOff>38100</xdr:colOff>
      <xdr:row>60</xdr:row>
      <xdr:rowOff>44399</xdr:rowOff>
    </xdr:to>
    <xdr:sp macro="" textlink="">
      <xdr:nvSpPr>
        <xdr:cNvPr id="706" name="楕円 705">
          <a:extLst>
            <a:ext uri="{FF2B5EF4-FFF2-40B4-BE49-F238E27FC236}">
              <a16:creationId xmlns:a16="http://schemas.microsoft.com/office/drawing/2014/main" id="{C71F7853-30EE-4521-B7B5-D66663F5F149}"/>
            </a:ext>
          </a:extLst>
        </xdr:cNvPr>
        <xdr:cNvSpPr/>
      </xdr:nvSpPr>
      <xdr:spPr>
        <a:xfrm>
          <a:off x="21272500" y="102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140818</xdr:rowOff>
    </xdr:from>
    <xdr:to>
      <xdr:col>116</xdr:col>
      <xdr:colOff>63500</xdr:colOff>
      <xdr:row>59</xdr:row>
      <xdr:rowOff>165049</xdr:rowOff>
    </xdr:to>
    <xdr:cxnSp macro="">
      <xdr:nvCxnSpPr>
        <xdr:cNvPr id="707" name="直線コネクタ 706">
          <a:extLst>
            <a:ext uri="{FF2B5EF4-FFF2-40B4-BE49-F238E27FC236}">
              <a16:creationId xmlns:a16="http://schemas.microsoft.com/office/drawing/2014/main" id="{5E213B59-CC5A-49CE-9E51-11380A1D3D1C}"/>
            </a:ext>
          </a:extLst>
        </xdr:cNvPr>
        <xdr:cNvCxnSpPr/>
      </xdr:nvCxnSpPr>
      <xdr:spPr>
        <a:xfrm flipV="1">
          <a:off x="21323300" y="10256368"/>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129794</xdr:rowOff>
    </xdr:from>
    <xdr:to>
      <xdr:col>107</xdr:col>
      <xdr:colOff>101600</xdr:colOff>
      <xdr:row>60</xdr:row>
      <xdr:rowOff>59944</xdr:rowOff>
    </xdr:to>
    <xdr:sp macro="" textlink="">
      <xdr:nvSpPr>
        <xdr:cNvPr id="708" name="楕円 707">
          <a:extLst>
            <a:ext uri="{FF2B5EF4-FFF2-40B4-BE49-F238E27FC236}">
              <a16:creationId xmlns:a16="http://schemas.microsoft.com/office/drawing/2014/main" id="{6D9773FD-F068-49A5-ACA3-DEDEDD76E51E}"/>
            </a:ext>
          </a:extLst>
        </xdr:cNvPr>
        <xdr:cNvSpPr/>
      </xdr:nvSpPr>
      <xdr:spPr>
        <a:xfrm>
          <a:off x="20383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165049</xdr:rowOff>
    </xdr:from>
    <xdr:to>
      <xdr:col>111</xdr:col>
      <xdr:colOff>177800</xdr:colOff>
      <xdr:row>60</xdr:row>
      <xdr:rowOff>9144</xdr:rowOff>
    </xdr:to>
    <xdr:cxnSp macro="">
      <xdr:nvCxnSpPr>
        <xdr:cNvPr id="709" name="直線コネクタ 708">
          <a:extLst>
            <a:ext uri="{FF2B5EF4-FFF2-40B4-BE49-F238E27FC236}">
              <a16:creationId xmlns:a16="http://schemas.microsoft.com/office/drawing/2014/main" id="{976841DD-82B2-4132-9798-24659BD32311}"/>
            </a:ext>
          </a:extLst>
        </xdr:cNvPr>
        <xdr:cNvCxnSpPr/>
      </xdr:nvCxnSpPr>
      <xdr:spPr>
        <a:xfrm flipV="1">
          <a:off x="20434300" y="1028059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710" name="楕円 709">
          <a:extLst>
            <a:ext uri="{FF2B5EF4-FFF2-40B4-BE49-F238E27FC236}">
              <a16:creationId xmlns:a16="http://schemas.microsoft.com/office/drawing/2014/main" id="{51A12A88-9C04-4C29-9E33-F5F2AF6DEF98}"/>
            </a:ext>
          </a:extLst>
        </xdr:cNvPr>
        <xdr:cNvSpPr/>
      </xdr:nvSpPr>
      <xdr:spPr>
        <a:xfrm>
          <a:off x="19494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xdr:rowOff>
    </xdr:from>
    <xdr:to>
      <xdr:col>107</xdr:col>
      <xdr:colOff>50800</xdr:colOff>
      <xdr:row>60</xdr:row>
      <xdr:rowOff>34290</xdr:rowOff>
    </xdr:to>
    <xdr:cxnSp macro="">
      <xdr:nvCxnSpPr>
        <xdr:cNvPr id="711" name="直線コネクタ 710">
          <a:extLst>
            <a:ext uri="{FF2B5EF4-FFF2-40B4-BE49-F238E27FC236}">
              <a16:creationId xmlns:a16="http://schemas.microsoft.com/office/drawing/2014/main" id="{344EE1F9-4CEA-4B89-B4AB-6AC3C16CEBB1}"/>
            </a:ext>
          </a:extLst>
        </xdr:cNvPr>
        <xdr:cNvCxnSpPr/>
      </xdr:nvCxnSpPr>
      <xdr:spPr>
        <a:xfrm flipV="1">
          <a:off x="19545300" y="1029614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864</xdr:rowOff>
    </xdr:from>
    <xdr:to>
      <xdr:col>98</xdr:col>
      <xdr:colOff>38100</xdr:colOff>
      <xdr:row>60</xdr:row>
      <xdr:rowOff>102464</xdr:rowOff>
    </xdr:to>
    <xdr:sp macro="" textlink="">
      <xdr:nvSpPr>
        <xdr:cNvPr id="712" name="楕円 711">
          <a:extLst>
            <a:ext uri="{FF2B5EF4-FFF2-40B4-BE49-F238E27FC236}">
              <a16:creationId xmlns:a16="http://schemas.microsoft.com/office/drawing/2014/main" id="{1312917E-DD48-4535-9945-4ACCB5C89979}"/>
            </a:ext>
          </a:extLst>
        </xdr:cNvPr>
        <xdr:cNvSpPr/>
      </xdr:nvSpPr>
      <xdr:spPr>
        <a:xfrm>
          <a:off x="18605500" y="102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34290</xdr:rowOff>
    </xdr:from>
    <xdr:to>
      <xdr:col>102</xdr:col>
      <xdr:colOff>114300</xdr:colOff>
      <xdr:row>60</xdr:row>
      <xdr:rowOff>51664</xdr:rowOff>
    </xdr:to>
    <xdr:cxnSp macro="">
      <xdr:nvCxnSpPr>
        <xdr:cNvPr id="713" name="直線コネクタ 712">
          <a:extLst>
            <a:ext uri="{FF2B5EF4-FFF2-40B4-BE49-F238E27FC236}">
              <a16:creationId xmlns:a16="http://schemas.microsoft.com/office/drawing/2014/main" id="{6DA5A587-35C6-46B0-AD61-307151F0046C}"/>
            </a:ext>
          </a:extLst>
        </xdr:cNvPr>
        <xdr:cNvCxnSpPr/>
      </xdr:nvCxnSpPr>
      <xdr:spPr>
        <a:xfrm flipV="1">
          <a:off x="18656300" y="1032129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4" name="n_1aveValue【学校施設】&#10;一人当たり面積">
          <a:extLst>
            <a:ext uri="{FF2B5EF4-FFF2-40B4-BE49-F238E27FC236}">
              <a16:creationId xmlns:a16="http://schemas.microsoft.com/office/drawing/2014/main" id="{C4806CDD-C27A-4EAB-A5DF-2E7EF6C388FC}"/>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5" name="n_2aveValue【学校施設】&#10;一人当たり面積">
          <a:extLst>
            <a:ext uri="{FF2B5EF4-FFF2-40B4-BE49-F238E27FC236}">
              <a16:creationId xmlns:a16="http://schemas.microsoft.com/office/drawing/2014/main" id="{3F3B07E0-A3D3-4C0C-B1E4-FD19F86829F7}"/>
            </a:ext>
          </a:extLst>
        </xdr:cNvPr>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716" name="n_3aveValue【学校施設】&#10;一人当たり面積">
          <a:extLst>
            <a:ext uri="{FF2B5EF4-FFF2-40B4-BE49-F238E27FC236}">
              <a16:creationId xmlns:a16="http://schemas.microsoft.com/office/drawing/2014/main" id="{7B2BF012-EA20-4DA6-9A11-BBF8D5F51880}"/>
            </a:ext>
          </a:extLst>
        </xdr:cNvPr>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717" name="n_4aveValue【学校施設】&#10;一人当たり面積">
          <a:extLst>
            <a:ext uri="{FF2B5EF4-FFF2-40B4-BE49-F238E27FC236}">
              <a16:creationId xmlns:a16="http://schemas.microsoft.com/office/drawing/2014/main" id="{2C03B16C-AD73-4039-A6F3-9CBEF1259604}"/>
            </a:ext>
          </a:extLst>
        </xdr:cNvPr>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60926</xdr:rowOff>
    </xdr:from>
    <xdr:ext cx="469744" cy="259045"/>
    <xdr:sp macro="" textlink="">
      <xdr:nvSpPr>
        <xdr:cNvPr id="718" name="n_1mainValue【学校施設】&#10;一人当たり面積">
          <a:extLst>
            <a:ext uri="{FF2B5EF4-FFF2-40B4-BE49-F238E27FC236}">
              <a16:creationId xmlns:a16="http://schemas.microsoft.com/office/drawing/2014/main" id="{50EC9145-B6F0-4A09-A3EC-9B1A16B431E0}"/>
            </a:ext>
          </a:extLst>
        </xdr:cNvPr>
        <xdr:cNvSpPr txBox="1"/>
      </xdr:nvSpPr>
      <xdr:spPr>
        <a:xfrm>
          <a:off x="21075727" y="1000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76471</xdr:rowOff>
    </xdr:from>
    <xdr:ext cx="469744" cy="259045"/>
    <xdr:sp macro="" textlink="">
      <xdr:nvSpPr>
        <xdr:cNvPr id="719" name="n_2mainValue【学校施設】&#10;一人当たり面積">
          <a:extLst>
            <a:ext uri="{FF2B5EF4-FFF2-40B4-BE49-F238E27FC236}">
              <a16:creationId xmlns:a16="http://schemas.microsoft.com/office/drawing/2014/main" id="{B755D135-A4BA-4DBE-91DA-5A54DF4779E3}"/>
            </a:ext>
          </a:extLst>
        </xdr:cNvPr>
        <xdr:cNvSpPr txBox="1"/>
      </xdr:nvSpPr>
      <xdr:spPr>
        <a:xfrm>
          <a:off x="20199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720" name="n_3mainValue【学校施設】&#10;一人当たり面積">
          <a:extLst>
            <a:ext uri="{FF2B5EF4-FFF2-40B4-BE49-F238E27FC236}">
              <a16:creationId xmlns:a16="http://schemas.microsoft.com/office/drawing/2014/main" id="{BF153223-207B-4080-B0A9-8E12D6B44602}"/>
            </a:ext>
          </a:extLst>
        </xdr:cNvPr>
        <xdr:cNvSpPr txBox="1"/>
      </xdr:nvSpPr>
      <xdr:spPr>
        <a:xfrm>
          <a:off x="19310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118991</xdr:rowOff>
    </xdr:from>
    <xdr:ext cx="469744" cy="259045"/>
    <xdr:sp macro="" textlink="">
      <xdr:nvSpPr>
        <xdr:cNvPr id="721" name="n_4mainValue【学校施設】&#10;一人当たり面積">
          <a:extLst>
            <a:ext uri="{FF2B5EF4-FFF2-40B4-BE49-F238E27FC236}">
              <a16:creationId xmlns:a16="http://schemas.microsoft.com/office/drawing/2014/main" id="{4E488E69-4D73-4C90-9B72-251287BF8815}"/>
            </a:ext>
          </a:extLst>
        </xdr:cNvPr>
        <xdr:cNvSpPr txBox="1"/>
      </xdr:nvSpPr>
      <xdr:spPr>
        <a:xfrm>
          <a:off x="18421427"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B7676C42-3D6F-4CF1-BC18-E88695D407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62AB38ED-CCC0-4489-AF56-DE2FEBF28E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5165F426-7F64-4617-8964-3FB7420543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C45B91B2-60FA-43F6-BCC3-A239D3C23B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B6675966-B8BB-4EE0-B578-063B232F1F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A8FB9FAF-C2C6-42AB-A882-16C3EA7433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C652A08D-C1A4-417E-BF67-F7A327B74A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571149F0-AF4B-48A4-B90A-F8D83595217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4CEF0597-8C56-4593-8D0C-8AFE616DD6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66EDFC36-6B8F-4B9F-8553-CF8322B22E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D47AB595-080F-499B-9116-AC01C3F25C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B5109C28-8EAF-4B34-8C9B-77FD727A62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F7E7AEA5-A49B-4E77-BEF6-5EBE701C41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43242709-47BD-47A7-A6A9-4D6A20678D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76A889BA-578A-44A7-9218-2D4FA94E60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A37ACCB3-24C4-47BC-8F01-33962A125B9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19E39D10-1FD2-4D0D-AC68-399157D7E3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587D6EB-1770-4776-A450-0BAC2E7E3B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331CCDFC-1099-4C41-8420-96A39550A7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C9A58D37-534A-42ED-BDE2-FF6F6685B3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6D21C1B4-8EA6-4FC3-A48F-9A8138A758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F1FAE657-E2E0-4675-8706-E9182BEE1F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AC8297B8-90B0-4164-9BBF-3A414DFDC0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4074A63-066C-4446-B3BF-B0728C7C317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30582A9A-8F79-4DC9-AD2D-C8D370B3A1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5A738927-35DC-4046-9276-40AE035C2C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59F16D13-A77A-46D2-B3FF-93070E9ABA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7388CF87-E4F1-4E11-A314-FD7FD664FC9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1D882FF-CA10-4078-8553-1D98ED89F9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83AFB2D0-4ADD-48EE-B6E9-A7A61900B3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E6172B7-DACE-49A0-B014-8A76625C8F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12C28E30-5526-46C5-B2C1-3F78B6737B9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71001E4-983E-4DF2-B5CD-05E6737AB0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B03488E-F50D-4EB8-BEB8-3789F5C3F1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12C74D02-EE91-4F20-910F-4E8B5ED6A56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町の資産は町内２カ所の幼稚園のみで、うち１カ所を</a:t>
          </a:r>
          <a:r>
            <a:rPr kumimoji="1" lang="en-US" altLang="ja-JP" sz="1300">
              <a:latin typeface="ＭＳ Ｐゴシック" panose="020B0600070205080204" pitchFamily="50" charset="-128"/>
              <a:ea typeface="ＭＳ Ｐゴシック" panose="020B0600070205080204" pitchFamily="50" charset="-128"/>
            </a:rPr>
            <a:t>2008</a:t>
          </a:r>
          <a:r>
            <a:rPr kumimoji="1" lang="ja-JP" altLang="en-US" sz="1300">
              <a:latin typeface="ＭＳ Ｐゴシック" panose="020B0600070205080204" pitchFamily="50" charset="-128"/>
              <a:ea typeface="ＭＳ Ｐゴシック" panose="020B0600070205080204" pitchFamily="50" charset="-128"/>
            </a:rPr>
            <a:t>年に建て替えたため、有形固定資産減価償却率は概ね類似団体平均値と同等となっている。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町の資産として、小学校２校、中学校２校を擁しているが、いずれの施設も建設年度が古く、更新が進んでいない。一人当たりの面積も類似団体平均値に比べて大きい。町の人口特に子供の数が減少が進み、現在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校の規模では他の類似団体に比べて施設の面積が過剰となる。今後は小中学校の再編を計画的に進め、施設の集約化、長寿命化により有形固定資産減価償却率を下げていきたい。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町内２カ所に計５棟あるが、</a:t>
          </a:r>
          <a:r>
            <a:rPr kumimoji="1" lang="en-US" altLang="ja-JP" sz="1300">
              <a:latin typeface="ＭＳ Ｐゴシック" panose="020B0600070205080204" pitchFamily="50" charset="-128"/>
              <a:ea typeface="ＭＳ Ｐゴシック" panose="020B0600070205080204" pitchFamily="50" charset="-128"/>
            </a:rPr>
            <a:t>1972</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1975</a:t>
          </a:r>
          <a:r>
            <a:rPr kumimoji="1" lang="ja-JP" altLang="en-US" sz="1300">
              <a:latin typeface="ＭＳ Ｐゴシック" panose="020B0600070205080204" pitchFamily="50" charset="-128"/>
              <a:ea typeface="ＭＳ Ｐゴシック" panose="020B0600070205080204" pitchFamily="50" charset="-128"/>
            </a:rPr>
            <a:t>年までの建設以降、大規模改修や更新等を行っておらず老朽化が進んでいる。今後は公共施設個別管理計画により、施設の除却、集約化、長寿命化を進めていく。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896FA3-D135-4E50-8481-1D77DC9E2C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2B17CF-4BE3-4AC9-B51C-58E93C2A4F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702428-9401-4652-B3A5-2AF1A8C957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E0FE73-AF68-4014-96EA-9D0A007B4F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40BB96-D034-42F7-9BB0-3CEFB77CA4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2AA5AE-8A39-4E79-B56A-07DBECE8B9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11200F-B31F-4EFD-9C1F-0028F7B99D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A01FF2-547D-4556-8BF0-1D5170FB01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E26654-5A91-4719-B8F2-9074C8BE0D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159CDA-0A47-49FC-B57B-9AF79BFCCE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
11,183
77.82
6,566,959
6,111,259
420,974
3,761,170
4,527,773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CCD175-962F-4F3E-AF4B-D44DD28524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6D1FA4-68CF-4206-B07F-9B274B7C99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ED1727-3738-4BA3-B95E-F158B741A2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37D94C-0E54-473A-A423-4FF0A0F05F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49229D-35D4-4DC3-ABB2-E1697C03D8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581F05-6B9E-4FF2-8F6C-6C115F0B11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5CFB83-631E-4B84-B9DF-8A50F5E657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54C10F-2304-48F5-9060-AED01E4182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716DF6-D778-48EC-9C46-1307F97E78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6678D2-289A-4F55-8279-3972B4E588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6ECB8E-B809-47F1-8D06-24EBB53BAD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22B68D-F68A-477B-BD86-9AF305E8F8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A2BAC4-9E53-4DDB-89D8-54947156A80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3B84EA-1B0B-4B85-A032-5864CE685F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77B3E4-F53A-4850-804D-B23A28804F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B1E2EC-2D59-4DFA-84CD-DFE6428EC0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609E57-5FA5-48BB-BC76-3E77A0A8E2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D8E61A-F02D-4023-A6DB-E230A9B520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9B2A32-6CBA-4074-AC87-DF81824F23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C360B4-0552-40DD-B9A5-C1BA54A812A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25DF95-C695-4590-A228-556CB48145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6114F7-9183-4317-8508-C6D6CFE894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108D82-0FD2-4106-9121-E6836A5653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F2175B-4EA6-4E23-8049-090AED63ED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030A70-0C3C-4E6E-BC1B-929B71DC97C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2776AD-E5D0-480F-9829-AE244DFA32A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53105B0-FD3F-4230-84BE-E324AD7E1C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A3B137-DED1-4EE8-B4BF-DA95038427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4A4687-7849-4E62-99B3-CDD03516F7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DEDD1D-7E25-494A-96BC-92ABE1E698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0AA498-72ED-4C8D-AE09-37C819C56E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1D2660-556B-4B45-A7B3-77189B120C5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3E34425-6FCB-4D1B-8B38-93C65067EFB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4589ECA-573F-4C2D-9C20-F135F42F546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BFAE75E-755A-4233-85D4-669F01D86A8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941CD3C-4431-4B8B-B8B1-E968701340A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C2DFFCC-A422-4629-A1AA-4AFB361C1C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703ADEC-3559-4B01-8DD0-D22C9040225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38274E3-DCE8-43D1-B6BF-5EC6AEDDDE4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7010C64-00AF-4513-876D-2E66C08DD9F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9261FFD-D11A-4312-93B6-10671F003D1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F29D8BA-56DF-4A88-BD44-AD851416C8A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8911C8B-70CA-401C-9D34-A4813194133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E3B6C0B-0E26-4DD0-BA9F-88E6FA378CC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830CC2-AE2E-46AB-A22A-3955851088A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FA6E077-536E-4CA8-A34F-005413D5263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30346C42-15BA-478D-B08B-E25293F70544}"/>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AA90EDC5-8874-4BD1-A2E1-D31601DF2893}"/>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6DBD8B4F-D332-4828-9FB3-FC84F8F38A2B}"/>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2AFBF6EB-0006-499E-A5F4-EC2B8C128D85}"/>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A18DBB9-38EF-4EC2-B71E-D4F5E997A1A3}"/>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A0A60DAB-1CD1-4E6F-BA9D-9CD20DC35F6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5A7E2098-B9A4-4108-981D-63820E56260A}"/>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0EED1F08-24E1-49B3-B812-7E5C43012C70}"/>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44567E49-A452-465F-A3D3-5198916CF592}"/>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90D4A753-E2D5-45E4-B33F-FEA223729C9C}"/>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DE5B36BE-0910-4752-916D-535AB075C7AF}"/>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929281-E9A0-43C5-AE08-9E3E38D715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84E854-2E6F-445A-B41E-6691007F393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078B3B-2CB6-4418-ABC9-7BB3612D24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D6B85E-8E44-45E8-9AA1-EF5DCDD3A9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A45980-9148-4B7B-89AA-257B2A4501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4" name="楕円 73">
          <a:extLst>
            <a:ext uri="{FF2B5EF4-FFF2-40B4-BE49-F238E27FC236}">
              <a16:creationId xmlns:a16="http://schemas.microsoft.com/office/drawing/2014/main" id="{955FA2E8-BED5-4712-94EC-E8C7515601A5}"/>
            </a:ext>
          </a:extLst>
        </xdr:cNvPr>
        <xdr:cNvSpPr/>
      </xdr:nvSpPr>
      <xdr:spPr>
        <a:xfrm>
          <a:off x="4584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18523</xdr:rowOff>
    </xdr:from>
    <xdr:ext cx="405111" cy="259045"/>
    <xdr:sp macro="" textlink="">
      <xdr:nvSpPr>
        <xdr:cNvPr id="75" name="【図書館】&#10;有形固定資産減価償却率該当値テキスト">
          <a:extLst>
            <a:ext uri="{FF2B5EF4-FFF2-40B4-BE49-F238E27FC236}">
              <a16:creationId xmlns:a16="http://schemas.microsoft.com/office/drawing/2014/main" id="{6E71B0A7-6776-43E6-83AB-1419669509AD}"/>
            </a:ext>
          </a:extLst>
        </xdr:cNvPr>
        <xdr:cNvSpPr txBox="1"/>
      </xdr:nvSpPr>
      <xdr:spPr>
        <a:xfrm>
          <a:off x="4673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50E776FB-4F6B-4478-A2FB-292E23FF4E49}"/>
            </a:ext>
          </a:extLst>
        </xdr:cNvPr>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90896</xdr:rowOff>
    </xdr:to>
    <xdr:cxnSp macro="">
      <xdr:nvCxnSpPr>
        <xdr:cNvPr id="77" name="直線コネクタ 76">
          <a:extLst>
            <a:ext uri="{FF2B5EF4-FFF2-40B4-BE49-F238E27FC236}">
              <a16:creationId xmlns:a16="http://schemas.microsoft.com/office/drawing/2014/main" id="{6E2F745B-000E-45AC-A38C-59B24AE569EF}"/>
            </a:ext>
          </a:extLst>
        </xdr:cNvPr>
        <xdr:cNvCxnSpPr/>
      </xdr:nvCxnSpPr>
      <xdr:spPr>
        <a:xfrm>
          <a:off x="3797300" y="67496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157662</xdr:rowOff>
    </xdr:from>
    <xdr:to>
      <xdr:col>15</xdr:col>
      <xdr:colOff>101600</xdr:colOff>
      <xdr:row>39</xdr:row>
      <xdr:rowOff>87812</xdr:rowOff>
    </xdr:to>
    <xdr:sp macro="" textlink="">
      <xdr:nvSpPr>
        <xdr:cNvPr id="78" name="楕円 77">
          <a:extLst>
            <a:ext uri="{FF2B5EF4-FFF2-40B4-BE49-F238E27FC236}">
              <a16:creationId xmlns:a16="http://schemas.microsoft.com/office/drawing/2014/main" id="{33B51766-6170-4E49-AA8D-98C2097D9E88}"/>
            </a:ext>
          </a:extLst>
        </xdr:cNvPr>
        <xdr:cNvSpPr/>
      </xdr:nvSpPr>
      <xdr:spPr>
        <a:xfrm>
          <a:off x="2857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1A44C1FF-36E3-4CD7-9835-1598F08D2C34}"/>
            </a:ext>
          </a:extLst>
        </xdr:cNvPr>
        <xdr:cNvCxnSpPr/>
      </xdr:nvCxnSpPr>
      <xdr:spPr>
        <a:xfrm>
          <a:off x="2908300" y="67235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138067</xdr:rowOff>
    </xdr:from>
    <xdr:to>
      <xdr:col>10</xdr:col>
      <xdr:colOff>165100</xdr:colOff>
      <xdr:row>39</xdr:row>
      <xdr:rowOff>68217</xdr:rowOff>
    </xdr:to>
    <xdr:sp macro="" textlink="">
      <xdr:nvSpPr>
        <xdr:cNvPr id="80" name="楕円 79">
          <a:extLst>
            <a:ext uri="{FF2B5EF4-FFF2-40B4-BE49-F238E27FC236}">
              <a16:creationId xmlns:a16="http://schemas.microsoft.com/office/drawing/2014/main" id="{E2A56515-7382-4E15-91A9-FA682F3D54E4}"/>
            </a:ext>
          </a:extLst>
        </xdr:cNvPr>
        <xdr:cNvSpPr/>
      </xdr:nvSpPr>
      <xdr:spPr>
        <a:xfrm>
          <a:off x="1968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17417</xdr:rowOff>
    </xdr:from>
    <xdr:to>
      <xdr:col>15</xdr:col>
      <xdr:colOff>50800</xdr:colOff>
      <xdr:row>39</xdr:row>
      <xdr:rowOff>37012</xdr:rowOff>
    </xdr:to>
    <xdr:cxnSp macro="">
      <xdr:nvCxnSpPr>
        <xdr:cNvPr id="81" name="直線コネクタ 80">
          <a:extLst>
            <a:ext uri="{FF2B5EF4-FFF2-40B4-BE49-F238E27FC236}">
              <a16:creationId xmlns:a16="http://schemas.microsoft.com/office/drawing/2014/main" id="{0F17B831-9FAC-4860-A79C-3234035AED0E}"/>
            </a:ext>
          </a:extLst>
        </xdr:cNvPr>
        <xdr:cNvCxnSpPr/>
      </xdr:nvCxnSpPr>
      <xdr:spPr>
        <a:xfrm>
          <a:off x="2019300" y="670396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111941</xdr:rowOff>
    </xdr:from>
    <xdr:to>
      <xdr:col>6</xdr:col>
      <xdr:colOff>38100</xdr:colOff>
      <xdr:row>39</xdr:row>
      <xdr:rowOff>42091</xdr:rowOff>
    </xdr:to>
    <xdr:sp macro="" textlink="">
      <xdr:nvSpPr>
        <xdr:cNvPr id="82" name="楕円 81">
          <a:extLst>
            <a:ext uri="{FF2B5EF4-FFF2-40B4-BE49-F238E27FC236}">
              <a16:creationId xmlns:a16="http://schemas.microsoft.com/office/drawing/2014/main" id="{35BEF97E-5702-41D1-800F-811CD158F937}"/>
            </a:ext>
          </a:extLst>
        </xdr:cNvPr>
        <xdr:cNvSpPr/>
      </xdr:nvSpPr>
      <xdr:spPr>
        <a:xfrm>
          <a:off x="1079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162741</xdr:rowOff>
    </xdr:from>
    <xdr:to>
      <xdr:col>10</xdr:col>
      <xdr:colOff>114300</xdr:colOff>
      <xdr:row>39</xdr:row>
      <xdr:rowOff>17417</xdr:rowOff>
    </xdr:to>
    <xdr:cxnSp macro="">
      <xdr:nvCxnSpPr>
        <xdr:cNvPr id="83" name="直線コネクタ 82">
          <a:extLst>
            <a:ext uri="{FF2B5EF4-FFF2-40B4-BE49-F238E27FC236}">
              <a16:creationId xmlns:a16="http://schemas.microsoft.com/office/drawing/2014/main" id="{393FDCEA-E3D6-4D58-B789-AFE8C0024545}"/>
            </a:ext>
          </a:extLst>
        </xdr:cNvPr>
        <xdr:cNvCxnSpPr/>
      </xdr:nvCxnSpPr>
      <xdr:spPr>
        <a:xfrm>
          <a:off x="1130300" y="667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F1DB22B5-FF7A-42A3-9745-7F4A5A867DB3}"/>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3208F5FA-0404-4ECB-A3F8-D939B3B9B990}"/>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75683C39-34C7-4A20-9DAD-68A92B027622}"/>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E034C832-54B4-44EE-AE59-9738B4CDB1E3}"/>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図書館】&#10;有形固定資産減価償却率">
          <a:extLst>
            <a:ext uri="{FF2B5EF4-FFF2-40B4-BE49-F238E27FC236}">
              <a16:creationId xmlns:a16="http://schemas.microsoft.com/office/drawing/2014/main" id="{5E81C8ED-FEB4-46A0-9658-22464EB6AE8E}"/>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077D84C5-D484-429B-A292-ECA1EAE5CF50}"/>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59344</xdr:rowOff>
    </xdr:from>
    <xdr:ext cx="405111" cy="259045"/>
    <xdr:sp macro="" textlink="">
      <xdr:nvSpPr>
        <xdr:cNvPr id="90" name="n_3mainValue【図書館】&#10;有形固定資産減価償却率">
          <a:extLst>
            <a:ext uri="{FF2B5EF4-FFF2-40B4-BE49-F238E27FC236}">
              <a16:creationId xmlns:a16="http://schemas.microsoft.com/office/drawing/2014/main" id="{B120E246-181A-412C-9FD3-73A90C5027DA}"/>
            </a:ext>
          </a:extLst>
        </xdr:cNvPr>
        <xdr:cNvSpPr txBox="1"/>
      </xdr:nvSpPr>
      <xdr:spPr>
        <a:xfrm>
          <a:off x="1816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33218</xdr:rowOff>
    </xdr:from>
    <xdr:ext cx="405111" cy="259045"/>
    <xdr:sp macro="" textlink="">
      <xdr:nvSpPr>
        <xdr:cNvPr id="91" name="n_4mainValue【図書館】&#10;有形固定資産減価償却率">
          <a:extLst>
            <a:ext uri="{FF2B5EF4-FFF2-40B4-BE49-F238E27FC236}">
              <a16:creationId xmlns:a16="http://schemas.microsoft.com/office/drawing/2014/main" id="{4215BDCA-6F57-4DAB-9C81-800929D4ED22}"/>
            </a:ext>
          </a:extLst>
        </xdr:cNvPr>
        <xdr:cNvSpPr txBox="1"/>
      </xdr:nvSpPr>
      <xdr:spPr>
        <a:xfrm>
          <a:off x="927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56E62EC-DDDD-4F6B-A25B-0BADF6514B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F591FCF-E1A0-40C1-8907-132BFB3429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19EF5B9-4FDC-40FC-8BBD-0C7E905610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84E8F51-EC96-499B-88A4-466A24B115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AE655CC-D8C1-471B-90E2-8401F9F402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E3C2610-AF68-4EAF-AE5F-0B78F5F3D3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98C58C8-3EF1-496C-8804-24085D7BFF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A114A1C-1EE8-4DC1-A69C-9758640439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C5A44D2-B8E2-42C5-9776-E346E1375B3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3939EFA-C3FE-4C71-805F-3F537BAF21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BFC1726-5606-4130-88EB-BA278802923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02B06FC-70D7-4319-8FDF-5FFD9709420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E891532-F377-442B-B328-0A910C38233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0B1BF1A-E16B-4569-A2BC-FD76D084E93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D191743-31C8-48B2-B8C2-E733EA921E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8D38D82-D1C2-4487-AAE7-4170A8ED998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4CAA815-680B-420A-B0CD-4AEE798ACA5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1F70BA3-A20B-40D1-ADF6-EEF71A09616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155E196-919D-45A4-96E2-15DA05CEF7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9EFFB1F-372F-4739-B0C2-1B726E998D3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DF402A9-6B64-4C1F-AA36-E897408DC0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8DFB18E-BA71-49C3-90B6-7C1C51D00CA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0146177-B39A-41F7-9DF0-D9FF1EFC7A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880BC956-D1A1-4A22-9E5E-6A5D33349F50}"/>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3504390E-96C6-46FF-B4D2-44882D9687C7}"/>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634C9C5B-A590-430B-859B-EAE0ED0B928B}"/>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C0D48A8E-9A2E-4D7A-97C5-1777E1D50F01}"/>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700E0A6E-738F-4F6E-A232-EB315D217C7C}"/>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CB835C85-3E49-4AF0-9B9B-4F779862D887}"/>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3AC0B699-CAC5-492D-A3A9-7C052437766A}"/>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D8893E22-5506-4384-A11A-5B38702CF90F}"/>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E587E457-2BA4-4224-8F17-115D691AB4CC}"/>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A6E5762C-E71B-4F2E-9C58-61DC8EB2C02A}"/>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C4ED62E7-1E8C-44F4-A229-ED3E80165746}"/>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CF00892-3A9C-4AE8-966E-06E1477865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69670C-5012-4AF2-B69E-EC2026CFA4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B354D0-7839-4A85-AB4E-CDC592CBCE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0FE6ED3-6CD1-4607-9EAC-47A6CD0101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473FE18-9BBA-47CB-B5A3-478840D459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67310</xdr:rowOff>
    </xdr:from>
    <xdr:to>
      <xdr:col>55</xdr:col>
      <xdr:colOff>50800</xdr:colOff>
      <xdr:row>32</xdr:row>
      <xdr:rowOff>168910</xdr:rowOff>
    </xdr:to>
    <xdr:sp macro="" textlink="">
      <xdr:nvSpPr>
        <xdr:cNvPr id="131" name="楕円 130">
          <a:extLst>
            <a:ext uri="{FF2B5EF4-FFF2-40B4-BE49-F238E27FC236}">
              <a16:creationId xmlns:a16="http://schemas.microsoft.com/office/drawing/2014/main" id="{D14A74A8-F492-430C-8695-7F76E5918556}"/>
            </a:ext>
          </a:extLst>
        </xdr:cNvPr>
        <xdr:cNvSpPr/>
      </xdr:nvSpPr>
      <xdr:spPr>
        <a:xfrm>
          <a:off x="104267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20337</xdr:rowOff>
    </xdr:from>
    <xdr:ext cx="469744" cy="259045"/>
    <xdr:sp macro="" textlink="">
      <xdr:nvSpPr>
        <xdr:cNvPr id="132" name="【図書館】&#10;一人当たり面積該当値テキスト">
          <a:extLst>
            <a:ext uri="{FF2B5EF4-FFF2-40B4-BE49-F238E27FC236}">
              <a16:creationId xmlns:a16="http://schemas.microsoft.com/office/drawing/2014/main" id="{DA7FE323-53F2-47F5-A996-400DA5B8EAFA}"/>
            </a:ext>
          </a:extLst>
        </xdr:cNvPr>
        <xdr:cNvSpPr txBox="1"/>
      </xdr:nvSpPr>
      <xdr:spPr>
        <a:xfrm>
          <a:off x="10515600"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101600</xdr:rowOff>
    </xdr:from>
    <xdr:to>
      <xdr:col>50</xdr:col>
      <xdr:colOff>165100</xdr:colOff>
      <xdr:row>33</xdr:row>
      <xdr:rowOff>31750</xdr:rowOff>
    </xdr:to>
    <xdr:sp macro="" textlink="">
      <xdr:nvSpPr>
        <xdr:cNvPr id="133" name="楕円 132">
          <a:extLst>
            <a:ext uri="{FF2B5EF4-FFF2-40B4-BE49-F238E27FC236}">
              <a16:creationId xmlns:a16="http://schemas.microsoft.com/office/drawing/2014/main" id="{53584A91-D8F2-4911-903E-78CCB383A25F}"/>
            </a:ext>
          </a:extLst>
        </xdr:cNvPr>
        <xdr:cNvSpPr/>
      </xdr:nvSpPr>
      <xdr:spPr>
        <a:xfrm>
          <a:off x="9588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118110</xdr:rowOff>
    </xdr:from>
    <xdr:to>
      <xdr:col>55</xdr:col>
      <xdr:colOff>0</xdr:colOff>
      <xdr:row>32</xdr:row>
      <xdr:rowOff>152400</xdr:rowOff>
    </xdr:to>
    <xdr:cxnSp macro="">
      <xdr:nvCxnSpPr>
        <xdr:cNvPr id="134" name="直線コネクタ 133">
          <a:extLst>
            <a:ext uri="{FF2B5EF4-FFF2-40B4-BE49-F238E27FC236}">
              <a16:creationId xmlns:a16="http://schemas.microsoft.com/office/drawing/2014/main" id="{78902657-E430-47FF-AEDD-498CE1072BB4}"/>
            </a:ext>
          </a:extLst>
        </xdr:cNvPr>
        <xdr:cNvCxnSpPr/>
      </xdr:nvCxnSpPr>
      <xdr:spPr>
        <a:xfrm flipV="1">
          <a:off x="9639300" y="56045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124460</xdr:rowOff>
    </xdr:from>
    <xdr:to>
      <xdr:col>46</xdr:col>
      <xdr:colOff>38100</xdr:colOff>
      <xdr:row>33</xdr:row>
      <xdr:rowOff>54610</xdr:rowOff>
    </xdr:to>
    <xdr:sp macro="" textlink="">
      <xdr:nvSpPr>
        <xdr:cNvPr id="135" name="楕円 134">
          <a:extLst>
            <a:ext uri="{FF2B5EF4-FFF2-40B4-BE49-F238E27FC236}">
              <a16:creationId xmlns:a16="http://schemas.microsoft.com/office/drawing/2014/main" id="{347EA3EC-FAA4-4E17-9F89-2765EFD0AB38}"/>
            </a:ext>
          </a:extLst>
        </xdr:cNvPr>
        <xdr:cNvSpPr/>
      </xdr:nvSpPr>
      <xdr:spPr>
        <a:xfrm>
          <a:off x="86995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152400</xdr:rowOff>
    </xdr:from>
    <xdr:to>
      <xdr:col>50</xdr:col>
      <xdr:colOff>114300</xdr:colOff>
      <xdr:row>33</xdr:row>
      <xdr:rowOff>3810</xdr:rowOff>
    </xdr:to>
    <xdr:cxnSp macro="">
      <xdr:nvCxnSpPr>
        <xdr:cNvPr id="136" name="直線コネクタ 135">
          <a:extLst>
            <a:ext uri="{FF2B5EF4-FFF2-40B4-BE49-F238E27FC236}">
              <a16:creationId xmlns:a16="http://schemas.microsoft.com/office/drawing/2014/main" id="{B424580F-7813-424B-B65D-C142E0FC9B92}"/>
            </a:ext>
          </a:extLst>
        </xdr:cNvPr>
        <xdr:cNvCxnSpPr/>
      </xdr:nvCxnSpPr>
      <xdr:spPr>
        <a:xfrm flipV="1">
          <a:off x="8750300" y="5638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158750</xdr:rowOff>
    </xdr:from>
    <xdr:to>
      <xdr:col>41</xdr:col>
      <xdr:colOff>101600</xdr:colOff>
      <xdr:row>33</xdr:row>
      <xdr:rowOff>88900</xdr:rowOff>
    </xdr:to>
    <xdr:sp macro="" textlink="">
      <xdr:nvSpPr>
        <xdr:cNvPr id="137" name="楕円 136">
          <a:extLst>
            <a:ext uri="{FF2B5EF4-FFF2-40B4-BE49-F238E27FC236}">
              <a16:creationId xmlns:a16="http://schemas.microsoft.com/office/drawing/2014/main" id="{F938B24A-A48A-4722-96C5-8E64390AA4C1}"/>
            </a:ext>
          </a:extLst>
        </xdr:cNvPr>
        <xdr:cNvSpPr/>
      </xdr:nvSpPr>
      <xdr:spPr>
        <a:xfrm>
          <a:off x="7810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3810</xdr:rowOff>
    </xdr:from>
    <xdr:to>
      <xdr:col>45</xdr:col>
      <xdr:colOff>177800</xdr:colOff>
      <xdr:row>33</xdr:row>
      <xdr:rowOff>38100</xdr:rowOff>
    </xdr:to>
    <xdr:cxnSp macro="">
      <xdr:nvCxnSpPr>
        <xdr:cNvPr id="138" name="直線コネクタ 137">
          <a:extLst>
            <a:ext uri="{FF2B5EF4-FFF2-40B4-BE49-F238E27FC236}">
              <a16:creationId xmlns:a16="http://schemas.microsoft.com/office/drawing/2014/main" id="{80A035AF-C0BC-4EA9-BF22-A8588FBA074E}"/>
            </a:ext>
          </a:extLst>
        </xdr:cNvPr>
        <xdr:cNvCxnSpPr/>
      </xdr:nvCxnSpPr>
      <xdr:spPr>
        <a:xfrm flipV="1">
          <a:off x="7861300" y="5661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10160</xdr:rowOff>
    </xdr:from>
    <xdr:to>
      <xdr:col>36</xdr:col>
      <xdr:colOff>165100</xdr:colOff>
      <xdr:row>33</xdr:row>
      <xdr:rowOff>111760</xdr:rowOff>
    </xdr:to>
    <xdr:sp macro="" textlink="">
      <xdr:nvSpPr>
        <xdr:cNvPr id="139" name="楕円 138">
          <a:extLst>
            <a:ext uri="{FF2B5EF4-FFF2-40B4-BE49-F238E27FC236}">
              <a16:creationId xmlns:a16="http://schemas.microsoft.com/office/drawing/2014/main" id="{4D9727B9-6079-4422-A505-53EB55EB099A}"/>
            </a:ext>
          </a:extLst>
        </xdr:cNvPr>
        <xdr:cNvSpPr/>
      </xdr:nvSpPr>
      <xdr:spPr>
        <a:xfrm>
          <a:off x="6921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38100</xdr:rowOff>
    </xdr:from>
    <xdr:to>
      <xdr:col>41</xdr:col>
      <xdr:colOff>50800</xdr:colOff>
      <xdr:row>33</xdr:row>
      <xdr:rowOff>60960</xdr:rowOff>
    </xdr:to>
    <xdr:cxnSp macro="">
      <xdr:nvCxnSpPr>
        <xdr:cNvPr id="140" name="直線コネクタ 139">
          <a:extLst>
            <a:ext uri="{FF2B5EF4-FFF2-40B4-BE49-F238E27FC236}">
              <a16:creationId xmlns:a16="http://schemas.microsoft.com/office/drawing/2014/main" id="{FC903E75-EDA4-429B-8435-BBED6F7B91F6}"/>
            </a:ext>
          </a:extLst>
        </xdr:cNvPr>
        <xdr:cNvCxnSpPr/>
      </xdr:nvCxnSpPr>
      <xdr:spPr>
        <a:xfrm flipV="1">
          <a:off x="6972300" y="5695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477B0A50-99FC-44CA-9ACB-E7311C1D2294}"/>
            </a:ext>
          </a:extLst>
        </xdr:cNvPr>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a:extLst>
            <a:ext uri="{FF2B5EF4-FFF2-40B4-BE49-F238E27FC236}">
              <a16:creationId xmlns:a16="http://schemas.microsoft.com/office/drawing/2014/main" id="{0EB830C4-5CFD-4FD3-A5FF-D063D701E41B}"/>
            </a:ext>
          </a:extLst>
        </xdr:cNvPr>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a:extLst>
            <a:ext uri="{FF2B5EF4-FFF2-40B4-BE49-F238E27FC236}">
              <a16:creationId xmlns:a16="http://schemas.microsoft.com/office/drawing/2014/main" id="{E1BC00F7-70CB-4ADC-87E8-899212389B2A}"/>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aveValue【図書館】&#10;一人当たり面積">
          <a:extLst>
            <a:ext uri="{FF2B5EF4-FFF2-40B4-BE49-F238E27FC236}">
              <a16:creationId xmlns:a16="http://schemas.microsoft.com/office/drawing/2014/main" id="{73A68AF8-35B4-422D-8A39-4221984D18FE}"/>
            </a:ext>
          </a:extLst>
        </xdr:cNvPr>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48277</xdr:rowOff>
    </xdr:from>
    <xdr:ext cx="469744" cy="259045"/>
    <xdr:sp macro="" textlink="">
      <xdr:nvSpPr>
        <xdr:cNvPr id="145" name="n_1mainValue【図書館】&#10;一人当たり面積">
          <a:extLst>
            <a:ext uri="{FF2B5EF4-FFF2-40B4-BE49-F238E27FC236}">
              <a16:creationId xmlns:a16="http://schemas.microsoft.com/office/drawing/2014/main" id="{6D56C956-BFBA-4C9C-ABB9-21D6BB09B9EB}"/>
            </a:ext>
          </a:extLst>
        </xdr:cNvPr>
        <xdr:cNvSpPr txBox="1"/>
      </xdr:nvSpPr>
      <xdr:spPr>
        <a:xfrm>
          <a:off x="9391727" y="53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71137</xdr:rowOff>
    </xdr:from>
    <xdr:ext cx="469744" cy="259045"/>
    <xdr:sp macro="" textlink="">
      <xdr:nvSpPr>
        <xdr:cNvPr id="146" name="n_2mainValue【図書館】&#10;一人当たり面積">
          <a:extLst>
            <a:ext uri="{FF2B5EF4-FFF2-40B4-BE49-F238E27FC236}">
              <a16:creationId xmlns:a16="http://schemas.microsoft.com/office/drawing/2014/main" id="{9BFC4E07-1A88-4F90-9BE5-8533CD773EA7}"/>
            </a:ext>
          </a:extLst>
        </xdr:cNvPr>
        <xdr:cNvSpPr txBox="1"/>
      </xdr:nvSpPr>
      <xdr:spPr>
        <a:xfrm>
          <a:off x="8515427" y="53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105427</xdr:rowOff>
    </xdr:from>
    <xdr:ext cx="469744" cy="259045"/>
    <xdr:sp macro="" textlink="">
      <xdr:nvSpPr>
        <xdr:cNvPr id="147" name="n_3mainValue【図書館】&#10;一人当たり面積">
          <a:extLst>
            <a:ext uri="{FF2B5EF4-FFF2-40B4-BE49-F238E27FC236}">
              <a16:creationId xmlns:a16="http://schemas.microsoft.com/office/drawing/2014/main" id="{EBCF693B-F037-4B3A-AAE7-F0AEAEF25F88}"/>
            </a:ext>
          </a:extLst>
        </xdr:cNvPr>
        <xdr:cNvSpPr txBox="1"/>
      </xdr:nvSpPr>
      <xdr:spPr>
        <a:xfrm>
          <a:off x="7626427"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128287</xdr:rowOff>
    </xdr:from>
    <xdr:ext cx="469744" cy="259045"/>
    <xdr:sp macro="" textlink="">
      <xdr:nvSpPr>
        <xdr:cNvPr id="148" name="n_4mainValue【図書館】&#10;一人当たり面積">
          <a:extLst>
            <a:ext uri="{FF2B5EF4-FFF2-40B4-BE49-F238E27FC236}">
              <a16:creationId xmlns:a16="http://schemas.microsoft.com/office/drawing/2014/main" id="{7EC18D6F-6723-49C4-BA35-96E46191261C}"/>
            </a:ext>
          </a:extLst>
        </xdr:cNvPr>
        <xdr:cNvSpPr txBox="1"/>
      </xdr:nvSpPr>
      <xdr:spPr>
        <a:xfrm>
          <a:off x="6737427" y="54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FBDE83F-7838-497B-B608-96671ED809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5A8847C-D246-4215-A654-D5E278BBFD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87B4F4A-BD22-4B49-84FD-199CCF36B4D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EA8270B-59F8-43BE-996A-2FE4938480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79E2BFA-D82E-49DD-9F40-15F501F1B8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C7CECB5-E942-45F5-9BE4-94D055982B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54E1CE1-89FD-4DC3-8F84-800BCBCE0E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22498A5-CE1B-4F17-A928-8C26FA1B1F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082EC64-6537-4624-8C35-A8414C13A4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46FB1C4-1E77-454A-8275-EA056EA4D5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C9AF5BE-1F13-4194-B539-CF6FE2F8F0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3AED09A-D564-402B-AAC5-08B325CCBC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D2A45BF-5A5B-49AF-AB68-467CF91DF69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0C50C4E-1474-4971-8AE0-03E3D6ED93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A9D9E79-D6EA-4866-9D3E-02764BC9D0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7CF98EE-F249-44AF-9F48-52854FCED5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1217888-2BEB-456F-B260-88CD6299F87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86EF5AE-8966-4404-ADA0-D068355C23E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A9A83AD-27CF-4E19-90F5-6EF0A6A2AC5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8946791-CB56-42BC-A448-78C9D7A9731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B8B0727-F0D2-43DE-A644-0625C47AA04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C8FADA1-99DB-4199-8AE2-C082FF91F7D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59469F8-6A53-4B7E-8E85-06EBCC74008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4810D2F-F81F-462D-9613-41997C4FD1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3EC2BA7D-C81B-42EB-A472-F10065C417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139BF4E3-71A7-49D4-A4F4-4FF25BCA9864}"/>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5F1E4E1-0F40-4B10-9666-C97AFF4FEC8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81B7F4A-A7BE-4823-A13C-570720115DB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B13B9A6-B3E9-4E0A-8D9F-E015299D2FEA}"/>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049B9146-AE83-466A-BF5A-EF98951A050B}"/>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2E3056-27E4-40AE-AEB2-CCDA543BEFFE}"/>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A4BCD31F-5E28-40FD-8007-FBE0882D60EE}"/>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8A439AC6-96C0-410F-8DFF-CE1F36CE6826}"/>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ABF5BF12-3F23-4090-AEFE-897BB41BD4EF}"/>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5DA517CD-C100-4018-8F6A-99EF459977F5}"/>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3F141522-147E-4401-A5D1-42940D5A79C1}"/>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90132FC-776D-4841-A7D8-5EF189FC80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74EDBE-C86A-40B7-8551-22A105DFBE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6EE8CAB-1A20-4C20-9303-0CCB3A4538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B72F707-C28C-45CD-925C-7DAA58DEFB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7973A9B-F71D-4ECC-9ADB-F0C3CBE9CD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119017</xdr:rowOff>
    </xdr:from>
    <xdr:to>
      <xdr:col>24</xdr:col>
      <xdr:colOff>114300</xdr:colOff>
      <xdr:row>62</xdr:row>
      <xdr:rowOff>49167</xdr:rowOff>
    </xdr:to>
    <xdr:sp macro="" textlink="">
      <xdr:nvSpPr>
        <xdr:cNvPr id="190" name="楕円 189">
          <a:extLst>
            <a:ext uri="{FF2B5EF4-FFF2-40B4-BE49-F238E27FC236}">
              <a16:creationId xmlns:a16="http://schemas.microsoft.com/office/drawing/2014/main" id="{99D85180-E120-4DC6-8B28-5E72ABF555D9}"/>
            </a:ext>
          </a:extLst>
        </xdr:cNvPr>
        <xdr:cNvSpPr/>
      </xdr:nvSpPr>
      <xdr:spPr>
        <a:xfrm>
          <a:off x="4584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97444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F6F30FA-8995-48DA-8272-B378ED9C4B15}"/>
            </a:ext>
          </a:extLst>
        </xdr:cNvPr>
        <xdr:cNvSpPr txBox="1"/>
      </xdr:nvSpPr>
      <xdr:spPr>
        <a:xfrm>
          <a:off x="4673600"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192" name="楕円 191">
          <a:extLst>
            <a:ext uri="{FF2B5EF4-FFF2-40B4-BE49-F238E27FC236}">
              <a16:creationId xmlns:a16="http://schemas.microsoft.com/office/drawing/2014/main" id="{DEDA2570-82AF-4428-9617-E63D9A9EA848}"/>
            </a:ext>
          </a:extLst>
        </xdr:cNvPr>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61</xdr:row>
      <xdr:rowOff>169817</xdr:rowOff>
    </xdr:to>
    <xdr:cxnSp macro="">
      <xdr:nvCxnSpPr>
        <xdr:cNvPr id="193" name="直線コネクタ 192">
          <a:extLst>
            <a:ext uri="{FF2B5EF4-FFF2-40B4-BE49-F238E27FC236}">
              <a16:creationId xmlns:a16="http://schemas.microsoft.com/office/drawing/2014/main" id="{6ADA002D-77B0-4C70-AEFB-57078C7F742B}"/>
            </a:ext>
          </a:extLst>
        </xdr:cNvPr>
        <xdr:cNvCxnSpPr/>
      </xdr:nvCxnSpPr>
      <xdr:spPr>
        <a:xfrm>
          <a:off x="3797300" y="1057111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4" name="楕円 193">
          <a:extLst>
            <a:ext uri="{FF2B5EF4-FFF2-40B4-BE49-F238E27FC236}">
              <a16:creationId xmlns:a16="http://schemas.microsoft.com/office/drawing/2014/main" id="{FAF39E14-EA65-4EB2-BD32-9777DED96250}"/>
            </a:ext>
          </a:extLst>
        </xdr:cNvPr>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112667</xdr:rowOff>
    </xdr:to>
    <xdr:cxnSp macro="">
      <xdr:nvCxnSpPr>
        <xdr:cNvPr id="195" name="直線コネクタ 194">
          <a:extLst>
            <a:ext uri="{FF2B5EF4-FFF2-40B4-BE49-F238E27FC236}">
              <a16:creationId xmlns:a16="http://schemas.microsoft.com/office/drawing/2014/main" id="{46A1CCB6-CC37-40FE-A7AB-998B2B0160C7}"/>
            </a:ext>
          </a:extLst>
        </xdr:cNvPr>
        <xdr:cNvCxnSpPr/>
      </xdr:nvCxnSpPr>
      <xdr:spPr>
        <a:xfrm>
          <a:off x="2908300" y="105090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xdr:rowOff>
    </xdr:from>
    <xdr:to>
      <xdr:col>10</xdr:col>
      <xdr:colOff>165100</xdr:colOff>
      <xdr:row>62</xdr:row>
      <xdr:rowOff>104684</xdr:rowOff>
    </xdr:to>
    <xdr:sp macro="" textlink="">
      <xdr:nvSpPr>
        <xdr:cNvPr id="196" name="楕円 195">
          <a:extLst>
            <a:ext uri="{FF2B5EF4-FFF2-40B4-BE49-F238E27FC236}">
              <a16:creationId xmlns:a16="http://schemas.microsoft.com/office/drawing/2014/main" id="{9C5F585E-0FAB-4D14-A12F-D85FE17A5768}"/>
            </a:ext>
          </a:extLst>
        </xdr:cNvPr>
        <xdr:cNvSpPr/>
      </xdr:nvSpPr>
      <xdr:spPr>
        <a:xfrm>
          <a:off x="1968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62</xdr:row>
      <xdr:rowOff>53884</xdr:rowOff>
    </xdr:to>
    <xdr:cxnSp macro="">
      <xdr:nvCxnSpPr>
        <xdr:cNvPr id="197" name="直線コネクタ 196">
          <a:extLst>
            <a:ext uri="{FF2B5EF4-FFF2-40B4-BE49-F238E27FC236}">
              <a16:creationId xmlns:a16="http://schemas.microsoft.com/office/drawing/2014/main" id="{582C8EAA-4798-4F5B-9296-4B2CCC662D4E}"/>
            </a:ext>
          </a:extLst>
        </xdr:cNvPr>
        <xdr:cNvCxnSpPr/>
      </xdr:nvCxnSpPr>
      <xdr:spPr>
        <a:xfrm flipV="1">
          <a:off x="2019300" y="10509069"/>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115751</xdr:rowOff>
    </xdr:from>
    <xdr:to>
      <xdr:col>6</xdr:col>
      <xdr:colOff>38100</xdr:colOff>
      <xdr:row>62</xdr:row>
      <xdr:rowOff>45901</xdr:rowOff>
    </xdr:to>
    <xdr:sp macro="" textlink="">
      <xdr:nvSpPr>
        <xdr:cNvPr id="198" name="楕円 197">
          <a:extLst>
            <a:ext uri="{FF2B5EF4-FFF2-40B4-BE49-F238E27FC236}">
              <a16:creationId xmlns:a16="http://schemas.microsoft.com/office/drawing/2014/main" id="{0F4AD2D7-911E-4E7C-9802-0E298672B6F6}"/>
            </a:ext>
          </a:extLst>
        </xdr:cNvPr>
        <xdr:cNvSpPr/>
      </xdr:nvSpPr>
      <xdr:spPr>
        <a:xfrm>
          <a:off x="1079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166551</xdr:rowOff>
    </xdr:from>
    <xdr:to>
      <xdr:col>10</xdr:col>
      <xdr:colOff>114300</xdr:colOff>
      <xdr:row>62</xdr:row>
      <xdr:rowOff>53884</xdr:rowOff>
    </xdr:to>
    <xdr:cxnSp macro="">
      <xdr:nvCxnSpPr>
        <xdr:cNvPr id="199" name="直線コネクタ 198">
          <a:extLst>
            <a:ext uri="{FF2B5EF4-FFF2-40B4-BE49-F238E27FC236}">
              <a16:creationId xmlns:a16="http://schemas.microsoft.com/office/drawing/2014/main" id="{0EF8CB27-2F2A-4BE2-90AC-9A6122074F06}"/>
            </a:ext>
          </a:extLst>
        </xdr:cNvPr>
        <xdr:cNvCxnSpPr/>
      </xdr:nvCxnSpPr>
      <xdr:spPr>
        <a:xfrm>
          <a:off x="1130300" y="106250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1D59671E-4EBD-405B-89DD-5A5123DC97AE}"/>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a:extLst>
            <a:ext uri="{FF2B5EF4-FFF2-40B4-BE49-F238E27FC236}">
              <a16:creationId xmlns:a16="http://schemas.microsoft.com/office/drawing/2014/main" id="{6C841490-6A9C-481B-A864-64470F5A4412}"/>
            </a:ext>
          </a:extLst>
        </xdr:cNvPr>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BD5652DF-1115-4513-9D67-58B89F479F17}"/>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a:extLst>
            <a:ext uri="{FF2B5EF4-FFF2-40B4-BE49-F238E27FC236}">
              <a16:creationId xmlns:a16="http://schemas.microsoft.com/office/drawing/2014/main" id="{DFAC7BE1-5BCD-48A6-9EC3-2A91E0F73925}"/>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204" name="n_1mainValue【体育館・プール】&#10;有形固定資産減価償却率">
          <a:extLst>
            <a:ext uri="{FF2B5EF4-FFF2-40B4-BE49-F238E27FC236}">
              <a16:creationId xmlns:a16="http://schemas.microsoft.com/office/drawing/2014/main" id="{FB4625BD-57E0-45F0-8F77-4FA72F6BA639}"/>
            </a:ext>
          </a:extLst>
        </xdr:cNvPr>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5" name="n_2mainValue【体育館・プール】&#10;有形固定資産減価償却率">
          <a:extLst>
            <a:ext uri="{FF2B5EF4-FFF2-40B4-BE49-F238E27FC236}">
              <a16:creationId xmlns:a16="http://schemas.microsoft.com/office/drawing/2014/main" id="{42827060-004C-4B10-AA3C-A8D0F8D5C68A}"/>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95811</xdr:rowOff>
    </xdr:from>
    <xdr:ext cx="405111" cy="259045"/>
    <xdr:sp macro="" textlink="">
      <xdr:nvSpPr>
        <xdr:cNvPr id="206" name="n_3mainValue【体育館・プール】&#10;有形固定資産減価償却率">
          <a:extLst>
            <a:ext uri="{FF2B5EF4-FFF2-40B4-BE49-F238E27FC236}">
              <a16:creationId xmlns:a16="http://schemas.microsoft.com/office/drawing/2014/main" id="{B31C550E-0209-400F-ADC3-E2FF3FF46FE3}"/>
            </a:ext>
          </a:extLst>
        </xdr:cNvPr>
        <xdr:cNvSpPr txBox="1"/>
      </xdr:nvSpPr>
      <xdr:spPr>
        <a:xfrm>
          <a:off x="1816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207" name="n_4mainValue【体育館・プール】&#10;有形固定資産減価償却率">
          <a:extLst>
            <a:ext uri="{FF2B5EF4-FFF2-40B4-BE49-F238E27FC236}">
              <a16:creationId xmlns:a16="http://schemas.microsoft.com/office/drawing/2014/main" id="{B198708E-8742-4FDA-B65F-D36933153BAF}"/>
            </a:ext>
          </a:extLst>
        </xdr:cNvPr>
        <xdr:cNvSpPr txBox="1"/>
      </xdr:nvSpPr>
      <xdr:spPr>
        <a:xfrm>
          <a:off x="927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7C05891-5B4E-4B09-AC9E-634B87E210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1ECDE3F-92F7-42D5-970E-E493446C1A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C17DFF9-DF85-4001-BD7B-07340AB8A0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0AD4688-DE2D-4CEB-9BFD-7E7ED64898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1779D1D-6E73-41EC-8621-426DA28AB6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A5F0AB5-EFF2-49CD-831D-40E914F1EE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99FF920-15D0-49BE-8BBB-940C1C0132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3BADDF7-FF70-4F0A-BBB7-0D229F36D5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5A648EB-2F07-46B1-A3A4-C0662A14AC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134CE3F-5D5F-47D0-80DA-C48F7A9AC8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175AFB8-B3B2-422E-9174-6F8D2D06A6E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1449DA53-88C8-4645-8088-63BE46F4BD9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0324FBD-28BA-442F-8F4C-BC2D3E90A21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AE61216-198D-48A2-9F00-80AA2086020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45C21FB-F4EE-4354-9D18-5B77276D121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E1C76EE7-9671-4D24-91CA-5A66A0EB324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0E392AD-BCC6-4944-AA40-F9F46AFCE31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C0829633-C6DF-475F-A017-A49AB277062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5CA8C8E-6F39-4BA3-82D9-E70E234F406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7A91EE0-2718-4F08-9491-C8CD53F148A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5AB8610-4402-4B97-A979-9744598AE6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17EE96E-FBAB-4082-BB1F-4DE895896BA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B67F3DA6-DA47-4DD0-91F6-31F0E56F6E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22BFAE6-062F-4FDD-BDA2-8A8DEA974E9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358CDA75-D9B8-41A7-90DD-75C42D438EB6}"/>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755C644E-C883-4E75-8B98-8A3E8805B5C7}"/>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A12D2CAB-3ACA-4D82-9F60-D3E4CC44598A}"/>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217EBB24-C104-4989-B9AC-0D61DA5B3A68}"/>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C95B3AFB-AC83-4E6D-B335-208468C7071E}"/>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DE776C77-D931-4F77-AA4B-92D8D02A61E3}"/>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31E92830-62A7-4A19-89D5-AA6BE7903FB4}"/>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E7651FA7-857D-41AD-AA68-4B38D7DED7B6}"/>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FD04112D-E24A-489A-9646-6C031FF84EF2}"/>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EBE59E7E-6C51-4F7A-8D37-45D00838CE63}"/>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E1877C-72D9-4FE9-B354-97DDD3DDAF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2107114-B1D6-49A5-AF4E-9C46D47EDF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9920E59-3C1C-46D9-8CCE-816BAAB58B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8E8357D-89ED-4E00-82AF-792335C2C1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4F8F4BB-5A44-49F7-BC0E-E887D71C0A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15240</xdr:rowOff>
    </xdr:from>
    <xdr:to>
      <xdr:col>55</xdr:col>
      <xdr:colOff>50800</xdr:colOff>
      <xdr:row>59</xdr:row>
      <xdr:rowOff>116840</xdr:rowOff>
    </xdr:to>
    <xdr:sp macro="" textlink="">
      <xdr:nvSpPr>
        <xdr:cNvPr id="247" name="楕円 246">
          <a:extLst>
            <a:ext uri="{FF2B5EF4-FFF2-40B4-BE49-F238E27FC236}">
              <a16:creationId xmlns:a16="http://schemas.microsoft.com/office/drawing/2014/main" id="{3D4978D2-76CA-4485-B5D3-D172CB18F9C5}"/>
            </a:ext>
          </a:extLst>
        </xdr:cNvPr>
        <xdr:cNvSpPr/>
      </xdr:nvSpPr>
      <xdr:spPr>
        <a:xfrm>
          <a:off x="104267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38117</xdr:rowOff>
    </xdr:from>
    <xdr:ext cx="469744" cy="259045"/>
    <xdr:sp macro="" textlink="">
      <xdr:nvSpPr>
        <xdr:cNvPr id="248" name="【体育館・プール】&#10;一人当たり面積該当値テキスト">
          <a:extLst>
            <a:ext uri="{FF2B5EF4-FFF2-40B4-BE49-F238E27FC236}">
              <a16:creationId xmlns:a16="http://schemas.microsoft.com/office/drawing/2014/main" id="{6CB3927D-2151-461D-9E1C-9F76FC0783AB}"/>
            </a:ext>
          </a:extLst>
        </xdr:cNvPr>
        <xdr:cNvSpPr txBox="1"/>
      </xdr:nvSpPr>
      <xdr:spPr>
        <a:xfrm>
          <a:off x="10515600" y="998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33020</xdr:rowOff>
    </xdr:from>
    <xdr:to>
      <xdr:col>50</xdr:col>
      <xdr:colOff>165100</xdr:colOff>
      <xdr:row>59</xdr:row>
      <xdr:rowOff>134620</xdr:rowOff>
    </xdr:to>
    <xdr:sp macro="" textlink="">
      <xdr:nvSpPr>
        <xdr:cNvPr id="249" name="楕円 248">
          <a:extLst>
            <a:ext uri="{FF2B5EF4-FFF2-40B4-BE49-F238E27FC236}">
              <a16:creationId xmlns:a16="http://schemas.microsoft.com/office/drawing/2014/main" id="{164A1607-602E-4E98-A824-F9F504E9A7A0}"/>
            </a:ext>
          </a:extLst>
        </xdr:cNvPr>
        <xdr:cNvSpPr/>
      </xdr:nvSpPr>
      <xdr:spPr>
        <a:xfrm>
          <a:off x="958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66040</xdr:rowOff>
    </xdr:from>
    <xdr:to>
      <xdr:col>55</xdr:col>
      <xdr:colOff>0</xdr:colOff>
      <xdr:row>59</xdr:row>
      <xdr:rowOff>83820</xdr:rowOff>
    </xdr:to>
    <xdr:cxnSp macro="">
      <xdr:nvCxnSpPr>
        <xdr:cNvPr id="250" name="直線コネクタ 249">
          <a:extLst>
            <a:ext uri="{FF2B5EF4-FFF2-40B4-BE49-F238E27FC236}">
              <a16:creationId xmlns:a16="http://schemas.microsoft.com/office/drawing/2014/main" id="{93C32C67-8D55-475F-A8B8-0893CB145D83}"/>
            </a:ext>
          </a:extLst>
        </xdr:cNvPr>
        <xdr:cNvCxnSpPr/>
      </xdr:nvCxnSpPr>
      <xdr:spPr>
        <a:xfrm flipV="1">
          <a:off x="9639300" y="1018159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44450</xdr:rowOff>
    </xdr:from>
    <xdr:to>
      <xdr:col>46</xdr:col>
      <xdr:colOff>38100</xdr:colOff>
      <xdr:row>59</xdr:row>
      <xdr:rowOff>146050</xdr:rowOff>
    </xdr:to>
    <xdr:sp macro="" textlink="">
      <xdr:nvSpPr>
        <xdr:cNvPr id="251" name="楕円 250">
          <a:extLst>
            <a:ext uri="{FF2B5EF4-FFF2-40B4-BE49-F238E27FC236}">
              <a16:creationId xmlns:a16="http://schemas.microsoft.com/office/drawing/2014/main" id="{245EA7A4-2875-4BBD-94A6-F839C0D747FB}"/>
            </a:ext>
          </a:extLst>
        </xdr:cNvPr>
        <xdr:cNvSpPr/>
      </xdr:nvSpPr>
      <xdr:spPr>
        <a:xfrm>
          <a:off x="8699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83820</xdr:rowOff>
    </xdr:from>
    <xdr:to>
      <xdr:col>50</xdr:col>
      <xdr:colOff>114300</xdr:colOff>
      <xdr:row>59</xdr:row>
      <xdr:rowOff>95250</xdr:rowOff>
    </xdr:to>
    <xdr:cxnSp macro="">
      <xdr:nvCxnSpPr>
        <xdr:cNvPr id="252" name="直線コネクタ 251">
          <a:extLst>
            <a:ext uri="{FF2B5EF4-FFF2-40B4-BE49-F238E27FC236}">
              <a16:creationId xmlns:a16="http://schemas.microsoft.com/office/drawing/2014/main" id="{35C1BF76-DD1F-4B33-B1AC-451733697AF0}"/>
            </a:ext>
          </a:extLst>
        </xdr:cNvPr>
        <xdr:cNvCxnSpPr/>
      </xdr:nvCxnSpPr>
      <xdr:spPr>
        <a:xfrm flipV="1">
          <a:off x="8750300" y="10199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63500</xdr:rowOff>
    </xdr:from>
    <xdr:to>
      <xdr:col>41</xdr:col>
      <xdr:colOff>101600</xdr:colOff>
      <xdr:row>59</xdr:row>
      <xdr:rowOff>165100</xdr:rowOff>
    </xdr:to>
    <xdr:sp macro="" textlink="">
      <xdr:nvSpPr>
        <xdr:cNvPr id="253" name="楕円 252">
          <a:extLst>
            <a:ext uri="{FF2B5EF4-FFF2-40B4-BE49-F238E27FC236}">
              <a16:creationId xmlns:a16="http://schemas.microsoft.com/office/drawing/2014/main" id="{8F4CF27D-90D3-4A98-9578-9B5120705F7C}"/>
            </a:ext>
          </a:extLst>
        </xdr:cNvPr>
        <xdr:cNvSpPr/>
      </xdr:nvSpPr>
      <xdr:spPr>
        <a:xfrm>
          <a:off x="781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95250</xdr:rowOff>
    </xdr:from>
    <xdr:to>
      <xdr:col>45</xdr:col>
      <xdr:colOff>177800</xdr:colOff>
      <xdr:row>59</xdr:row>
      <xdr:rowOff>114300</xdr:rowOff>
    </xdr:to>
    <xdr:cxnSp macro="">
      <xdr:nvCxnSpPr>
        <xdr:cNvPr id="254" name="直線コネクタ 253">
          <a:extLst>
            <a:ext uri="{FF2B5EF4-FFF2-40B4-BE49-F238E27FC236}">
              <a16:creationId xmlns:a16="http://schemas.microsoft.com/office/drawing/2014/main" id="{E55EF921-6A66-4E39-8E2A-8373B254F26B}"/>
            </a:ext>
          </a:extLst>
        </xdr:cNvPr>
        <xdr:cNvCxnSpPr/>
      </xdr:nvCxnSpPr>
      <xdr:spPr>
        <a:xfrm flipV="1">
          <a:off x="7861300" y="1021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76200</xdr:rowOff>
    </xdr:from>
    <xdr:to>
      <xdr:col>36</xdr:col>
      <xdr:colOff>165100</xdr:colOff>
      <xdr:row>60</xdr:row>
      <xdr:rowOff>6350</xdr:rowOff>
    </xdr:to>
    <xdr:sp macro="" textlink="">
      <xdr:nvSpPr>
        <xdr:cNvPr id="255" name="楕円 254">
          <a:extLst>
            <a:ext uri="{FF2B5EF4-FFF2-40B4-BE49-F238E27FC236}">
              <a16:creationId xmlns:a16="http://schemas.microsoft.com/office/drawing/2014/main" id="{E9C214B0-4AB1-4171-9BAD-A16AE16F78B4}"/>
            </a:ext>
          </a:extLst>
        </xdr:cNvPr>
        <xdr:cNvSpPr/>
      </xdr:nvSpPr>
      <xdr:spPr>
        <a:xfrm>
          <a:off x="69215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114300</xdr:rowOff>
    </xdr:from>
    <xdr:to>
      <xdr:col>41</xdr:col>
      <xdr:colOff>50800</xdr:colOff>
      <xdr:row>59</xdr:row>
      <xdr:rowOff>127000</xdr:rowOff>
    </xdr:to>
    <xdr:cxnSp macro="">
      <xdr:nvCxnSpPr>
        <xdr:cNvPr id="256" name="直線コネクタ 255">
          <a:extLst>
            <a:ext uri="{FF2B5EF4-FFF2-40B4-BE49-F238E27FC236}">
              <a16:creationId xmlns:a16="http://schemas.microsoft.com/office/drawing/2014/main" id="{85E82461-6597-48E2-86BB-4BFF970C2B7D}"/>
            </a:ext>
          </a:extLst>
        </xdr:cNvPr>
        <xdr:cNvCxnSpPr/>
      </xdr:nvCxnSpPr>
      <xdr:spPr>
        <a:xfrm flipV="1">
          <a:off x="6972300" y="102298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9437F0AD-9FAE-4BE2-9468-83C9A98E562B}"/>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49C512A4-8D04-4854-BEDA-985FCCB4CFE2}"/>
            </a:ext>
          </a:extLst>
        </xdr:cNvPr>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a:extLst>
            <a:ext uri="{FF2B5EF4-FFF2-40B4-BE49-F238E27FC236}">
              <a16:creationId xmlns:a16="http://schemas.microsoft.com/office/drawing/2014/main" id="{80A19AB3-78D6-498B-9D2E-03133E6F12F1}"/>
            </a:ext>
          </a:extLst>
        </xdr:cNvPr>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a:extLst>
            <a:ext uri="{FF2B5EF4-FFF2-40B4-BE49-F238E27FC236}">
              <a16:creationId xmlns:a16="http://schemas.microsoft.com/office/drawing/2014/main" id="{78AB20A8-EBCB-4B64-8E7F-3378963A6395}"/>
            </a:ext>
          </a:extLst>
        </xdr:cNvPr>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151147</xdr:rowOff>
    </xdr:from>
    <xdr:ext cx="469744" cy="259045"/>
    <xdr:sp macro="" textlink="">
      <xdr:nvSpPr>
        <xdr:cNvPr id="261" name="n_1mainValue【体育館・プール】&#10;一人当たり面積">
          <a:extLst>
            <a:ext uri="{FF2B5EF4-FFF2-40B4-BE49-F238E27FC236}">
              <a16:creationId xmlns:a16="http://schemas.microsoft.com/office/drawing/2014/main" id="{CC18BE32-2E95-4B5D-8650-1CAF422B40E3}"/>
            </a:ext>
          </a:extLst>
        </xdr:cNvPr>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162577</xdr:rowOff>
    </xdr:from>
    <xdr:ext cx="469744" cy="259045"/>
    <xdr:sp macro="" textlink="">
      <xdr:nvSpPr>
        <xdr:cNvPr id="262" name="n_2mainValue【体育館・プール】&#10;一人当たり面積">
          <a:extLst>
            <a:ext uri="{FF2B5EF4-FFF2-40B4-BE49-F238E27FC236}">
              <a16:creationId xmlns:a16="http://schemas.microsoft.com/office/drawing/2014/main" id="{838F4AF3-5B98-4075-8A88-C12C9126DBF3}"/>
            </a:ext>
          </a:extLst>
        </xdr:cNvPr>
        <xdr:cNvSpPr txBox="1"/>
      </xdr:nvSpPr>
      <xdr:spPr>
        <a:xfrm>
          <a:off x="8515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10177</xdr:rowOff>
    </xdr:from>
    <xdr:ext cx="469744" cy="259045"/>
    <xdr:sp macro="" textlink="">
      <xdr:nvSpPr>
        <xdr:cNvPr id="263" name="n_3mainValue【体育館・プール】&#10;一人当たり面積">
          <a:extLst>
            <a:ext uri="{FF2B5EF4-FFF2-40B4-BE49-F238E27FC236}">
              <a16:creationId xmlns:a16="http://schemas.microsoft.com/office/drawing/2014/main" id="{89E0FE95-BD27-43FE-BC8C-FDC2135AE4FE}"/>
            </a:ext>
          </a:extLst>
        </xdr:cNvPr>
        <xdr:cNvSpPr txBox="1"/>
      </xdr:nvSpPr>
      <xdr:spPr>
        <a:xfrm>
          <a:off x="7626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22877</xdr:rowOff>
    </xdr:from>
    <xdr:ext cx="469744" cy="259045"/>
    <xdr:sp macro="" textlink="">
      <xdr:nvSpPr>
        <xdr:cNvPr id="264" name="n_4mainValue【体育館・プール】&#10;一人当たり面積">
          <a:extLst>
            <a:ext uri="{FF2B5EF4-FFF2-40B4-BE49-F238E27FC236}">
              <a16:creationId xmlns:a16="http://schemas.microsoft.com/office/drawing/2014/main" id="{0B93BDFA-8C41-4823-8001-A288E27698B8}"/>
            </a:ext>
          </a:extLst>
        </xdr:cNvPr>
        <xdr:cNvSpPr txBox="1"/>
      </xdr:nvSpPr>
      <xdr:spPr>
        <a:xfrm>
          <a:off x="6737427" y="996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735F429-C97A-4933-9563-CB21AA40E0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8DDECF7-35B2-41E1-B443-9B3DFCF56E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9724575-A98A-4549-B695-BEAC25E1AF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F4A7A9B-78E5-4936-BD91-4CBA783059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537A552-A2BA-480F-A5C3-1CBD907EEA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15953D4-0537-4BDC-B3D7-6F06D70CA9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436398F-A3B8-4299-AF09-82D99E295C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7FCD6BA-F227-4192-ADD8-35EF9BD53C2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69F41D2F-8A21-47CE-8D7F-D63792E0C4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E2144ACC-51C6-41EB-901E-B9471BDECF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3C26A33A-6AB8-441E-857A-7262CDDD56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20005FBD-E602-4AB9-8775-F60562C191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1DB4168C-D575-430E-81ED-DB4A707E51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61F11F33-6291-403F-A24C-6FEF02118A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4E57C572-8C35-47C3-8955-EEE865C5708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D689966-87F3-4ED0-8AEC-CEFC1FA1991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83566655-9C31-42BA-AE41-3318CE2E488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4FC19666-5164-4F63-A984-6FA04AE7E8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D682C2D6-17A9-475D-AD5C-7FFE0A3A7D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FF8CFCB6-C277-4DFE-9B2A-F88BA98EA3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ABE86A8B-1E4C-4399-97FD-197BF57D489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721C3C89-FDD8-4318-BDFB-7D7E8060F1C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AB448B4C-EBF8-4EE0-81F8-46499BD240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9CD90791-E14F-4857-B796-2FE949F159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AA50371E-76BE-4170-823A-3224B1A17A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DCA1293E-34BD-4E0C-8946-CF43E26AD9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5899C025-3EC0-421F-B749-4F0CCC23F8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85EBEF74-F64E-487F-B2B6-7430E9B011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2EFAF384-798B-4277-9B9C-38B6F6FF6A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4F4F4B8-C166-4ED7-A91E-0575771BD2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F3EA9D45-F732-4017-A029-41F42344AB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A5E23386-39E7-473C-AF85-C79294FA2B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FC77E52E-7FBB-46D6-9484-A6F01AF5B9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8EE466D4-A69E-442C-8BAF-CBE8AD38A1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E0836D47-C37D-48AB-9640-3F7F6807B5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642FDC17-F9C0-4BD1-9FD7-48A86D1403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83B86BB8-6C26-4FD8-B234-2ECCC07406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70C454E2-28EA-4158-ACAC-164274C0E0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1EDF5D7B-C6FF-4D7A-AC54-46D52DABA2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C4DA05DF-0F35-43B0-9DFB-8B3C66EC04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C6F7034B-E926-4697-91F8-E1F0E78DB1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1661C85-A139-46F2-AEA9-1D237F04C5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FB6D5B48-9AB7-4B78-8305-F242C1464B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4291DE26-7343-4E0D-B798-CC76A9926D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C1013405-BD49-4F38-B026-062AB78817A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AA0D2415-3B0E-47DA-A27F-599C30D7F8D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A830E3AB-98A2-49D3-A399-20B73D51A28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EFB86240-86EA-45BE-AEA2-BB1A32341A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58ACA09B-F3E6-454C-BAE7-A4827CBA408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605ACB04-04F3-40B6-B203-61F398AA4F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53F94635-CC22-4110-9418-77A72C03CBA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9952FF4E-C40C-4A71-A8E2-0B8B46B0201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C8B76A22-A38E-4187-BBEA-EC0A6322B4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7D7FBFA6-9CDB-443E-BDFA-1149405ED5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927682A5-A121-433D-B0A5-F4664B654D8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D806E131-4B2F-4BEE-9D2F-BB2EB3FD7D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D4399873-5A63-4B19-8279-F70595D8CC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FACF4039-488F-4B23-9492-F0764AA89701}"/>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5997AA6F-5E02-448A-BE7E-FDDDFD5A40B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AFBC056E-D95A-4D57-8153-DC3BD4CEEEB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647EC196-01F6-4ECF-87E4-CF0B473387FA}"/>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6" name="直線コネクタ 325">
          <a:extLst>
            <a:ext uri="{FF2B5EF4-FFF2-40B4-BE49-F238E27FC236}">
              <a16:creationId xmlns:a16="http://schemas.microsoft.com/office/drawing/2014/main" id="{33A864FC-18F3-4962-A228-36DD339B39F6}"/>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159AD58-24AA-4E85-B7F8-999D3C89B8ED}"/>
            </a:ext>
          </a:extLst>
        </xdr:cNvPr>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28" name="フローチャート: 判断 327">
          <a:extLst>
            <a:ext uri="{FF2B5EF4-FFF2-40B4-BE49-F238E27FC236}">
              <a16:creationId xmlns:a16="http://schemas.microsoft.com/office/drawing/2014/main" id="{940FDD35-4627-40EB-A00D-14C549BCCFC2}"/>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329" name="フローチャート: 判断 328">
          <a:extLst>
            <a:ext uri="{FF2B5EF4-FFF2-40B4-BE49-F238E27FC236}">
              <a16:creationId xmlns:a16="http://schemas.microsoft.com/office/drawing/2014/main" id="{202D65D8-ECC5-4347-8605-4B8C00E6BBC0}"/>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330" name="フローチャート: 判断 329">
          <a:extLst>
            <a:ext uri="{FF2B5EF4-FFF2-40B4-BE49-F238E27FC236}">
              <a16:creationId xmlns:a16="http://schemas.microsoft.com/office/drawing/2014/main" id="{CCCA9C20-9AEE-49E3-9CB2-B2F63749A4AE}"/>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331" name="フローチャート: 判断 330">
          <a:extLst>
            <a:ext uri="{FF2B5EF4-FFF2-40B4-BE49-F238E27FC236}">
              <a16:creationId xmlns:a16="http://schemas.microsoft.com/office/drawing/2014/main" id="{67A3F60C-E67F-446D-ACB5-31C58668A471}"/>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332" name="フローチャート: 判断 331">
          <a:extLst>
            <a:ext uri="{FF2B5EF4-FFF2-40B4-BE49-F238E27FC236}">
              <a16:creationId xmlns:a16="http://schemas.microsoft.com/office/drawing/2014/main" id="{BFFE1840-F4B7-4B48-91D9-42087EF9E509}"/>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CD6E40C-2F83-4F94-86D1-0530E2C60F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21B8866-F54B-4E52-A336-5D9DC3E003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F5025E5-A868-43F3-8062-7AB6E6CBFC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F81A928-0775-4F3E-98BE-A610790030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B12B8DD9-E6D3-451C-9509-83F23B4EE9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80917</xdr:rowOff>
    </xdr:from>
    <xdr:to>
      <xdr:col>85</xdr:col>
      <xdr:colOff>177800</xdr:colOff>
      <xdr:row>38</xdr:row>
      <xdr:rowOff>11068</xdr:rowOff>
    </xdr:to>
    <xdr:sp macro="" textlink="">
      <xdr:nvSpPr>
        <xdr:cNvPr id="338" name="楕円 337">
          <a:extLst>
            <a:ext uri="{FF2B5EF4-FFF2-40B4-BE49-F238E27FC236}">
              <a16:creationId xmlns:a16="http://schemas.microsoft.com/office/drawing/2014/main" id="{0F768EC1-02C5-4974-A434-06CB66256724}"/>
            </a:ext>
          </a:extLst>
        </xdr:cNvPr>
        <xdr:cNvSpPr/>
      </xdr:nvSpPr>
      <xdr:spPr>
        <a:xfrm>
          <a:off x="16268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103794</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2BDB5646-08BC-4055-941B-90E78F6F2219}"/>
            </a:ext>
          </a:extLst>
        </xdr:cNvPr>
        <xdr:cNvSpPr txBox="1"/>
      </xdr:nvSpPr>
      <xdr:spPr>
        <a:xfrm>
          <a:off x="16357600" y="627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138067</xdr:rowOff>
    </xdr:from>
    <xdr:to>
      <xdr:col>81</xdr:col>
      <xdr:colOff>101600</xdr:colOff>
      <xdr:row>37</xdr:row>
      <xdr:rowOff>68217</xdr:rowOff>
    </xdr:to>
    <xdr:sp macro="" textlink="">
      <xdr:nvSpPr>
        <xdr:cNvPr id="340" name="楕円 339">
          <a:extLst>
            <a:ext uri="{FF2B5EF4-FFF2-40B4-BE49-F238E27FC236}">
              <a16:creationId xmlns:a16="http://schemas.microsoft.com/office/drawing/2014/main" id="{5D9F21F2-F435-4651-8932-BEB42061F09B}"/>
            </a:ext>
          </a:extLst>
        </xdr:cNvPr>
        <xdr:cNvSpPr/>
      </xdr:nvSpPr>
      <xdr:spPr>
        <a:xfrm>
          <a:off x="15430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17417</xdr:rowOff>
    </xdr:from>
    <xdr:to>
      <xdr:col>85</xdr:col>
      <xdr:colOff>127000</xdr:colOff>
      <xdr:row>37</xdr:row>
      <xdr:rowOff>131717</xdr:rowOff>
    </xdr:to>
    <xdr:cxnSp macro="">
      <xdr:nvCxnSpPr>
        <xdr:cNvPr id="341" name="直線コネクタ 340">
          <a:extLst>
            <a:ext uri="{FF2B5EF4-FFF2-40B4-BE49-F238E27FC236}">
              <a16:creationId xmlns:a16="http://schemas.microsoft.com/office/drawing/2014/main" id="{EDCCBD62-27AF-4A31-978F-BCE13BD1C403}"/>
            </a:ext>
          </a:extLst>
        </xdr:cNvPr>
        <xdr:cNvCxnSpPr/>
      </xdr:nvCxnSpPr>
      <xdr:spPr>
        <a:xfrm>
          <a:off x="15481300" y="636106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42" name="楕円 341">
          <a:extLst>
            <a:ext uri="{FF2B5EF4-FFF2-40B4-BE49-F238E27FC236}">
              <a16:creationId xmlns:a16="http://schemas.microsoft.com/office/drawing/2014/main" id="{04935929-1000-44F6-B6CA-12183978217B}"/>
            </a:ext>
          </a:extLst>
        </xdr:cNvPr>
        <xdr:cNvSpPr/>
      </xdr:nvSpPr>
      <xdr:spPr>
        <a:xfrm>
          <a:off x="14541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10886</xdr:rowOff>
    </xdr:from>
    <xdr:to>
      <xdr:col>81</xdr:col>
      <xdr:colOff>50800</xdr:colOff>
      <xdr:row>37</xdr:row>
      <xdr:rowOff>17417</xdr:rowOff>
    </xdr:to>
    <xdr:cxnSp macro="">
      <xdr:nvCxnSpPr>
        <xdr:cNvPr id="343" name="直線コネクタ 342">
          <a:extLst>
            <a:ext uri="{FF2B5EF4-FFF2-40B4-BE49-F238E27FC236}">
              <a16:creationId xmlns:a16="http://schemas.microsoft.com/office/drawing/2014/main" id="{759612CC-6365-43C0-B8D1-D72BAB245D93}"/>
            </a:ext>
          </a:extLst>
        </xdr:cNvPr>
        <xdr:cNvCxnSpPr/>
      </xdr:nvCxnSpPr>
      <xdr:spPr>
        <a:xfrm>
          <a:off x="14592300" y="635453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49893</xdr:rowOff>
    </xdr:from>
    <xdr:to>
      <xdr:col>72</xdr:col>
      <xdr:colOff>38100</xdr:colOff>
      <xdr:row>36</xdr:row>
      <xdr:rowOff>151493</xdr:rowOff>
    </xdr:to>
    <xdr:sp macro="" textlink="">
      <xdr:nvSpPr>
        <xdr:cNvPr id="344" name="楕円 343">
          <a:extLst>
            <a:ext uri="{FF2B5EF4-FFF2-40B4-BE49-F238E27FC236}">
              <a16:creationId xmlns:a16="http://schemas.microsoft.com/office/drawing/2014/main" id="{80020EEA-2FE2-4407-95D9-26E1C5A4C555}"/>
            </a:ext>
          </a:extLst>
        </xdr:cNvPr>
        <xdr:cNvSpPr/>
      </xdr:nvSpPr>
      <xdr:spPr>
        <a:xfrm>
          <a:off x="13652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100693</xdr:rowOff>
    </xdr:from>
    <xdr:to>
      <xdr:col>76</xdr:col>
      <xdr:colOff>114300</xdr:colOff>
      <xdr:row>37</xdr:row>
      <xdr:rowOff>10886</xdr:rowOff>
    </xdr:to>
    <xdr:cxnSp macro="">
      <xdr:nvCxnSpPr>
        <xdr:cNvPr id="345" name="直線コネクタ 344">
          <a:extLst>
            <a:ext uri="{FF2B5EF4-FFF2-40B4-BE49-F238E27FC236}">
              <a16:creationId xmlns:a16="http://schemas.microsoft.com/office/drawing/2014/main" id="{80164B9A-478F-4AD1-8ACB-AC0EABD6C13B}"/>
            </a:ext>
          </a:extLst>
        </xdr:cNvPr>
        <xdr:cNvCxnSpPr/>
      </xdr:nvCxnSpPr>
      <xdr:spPr>
        <a:xfrm>
          <a:off x="13703300" y="627289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346" name="楕円 345">
          <a:extLst>
            <a:ext uri="{FF2B5EF4-FFF2-40B4-BE49-F238E27FC236}">
              <a16:creationId xmlns:a16="http://schemas.microsoft.com/office/drawing/2014/main" id="{A43EFD96-CBC0-443C-8D83-DC72F28A9381}"/>
            </a:ext>
          </a:extLst>
        </xdr:cNvPr>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100693</xdr:rowOff>
    </xdr:from>
    <xdr:to>
      <xdr:col>71</xdr:col>
      <xdr:colOff>177800</xdr:colOff>
      <xdr:row>38</xdr:row>
      <xdr:rowOff>33746</xdr:rowOff>
    </xdr:to>
    <xdr:cxnSp macro="">
      <xdr:nvCxnSpPr>
        <xdr:cNvPr id="347" name="直線コネクタ 346">
          <a:extLst>
            <a:ext uri="{FF2B5EF4-FFF2-40B4-BE49-F238E27FC236}">
              <a16:creationId xmlns:a16="http://schemas.microsoft.com/office/drawing/2014/main" id="{05BAE70B-E4DD-46C5-9E70-7B35F3CCF22E}"/>
            </a:ext>
          </a:extLst>
        </xdr:cNvPr>
        <xdr:cNvCxnSpPr/>
      </xdr:nvCxnSpPr>
      <xdr:spPr>
        <a:xfrm flipV="1">
          <a:off x="12814300" y="6272893"/>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F3783BA9-8EC0-444E-95AB-AD450813221D}"/>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FD21829F-D524-4A12-BA8E-3FB12C49D3A5}"/>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2D72E0B3-C42E-40CF-B752-A579E72C2383}"/>
            </a:ext>
          </a:extLst>
        </xdr:cNvPr>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49B692AC-A01D-4EB4-8DA4-177EAEB710D5}"/>
            </a:ext>
          </a:extLst>
        </xdr:cNvPr>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84744</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97D34A00-70DA-4729-8F21-4E4359205184}"/>
            </a:ext>
          </a:extLst>
        </xdr:cNvPr>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84DACB98-8C9B-498F-8AF0-EE3EC1B6E28C}"/>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168020</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DA8446E7-3541-4615-9AAA-1B073501B885}"/>
            </a:ext>
          </a:extLst>
        </xdr:cNvPr>
        <xdr:cNvSpPr txBox="1"/>
      </xdr:nvSpPr>
      <xdr:spPr>
        <a:xfrm>
          <a:off x="13500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101073</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E83099E1-223E-4EAF-9AE1-403AB327E4A7}"/>
            </a:ext>
          </a:extLst>
        </xdr:cNvPr>
        <xdr:cNvSpPr txBox="1"/>
      </xdr:nvSpPr>
      <xdr:spPr>
        <a:xfrm>
          <a:off x="12611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8E920E82-3552-49AE-B22E-ACE01D0426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877823A6-0757-42C5-B259-B81BD4F755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39DEC713-3478-4879-B5CF-B00E87335C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460B8730-EB10-4DA0-8533-C3668689F8D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1B8FB7ED-FCAC-40FD-B06E-F950EF27E5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67A18254-9EDA-4F3E-B9A8-FAAA63BB680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104024BD-01CD-4432-B191-4BAFB98C52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D71287B6-8973-40D2-943D-CFDAA61B40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C596B03B-420F-4AF7-A820-DEEDE19FCD1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DD7493D3-4601-465E-BE41-3219CB5CCE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2D9B0E77-BBCB-4D0B-B96F-AD799292CF2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66A84ABE-7A72-4B7D-B203-D5C3F41046A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F1E219CC-F295-4BAE-A0D4-E6B5F16128C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60C39784-6779-46F7-A309-CDE89BFF1FD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53F83863-4DC1-4850-BC92-0E667F765EE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AE21B771-6D3C-4413-B87C-965E09521C6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4AFB0288-409A-4F72-B3AE-E492E1512AB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41E88CA3-7174-4A5F-957F-3589E0C325C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E8505D75-0C2A-4723-9D93-ACB4F1690F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08E4AA8A-09F4-44D5-88A3-A27E5E3880B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D2578E11-544A-48A0-BB7A-C77B05E431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377" name="直線コネクタ 376">
          <a:extLst>
            <a:ext uri="{FF2B5EF4-FFF2-40B4-BE49-F238E27FC236}">
              <a16:creationId xmlns:a16="http://schemas.microsoft.com/office/drawing/2014/main" id="{5D15B40F-7A8B-4183-A192-A1A491246BAB}"/>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DB91A73D-74BA-4E15-81B0-86BAFA2B04FD}"/>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379" name="直線コネクタ 378">
          <a:extLst>
            <a:ext uri="{FF2B5EF4-FFF2-40B4-BE49-F238E27FC236}">
              <a16:creationId xmlns:a16="http://schemas.microsoft.com/office/drawing/2014/main" id="{A3F9009B-250D-4CA2-A753-98A8EBE156CB}"/>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DE81E2E4-EE62-414C-A289-13FB4E484651}"/>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381" name="直線コネクタ 380">
          <a:extLst>
            <a:ext uri="{FF2B5EF4-FFF2-40B4-BE49-F238E27FC236}">
              <a16:creationId xmlns:a16="http://schemas.microsoft.com/office/drawing/2014/main" id="{976C6D1C-A493-48E2-A539-5E1B2F992A1D}"/>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76130E18-C115-4614-A1F6-1E7C34D88860}"/>
            </a:ext>
          </a:extLst>
        </xdr:cNvPr>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383" name="フローチャート: 判断 382">
          <a:extLst>
            <a:ext uri="{FF2B5EF4-FFF2-40B4-BE49-F238E27FC236}">
              <a16:creationId xmlns:a16="http://schemas.microsoft.com/office/drawing/2014/main" id="{70B74B23-0D23-4EF1-AB45-81DC4C6B710A}"/>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384" name="フローチャート: 判断 383">
          <a:extLst>
            <a:ext uri="{FF2B5EF4-FFF2-40B4-BE49-F238E27FC236}">
              <a16:creationId xmlns:a16="http://schemas.microsoft.com/office/drawing/2014/main" id="{2F14A8E4-8702-4D91-819F-B66F404B2AA2}"/>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385" name="フローチャート: 判断 384">
          <a:extLst>
            <a:ext uri="{FF2B5EF4-FFF2-40B4-BE49-F238E27FC236}">
              <a16:creationId xmlns:a16="http://schemas.microsoft.com/office/drawing/2014/main" id="{BECF6859-AF22-41EA-8933-4A4DB19B5CBD}"/>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386" name="フローチャート: 判断 385">
          <a:extLst>
            <a:ext uri="{FF2B5EF4-FFF2-40B4-BE49-F238E27FC236}">
              <a16:creationId xmlns:a16="http://schemas.microsoft.com/office/drawing/2014/main" id="{91C817A3-18BE-4204-AD1A-699C558ADC29}"/>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387" name="フローチャート: 判断 386">
          <a:extLst>
            <a:ext uri="{FF2B5EF4-FFF2-40B4-BE49-F238E27FC236}">
              <a16:creationId xmlns:a16="http://schemas.microsoft.com/office/drawing/2014/main" id="{280C702D-EAC5-41E1-BB7F-0230AB2AA807}"/>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75644D8-26E1-4FAC-90B7-F813178EE9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4730484-2A26-4088-98B2-79E6D4A3BE4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D180784-54C8-42B4-8AB4-789E63BF30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B4701A2-52D9-41F6-93B2-707B082BF3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B00D048-5205-480E-BBD9-8D55E6DB42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152181</xdr:rowOff>
    </xdr:from>
    <xdr:to>
      <xdr:col>116</xdr:col>
      <xdr:colOff>114300</xdr:colOff>
      <xdr:row>35</xdr:row>
      <xdr:rowOff>82331</xdr:rowOff>
    </xdr:to>
    <xdr:sp macro="" textlink="">
      <xdr:nvSpPr>
        <xdr:cNvPr id="393" name="楕円 392">
          <a:extLst>
            <a:ext uri="{FF2B5EF4-FFF2-40B4-BE49-F238E27FC236}">
              <a16:creationId xmlns:a16="http://schemas.microsoft.com/office/drawing/2014/main" id="{D3D03447-F98E-4514-B44E-8652DDED227F}"/>
            </a:ext>
          </a:extLst>
        </xdr:cNvPr>
        <xdr:cNvSpPr/>
      </xdr:nvSpPr>
      <xdr:spPr>
        <a:xfrm>
          <a:off x="22110700" y="59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67108</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5CBE5EE8-C1F8-4D22-BA41-97AC2D412EF1}"/>
            </a:ext>
          </a:extLst>
        </xdr:cNvPr>
        <xdr:cNvSpPr txBox="1"/>
      </xdr:nvSpPr>
      <xdr:spPr>
        <a:xfrm>
          <a:off x="22199600" y="589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10868</xdr:rowOff>
    </xdr:from>
    <xdr:to>
      <xdr:col>112</xdr:col>
      <xdr:colOff>38100</xdr:colOff>
      <xdr:row>35</xdr:row>
      <xdr:rowOff>112468</xdr:rowOff>
    </xdr:to>
    <xdr:sp macro="" textlink="">
      <xdr:nvSpPr>
        <xdr:cNvPr id="395" name="楕円 394">
          <a:extLst>
            <a:ext uri="{FF2B5EF4-FFF2-40B4-BE49-F238E27FC236}">
              <a16:creationId xmlns:a16="http://schemas.microsoft.com/office/drawing/2014/main" id="{04A0C517-C9D8-4C3F-B87F-84DD7F5AC342}"/>
            </a:ext>
          </a:extLst>
        </xdr:cNvPr>
        <xdr:cNvSpPr/>
      </xdr:nvSpPr>
      <xdr:spPr>
        <a:xfrm>
          <a:off x="21272500" y="60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31531</xdr:rowOff>
    </xdr:from>
    <xdr:to>
      <xdr:col>116</xdr:col>
      <xdr:colOff>63500</xdr:colOff>
      <xdr:row>35</xdr:row>
      <xdr:rowOff>61668</xdr:rowOff>
    </xdr:to>
    <xdr:cxnSp macro="">
      <xdr:nvCxnSpPr>
        <xdr:cNvPr id="396" name="直線コネクタ 395">
          <a:extLst>
            <a:ext uri="{FF2B5EF4-FFF2-40B4-BE49-F238E27FC236}">
              <a16:creationId xmlns:a16="http://schemas.microsoft.com/office/drawing/2014/main" id="{938F9A5C-05BC-49AD-9B49-CBF4F8E7C18E}"/>
            </a:ext>
          </a:extLst>
        </xdr:cNvPr>
        <xdr:cNvCxnSpPr/>
      </xdr:nvCxnSpPr>
      <xdr:spPr>
        <a:xfrm flipV="1">
          <a:off x="21323300" y="6032281"/>
          <a:ext cx="8382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170581</xdr:rowOff>
    </xdr:from>
    <xdr:to>
      <xdr:col>107</xdr:col>
      <xdr:colOff>101600</xdr:colOff>
      <xdr:row>35</xdr:row>
      <xdr:rowOff>100731</xdr:rowOff>
    </xdr:to>
    <xdr:sp macro="" textlink="">
      <xdr:nvSpPr>
        <xdr:cNvPr id="397" name="楕円 396">
          <a:extLst>
            <a:ext uri="{FF2B5EF4-FFF2-40B4-BE49-F238E27FC236}">
              <a16:creationId xmlns:a16="http://schemas.microsoft.com/office/drawing/2014/main" id="{B4913920-6DF3-43AE-A805-3D101F72CDED}"/>
            </a:ext>
          </a:extLst>
        </xdr:cNvPr>
        <xdr:cNvSpPr/>
      </xdr:nvSpPr>
      <xdr:spPr>
        <a:xfrm>
          <a:off x="20383500" y="59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49931</xdr:rowOff>
    </xdr:from>
    <xdr:to>
      <xdr:col>111</xdr:col>
      <xdr:colOff>177800</xdr:colOff>
      <xdr:row>35</xdr:row>
      <xdr:rowOff>61668</xdr:rowOff>
    </xdr:to>
    <xdr:cxnSp macro="">
      <xdr:nvCxnSpPr>
        <xdr:cNvPr id="398" name="直線コネクタ 397">
          <a:extLst>
            <a:ext uri="{FF2B5EF4-FFF2-40B4-BE49-F238E27FC236}">
              <a16:creationId xmlns:a16="http://schemas.microsoft.com/office/drawing/2014/main" id="{D5FFA79F-8021-4714-A774-D5A0AF127DE4}"/>
            </a:ext>
          </a:extLst>
        </xdr:cNvPr>
        <xdr:cNvCxnSpPr/>
      </xdr:nvCxnSpPr>
      <xdr:spPr>
        <a:xfrm>
          <a:off x="20434300" y="6050681"/>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59343</xdr:rowOff>
    </xdr:from>
    <xdr:to>
      <xdr:col>102</xdr:col>
      <xdr:colOff>165100</xdr:colOff>
      <xdr:row>35</xdr:row>
      <xdr:rowOff>160943</xdr:rowOff>
    </xdr:to>
    <xdr:sp macro="" textlink="">
      <xdr:nvSpPr>
        <xdr:cNvPr id="399" name="楕円 398">
          <a:extLst>
            <a:ext uri="{FF2B5EF4-FFF2-40B4-BE49-F238E27FC236}">
              <a16:creationId xmlns:a16="http://schemas.microsoft.com/office/drawing/2014/main" id="{21900817-CAC3-4E65-8584-4C2B04949248}"/>
            </a:ext>
          </a:extLst>
        </xdr:cNvPr>
        <xdr:cNvSpPr/>
      </xdr:nvSpPr>
      <xdr:spPr>
        <a:xfrm>
          <a:off x="19494500" y="60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49931</xdr:rowOff>
    </xdr:from>
    <xdr:to>
      <xdr:col>107</xdr:col>
      <xdr:colOff>50800</xdr:colOff>
      <xdr:row>35</xdr:row>
      <xdr:rowOff>110143</xdr:rowOff>
    </xdr:to>
    <xdr:cxnSp macro="">
      <xdr:nvCxnSpPr>
        <xdr:cNvPr id="400" name="直線コネクタ 399">
          <a:extLst>
            <a:ext uri="{FF2B5EF4-FFF2-40B4-BE49-F238E27FC236}">
              <a16:creationId xmlns:a16="http://schemas.microsoft.com/office/drawing/2014/main" id="{0AD61194-8CE6-4288-9918-169A9994C70F}"/>
            </a:ext>
          </a:extLst>
        </xdr:cNvPr>
        <xdr:cNvCxnSpPr/>
      </xdr:nvCxnSpPr>
      <xdr:spPr>
        <a:xfrm flipV="1">
          <a:off x="19545300" y="6050681"/>
          <a:ext cx="889000" cy="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66287</xdr:rowOff>
    </xdr:from>
    <xdr:to>
      <xdr:col>98</xdr:col>
      <xdr:colOff>38100</xdr:colOff>
      <xdr:row>37</xdr:row>
      <xdr:rowOff>167887</xdr:rowOff>
    </xdr:to>
    <xdr:sp macro="" textlink="">
      <xdr:nvSpPr>
        <xdr:cNvPr id="401" name="楕円 400">
          <a:extLst>
            <a:ext uri="{FF2B5EF4-FFF2-40B4-BE49-F238E27FC236}">
              <a16:creationId xmlns:a16="http://schemas.microsoft.com/office/drawing/2014/main" id="{248D53B5-8058-42CC-8971-5587473BE45C}"/>
            </a:ext>
          </a:extLst>
        </xdr:cNvPr>
        <xdr:cNvSpPr/>
      </xdr:nvSpPr>
      <xdr:spPr>
        <a:xfrm>
          <a:off x="18605500" y="64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110143</xdr:rowOff>
    </xdr:from>
    <xdr:to>
      <xdr:col>102</xdr:col>
      <xdr:colOff>114300</xdr:colOff>
      <xdr:row>37</xdr:row>
      <xdr:rowOff>117087</xdr:rowOff>
    </xdr:to>
    <xdr:cxnSp macro="">
      <xdr:nvCxnSpPr>
        <xdr:cNvPr id="402" name="直線コネクタ 401">
          <a:extLst>
            <a:ext uri="{FF2B5EF4-FFF2-40B4-BE49-F238E27FC236}">
              <a16:creationId xmlns:a16="http://schemas.microsoft.com/office/drawing/2014/main" id="{C0817404-A351-4228-BC25-6401E8C8BDC3}"/>
            </a:ext>
          </a:extLst>
        </xdr:cNvPr>
        <xdr:cNvCxnSpPr/>
      </xdr:nvCxnSpPr>
      <xdr:spPr>
        <a:xfrm flipV="1">
          <a:off x="18656300" y="6110893"/>
          <a:ext cx="889000" cy="34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0DC2528D-F197-4ECA-A469-9A7EF346E917}"/>
            </a:ext>
          </a:extLst>
        </xdr:cNvPr>
        <xdr:cNvSpPr txBox="1"/>
      </xdr:nvSpPr>
      <xdr:spPr>
        <a:xfrm>
          <a:off x="21011095" y="68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33CFED77-E98A-412A-B9C2-50A8F5D35CD8}"/>
            </a:ext>
          </a:extLst>
        </xdr:cNvPr>
        <xdr:cNvSpPr txBox="1"/>
      </xdr:nvSpPr>
      <xdr:spPr>
        <a:xfrm>
          <a:off x="20134795" y="68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19573</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02BF0412-C1E1-4328-A56B-2F2D32A3213D}"/>
            </a:ext>
          </a:extLst>
        </xdr:cNvPr>
        <xdr:cNvSpPr txBox="1"/>
      </xdr:nvSpPr>
      <xdr:spPr>
        <a:xfrm>
          <a:off x="19245795" y="687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28838</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DD02AF82-DB0E-4966-BC03-C4819200862B}"/>
            </a:ext>
          </a:extLst>
        </xdr:cNvPr>
        <xdr:cNvSpPr txBox="1"/>
      </xdr:nvSpPr>
      <xdr:spPr>
        <a:xfrm>
          <a:off x="18356795" y="688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128995</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9D1CA1C1-1CB7-4CC8-A2B2-8F1D9B9CF76E}"/>
            </a:ext>
          </a:extLst>
        </xdr:cNvPr>
        <xdr:cNvSpPr txBox="1"/>
      </xdr:nvSpPr>
      <xdr:spPr>
        <a:xfrm>
          <a:off x="21011095" y="57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117258</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00DE84F2-0A73-4F4F-B809-F40F01AA18C6}"/>
            </a:ext>
          </a:extLst>
        </xdr:cNvPr>
        <xdr:cNvSpPr txBox="1"/>
      </xdr:nvSpPr>
      <xdr:spPr>
        <a:xfrm>
          <a:off x="20134795" y="577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6020</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BFF3DAD3-0072-4542-89D5-F05C76747A8F}"/>
            </a:ext>
          </a:extLst>
        </xdr:cNvPr>
        <xdr:cNvSpPr txBox="1"/>
      </xdr:nvSpPr>
      <xdr:spPr>
        <a:xfrm>
          <a:off x="19245795" y="58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12964</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F5D65588-2B2A-44BF-B1D3-320B22F32ADE}"/>
            </a:ext>
          </a:extLst>
        </xdr:cNvPr>
        <xdr:cNvSpPr txBox="1"/>
      </xdr:nvSpPr>
      <xdr:spPr>
        <a:xfrm>
          <a:off x="18356795" y="61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FDA8B36C-E546-4C0A-B705-8D998109FB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92028E2E-B074-4733-9B19-6AA22786AA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67706681-3C03-4A4F-83B6-C78E402404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5B85D31C-DD49-4831-B1CD-26DE97D7A8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27E8D72-F29C-4AE9-BBE5-56CC6054A5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6E7B07F-E723-4455-A0A7-318706CA0A3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494A18C-85FE-4951-8FA5-2B2DB60D3A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9DFE622B-4CA6-4E62-BFC8-7F0BF3FD27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BBA1BD2F-831E-4F5C-A507-694D3C33EE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9F4998E8-F8C7-4899-AD6B-211CCE03A8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3FACA029-646F-4FFB-A67C-EB7F7AC7C6A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2DAB6042-0E04-4B7F-8E30-D340CE05AD7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C08C10F4-F178-423D-99E7-988D4B102F3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F08B0075-69AC-4493-B8E2-AEDC72E4F0C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5FD4A04-93B6-4E34-9CF7-21D364E76C6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97A846EF-F34F-4933-B821-60FE9780E7C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376E6D4F-40A8-4A9F-982D-C7F34A854F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5FCBF7C3-11FF-4EC8-8D87-BD3CB1F3096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5F80421F-966B-47FC-A03B-54AD4FBB70D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D9384CE8-4BD8-4A64-94AE-B0F1E30D454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FA5B85CC-1153-49D5-B13A-2011D38CD2D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93C6BCE6-827E-4603-900D-351230DC725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4EBEE10A-6B48-4757-9F6A-73DBE929A6D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7D5B9735-FEDF-486E-9E55-0A49E21FFF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EC690E18-88AE-4240-998A-76D4A67675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4CF6DB82-2876-443B-9158-70241151233C}"/>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a:extLst>
            <a:ext uri="{FF2B5EF4-FFF2-40B4-BE49-F238E27FC236}">
              <a16:creationId xmlns:a16="http://schemas.microsoft.com/office/drawing/2014/main" id="{C005521F-8F75-495B-91AA-8872471A670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D88F40E3-EDDA-4E94-8EFF-350CFF0382E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18B85DAE-93A5-4A15-95BB-395D4B02EA1A}"/>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440" name="直線コネクタ 439">
          <a:extLst>
            <a:ext uri="{FF2B5EF4-FFF2-40B4-BE49-F238E27FC236}">
              <a16:creationId xmlns:a16="http://schemas.microsoft.com/office/drawing/2014/main" id="{A8345536-6A22-45AB-AA07-AB0C5C2FD7ED}"/>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AEDC6D12-A2ED-42C4-B119-5B7688C1708C}"/>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42" name="フローチャート: 判断 441">
          <a:extLst>
            <a:ext uri="{FF2B5EF4-FFF2-40B4-BE49-F238E27FC236}">
              <a16:creationId xmlns:a16="http://schemas.microsoft.com/office/drawing/2014/main" id="{C28ACFEB-A2A6-410A-B119-758938A64D5D}"/>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443" name="フローチャート: 判断 442">
          <a:extLst>
            <a:ext uri="{FF2B5EF4-FFF2-40B4-BE49-F238E27FC236}">
              <a16:creationId xmlns:a16="http://schemas.microsoft.com/office/drawing/2014/main" id="{490AECDA-3E41-4A9A-9D46-B32772670D6B}"/>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44" name="フローチャート: 判断 443">
          <a:extLst>
            <a:ext uri="{FF2B5EF4-FFF2-40B4-BE49-F238E27FC236}">
              <a16:creationId xmlns:a16="http://schemas.microsoft.com/office/drawing/2014/main" id="{717BEEF4-DB49-4AF2-A4BC-720D83444B3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445" name="フローチャート: 判断 444">
          <a:extLst>
            <a:ext uri="{FF2B5EF4-FFF2-40B4-BE49-F238E27FC236}">
              <a16:creationId xmlns:a16="http://schemas.microsoft.com/office/drawing/2014/main" id="{61973744-E858-4316-A87C-BB4ACF40FE64}"/>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446" name="フローチャート: 判断 445">
          <a:extLst>
            <a:ext uri="{FF2B5EF4-FFF2-40B4-BE49-F238E27FC236}">
              <a16:creationId xmlns:a16="http://schemas.microsoft.com/office/drawing/2014/main" id="{F436651A-3A33-4E6B-A287-27D86F894DF1}"/>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1E39BD4-0ADE-485A-AD78-90CE84DC2C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E897543-CAE2-4AA5-B8ED-B4D36FF56D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4DFA3E6-FA53-40B3-9F17-7DF310E2C8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2489858-CE90-4B9E-9CDD-EC795F4467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4AF61AC-A662-4C43-9868-D8C2F766DE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81462</xdr:rowOff>
    </xdr:from>
    <xdr:to>
      <xdr:col>85</xdr:col>
      <xdr:colOff>177800</xdr:colOff>
      <xdr:row>62</xdr:row>
      <xdr:rowOff>11612</xdr:rowOff>
    </xdr:to>
    <xdr:sp macro="" textlink="">
      <xdr:nvSpPr>
        <xdr:cNvPr id="452" name="楕円 451">
          <a:extLst>
            <a:ext uri="{FF2B5EF4-FFF2-40B4-BE49-F238E27FC236}">
              <a16:creationId xmlns:a16="http://schemas.microsoft.com/office/drawing/2014/main" id="{AA8D9151-D2DD-43EB-9A02-262A5A39EF27}"/>
            </a:ext>
          </a:extLst>
        </xdr:cNvPr>
        <xdr:cNvSpPr/>
      </xdr:nvSpPr>
      <xdr:spPr>
        <a:xfrm>
          <a:off x="16268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59889</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C8E8BB60-A9BE-49AA-B061-9B0A20FF2D92}"/>
            </a:ext>
          </a:extLst>
        </xdr:cNvPr>
        <xdr:cNvSpPr txBox="1"/>
      </xdr:nvSpPr>
      <xdr:spPr>
        <a:xfrm>
          <a:off x="16357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61867</xdr:rowOff>
    </xdr:from>
    <xdr:to>
      <xdr:col>81</xdr:col>
      <xdr:colOff>101600</xdr:colOff>
      <xdr:row>61</xdr:row>
      <xdr:rowOff>163467</xdr:rowOff>
    </xdr:to>
    <xdr:sp macro="" textlink="">
      <xdr:nvSpPr>
        <xdr:cNvPr id="454" name="楕円 453">
          <a:extLst>
            <a:ext uri="{FF2B5EF4-FFF2-40B4-BE49-F238E27FC236}">
              <a16:creationId xmlns:a16="http://schemas.microsoft.com/office/drawing/2014/main" id="{AFE0854F-68BF-4C1C-B34C-3BFD5215BD2B}"/>
            </a:ext>
          </a:extLst>
        </xdr:cNvPr>
        <xdr:cNvSpPr/>
      </xdr:nvSpPr>
      <xdr:spPr>
        <a:xfrm>
          <a:off x="15430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112667</xdr:rowOff>
    </xdr:from>
    <xdr:to>
      <xdr:col>85</xdr:col>
      <xdr:colOff>127000</xdr:colOff>
      <xdr:row>61</xdr:row>
      <xdr:rowOff>132262</xdr:rowOff>
    </xdr:to>
    <xdr:cxnSp macro="">
      <xdr:nvCxnSpPr>
        <xdr:cNvPr id="455" name="直線コネクタ 454">
          <a:extLst>
            <a:ext uri="{FF2B5EF4-FFF2-40B4-BE49-F238E27FC236}">
              <a16:creationId xmlns:a16="http://schemas.microsoft.com/office/drawing/2014/main" id="{380EEA09-8C8F-48DF-877C-2EB933F32B44}"/>
            </a:ext>
          </a:extLst>
        </xdr:cNvPr>
        <xdr:cNvCxnSpPr/>
      </xdr:nvCxnSpPr>
      <xdr:spPr>
        <a:xfrm>
          <a:off x="15481300" y="1057111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81462</xdr:rowOff>
    </xdr:from>
    <xdr:to>
      <xdr:col>76</xdr:col>
      <xdr:colOff>165100</xdr:colOff>
      <xdr:row>62</xdr:row>
      <xdr:rowOff>11612</xdr:rowOff>
    </xdr:to>
    <xdr:sp macro="" textlink="">
      <xdr:nvSpPr>
        <xdr:cNvPr id="456" name="楕円 455">
          <a:extLst>
            <a:ext uri="{FF2B5EF4-FFF2-40B4-BE49-F238E27FC236}">
              <a16:creationId xmlns:a16="http://schemas.microsoft.com/office/drawing/2014/main" id="{7FFB88E8-C807-4AED-B966-9355B1E9900C}"/>
            </a:ext>
          </a:extLst>
        </xdr:cNvPr>
        <xdr:cNvSpPr/>
      </xdr:nvSpPr>
      <xdr:spPr>
        <a:xfrm>
          <a:off x="14541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61</xdr:row>
      <xdr:rowOff>132262</xdr:rowOff>
    </xdr:to>
    <xdr:cxnSp macro="">
      <xdr:nvCxnSpPr>
        <xdr:cNvPr id="457" name="直線コネクタ 456">
          <a:extLst>
            <a:ext uri="{FF2B5EF4-FFF2-40B4-BE49-F238E27FC236}">
              <a16:creationId xmlns:a16="http://schemas.microsoft.com/office/drawing/2014/main" id="{5F4A9498-3BF9-4C21-876C-3FBA483CA8C0}"/>
            </a:ext>
          </a:extLst>
        </xdr:cNvPr>
        <xdr:cNvCxnSpPr/>
      </xdr:nvCxnSpPr>
      <xdr:spPr>
        <a:xfrm flipV="1">
          <a:off x="14592300" y="105711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66766</xdr:rowOff>
    </xdr:from>
    <xdr:to>
      <xdr:col>72</xdr:col>
      <xdr:colOff>38100</xdr:colOff>
      <xdr:row>61</xdr:row>
      <xdr:rowOff>168366</xdr:rowOff>
    </xdr:to>
    <xdr:sp macro="" textlink="">
      <xdr:nvSpPr>
        <xdr:cNvPr id="458" name="楕円 457">
          <a:extLst>
            <a:ext uri="{FF2B5EF4-FFF2-40B4-BE49-F238E27FC236}">
              <a16:creationId xmlns:a16="http://schemas.microsoft.com/office/drawing/2014/main" id="{5787F9AE-A003-4E8E-8392-811F1C0267C2}"/>
            </a:ext>
          </a:extLst>
        </xdr:cNvPr>
        <xdr:cNvSpPr/>
      </xdr:nvSpPr>
      <xdr:spPr>
        <a:xfrm>
          <a:off x="13652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117566</xdr:rowOff>
    </xdr:from>
    <xdr:to>
      <xdr:col>76</xdr:col>
      <xdr:colOff>114300</xdr:colOff>
      <xdr:row>61</xdr:row>
      <xdr:rowOff>132262</xdr:rowOff>
    </xdr:to>
    <xdr:cxnSp macro="">
      <xdr:nvCxnSpPr>
        <xdr:cNvPr id="459" name="直線コネクタ 458">
          <a:extLst>
            <a:ext uri="{FF2B5EF4-FFF2-40B4-BE49-F238E27FC236}">
              <a16:creationId xmlns:a16="http://schemas.microsoft.com/office/drawing/2014/main" id="{F23C08A1-4EAC-461E-B572-7582042CA663}"/>
            </a:ext>
          </a:extLst>
        </xdr:cNvPr>
        <xdr:cNvCxnSpPr/>
      </xdr:nvCxnSpPr>
      <xdr:spPr>
        <a:xfrm>
          <a:off x="13703300" y="105760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43906</xdr:rowOff>
    </xdr:from>
    <xdr:to>
      <xdr:col>67</xdr:col>
      <xdr:colOff>101600</xdr:colOff>
      <xdr:row>61</xdr:row>
      <xdr:rowOff>145506</xdr:rowOff>
    </xdr:to>
    <xdr:sp macro="" textlink="">
      <xdr:nvSpPr>
        <xdr:cNvPr id="460" name="楕円 459">
          <a:extLst>
            <a:ext uri="{FF2B5EF4-FFF2-40B4-BE49-F238E27FC236}">
              <a16:creationId xmlns:a16="http://schemas.microsoft.com/office/drawing/2014/main" id="{0A43E726-61D4-439F-BDC0-DE6782990136}"/>
            </a:ext>
          </a:extLst>
        </xdr:cNvPr>
        <xdr:cNvSpPr/>
      </xdr:nvSpPr>
      <xdr:spPr>
        <a:xfrm>
          <a:off x="12763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94706</xdr:rowOff>
    </xdr:from>
    <xdr:to>
      <xdr:col>71</xdr:col>
      <xdr:colOff>177800</xdr:colOff>
      <xdr:row>61</xdr:row>
      <xdr:rowOff>117566</xdr:rowOff>
    </xdr:to>
    <xdr:cxnSp macro="">
      <xdr:nvCxnSpPr>
        <xdr:cNvPr id="461" name="直線コネクタ 460">
          <a:extLst>
            <a:ext uri="{FF2B5EF4-FFF2-40B4-BE49-F238E27FC236}">
              <a16:creationId xmlns:a16="http://schemas.microsoft.com/office/drawing/2014/main" id="{B0078EC8-2316-4190-97EA-20F1F2E539CE}"/>
            </a:ext>
          </a:extLst>
        </xdr:cNvPr>
        <xdr:cNvCxnSpPr/>
      </xdr:nvCxnSpPr>
      <xdr:spPr>
        <a:xfrm>
          <a:off x="12814300" y="10553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6EE9CA0F-0F55-4E8F-9D91-5A7B0C3E52AC}"/>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CEEE206F-4698-4534-B471-3A003581ADB9}"/>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5305B2B9-5954-4499-B230-76FD0ACC56BC}"/>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C2CA7A5C-45D2-4539-AB40-37CB3105F3FB}"/>
            </a:ext>
          </a:extLst>
        </xdr:cNvPr>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154594</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3E8C3B30-02BB-4E0C-89D1-B64D4AC7EE60}"/>
            </a:ext>
          </a:extLst>
        </xdr:cNvPr>
        <xdr:cNvSpPr txBox="1"/>
      </xdr:nvSpPr>
      <xdr:spPr>
        <a:xfrm>
          <a:off x="15266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2739</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AD2164BC-BDDF-4BE3-A46C-7031BD459F3B}"/>
            </a:ext>
          </a:extLst>
        </xdr:cNvPr>
        <xdr:cNvSpPr txBox="1"/>
      </xdr:nvSpPr>
      <xdr:spPr>
        <a:xfrm>
          <a:off x="14389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159493</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79B08E2B-3C4F-4A31-9C2A-95333FC030B6}"/>
            </a:ext>
          </a:extLst>
        </xdr:cNvPr>
        <xdr:cNvSpPr txBox="1"/>
      </xdr:nvSpPr>
      <xdr:spPr>
        <a:xfrm>
          <a:off x="13500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136633</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BB6B69F4-E4DB-4415-BCA8-2B35B35AB27A}"/>
            </a:ext>
          </a:extLst>
        </xdr:cNvPr>
        <xdr:cNvSpPr txBox="1"/>
      </xdr:nvSpPr>
      <xdr:spPr>
        <a:xfrm>
          <a:off x="12611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89BBE2B9-A920-4587-B8BA-47515A7275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173E3A0F-0D8F-4F79-BFBB-2B44BCF303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D4D93B6E-1AEC-4017-814B-312D66E024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286BECCD-21EA-4152-994E-5011617BC2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3790AAC3-B4C9-436D-9B9D-31B13DA725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8198A224-A4DF-4B0D-8F9F-F0D8890DC2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F49FAB13-B427-43FC-B76E-0E4AB8FD03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EFCF2E46-A7D4-4DF1-A399-7BA8CE2E7F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9E9E11EA-E0F4-4595-9332-E9363653C8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C6F91CA4-EC87-4EE8-9A1D-CE43467605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B2DEE3AD-4815-4098-B512-E68B4FEB764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2FB40D1D-B86A-475E-AF33-C359D1BE063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C8A63219-933F-40F1-89B7-CB83DD44DB3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ED4846B1-DAF1-426B-9599-E14DF619EF5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D903424B-D3D0-4F57-837A-9EE6A85DFED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8A4074EB-890E-4D8E-AFC0-595246D971E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B1A57E72-A286-4F5A-A021-9FCDC760BF2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C03D9260-3F3B-4DE9-8107-3331EBAED86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E8AE40DC-D68B-4BFA-9D47-A0EAAB9E08D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956F2D31-4D8C-4AFD-AC3D-4D21F766670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67709A09-060F-4098-8FF4-F628C50C956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8ECFD9C0-CE67-44BF-9900-DA7519A4B02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FCE267B5-DDE3-4EC8-90B0-432AE42873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681CCD0C-D258-4570-BF76-95FE5F87A0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89FBCDFB-6914-4017-89E4-D8A5B90DD32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495" name="直線コネクタ 494">
          <a:extLst>
            <a:ext uri="{FF2B5EF4-FFF2-40B4-BE49-F238E27FC236}">
              <a16:creationId xmlns:a16="http://schemas.microsoft.com/office/drawing/2014/main" id="{3C904F6C-4B6F-4767-835A-43F985B2FD35}"/>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4D06CE37-5820-4680-B814-EA582C6A403C}"/>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97" name="直線コネクタ 496">
          <a:extLst>
            <a:ext uri="{FF2B5EF4-FFF2-40B4-BE49-F238E27FC236}">
              <a16:creationId xmlns:a16="http://schemas.microsoft.com/office/drawing/2014/main" id="{F0451F6B-85A0-4ED4-BA07-D077B77024FD}"/>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2884B66F-1176-4133-9B32-D8DFBF1F32C1}"/>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499" name="直線コネクタ 498">
          <a:extLst>
            <a:ext uri="{FF2B5EF4-FFF2-40B4-BE49-F238E27FC236}">
              <a16:creationId xmlns:a16="http://schemas.microsoft.com/office/drawing/2014/main" id="{E7817A6D-2B42-454C-AA6C-06473B203184}"/>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28864</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AC0A5619-31F2-41AC-96A6-A653E18BBE17}"/>
            </a:ext>
          </a:extLst>
        </xdr:cNvPr>
        <xdr:cNvSpPr txBox="1"/>
      </xdr:nvSpPr>
      <xdr:spPr>
        <a:xfrm>
          <a:off x="22199600" y="10658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01" name="フローチャート: 判断 500">
          <a:extLst>
            <a:ext uri="{FF2B5EF4-FFF2-40B4-BE49-F238E27FC236}">
              <a16:creationId xmlns:a16="http://schemas.microsoft.com/office/drawing/2014/main" id="{EE9F4061-9CC4-464A-A549-AA644DC61EF7}"/>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502" name="フローチャート: 判断 501">
          <a:extLst>
            <a:ext uri="{FF2B5EF4-FFF2-40B4-BE49-F238E27FC236}">
              <a16:creationId xmlns:a16="http://schemas.microsoft.com/office/drawing/2014/main" id="{00CD8834-0E78-4001-8F40-008D6FAF26FB}"/>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503" name="フローチャート: 判断 502">
          <a:extLst>
            <a:ext uri="{FF2B5EF4-FFF2-40B4-BE49-F238E27FC236}">
              <a16:creationId xmlns:a16="http://schemas.microsoft.com/office/drawing/2014/main" id="{7D9E6A0E-05CF-4E11-80B1-EBFFE822F963}"/>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04" name="フローチャート: 判断 503">
          <a:extLst>
            <a:ext uri="{FF2B5EF4-FFF2-40B4-BE49-F238E27FC236}">
              <a16:creationId xmlns:a16="http://schemas.microsoft.com/office/drawing/2014/main" id="{57FEB231-BA46-4B8D-91D7-F59058264436}"/>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505" name="フローチャート: 判断 504">
          <a:extLst>
            <a:ext uri="{FF2B5EF4-FFF2-40B4-BE49-F238E27FC236}">
              <a16:creationId xmlns:a16="http://schemas.microsoft.com/office/drawing/2014/main" id="{07F84F24-D6ED-4080-9797-292CF3259E5D}"/>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FB32812-D7E4-4786-80DF-DFDDD7E303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A17703A-592C-41AA-98E3-93EBF78E25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9BCC16E-DD64-4E82-AAF8-9F0907014D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1E91467-A034-4816-8A04-5C02ABEC48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C975DCB-5B7A-41EA-AE84-9038275A15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161472</xdr:rowOff>
    </xdr:from>
    <xdr:to>
      <xdr:col>116</xdr:col>
      <xdr:colOff>114300</xdr:colOff>
      <xdr:row>55</xdr:row>
      <xdr:rowOff>91622</xdr:rowOff>
    </xdr:to>
    <xdr:sp macro="" textlink="">
      <xdr:nvSpPr>
        <xdr:cNvPr id="511" name="楕円 510">
          <a:extLst>
            <a:ext uri="{FF2B5EF4-FFF2-40B4-BE49-F238E27FC236}">
              <a16:creationId xmlns:a16="http://schemas.microsoft.com/office/drawing/2014/main" id="{97229EBD-7ACD-4B9B-97DD-1077F8F76B3C}"/>
            </a:ext>
          </a:extLst>
        </xdr:cNvPr>
        <xdr:cNvSpPr/>
      </xdr:nvSpPr>
      <xdr:spPr>
        <a:xfrm>
          <a:off x="22110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114499</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BD0EB0B9-4298-4323-86F1-9574488748B1}"/>
            </a:ext>
          </a:extLst>
        </xdr:cNvPr>
        <xdr:cNvSpPr txBox="1"/>
      </xdr:nvSpPr>
      <xdr:spPr>
        <a:xfrm>
          <a:off x="22199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71665</xdr:rowOff>
    </xdr:from>
    <xdr:to>
      <xdr:col>112</xdr:col>
      <xdr:colOff>38100</xdr:colOff>
      <xdr:row>60</xdr:row>
      <xdr:rowOff>1815</xdr:rowOff>
    </xdr:to>
    <xdr:sp macro="" textlink="">
      <xdr:nvSpPr>
        <xdr:cNvPr id="513" name="楕円 512">
          <a:extLst>
            <a:ext uri="{FF2B5EF4-FFF2-40B4-BE49-F238E27FC236}">
              <a16:creationId xmlns:a16="http://schemas.microsoft.com/office/drawing/2014/main" id="{2FCE353F-C315-4A74-939D-F510C6589435}"/>
            </a:ext>
          </a:extLst>
        </xdr:cNvPr>
        <xdr:cNvSpPr/>
      </xdr:nvSpPr>
      <xdr:spPr>
        <a:xfrm>
          <a:off x="21272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40822</xdr:rowOff>
    </xdr:from>
    <xdr:to>
      <xdr:col>116</xdr:col>
      <xdr:colOff>63500</xdr:colOff>
      <xdr:row>59</xdr:row>
      <xdr:rowOff>122465</xdr:rowOff>
    </xdr:to>
    <xdr:cxnSp macro="">
      <xdr:nvCxnSpPr>
        <xdr:cNvPr id="514" name="直線コネクタ 513">
          <a:extLst>
            <a:ext uri="{FF2B5EF4-FFF2-40B4-BE49-F238E27FC236}">
              <a16:creationId xmlns:a16="http://schemas.microsoft.com/office/drawing/2014/main" id="{C57A5766-22F2-48F7-BEC2-122E9F555BBA}"/>
            </a:ext>
          </a:extLst>
        </xdr:cNvPr>
        <xdr:cNvCxnSpPr/>
      </xdr:nvCxnSpPr>
      <xdr:spPr>
        <a:xfrm flipV="1">
          <a:off x="21323300" y="9470572"/>
          <a:ext cx="8382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81462</xdr:rowOff>
    </xdr:from>
    <xdr:to>
      <xdr:col>107</xdr:col>
      <xdr:colOff>101600</xdr:colOff>
      <xdr:row>60</xdr:row>
      <xdr:rowOff>11612</xdr:rowOff>
    </xdr:to>
    <xdr:sp macro="" textlink="">
      <xdr:nvSpPr>
        <xdr:cNvPr id="515" name="楕円 514">
          <a:extLst>
            <a:ext uri="{FF2B5EF4-FFF2-40B4-BE49-F238E27FC236}">
              <a16:creationId xmlns:a16="http://schemas.microsoft.com/office/drawing/2014/main" id="{7B54C628-78F7-46E5-90CE-6FA248A41E2B}"/>
            </a:ext>
          </a:extLst>
        </xdr:cNvPr>
        <xdr:cNvSpPr/>
      </xdr:nvSpPr>
      <xdr:spPr>
        <a:xfrm>
          <a:off x="20383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122465</xdr:rowOff>
    </xdr:from>
    <xdr:to>
      <xdr:col>111</xdr:col>
      <xdr:colOff>177800</xdr:colOff>
      <xdr:row>59</xdr:row>
      <xdr:rowOff>132262</xdr:rowOff>
    </xdr:to>
    <xdr:cxnSp macro="">
      <xdr:nvCxnSpPr>
        <xdr:cNvPr id="516" name="直線コネクタ 515">
          <a:extLst>
            <a:ext uri="{FF2B5EF4-FFF2-40B4-BE49-F238E27FC236}">
              <a16:creationId xmlns:a16="http://schemas.microsoft.com/office/drawing/2014/main" id="{E8A1684C-5351-40FD-B636-9AF67B1BEFE7}"/>
            </a:ext>
          </a:extLst>
        </xdr:cNvPr>
        <xdr:cNvCxnSpPr/>
      </xdr:nvCxnSpPr>
      <xdr:spPr>
        <a:xfrm flipV="1">
          <a:off x="20434300" y="102380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101056</xdr:rowOff>
    </xdr:from>
    <xdr:to>
      <xdr:col>102</xdr:col>
      <xdr:colOff>165100</xdr:colOff>
      <xdr:row>60</xdr:row>
      <xdr:rowOff>31206</xdr:rowOff>
    </xdr:to>
    <xdr:sp macro="" textlink="">
      <xdr:nvSpPr>
        <xdr:cNvPr id="517" name="楕円 516">
          <a:extLst>
            <a:ext uri="{FF2B5EF4-FFF2-40B4-BE49-F238E27FC236}">
              <a16:creationId xmlns:a16="http://schemas.microsoft.com/office/drawing/2014/main" id="{98A6E5D2-2DD0-4FE2-BE54-2F4FE682E37E}"/>
            </a:ext>
          </a:extLst>
        </xdr:cNvPr>
        <xdr:cNvSpPr/>
      </xdr:nvSpPr>
      <xdr:spPr>
        <a:xfrm>
          <a:off x="19494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132262</xdr:rowOff>
    </xdr:from>
    <xdr:to>
      <xdr:col>107</xdr:col>
      <xdr:colOff>50800</xdr:colOff>
      <xdr:row>59</xdr:row>
      <xdr:rowOff>151856</xdr:rowOff>
    </xdr:to>
    <xdr:cxnSp macro="">
      <xdr:nvCxnSpPr>
        <xdr:cNvPr id="518" name="直線コネクタ 517">
          <a:extLst>
            <a:ext uri="{FF2B5EF4-FFF2-40B4-BE49-F238E27FC236}">
              <a16:creationId xmlns:a16="http://schemas.microsoft.com/office/drawing/2014/main" id="{F787E617-D900-4312-BE3D-2FC15BC6D333}"/>
            </a:ext>
          </a:extLst>
        </xdr:cNvPr>
        <xdr:cNvCxnSpPr/>
      </xdr:nvCxnSpPr>
      <xdr:spPr>
        <a:xfrm flipV="1">
          <a:off x="19545300" y="102478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114119</xdr:rowOff>
    </xdr:from>
    <xdr:to>
      <xdr:col>98</xdr:col>
      <xdr:colOff>38100</xdr:colOff>
      <xdr:row>60</xdr:row>
      <xdr:rowOff>44269</xdr:rowOff>
    </xdr:to>
    <xdr:sp macro="" textlink="">
      <xdr:nvSpPr>
        <xdr:cNvPr id="519" name="楕円 518">
          <a:extLst>
            <a:ext uri="{FF2B5EF4-FFF2-40B4-BE49-F238E27FC236}">
              <a16:creationId xmlns:a16="http://schemas.microsoft.com/office/drawing/2014/main" id="{FE19917E-3923-4EAE-BEE9-C56FECA707DB}"/>
            </a:ext>
          </a:extLst>
        </xdr:cNvPr>
        <xdr:cNvSpPr/>
      </xdr:nvSpPr>
      <xdr:spPr>
        <a:xfrm>
          <a:off x="18605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151856</xdr:rowOff>
    </xdr:from>
    <xdr:to>
      <xdr:col>102</xdr:col>
      <xdr:colOff>114300</xdr:colOff>
      <xdr:row>59</xdr:row>
      <xdr:rowOff>164919</xdr:rowOff>
    </xdr:to>
    <xdr:cxnSp macro="">
      <xdr:nvCxnSpPr>
        <xdr:cNvPr id="520" name="直線コネクタ 519">
          <a:extLst>
            <a:ext uri="{FF2B5EF4-FFF2-40B4-BE49-F238E27FC236}">
              <a16:creationId xmlns:a16="http://schemas.microsoft.com/office/drawing/2014/main" id="{4C078213-ECD7-4CF1-BF0A-4390F81E7AFB}"/>
            </a:ext>
          </a:extLst>
        </xdr:cNvPr>
        <xdr:cNvCxnSpPr/>
      </xdr:nvCxnSpPr>
      <xdr:spPr>
        <a:xfrm flipV="1">
          <a:off x="18656300" y="102674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166024</xdr:rowOff>
    </xdr:from>
    <xdr:ext cx="469744" cy="259045"/>
    <xdr:sp macro="" textlink="">
      <xdr:nvSpPr>
        <xdr:cNvPr id="521" name="n_1aveValue【保健センター・保健所】&#10;一人当たり面積">
          <a:extLst>
            <a:ext uri="{FF2B5EF4-FFF2-40B4-BE49-F238E27FC236}">
              <a16:creationId xmlns:a16="http://schemas.microsoft.com/office/drawing/2014/main" id="{EE615CC3-720B-4D98-8DC1-D806088E8F9B}"/>
            </a:ext>
          </a:extLst>
        </xdr:cNvPr>
        <xdr:cNvSpPr txBox="1"/>
      </xdr:nvSpPr>
      <xdr:spPr>
        <a:xfrm>
          <a:off x="210757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4371</xdr:rowOff>
    </xdr:from>
    <xdr:ext cx="469744" cy="259045"/>
    <xdr:sp macro="" textlink="">
      <xdr:nvSpPr>
        <xdr:cNvPr id="522" name="n_2aveValue【保健センター・保健所】&#10;一人当たり面積">
          <a:extLst>
            <a:ext uri="{FF2B5EF4-FFF2-40B4-BE49-F238E27FC236}">
              <a16:creationId xmlns:a16="http://schemas.microsoft.com/office/drawing/2014/main" id="{1B98206F-57B5-43FB-BA41-2D81D258B525}"/>
            </a:ext>
          </a:extLst>
        </xdr:cNvPr>
        <xdr:cNvSpPr txBox="1"/>
      </xdr:nvSpPr>
      <xdr:spPr>
        <a:xfrm>
          <a:off x="20199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523" name="n_3aveValue【保健センター・保健所】&#10;一人当たり面積">
          <a:extLst>
            <a:ext uri="{FF2B5EF4-FFF2-40B4-BE49-F238E27FC236}">
              <a16:creationId xmlns:a16="http://schemas.microsoft.com/office/drawing/2014/main" id="{E9DEB778-C0AF-4F4B-B7E9-98BA6EB698D5}"/>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90912</xdr:rowOff>
    </xdr:from>
    <xdr:ext cx="469744" cy="259045"/>
    <xdr:sp macro="" textlink="">
      <xdr:nvSpPr>
        <xdr:cNvPr id="524" name="n_4aveValue【保健センター・保健所】&#10;一人当たり面積">
          <a:extLst>
            <a:ext uri="{FF2B5EF4-FFF2-40B4-BE49-F238E27FC236}">
              <a16:creationId xmlns:a16="http://schemas.microsoft.com/office/drawing/2014/main" id="{2CC7831D-8F93-40A6-AE87-2447437057AC}"/>
            </a:ext>
          </a:extLst>
        </xdr:cNvPr>
        <xdr:cNvSpPr txBox="1"/>
      </xdr:nvSpPr>
      <xdr:spPr>
        <a:xfrm>
          <a:off x="184214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18342</xdr:rowOff>
    </xdr:from>
    <xdr:ext cx="469744" cy="259045"/>
    <xdr:sp macro="" textlink="">
      <xdr:nvSpPr>
        <xdr:cNvPr id="525" name="n_1mainValue【保健センター・保健所】&#10;一人当たり面積">
          <a:extLst>
            <a:ext uri="{FF2B5EF4-FFF2-40B4-BE49-F238E27FC236}">
              <a16:creationId xmlns:a16="http://schemas.microsoft.com/office/drawing/2014/main" id="{F2C981AC-E57C-41C8-ACCC-FB55EB9F176F}"/>
            </a:ext>
          </a:extLst>
        </xdr:cNvPr>
        <xdr:cNvSpPr txBox="1"/>
      </xdr:nvSpPr>
      <xdr:spPr>
        <a:xfrm>
          <a:off x="210757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28139</xdr:rowOff>
    </xdr:from>
    <xdr:ext cx="469744" cy="259045"/>
    <xdr:sp macro="" textlink="">
      <xdr:nvSpPr>
        <xdr:cNvPr id="526" name="n_2mainValue【保健センター・保健所】&#10;一人当たり面積">
          <a:extLst>
            <a:ext uri="{FF2B5EF4-FFF2-40B4-BE49-F238E27FC236}">
              <a16:creationId xmlns:a16="http://schemas.microsoft.com/office/drawing/2014/main" id="{888B9685-0438-47F4-9E1F-1FEA91C6A331}"/>
            </a:ext>
          </a:extLst>
        </xdr:cNvPr>
        <xdr:cNvSpPr txBox="1"/>
      </xdr:nvSpPr>
      <xdr:spPr>
        <a:xfrm>
          <a:off x="20199427" y="997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47733</xdr:rowOff>
    </xdr:from>
    <xdr:ext cx="469744" cy="259045"/>
    <xdr:sp macro="" textlink="">
      <xdr:nvSpPr>
        <xdr:cNvPr id="527" name="n_3mainValue【保健センター・保健所】&#10;一人当たり面積">
          <a:extLst>
            <a:ext uri="{FF2B5EF4-FFF2-40B4-BE49-F238E27FC236}">
              <a16:creationId xmlns:a16="http://schemas.microsoft.com/office/drawing/2014/main" id="{412F409B-FA4C-4FB0-B396-D5462B76FF8B}"/>
            </a:ext>
          </a:extLst>
        </xdr:cNvPr>
        <xdr:cNvSpPr txBox="1"/>
      </xdr:nvSpPr>
      <xdr:spPr>
        <a:xfrm>
          <a:off x="19310427" y="99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60796</xdr:rowOff>
    </xdr:from>
    <xdr:ext cx="469744" cy="259045"/>
    <xdr:sp macro="" textlink="">
      <xdr:nvSpPr>
        <xdr:cNvPr id="528" name="n_4mainValue【保健センター・保健所】&#10;一人当たり面積">
          <a:extLst>
            <a:ext uri="{FF2B5EF4-FFF2-40B4-BE49-F238E27FC236}">
              <a16:creationId xmlns:a16="http://schemas.microsoft.com/office/drawing/2014/main" id="{FCBE26E0-DD41-43BA-9ED0-F02560975C6E}"/>
            </a:ext>
          </a:extLst>
        </xdr:cNvPr>
        <xdr:cNvSpPr txBox="1"/>
      </xdr:nvSpPr>
      <xdr:spPr>
        <a:xfrm>
          <a:off x="184214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E9C9E76D-AF08-4D0E-95BB-67F9F923E5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D0A8986C-05C5-4ACD-BE5F-82EBFE4535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7E799CCD-4547-4814-905E-94573608D8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81524719-B01C-400D-A488-9683FA45E7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9CA14E16-7128-4231-B26F-288A829B00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279AF66A-72AA-4B27-BAC0-39B53D2530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4EA852F2-CCCC-4869-9731-F4ACD21E3F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3EE3FA61-FE31-40E8-ADB0-8DFD69C8856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45E4EAA9-9206-4FB3-B189-4BDD011FBA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56496034-D06E-47C0-B6BD-5A84454B68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05934FEA-1E10-4D51-8ABF-F464B6CFE11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D362B30B-4214-4656-8461-69A655AA111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17183F21-A39B-4354-9A36-E206E4CA02A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AE87FF1E-6DCE-4D43-A8B8-790DF0B579A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5F9BA5FB-F543-4FA6-A061-62CF05DA6C3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517381F1-260E-4FBF-A0B9-38EAED54A64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F2BA55A1-590B-4FBE-8620-BB418C154FF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7ACB324A-2091-4E67-8E63-C4554D2923E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E49C9086-FD59-49AC-AA85-0C155063F7E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7E52A42E-C256-4D28-B3F5-5F16E22C206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6AB77A88-6439-4335-AE89-662573ABB0B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390DDFB4-A8CC-42F8-A184-983A2C976E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4AA8453A-E9AC-4F88-83C5-D3C5BD73898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5A8B3F06-A905-44B0-8623-CF5C567C60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53" name="直線コネクタ 552">
          <a:extLst>
            <a:ext uri="{FF2B5EF4-FFF2-40B4-BE49-F238E27FC236}">
              <a16:creationId xmlns:a16="http://schemas.microsoft.com/office/drawing/2014/main" id="{D97B7D1D-2554-4F22-A9CC-DC38C4994D4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13218C71-A0AF-407C-B712-FAD3F9291F12}"/>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5" name="直線コネクタ 554">
          <a:extLst>
            <a:ext uri="{FF2B5EF4-FFF2-40B4-BE49-F238E27FC236}">
              <a16:creationId xmlns:a16="http://schemas.microsoft.com/office/drawing/2014/main" id="{397303D1-CDA6-44CF-9095-7D23907A4302}"/>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B95D0C1F-D219-44A2-B4A7-84142DBD74D8}"/>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7" name="直線コネクタ 556">
          <a:extLst>
            <a:ext uri="{FF2B5EF4-FFF2-40B4-BE49-F238E27FC236}">
              <a16:creationId xmlns:a16="http://schemas.microsoft.com/office/drawing/2014/main" id="{7C1E9C68-6A0A-412B-9C3C-26C3C9DCF39B}"/>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877048AA-A238-4B67-B8EC-2A4461FD38FF}"/>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59" name="フローチャート: 判断 558">
          <a:extLst>
            <a:ext uri="{FF2B5EF4-FFF2-40B4-BE49-F238E27FC236}">
              <a16:creationId xmlns:a16="http://schemas.microsoft.com/office/drawing/2014/main" id="{427BC371-778C-4C7A-AAF3-21826D7F79AA}"/>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60" name="フローチャート: 判断 559">
          <a:extLst>
            <a:ext uri="{FF2B5EF4-FFF2-40B4-BE49-F238E27FC236}">
              <a16:creationId xmlns:a16="http://schemas.microsoft.com/office/drawing/2014/main" id="{DC0157B6-9FDB-4233-878E-EE765A49244B}"/>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61" name="フローチャート: 判断 560">
          <a:extLst>
            <a:ext uri="{FF2B5EF4-FFF2-40B4-BE49-F238E27FC236}">
              <a16:creationId xmlns:a16="http://schemas.microsoft.com/office/drawing/2014/main" id="{29F6E79C-88E5-4185-B5D7-EF6698D483EB}"/>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562" name="フローチャート: 判断 561">
          <a:extLst>
            <a:ext uri="{FF2B5EF4-FFF2-40B4-BE49-F238E27FC236}">
              <a16:creationId xmlns:a16="http://schemas.microsoft.com/office/drawing/2014/main" id="{DE22E265-8E94-4F44-B9A4-38A9D099770E}"/>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63" name="フローチャート: 判断 562">
          <a:extLst>
            <a:ext uri="{FF2B5EF4-FFF2-40B4-BE49-F238E27FC236}">
              <a16:creationId xmlns:a16="http://schemas.microsoft.com/office/drawing/2014/main" id="{E040C018-0511-43EB-9EE0-18DD047554A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73AC63F3-C00D-43FB-896F-37ED0570D4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E0224DA5-63B6-4AD6-A6B8-6835B81E16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18DB3CE-D7F1-468A-BB31-63EB1F38C8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BC642A54-F7D7-4869-94DC-831C31BF40F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664DC14D-1ED7-45FF-A945-490FA9DE65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164464</xdr:rowOff>
    </xdr:from>
    <xdr:to>
      <xdr:col>85</xdr:col>
      <xdr:colOff>177800</xdr:colOff>
      <xdr:row>84</xdr:row>
      <xdr:rowOff>94614</xdr:rowOff>
    </xdr:to>
    <xdr:sp macro="" textlink="">
      <xdr:nvSpPr>
        <xdr:cNvPr id="569" name="楕円 568">
          <a:extLst>
            <a:ext uri="{FF2B5EF4-FFF2-40B4-BE49-F238E27FC236}">
              <a16:creationId xmlns:a16="http://schemas.microsoft.com/office/drawing/2014/main" id="{F0351CB8-9785-4B2A-8F37-6B3BB129A227}"/>
            </a:ext>
          </a:extLst>
        </xdr:cNvPr>
        <xdr:cNvSpPr/>
      </xdr:nvSpPr>
      <xdr:spPr>
        <a:xfrm>
          <a:off x="16268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142891</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B71D359A-6844-4917-BC3D-DBDF605E3716}"/>
            </a:ext>
          </a:extLst>
        </xdr:cNvPr>
        <xdr:cNvSpPr txBox="1"/>
      </xdr:nvSpPr>
      <xdr:spPr>
        <a:xfrm>
          <a:off x="16357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149225</xdr:rowOff>
    </xdr:from>
    <xdr:to>
      <xdr:col>81</xdr:col>
      <xdr:colOff>101600</xdr:colOff>
      <xdr:row>84</xdr:row>
      <xdr:rowOff>79375</xdr:rowOff>
    </xdr:to>
    <xdr:sp macro="" textlink="">
      <xdr:nvSpPr>
        <xdr:cNvPr id="571" name="楕円 570">
          <a:extLst>
            <a:ext uri="{FF2B5EF4-FFF2-40B4-BE49-F238E27FC236}">
              <a16:creationId xmlns:a16="http://schemas.microsoft.com/office/drawing/2014/main" id="{9DA7F9B9-06E8-4905-96AF-ECA2014B6826}"/>
            </a:ext>
          </a:extLst>
        </xdr:cNvPr>
        <xdr:cNvSpPr/>
      </xdr:nvSpPr>
      <xdr:spPr>
        <a:xfrm>
          <a:off x="15430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28575</xdr:rowOff>
    </xdr:from>
    <xdr:to>
      <xdr:col>85</xdr:col>
      <xdr:colOff>127000</xdr:colOff>
      <xdr:row>84</xdr:row>
      <xdr:rowOff>43814</xdr:rowOff>
    </xdr:to>
    <xdr:cxnSp macro="">
      <xdr:nvCxnSpPr>
        <xdr:cNvPr id="572" name="直線コネクタ 571">
          <a:extLst>
            <a:ext uri="{FF2B5EF4-FFF2-40B4-BE49-F238E27FC236}">
              <a16:creationId xmlns:a16="http://schemas.microsoft.com/office/drawing/2014/main" id="{BF387F18-9E91-4846-83BE-EF9E7581442F}"/>
            </a:ext>
          </a:extLst>
        </xdr:cNvPr>
        <xdr:cNvCxnSpPr/>
      </xdr:nvCxnSpPr>
      <xdr:spPr>
        <a:xfrm>
          <a:off x="15481300" y="1443037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114936</xdr:rowOff>
    </xdr:from>
    <xdr:to>
      <xdr:col>76</xdr:col>
      <xdr:colOff>165100</xdr:colOff>
      <xdr:row>84</xdr:row>
      <xdr:rowOff>45086</xdr:rowOff>
    </xdr:to>
    <xdr:sp macro="" textlink="">
      <xdr:nvSpPr>
        <xdr:cNvPr id="573" name="楕円 572">
          <a:extLst>
            <a:ext uri="{FF2B5EF4-FFF2-40B4-BE49-F238E27FC236}">
              <a16:creationId xmlns:a16="http://schemas.microsoft.com/office/drawing/2014/main" id="{20F78ABB-0759-48FE-8976-7FAD1CEB7219}"/>
            </a:ext>
          </a:extLst>
        </xdr:cNvPr>
        <xdr:cNvSpPr/>
      </xdr:nvSpPr>
      <xdr:spPr>
        <a:xfrm>
          <a:off x="14541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165736</xdr:rowOff>
    </xdr:from>
    <xdr:to>
      <xdr:col>81</xdr:col>
      <xdr:colOff>50800</xdr:colOff>
      <xdr:row>84</xdr:row>
      <xdr:rowOff>28575</xdr:rowOff>
    </xdr:to>
    <xdr:cxnSp macro="">
      <xdr:nvCxnSpPr>
        <xdr:cNvPr id="574" name="直線コネクタ 573">
          <a:extLst>
            <a:ext uri="{FF2B5EF4-FFF2-40B4-BE49-F238E27FC236}">
              <a16:creationId xmlns:a16="http://schemas.microsoft.com/office/drawing/2014/main" id="{71A34D30-371A-4433-B56B-D73ADBD5F4FE}"/>
            </a:ext>
          </a:extLst>
        </xdr:cNvPr>
        <xdr:cNvCxnSpPr/>
      </xdr:nvCxnSpPr>
      <xdr:spPr>
        <a:xfrm>
          <a:off x="14592300" y="14396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575" name="楕円 574">
          <a:extLst>
            <a:ext uri="{FF2B5EF4-FFF2-40B4-BE49-F238E27FC236}">
              <a16:creationId xmlns:a16="http://schemas.microsoft.com/office/drawing/2014/main" id="{5C7A7D51-C939-449E-B2AA-16DADC32F8E6}"/>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165736</xdr:rowOff>
    </xdr:to>
    <xdr:cxnSp macro="">
      <xdr:nvCxnSpPr>
        <xdr:cNvPr id="576" name="直線コネクタ 575">
          <a:extLst>
            <a:ext uri="{FF2B5EF4-FFF2-40B4-BE49-F238E27FC236}">
              <a16:creationId xmlns:a16="http://schemas.microsoft.com/office/drawing/2014/main" id="{4FF2821B-2A58-4B6F-BA44-E266C51E816D}"/>
            </a:ext>
          </a:extLst>
        </xdr:cNvPr>
        <xdr:cNvCxnSpPr/>
      </xdr:nvCxnSpPr>
      <xdr:spPr>
        <a:xfrm>
          <a:off x="13703300" y="143598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577" name="楕円 576">
          <a:extLst>
            <a:ext uri="{FF2B5EF4-FFF2-40B4-BE49-F238E27FC236}">
              <a16:creationId xmlns:a16="http://schemas.microsoft.com/office/drawing/2014/main" id="{71BBD953-18A1-4E6C-A78F-3D9B1FE8A8C9}"/>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129539</xdr:rowOff>
    </xdr:to>
    <xdr:cxnSp macro="">
      <xdr:nvCxnSpPr>
        <xdr:cNvPr id="578" name="直線コネクタ 577">
          <a:extLst>
            <a:ext uri="{FF2B5EF4-FFF2-40B4-BE49-F238E27FC236}">
              <a16:creationId xmlns:a16="http://schemas.microsoft.com/office/drawing/2014/main" id="{B79CE625-1EB0-47E0-A87B-B146753C7360}"/>
            </a:ext>
          </a:extLst>
        </xdr:cNvPr>
        <xdr:cNvCxnSpPr/>
      </xdr:nvCxnSpPr>
      <xdr:spPr>
        <a:xfrm>
          <a:off x="12814300" y="14325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579" name="n_1aveValue【消防施設】&#10;有形固定資産減価償却率">
          <a:extLst>
            <a:ext uri="{FF2B5EF4-FFF2-40B4-BE49-F238E27FC236}">
              <a16:creationId xmlns:a16="http://schemas.microsoft.com/office/drawing/2014/main" id="{112E9E90-5302-4617-92AD-84B45A2FCD38}"/>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580" name="n_2aveValue【消防施設】&#10;有形固定資産減価償却率">
          <a:extLst>
            <a:ext uri="{FF2B5EF4-FFF2-40B4-BE49-F238E27FC236}">
              <a16:creationId xmlns:a16="http://schemas.microsoft.com/office/drawing/2014/main" id="{78952A85-44D0-43E2-8B5B-CD0DB89C07D1}"/>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581" name="n_3aveValue【消防施設】&#10;有形固定資産減価償却率">
          <a:extLst>
            <a:ext uri="{FF2B5EF4-FFF2-40B4-BE49-F238E27FC236}">
              <a16:creationId xmlns:a16="http://schemas.microsoft.com/office/drawing/2014/main" id="{EC8C2991-F7FD-4AF3-9788-5DCEE0CD5318}"/>
            </a:ext>
          </a:extLst>
        </xdr:cNvPr>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82" name="n_4aveValue【消防施設】&#10;有形固定資産減価償却率">
          <a:extLst>
            <a:ext uri="{FF2B5EF4-FFF2-40B4-BE49-F238E27FC236}">
              <a16:creationId xmlns:a16="http://schemas.microsoft.com/office/drawing/2014/main" id="{C9B984AE-28F5-46BC-B94D-C391589ACB0B}"/>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70502</xdr:rowOff>
    </xdr:from>
    <xdr:ext cx="405111" cy="259045"/>
    <xdr:sp macro="" textlink="">
      <xdr:nvSpPr>
        <xdr:cNvPr id="583" name="n_1mainValue【消防施設】&#10;有形固定資産減価償却率">
          <a:extLst>
            <a:ext uri="{FF2B5EF4-FFF2-40B4-BE49-F238E27FC236}">
              <a16:creationId xmlns:a16="http://schemas.microsoft.com/office/drawing/2014/main" id="{C47785D5-6C85-408E-9589-DA5263ACB421}"/>
            </a:ext>
          </a:extLst>
        </xdr:cNvPr>
        <xdr:cNvSpPr txBox="1"/>
      </xdr:nvSpPr>
      <xdr:spPr>
        <a:xfrm>
          <a:off x="15266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36213</xdr:rowOff>
    </xdr:from>
    <xdr:ext cx="405111" cy="259045"/>
    <xdr:sp macro="" textlink="">
      <xdr:nvSpPr>
        <xdr:cNvPr id="584" name="n_2mainValue【消防施設】&#10;有形固定資産減価償却率">
          <a:extLst>
            <a:ext uri="{FF2B5EF4-FFF2-40B4-BE49-F238E27FC236}">
              <a16:creationId xmlns:a16="http://schemas.microsoft.com/office/drawing/2014/main" id="{3DEC1F70-7FFF-4FAA-9EFE-E12652132848}"/>
            </a:ext>
          </a:extLst>
        </xdr:cNvPr>
        <xdr:cNvSpPr txBox="1"/>
      </xdr:nvSpPr>
      <xdr:spPr>
        <a:xfrm>
          <a:off x="14389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585" name="n_3mainValue【消防施設】&#10;有形固定資産減価償却率">
          <a:extLst>
            <a:ext uri="{FF2B5EF4-FFF2-40B4-BE49-F238E27FC236}">
              <a16:creationId xmlns:a16="http://schemas.microsoft.com/office/drawing/2014/main" id="{168AB387-F0C5-4427-B773-355057EB62B9}"/>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586" name="n_4mainValue【消防施設】&#10;有形固定資産減価償却率">
          <a:extLst>
            <a:ext uri="{FF2B5EF4-FFF2-40B4-BE49-F238E27FC236}">
              <a16:creationId xmlns:a16="http://schemas.microsoft.com/office/drawing/2014/main" id="{D0645019-CF0C-4B90-91D9-276530FE840A}"/>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17D05051-53BC-4337-8908-BD61B78AF6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FA966BB6-B72B-48EE-AC81-22CADF0534D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3E3FE265-D706-450C-9D20-84E715EB87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26956E59-C801-49A4-A7FE-563B41D01F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BA69D85A-43F1-4D3F-B48C-02DD040E27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FE56EC02-F10D-41A9-A8E3-8DC2F94064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AE8A626D-4650-4219-9D79-3C29561420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6A410DFC-1A6C-46E0-8657-416CD40750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E8416E5-A1F9-44DC-BD0D-989C2D8A21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10B9E93E-C5E5-4F3E-8AC1-D18B080BE8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3749AEDB-132C-4707-BE3F-E20A38B2A93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674351DB-16C6-44EA-9CFA-52E0E68A4D2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3F6C972D-031D-44F4-BF11-AF8D04BCC99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8E8DFEA7-8077-41CD-9DD6-D2E72EA3D40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749F31AD-5C83-4899-8E5F-01A7DB225D0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4BFE96DB-331F-4542-97B6-D2C16A0DCB3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83A4E6EF-B681-4E59-AE6F-B83ABCF5E9D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92EBB28B-EC2E-4D88-AAB8-885272DF117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EDA27111-75AF-4957-8879-F8D8489A514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E90B7DE9-9157-4828-BFA8-7AA887F6C37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2EF3165F-54A5-4ED3-B738-2AF5BEC804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240792CE-A2AB-4163-BBE2-69175C942D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B9AC8AEB-48AC-4A97-B562-AA0F76BA6C7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10" name="直線コネクタ 609">
          <a:extLst>
            <a:ext uri="{FF2B5EF4-FFF2-40B4-BE49-F238E27FC236}">
              <a16:creationId xmlns:a16="http://schemas.microsoft.com/office/drawing/2014/main" id="{44CF293C-C50C-4B51-827C-363D8D0F8822}"/>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1" name="【消防施設】&#10;一人当たり面積最小値テキスト">
          <a:extLst>
            <a:ext uri="{FF2B5EF4-FFF2-40B4-BE49-F238E27FC236}">
              <a16:creationId xmlns:a16="http://schemas.microsoft.com/office/drawing/2014/main" id="{4C5A19E6-D941-455E-8A0B-2493DEC8A9D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2" name="直線コネクタ 611">
          <a:extLst>
            <a:ext uri="{FF2B5EF4-FFF2-40B4-BE49-F238E27FC236}">
              <a16:creationId xmlns:a16="http://schemas.microsoft.com/office/drawing/2014/main" id="{6AD9DE80-CF0B-4186-B414-022CB158586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13" name="【消防施設】&#10;一人当たり面積最大値テキスト">
          <a:extLst>
            <a:ext uri="{FF2B5EF4-FFF2-40B4-BE49-F238E27FC236}">
              <a16:creationId xmlns:a16="http://schemas.microsoft.com/office/drawing/2014/main" id="{4239EB0C-DE61-497D-A00E-AFF1225662D6}"/>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14" name="直線コネクタ 613">
          <a:extLst>
            <a:ext uri="{FF2B5EF4-FFF2-40B4-BE49-F238E27FC236}">
              <a16:creationId xmlns:a16="http://schemas.microsoft.com/office/drawing/2014/main" id="{485749CA-1EC9-49F6-99C3-1A982DF65D0B}"/>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615" name="【消防施設】&#10;一人当たり面積平均値テキスト">
          <a:extLst>
            <a:ext uri="{FF2B5EF4-FFF2-40B4-BE49-F238E27FC236}">
              <a16:creationId xmlns:a16="http://schemas.microsoft.com/office/drawing/2014/main" id="{1F807522-4BBC-4647-AA8A-6D1CB781D24E}"/>
            </a:ext>
          </a:extLst>
        </xdr:cNvPr>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6" name="フローチャート: 判断 615">
          <a:extLst>
            <a:ext uri="{FF2B5EF4-FFF2-40B4-BE49-F238E27FC236}">
              <a16:creationId xmlns:a16="http://schemas.microsoft.com/office/drawing/2014/main" id="{BA5DC3AB-CA96-4CE2-8466-37A199F4E70F}"/>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7" name="フローチャート: 判断 616">
          <a:extLst>
            <a:ext uri="{FF2B5EF4-FFF2-40B4-BE49-F238E27FC236}">
              <a16:creationId xmlns:a16="http://schemas.microsoft.com/office/drawing/2014/main" id="{E76C946A-F00B-4835-9C53-6EBDBC338583}"/>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8" name="フローチャート: 判断 617">
          <a:extLst>
            <a:ext uri="{FF2B5EF4-FFF2-40B4-BE49-F238E27FC236}">
              <a16:creationId xmlns:a16="http://schemas.microsoft.com/office/drawing/2014/main" id="{1AFC804B-E75C-44FD-AB8E-F88B72E3D641}"/>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19" name="フローチャート: 判断 618">
          <a:extLst>
            <a:ext uri="{FF2B5EF4-FFF2-40B4-BE49-F238E27FC236}">
              <a16:creationId xmlns:a16="http://schemas.microsoft.com/office/drawing/2014/main" id="{33FF62EA-C028-4B88-B70C-55622C928553}"/>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20" name="フローチャート: 判断 619">
          <a:extLst>
            <a:ext uri="{FF2B5EF4-FFF2-40B4-BE49-F238E27FC236}">
              <a16:creationId xmlns:a16="http://schemas.microsoft.com/office/drawing/2014/main" id="{CF911D52-4B76-4903-BA66-B54E88B2D6DE}"/>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5C01B7D-B6D4-41A0-9EFE-1EE87217F1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FD021C64-736D-40C8-80CA-0EE9483FD0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4C538529-A20B-4105-87ED-F0D9E1EFFF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ACF82CCB-2A6A-4FAF-8B90-67046EE274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4AD5A67A-8DAC-407E-B8C3-642BF83120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97789</xdr:rowOff>
    </xdr:from>
    <xdr:to>
      <xdr:col>116</xdr:col>
      <xdr:colOff>114300</xdr:colOff>
      <xdr:row>83</xdr:row>
      <xdr:rowOff>27939</xdr:rowOff>
    </xdr:to>
    <xdr:sp macro="" textlink="">
      <xdr:nvSpPr>
        <xdr:cNvPr id="626" name="楕円 625">
          <a:extLst>
            <a:ext uri="{FF2B5EF4-FFF2-40B4-BE49-F238E27FC236}">
              <a16:creationId xmlns:a16="http://schemas.microsoft.com/office/drawing/2014/main" id="{78F1C88E-1786-41E4-8C10-5B8EA3E5032F}"/>
            </a:ext>
          </a:extLst>
        </xdr:cNvPr>
        <xdr:cNvSpPr/>
      </xdr:nvSpPr>
      <xdr:spPr>
        <a:xfrm>
          <a:off x="22110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120666</xdr:rowOff>
    </xdr:from>
    <xdr:ext cx="469744" cy="259045"/>
    <xdr:sp macro="" textlink="">
      <xdr:nvSpPr>
        <xdr:cNvPr id="627" name="【消防施設】&#10;一人当たり面積該当値テキスト">
          <a:extLst>
            <a:ext uri="{FF2B5EF4-FFF2-40B4-BE49-F238E27FC236}">
              <a16:creationId xmlns:a16="http://schemas.microsoft.com/office/drawing/2014/main" id="{F0EE6E45-B605-40F4-BCE1-32355237FB89}"/>
            </a:ext>
          </a:extLst>
        </xdr:cNvPr>
        <xdr:cNvSpPr txBox="1"/>
      </xdr:nvSpPr>
      <xdr:spPr>
        <a:xfrm>
          <a:off x="22199600"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113030</xdr:rowOff>
    </xdr:from>
    <xdr:to>
      <xdr:col>112</xdr:col>
      <xdr:colOff>38100</xdr:colOff>
      <xdr:row>83</xdr:row>
      <xdr:rowOff>43180</xdr:rowOff>
    </xdr:to>
    <xdr:sp macro="" textlink="">
      <xdr:nvSpPr>
        <xdr:cNvPr id="628" name="楕円 627">
          <a:extLst>
            <a:ext uri="{FF2B5EF4-FFF2-40B4-BE49-F238E27FC236}">
              <a16:creationId xmlns:a16="http://schemas.microsoft.com/office/drawing/2014/main" id="{6C35536C-A97A-4042-B865-721CA6EC0A07}"/>
            </a:ext>
          </a:extLst>
        </xdr:cNvPr>
        <xdr:cNvSpPr/>
      </xdr:nvSpPr>
      <xdr:spPr>
        <a:xfrm>
          <a:off x="2127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148589</xdr:rowOff>
    </xdr:from>
    <xdr:to>
      <xdr:col>116</xdr:col>
      <xdr:colOff>63500</xdr:colOff>
      <xdr:row>82</xdr:row>
      <xdr:rowOff>163830</xdr:rowOff>
    </xdr:to>
    <xdr:cxnSp macro="">
      <xdr:nvCxnSpPr>
        <xdr:cNvPr id="629" name="直線コネクタ 628">
          <a:extLst>
            <a:ext uri="{FF2B5EF4-FFF2-40B4-BE49-F238E27FC236}">
              <a16:creationId xmlns:a16="http://schemas.microsoft.com/office/drawing/2014/main" id="{86FE3522-A050-44A7-8ED8-7A9D79739F9A}"/>
            </a:ext>
          </a:extLst>
        </xdr:cNvPr>
        <xdr:cNvCxnSpPr/>
      </xdr:nvCxnSpPr>
      <xdr:spPr>
        <a:xfrm flipV="1">
          <a:off x="21323300" y="142074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630" name="楕円 629">
          <a:extLst>
            <a:ext uri="{FF2B5EF4-FFF2-40B4-BE49-F238E27FC236}">
              <a16:creationId xmlns:a16="http://schemas.microsoft.com/office/drawing/2014/main" id="{950572C3-1AB4-4D0C-9EC3-1D799223689D}"/>
            </a:ext>
          </a:extLst>
        </xdr:cNvPr>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163830</xdr:rowOff>
    </xdr:from>
    <xdr:to>
      <xdr:col>111</xdr:col>
      <xdr:colOff>177800</xdr:colOff>
      <xdr:row>83</xdr:row>
      <xdr:rowOff>0</xdr:rowOff>
    </xdr:to>
    <xdr:cxnSp macro="">
      <xdr:nvCxnSpPr>
        <xdr:cNvPr id="631" name="直線コネクタ 630">
          <a:extLst>
            <a:ext uri="{FF2B5EF4-FFF2-40B4-BE49-F238E27FC236}">
              <a16:creationId xmlns:a16="http://schemas.microsoft.com/office/drawing/2014/main" id="{B3BC26DC-9E26-45AD-BBFC-875B27B1AD93}"/>
            </a:ext>
          </a:extLst>
        </xdr:cNvPr>
        <xdr:cNvCxnSpPr/>
      </xdr:nvCxnSpPr>
      <xdr:spPr>
        <a:xfrm flipV="1">
          <a:off x="20434300" y="1422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132080</xdr:rowOff>
    </xdr:from>
    <xdr:to>
      <xdr:col>102</xdr:col>
      <xdr:colOff>165100</xdr:colOff>
      <xdr:row>83</xdr:row>
      <xdr:rowOff>62230</xdr:rowOff>
    </xdr:to>
    <xdr:sp macro="" textlink="">
      <xdr:nvSpPr>
        <xdr:cNvPr id="632" name="楕円 631">
          <a:extLst>
            <a:ext uri="{FF2B5EF4-FFF2-40B4-BE49-F238E27FC236}">
              <a16:creationId xmlns:a16="http://schemas.microsoft.com/office/drawing/2014/main" id="{530A06A0-DB2F-4054-80C8-E7543D70B00D}"/>
            </a:ext>
          </a:extLst>
        </xdr:cNvPr>
        <xdr:cNvSpPr/>
      </xdr:nvSpPr>
      <xdr:spPr>
        <a:xfrm>
          <a:off x="19494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11430</xdr:rowOff>
    </xdr:to>
    <xdr:cxnSp macro="">
      <xdr:nvCxnSpPr>
        <xdr:cNvPr id="633" name="直線コネクタ 632">
          <a:extLst>
            <a:ext uri="{FF2B5EF4-FFF2-40B4-BE49-F238E27FC236}">
              <a16:creationId xmlns:a16="http://schemas.microsoft.com/office/drawing/2014/main" id="{652BB4C3-55C6-49BA-864B-2A01C300B85C}"/>
            </a:ext>
          </a:extLst>
        </xdr:cNvPr>
        <xdr:cNvCxnSpPr/>
      </xdr:nvCxnSpPr>
      <xdr:spPr>
        <a:xfrm flipV="1">
          <a:off x="19545300" y="1423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141605</xdr:rowOff>
    </xdr:from>
    <xdr:to>
      <xdr:col>98</xdr:col>
      <xdr:colOff>38100</xdr:colOff>
      <xdr:row>83</xdr:row>
      <xdr:rowOff>71755</xdr:rowOff>
    </xdr:to>
    <xdr:sp macro="" textlink="">
      <xdr:nvSpPr>
        <xdr:cNvPr id="634" name="楕円 633">
          <a:extLst>
            <a:ext uri="{FF2B5EF4-FFF2-40B4-BE49-F238E27FC236}">
              <a16:creationId xmlns:a16="http://schemas.microsoft.com/office/drawing/2014/main" id="{C8F4FDC1-AC56-44DF-BA87-92716FBEA10A}"/>
            </a:ext>
          </a:extLst>
        </xdr:cNvPr>
        <xdr:cNvSpPr/>
      </xdr:nvSpPr>
      <xdr:spPr>
        <a:xfrm>
          <a:off x="18605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xdr:rowOff>
    </xdr:from>
    <xdr:to>
      <xdr:col>102</xdr:col>
      <xdr:colOff>114300</xdr:colOff>
      <xdr:row>83</xdr:row>
      <xdr:rowOff>20955</xdr:rowOff>
    </xdr:to>
    <xdr:cxnSp macro="">
      <xdr:nvCxnSpPr>
        <xdr:cNvPr id="635" name="直線コネクタ 634">
          <a:extLst>
            <a:ext uri="{FF2B5EF4-FFF2-40B4-BE49-F238E27FC236}">
              <a16:creationId xmlns:a16="http://schemas.microsoft.com/office/drawing/2014/main" id="{A55F9888-3A86-4B2A-8B1A-D002B335053D}"/>
            </a:ext>
          </a:extLst>
        </xdr:cNvPr>
        <xdr:cNvCxnSpPr/>
      </xdr:nvCxnSpPr>
      <xdr:spPr>
        <a:xfrm flipV="1">
          <a:off x="18656300" y="14241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636" name="n_1aveValue【消防施設】&#10;一人当たり面積">
          <a:extLst>
            <a:ext uri="{FF2B5EF4-FFF2-40B4-BE49-F238E27FC236}">
              <a16:creationId xmlns:a16="http://schemas.microsoft.com/office/drawing/2014/main" id="{53CBE448-3B87-4489-A541-27F427075BF2}"/>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637" name="n_2aveValue【消防施設】&#10;一人当たり面積">
          <a:extLst>
            <a:ext uri="{FF2B5EF4-FFF2-40B4-BE49-F238E27FC236}">
              <a16:creationId xmlns:a16="http://schemas.microsoft.com/office/drawing/2014/main" id="{F5CEABA2-0F29-4B8E-8240-7689FFDB747C}"/>
            </a:ext>
          </a:extLst>
        </xdr:cNvPr>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638" name="n_3aveValue【消防施設】&#10;一人当たり面積">
          <a:extLst>
            <a:ext uri="{FF2B5EF4-FFF2-40B4-BE49-F238E27FC236}">
              <a16:creationId xmlns:a16="http://schemas.microsoft.com/office/drawing/2014/main" id="{14534C08-BBC2-4B7E-B6CD-CAE86C323EB7}"/>
            </a:ext>
          </a:extLst>
        </xdr:cNvPr>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639" name="n_4aveValue【消防施設】&#10;一人当たり面積">
          <a:extLst>
            <a:ext uri="{FF2B5EF4-FFF2-40B4-BE49-F238E27FC236}">
              <a16:creationId xmlns:a16="http://schemas.microsoft.com/office/drawing/2014/main" id="{3D7904AA-2127-41F8-B9ED-50CF3CE2C41B}"/>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59707</xdr:rowOff>
    </xdr:from>
    <xdr:ext cx="469744" cy="259045"/>
    <xdr:sp macro="" textlink="">
      <xdr:nvSpPr>
        <xdr:cNvPr id="640" name="n_1mainValue【消防施設】&#10;一人当たり面積">
          <a:extLst>
            <a:ext uri="{FF2B5EF4-FFF2-40B4-BE49-F238E27FC236}">
              <a16:creationId xmlns:a16="http://schemas.microsoft.com/office/drawing/2014/main" id="{D7191D08-69B5-4398-A428-C38B61E8CECC}"/>
            </a:ext>
          </a:extLst>
        </xdr:cNvPr>
        <xdr:cNvSpPr txBox="1"/>
      </xdr:nvSpPr>
      <xdr:spPr>
        <a:xfrm>
          <a:off x="210757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641" name="n_2mainValue【消防施設】&#10;一人当たり面積">
          <a:extLst>
            <a:ext uri="{FF2B5EF4-FFF2-40B4-BE49-F238E27FC236}">
              <a16:creationId xmlns:a16="http://schemas.microsoft.com/office/drawing/2014/main" id="{4D411592-63B9-4D0C-AC0C-45B222629B5E}"/>
            </a:ext>
          </a:extLst>
        </xdr:cNvPr>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78757</xdr:rowOff>
    </xdr:from>
    <xdr:ext cx="469744" cy="259045"/>
    <xdr:sp macro="" textlink="">
      <xdr:nvSpPr>
        <xdr:cNvPr id="642" name="n_3mainValue【消防施設】&#10;一人当たり面積">
          <a:extLst>
            <a:ext uri="{FF2B5EF4-FFF2-40B4-BE49-F238E27FC236}">
              <a16:creationId xmlns:a16="http://schemas.microsoft.com/office/drawing/2014/main" id="{C05E08EE-A42C-4683-840E-C469D02EC799}"/>
            </a:ext>
          </a:extLst>
        </xdr:cNvPr>
        <xdr:cNvSpPr txBox="1"/>
      </xdr:nvSpPr>
      <xdr:spPr>
        <a:xfrm>
          <a:off x="193104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88282</xdr:rowOff>
    </xdr:from>
    <xdr:ext cx="469744" cy="259045"/>
    <xdr:sp macro="" textlink="">
      <xdr:nvSpPr>
        <xdr:cNvPr id="643" name="n_4mainValue【消防施設】&#10;一人当たり面積">
          <a:extLst>
            <a:ext uri="{FF2B5EF4-FFF2-40B4-BE49-F238E27FC236}">
              <a16:creationId xmlns:a16="http://schemas.microsoft.com/office/drawing/2014/main" id="{76FB26EE-E4F3-4667-AA5B-71A9999E83D5}"/>
            </a:ext>
          </a:extLst>
        </xdr:cNvPr>
        <xdr:cNvSpPr txBox="1"/>
      </xdr:nvSpPr>
      <xdr:spPr>
        <a:xfrm>
          <a:off x="18421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E6091F9E-9CED-4C9F-BC6F-2E735148B7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6FD5DF96-BDCF-4C8C-9B74-522195A907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F808F4FB-0A5B-4F8D-8BA7-CC0334BBD73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AD7D3D9F-9911-456B-A306-7CBD620D7A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982FA73C-4236-48B6-98AF-9F18E7731C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356AC5A4-7CC8-46E0-B3CF-C3E0E4ACB1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113C880D-38F6-453A-A920-BD81213649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233DE1DC-0036-4BA5-B108-FE610DFF78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5A1BDE69-90CB-4C5A-8AC3-D422305E24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D43559D9-C312-4AEA-B5C1-82ECD8A00E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677EA19D-ECDB-48A3-9612-C0ACC27F53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9A8DF929-377B-444C-A653-3AAED36367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BD3A7E7E-1BF8-4D91-9479-C1D68FCE799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945E04F7-0C06-46E3-B4CB-83B72CFDF5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58C3FEAB-4A4C-4644-86F0-4B6AAF5B6CB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425D2BD1-E2BB-4BBB-82F2-8A428B17BA3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9F2FD1C5-DD75-4CBA-9982-AB9FF5F666D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822FA7DE-EC99-496C-B58E-575A3CD8AB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5D5DA6EB-1515-429A-8EB3-2B26879296F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17E875E6-2BB0-4AB3-BBC9-E9CA6A9291E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1D347EA4-19FC-4B60-9D91-C5A1B42E06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A4E3AE30-2149-498B-9BE5-A3FCE62D98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9B98AE3F-2E39-4A22-863A-DE90DF70091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80C4DDAD-6188-4A6C-97F8-F7420D0D5E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57D8E651-B4A6-44B8-842F-B7AAB8A1E6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69" name="直線コネクタ 668">
          <a:extLst>
            <a:ext uri="{FF2B5EF4-FFF2-40B4-BE49-F238E27FC236}">
              <a16:creationId xmlns:a16="http://schemas.microsoft.com/office/drawing/2014/main" id="{AC93A9CB-431C-4960-90F1-A2C19ADE6119}"/>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0" name="【庁舎】&#10;有形固定資産減価償却率最小値テキスト">
          <a:extLst>
            <a:ext uri="{FF2B5EF4-FFF2-40B4-BE49-F238E27FC236}">
              <a16:creationId xmlns:a16="http://schemas.microsoft.com/office/drawing/2014/main" id="{1EDC6065-BFA5-47F8-B84E-517D01A3C9B4}"/>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1" name="直線コネクタ 670">
          <a:extLst>
            <a:ext uri="{FF2B5EF4-FFF2-40B4-BE49-F238E27FC236}">
              <a16:creationId xmlns:a16="http://schemas.microsoft.com/office/drawing/2014/main" id="{6213FD4B-1BEA-4971-B9A5-85B561E60CCE}"/>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72" name="【庁舎】&#10;有形固定資産減価償却率最大値テキスト">
          <a:extLst>
            <a:ext uri="{FF2B5EF4-FFF2-40B4-BE49-F238E27FC236}">
              <a16:creationId xmlns:a16="http://schemas.microsoft.com/office/drawing/2014/main" id="{7ED6876E-8ED3-4C20-8BE0-742A347CF272}"/>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3" name="直線コネクタ 672">
          <a:extLst>
            <a:ext uri="{FF2B5EF4-FFF2-40B4-BE49-F238E27FC236}">
              <a16:creationId xmlns:a16="http://schemas.microsoft.com/office/drawing/2014/main" id="{002546CE-80D8-45A5-B147-1A4F995FD567}"/>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4" name="【庁舎】&#10;有形固定資産減価償却率平均値テキスト">
          <a:extLst>
            <a:ext uri="{FF2B5EF4-FFF2-40B4-BE49-F238E27FC236}">
              <a16:creationId xmlns:a16="http://schemas.microsoft.com/office/drawing/2014/main" id="{863AFAE9-06FC-48F6-A0CF-02D5E9CED90C}"/>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5" name="フローチャート: 判断 674">
          <a:extLst>
            <a:ext uri="{FF2B5EF4-FFF2-40B4-BE49-F238E27FC236}">
              <a16:creationId xmlns:a16="http://schemas.microsoft.com/office/drawing/2014/main" id="{30593862-3786-413E-9E99-CB455F13BE8D}"/>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6" name="フローチャート: 判断 675">
          <a:extLst>
            <a:ext uri="{FF2B5EF4-FFF2-40B4-BE49-F238E27FC236}">
              <a16:creationId xmlns:a16="http://schemas.microsoft.com/office/drawing/2014/main" id="{6411C5EF-7EC9-4F83-8563-5690A1C50B21}"/>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7" name="フローチャート: 判断 676">
          <a:extLst>
            <a:ext uri="{FF2B5EF4-FFF2-40B4-BE49-F238E27FC236}">
              <a16:creationId xmlns:a16="http://schemas.microsoft.com/office/drawing/2014/main" id="{5D0B528E-7A19-41C0-B280-3A2AE2A408F5}"/>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78" name="フローチャート: 判断 677">
          <a:extLst>
            <a:ext uri="{FF2B5EF4-FFF2-40B4-BE49-F238E27FC236}">
              <a16:creationId xmlns:a16="http://schemas.microsoft.com/office/drawing/2014/main" id="{21FCA8BB-BE1C-4941-BEA5-294E2F97DAD1}"/>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79" name="フローチャート: 判断 678">
          <a:extLst>
            <a:ext uri="{FF2B5EF4-FFF2-40B4-BE49-F238E27FC236}">
              <a16:creationId xmlns:a16="http://schemas.microsoft.com/office/drawing/2014/main" id="{FAB10A89-B0C4-432D-BAE0-A39D0E721C22}"/>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AFC9D67-B296-4590-A7C4-E6C7D86A30E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5866E3B-42DB-4000-818F-6A84251BFC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845E337-8ED4-4115-9677-8749BF4BB6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34EA62C-5444-4812-9C3A-F2A60ACE2B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1973A29-3F8F-4D57-8BD0-6B464DA79B7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685" name="楕円 684">
          <a:extLst>
            <a:ext uri="{FF2B5EF4-FFF2-40B4-BE49-F238E27FC236}">
              <a16:creationId xmlns:a16="http://schemas.microsoft.com/office/drawing/2014/main" id="{F7BD719A-CD22-4523-914A-7308C67A375D}"/>
            </a:ext>
          </a:extLst>
        </xdr:cNvPr>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686" name="【庁舎】&#10;有形固定資産減価償却率該当値テキスト">
          <a:extLst>
            <a:ext uri="{FF2B5EF4-FFF2-40B4-BE49-F238E27FC236}">
              <a16:creationId xmlns:a16="http://schemas.microsoft.com/office/drawing/2014/main" id="{788C1626-BD5E-4171-B443-1FB70CC3D612}"/>
            </a:ext>
          </a:extLst>
        </xdr:cNvPr>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687" name="楕円 686">
          <a:extLst>
            <a:ext uri="{FF2B5EF4-FFF2-40B4-BE49-F238E27FC236}">
              <a16:creationId xmlns:a16="http://schemas.microsoft.com/office/drawing/2014/main" id="{5FF84AE4-1E49-4E75-B0B1-76EADCC82C15}"/>
            </a:ext>
          </a:extLst>
        </xdr:cNvPr>
        <xdr:cNvSpPr/>
      </xdr:nvSpPr>
      <xdr:spPr>
        <a:xfrm>
          <a:off x="15430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123552</xdr:rowOff>
    </xdr:from>
    <xdr:to>
      <xdr:col>85</xdr:col>
      <xdr:colOff>127000</xdr:colOff>
      <xdr:row>106</xdr:row>
      <xdr:rowOff>151312</xdr:rowOff>
    </xdr:to>
    <xdr:cxnSp macro="">
      <xdr:nvCxnSpPr>
        <xdr:cNvPr id="688" name="直線コネクタ 687">
          <a:extLst>
            <a:ext uri="{FF2B5EF4-FFF2-40B4-BE49-F238E27FC236}">
              <a16:creationId xmlns:a16="http://schemas.microsoft.com/office/drawing/2014/main" id="{AA041E65-E6BB-4EE3-8DAC-249E198108B4}"/>
            </a:ext>
          </a:extLst>
        </xdr:cNvPr>
        <xdr:cNvCxnSpPr/>
      </xdr:nvCxnSpPr>
      <xdr:spPr>
        <a:xfrm>
          <a:off x="15481300" y="1829725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689" name="楕円 688">
          <a:extLst>
            <a:ext uri="{FF2B5EF4-FFF2-40B4-BE49-F238E27FC236}">
              <a16:creationId xmlns:a16="http://schemas.microsoft.com/office/drawing/2014/main" id="{2DDFB5AB-D93B-4EC5-BEF7-6ED31BDE42E7}"/>
            </a:ext>
          </a:extLst>
        </xdr:cNvPr>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89263</xdr:rowOff>
    </xdr:from>
    <xdr:to>
      <xdr:col>81</xdr:col>
      <xdr:colOff>50800</xdr:colOff>
      <xdr:row>106</xdr:row>
      <xdr:rowOff>123552</xdr:rowOff>
    </xdr:to>
    <xdr:cxnSp macro="">
      <xdr:nvCxnSpPr>
        <xdr:cNvPr id="690" name="直線コネクタ 689">
          <a:extLst>
            <a:ext uri="{FF2B5EF4-FFF2-40B4-BE49-F238E27FC236}">
              <a16:creationId xmlns:a16="http://schemas.microsoft.com/office/drawing/2014/main" id="{15CA3DF9-422D-4DF7-BC34-30E3C019F31E}"/>
            </a:ext>
          </a:extLst>
        </xdr:cNvPr>
        <xdr:cNvCxnSpPr/>
      </xdr:nvCxnSpPr>
      <xdr:spPr>
        <a:xfrm>
          <a:off x="14592300" y="182629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91" name="楕円 690">
          <a:extLst>
            <a:ext uri="{FF2B5EF4-FFF2-40B4-BE49-F238E27FC236}">
              <a16:creationId xmlns:a16="http://schemas.microsoft.com/office/drawing/2014/main" id="{73C55BD1-6310-414D-9E0A-291A34A7EF57}"/>
            </a:ext>
          </a:extLst>
        </xdr:cNvPr>
        <xdr:cNvSpPr/>
      </xdr:nvSpPr>
      <xdr:spPr>
        <a:xfrm>
          <a:off x="1365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106</xdr:row>
      <xdr:rowOff>89263</xdr:rowOff>
    </xdr:to>
    <xdr:cxnSp macro="">
      <xdr:nvCxnSpPr>
        <xdr:cNvPr id="692" name="直線コネクタ 691">
          <a:extLst>
            <a:ext uri="{FF2B5EF4-FFF2-40B4-BE49-F238E27FC236}">
              <a16:creationId xmlns:a16="http://schemas.microsoft.com/office/drawing/2014/main" id="{C7CF6FD3-0380-4698-9FFF-D9E3BB560710}"/>
            </a:ext>
          </a:extLst>
        </xdr:cNvPr>
        <xdr:cNvCxnSpPr/>
      </xdr:nvCxnSpPr>
      <xdr:spPr>
        <a:xfrm>
          <a:off x="13703300" y="182254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141332</xdr:rowOff>
    </xdr:from>
    <xdr:to>
      <xdr:col>67</xdr:col>
      <xdr:colOff>101600</xdr:colOff>
      <xdr:row>106</xdr:row>
      <xdr:rowOff>71482</xdr:rowOff>
    </xdr:to>
    <xdr:sp macro="" textlink="">
      <xdr:nvSpPr>
        <xdr:cNvPr id="693" name="楕円 692">
          <a:extLst>
            <a:ext uri="{FF2B5EF4-FFF2-40B4-BE49-F238E27FC236}">
              <a16:creationId xmlns:a16="http://schemas.microsoft.com/office/drawing/2014/main" id="{205AF674-4AAB-44AE-9338-2017FDD0D672}"/>
            </a:ext>
          </a:extLst>
        </xdr:cNvPr>
        <xdr:cNvSpPr/>
      </xdr:nvSpPr>
      <xdr:spPr>
        <a:xfrm>
          <a:off x="1276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20682</xdr:rowOff>
    </xdr:from>
    <xdr:to>
      <xdr:col>71</xdr:col>
      <xdr:colOff>177800</xdr:colOff>
      <xdr:row>106</xdr:row>
      <xdr:rowOff>51707</xdr:rowOff>
    </xdr:to>
    <xdr:cxnSp macro="">
      <xdr:nvCxnSpPr>
        <xdr:cNvPr id="694" name="直線コネクタ 693">
          <a:extLst>
            <a:ext uri="{FF2B5EF4-FFF2-40B4-BE49-F238E27FC236}">
              <a16:creationId xmlns:a16="http://schemas.microsoft.com/office/drawing/2014/main" id="{0C4921C3-AD35-49B5-81BB-7CBF0922DFB0}"/>
            </a:ext>
          </a:extLst>
        </xdr:cNvPr>
        <xdr:cNvCxnSpPr/>
      </xdr:nvCxnSpPr>
      <xdr:spPr>
        <a:xfrm>
          <a:off x="12814300" y="181943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5" name="n_1aveValue【庁舎】&#10;有形固定資産減価償却率">
          <a:extLst>
            <a:ext uri="{FF2B5EF4-FFF2-40B4-BE49-F238E27FC236}">
              <a16:creationId xmlns:a16="http://schemas.microsoft.com/office/drawing/2014/main" id="{4F181FD9-5499-4243-B33D-4D7A1AE19946}"/>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96" name="n_2aveValue【庁舎】&#10;有形固定資産減価償却率">
          <a:extLst>
            <a:ext uri="{FF2B5EF4-FFF2-40B4-BE49-F238E27FC236}">
              <a16:creationId xmlns:a16="http://schemas.microsoft.com/office/drawing/2014/main" id="{50A1FB6E-CB5E-4A8B-B97A-6317E2F8B931}"/>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97" name="n_3aveValue【庁舎】&#10;有形固定資産減価償却率">
          <a:extLst>
            <a:ext uri="{FF2B5EF4-FFF2-40B4-BE49-F238E27FC236}">
              <a16:creationId xmlns:a16="http://schemas.microsoft.com/office/drawing/2014/main" id="{63F63C0E-F738-4926-88B8-B4A89E315653}"/>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98" name="n_4aveValue【庁舎】&#10;有形固定資産減価償却率">
          <a:extLst>
            <a:ext uri="{FF2B5EF4-FFF2-40B4-BE49-F238E27FC236}">
              <a16:creationId xmlns:a16="http://schemas.microsoft.com/office/drawing/2014/main" id="{8FD39E42-971D-4557-B4B7-2313807C66EC}"/>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699" name="n_1mainValue【庁舎】&#10;有形固定資産減価償却率">
          <a:extLst>
            <a:ext uri="{FF2B5EF4-FFF2-40B4-BE49-F238E27FC236}">
              <a16:creationId xmlns:a16="http://schemas.microsoft.com/office/drawing/2014/main" id="{9C5F823A-6D65-44E0-9AB4-58C65A0D450E}"/>
            </a:ext>
          </a:extLst>
        </xdr:cNvPr>
        <xdr:cNvSpPr txBox="1"/>
      </xdr:nvSpPr>
      <xdr:spPr>
        <a:xfrm>
          <a:off x="15266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700" name="n_2mainValue【庁舎】&#10;有形固定資産減価償却率">
          <a:extLst>
            <a:ext uri="{FF2B5EF4-FFF2-40B4-BE49-F238E27FC236}">
              <a16:creationId xmlns:a16="http://schemas.microsoft.com/office/drawing/2014/main" id="{DF256EB9-259E-4063-8C73-3AA8BDBC3616}"/>
            </a:ext>
          </a:extLst>
        </xdr:cNvPr>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01" name="n_3mainValue【庁舎】&#10;有形固定資産減価償却率">
          <a:extLst>
            <a:ext uri="{FF2B5EF4-FFF2-40B4-BE49-F238E27FC236}">
              <a16:creationId xmlns:a16="http://schemas.microsoft.com/office/drawing/2014/main" id="{82B683B4-5CD5-47DD-944D-1ADA928F1E9C}"/>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62609</xdr:rowOff>
    </xdr:from>
    <xdr:ext cx="405111" cy="259045"/>
    <xdr:sp macro="" textlink="">
      <xdr:nvSpPr>
        <xdr:cNvPr id="702" name="n_4mainValue【庁舎】&#10;有形固定資産減価償却率">
          <a:extLst>
            <a:ext uri="{FF2B5EF4-FFF2-40B4-BE49-F238E27FC236}">
              <a16:creationId xmlns:a16="http://schemas.microsoft.com/office/drawing/2014/main" id="{25363D9D-BC61-4F65-B7B6-7865E8D5D7EE}"/>
            </a:ext>
          </a:extLst>
        </xdr:cNvPr>
        <xdr:cNvSpPr txBox="1"/>
      </xdr:nvSpPr>
      <xdr:spPr>
        <a:xfrm>
          <a:off x="12611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C7F904F-0DCF-48E0-B4C2-E4B694CFDC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F34419D3-FCE6-4161-9DAB-16DA97982B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175526F8-30D0-49D4-BBF5-403B248A9C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80D78764-38F7-4F26-B717-7932FD6BE3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C7E4329F-A6A1-4192-AE0D-A85089A3B0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23FD052A-A472-4483-8C2A-FA140490E8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2C3A96BE-D624-456D-8CC0-9B21560223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5BBF02EF-0AA2-47D0-B186-7CFC509881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AECB692C-5A11-4082-B6AB-E8A7638A87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DE4907AD-6E7E-4299-89F2-05701A3020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07A316FE-592B-4CE2-8BF7-40915CCEB0A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62CF7B90-9C5E-4378-BB7E-59B1921E208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93D2102E-0D23-4E9C-AFAC-66238F096D9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BC6BD3CE-0EE1-423B-8913-B20B2B59CE0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76E796E5-01A7-4AB7-AA9D-C19A56C0343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CF3387A6-3236-417B-96F7-DC5AAD5B58C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6C911C40-43D2-4C77-A828-44750317D39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3B94D695-2FE7-4751-8E76-7B0B44CE576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C41051FD-C2A4-4F78-BD47-58E088B501D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3748B47B-DB05-4BB9-9B93-74F5F1D6136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2E826E87-CAE6-46FD-836C-D149244CEAA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2FE97578-1505-4E0E-B0BD-C5F77F10163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A74A3B60-EAC4-4416-B9A4-F3C1EF3884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111E68CB-BF2B-4B83-8822-6CED02F3DC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3DC6D097-F073-41C4-A7D5-A8C59150E2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8" name="直線コネクタ 727">
          <a:extLst>
            <a:ext uri="{FF2B5EF4-FFF2-40B4-BE49-F238E27FC236}">
              <a16:creationId xmlns:a16="http://schemas.microsoft.com/office/drawing/2014/main" id="{5765D1D9-AD97-4003-912F-082C8C1361B5}"/>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29" name="【庁舎】&#10;一人当たり面積最小値テキスト">
          <a:extLst>
            <a:ext uri="{FF2B5EF4-FFF2-40B4-BE49-F238E27FC236}">
              <a16:creationId xmlns:a16="http://schemas.microsoft.com/office/drawing/2014/main" id="{15FC4F49-7ABC-48E7-B07F-91E4E0729746}"/>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30" name="直線コネクタ 729">
          <a:extLst>
            <a:ext uri="{FF2B5EF4-FFF2-40B4-BE49-F238E27FC236}">
              <a16:creationId xmlns:a16="http://schemas.microsoft.com/office/drawing/2014/main" id="{82ABD212-AD96-41A3-ACC0-15F3B5FAF9EC}"/>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31" name="【庁舎】&#10;一人当たり面積最大値テキスト">
          <a:extLst>
            <a:ext uri="{FF2B5EF4-FFF2-40B4-BE49-F238E27FC236}">
              <a16:creationId xmlns:a16="http://schemas.microsoft.com/office/drawing/2014/main" id="{3AE60D5B-DBFA-43DD-A1BD-95D8D0BAF23D}"/>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32" name="直線コネクタ 731">
          <a:extLst>
            <a:ext uri="{FF2B5EF4-FFF2-40B4-BE49-F238E27FC236}">
              <a16:creationId xmlns:a16="http://schemas.microsoft.com/office/drawing/2014/main" id="{96AF656F-4EB7-477F-B2EF-E7BD4D6C8DFE}"/>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733" name="【庁舎】&#10;一人当たり面積平均値テキスト">
          <a:extLst>
            <a:ext uri="{FF2B5EF4-FFF2-40B4-BE49-F238E27FC236}">
              <a16:creationId xmlns:a16="http://schemas.microsoft.com/office/drawing/2014/main" id="{FF6C4094-6BCC-4882-8D31-506EDD5D4C81}"/>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34" name="フローチャート: 判断 733">
          <a:extLst>
            <a:ext uri="{FF2B5EF4-FFF2-40B4-BE49-F238E27FC236}">
              <a16:creationId xmlns:a16="http://schemas.microsoft.com/office/drawing/2014/main" id="{2BD32281-C32D-4F4D-BD48-6714E3A1DEF1}"/>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5" name="フローチャート: 判断 734">
          <a:extLst>
            <a:ext uri="{FF2B5EF4-FFF2-40B4-BE49-F238E27FC236}">
              <a16:creationId xmlns:a16="http://schemas.microsoft.com/office/drawing/2014/main" id="{EF066997-18A3-4920-9F2A-14BAEDC7D13D}"/>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6" name="フローチャート: 判断 735">
          <a:extLst>
            <a:ext uri="{FF2B5EF4-FFF2-40B4-BE49-F238E27FC236}">
              <a16:creationId xmlns:a16="http://schemas.microsoft.com/office/drawing/2014/main" id="{81DAFE9E-98CE-4324-8103-02411A8E0B0E}"/>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37" name="フローチャート: 判断 736">
          <a:extLst>
            <a:ext uri="{FF2B5EF4-FFF2-40B4-BE49-F238E27FC236}">
              <a16:creationId xmlns:a16="http://schemas.microsoft.com/office/drawing/2014/main" id="{FBD3DD20-9359-4A45-AA33-4B0B9FD7138A}"/>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38" name="フローチャート: 判断 737">
          <a:extLst>
            <a:ext uri="{FF2B5EF4-FFF2-40B4-BE49-F238E27FC236}">
              <a16:creationId xmlns:a16="http://schemas.microsoft.com/office/drawing/2014/main" id="{B0A8EB45-FA6D-4AA8-8EED-C337ED349236}"/>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71597B4-11B7-4E92-9A6F-907724BFF3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383BF56-65F3-43BF-9815-D431C9A4E4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F5D72E3-938F-4E8F-B0B4-B1E48CA87C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50F96F74-4856-4558-92D3-F3ABE359DE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40D447EE-3387-458B-A977-6CB400C139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34108</xdr:rowOff>
    </xdr:from>
    <xdr:to>
      <xdr:col>116</xdr:col>
      <xdr:colOff>114300</xdr:colOff>
      <xdr:row>104</xdr:row>
      <xdr:rowOff>135708</xdr:rowOff>
    </xdr:to>
    <xdr:sp macro="" textlink="">
      <xdr:nvSpPr>
        <xdr:cNvPr id="744" name="楕円 743">
          <a:extLst>
            <a:ext uri="{FF2B5EF4-FFF2-40B4-BE49-F238E27FC236}">
              <a16:creationId xmlns:a16="http://schemas.microsoft.com/office/drawing/2014/main" id="{A57C3D54-EF23-4F7F-94CD-3317F30DF6D8}"/>
            </a:ext>
          </a:extLst>
        </xdr:cNvPr>
        <xdr:cNvSpPr/>
      </xdr:nvSpPr>
      <xdr:spPr>
        <a:xfrm>
          <a:off x="22110700" y="178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56985</xdr:rowOff>
    </xdr:from>
    <xdr:ext cx="469744" cy="259045"/>
    <xdr:sp macro="" textlink="">
      <xdr:nvSpPr>
        <xdr:cNvPr id="745" name="【庁舎】&#10;一人当たり面積該当値テキスト">
          <a:extLst>
            <a:ext uri="{FF2B5EF4-FFF2-40B4-BE49-F238E27FC236}">
              <a16:creationId xmlns:a16="http://schemas.microsoft.com/office/drawing/2014/main" id="{4B1247CC-D757-4852-B124-17E09C369BC6}"/>
            </a:ext>
          </a:extLst>
        </xdr:cNvPr>
        <xdr:cNvSpPr txBox="1"/>
      </xdr:nvSpPr>
      <xdr:spPr>
        <a:xfrm>
          <a:off x="22199600"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50437</xdr:rowOff>
    </xdr:from>
    <xdr:to>
      <xdr:col>112</xdr:col>
      <xdr:colOff>38100</xdr:colOff>
      <xdr:row>104</xdr:row>
      <xdr:rowOff>152037</xdr:rowOff>
    </xdr:to>
    <xdr:sp macro="" textlink="">
      <xdr:nvSpPr>
        <xdr:cNvPr id="746" name="楕円 745">
          <a:extLst>
            <a:ext uri="{FF2B5EF4-FFF2-40B4-BE49-F238E27FC236}">
              <a16:creationId xmlns:a16="http://schemas.microsoft.com/office/drawing/2014/main" id="{1A07A519-38A9-45BA-87F7-56E2D57302B0}"/>
            </a:ext>
          </a:extLst>
        </xdr:cNvPr>
        <xdr:cNvSpPr/>
      </xdr:nvSpPr>
      <xdr:spPr>
        <a:xfrm>
          <a:off x="21272500" y="1788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84908</xdr:rowOff>
    </xdr:from>
    <xdr:to>
      <xdr:col>116</xdr:col>
      <xdr:colOff>63500</xdr:colOff>
      <xdr:row>104</xdr:row>
      <xdr:rowOff>101237</xdr:rowOff>
    </xdr:to>
    <xdr:cxnSp macro="">
      <xdr:nvCxnSpPr>
        <xdr:cNvPr id="747" name="直線コネクタ 746">
          <a:extLst>
            <a:ext uri="{FF2B5EF4-FFF2-40B4-BE49-F238E27FC236}">
              <a16:creationId xmlns:a16="http://schemas.microsoft.com/office/drawing/2014/main" id="{B4DDE44F-4F84-4630-A386-72EDF313AB7D}"/>
            </a:ext>
          </a:extLst>
        </xdr:cNvPr>
        <xdr:cNvCxnSpPr/>
      </xdr:nvCxnSpPr>
      <xdr:spPr>
        <a:xfrm flipV="1">
          <a:off x="21323300" y="179157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61323</xdr:rowOff>
    </xdr:from>
    <xdr:to>
      <xdr:col>107</xdr:col>
      <xdr:colOff>101600</xdr:colOff>
      <xdr:row>104</xdr:row>
      <xdr:rowOff>162923</xdr:rowOff>
    </xdr:to>
    <xdr:sp macro="" textlink="">
      <xdr:nvSpPr>
        <xdr:cNvPr id="748" name="楕円 747">
          <a:extLst>
            <a:ext uri="{FF2B5EF4-FFF2-40B4-BE49-F238E27FC236}">
              <a16:creationId xmlns:a16="http://schemas.microsoft.com/office/drawing/2014/main" id="{D92963E7-C69F-45A8-AD0C-449CB5B43C96}"/>
            </a:ext>
          </a:extLst>
        </xdr:cNvPr>
        <xdr:cNvSpPr/>
      </xdr:nvSpPr>
      <xdr:spPr>
        <a:xfrm>
          <a:off x="2038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101237</xdr:rowOff>
    </xdr:from>
    <xdr:to>
      <xdr:col>111</xdr:col>
      <xdr:colOff>177800</xdr:colOff>
      <xdr:row>104</xdr:row>
      <xdr:rowOff>112123</xdr:rowOff>
    </xdr:to>
    <xdr:cxnSp macro="">
      <xdr:nvCxnSpPr>
        <xdr:cNvPr id="749" name="直線コネクタ 748">
          <a:extLst>
            <a:ext uri="{FF2B5EF4-FFF2-40B4-BE49-F238E27FC236}">
              <a16:creationId xmlns:a16="http://schemas.microsoft.com/office/drawing/2014/main" id="{29198D97-C084-4880-8F3E-F5801117F095}"/>
            </a:ext>
          </a:extLst>
        </xdr:cNvPr>
        <xdr:cNvCxnSpPr/>
      </xdr:nvCxnSpPr>
      <xdr:spPr>
        <a:xfrm flipV="1">
          <a:off x="20434300" y="1793203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750" name="楕円 749">
          <a:extLst>
            <a:ext uri="{FF2B5EF4-FFF2-40B4-BE49-F238E27FC236}">
              <a16:creationId xmlns:a16="http://schemas.microsoft.com/office/drawing/2014/main" id="{77ED314A-15BA-4865-B3DD-0EA889BB5E4D}"/>
            </a:ext>
          </a:extLst>
        </xdr:cNvPr>
        <xdr:cNvSpPr/>
      </xdr:nvSpPr>
      <xdr:spPr>
        <a:xfrm>
          <a:off x="19494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112123</xdr:rowOff>
    </xdr:from>
    <xdr:to>
      <xdr:col>107</xdr:col>
      <xdr:colOff>50800</xdr:colOff>
      <xdr:row>104</xdr:row>
      <xdr:rowOff>129539</xdr:rowOff>
    </xdr:to>
    <xdr:cxnSp macro="">
      <xdr:nvCxnSpPr>
        <xdr:cNvPr id="751" name="直線コネクタ 750">
          <a:extLst>
            <a:ext uri="{FF2B5EF4-FFF2-40B4-BE49-F238E27FC236}">
              <a16:creationId xmlns:a16="http://schemas.microsoft.com/office/drawing/2014/main" id="{D947A320-BA12-4BD2-BDFE-A03219D96771}"/>
            </a:ext>
          </a:extLst>
        </xdr:cNvPr>
        <xdr:cNvCxnSpPr/>
      </xdr:nvCxnSpPr>
      <xdr:spPr>
        <a:xfrm flipV="1">
          <a:off x="19545300" y="17942923"/>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95069</xdr:rowOff>
    </xdr:from>
    <xdr:to>
      <xdr:col>98</xdr:col>
      <xdr:colOff>38100</xdr:colOff>
      <xdr:row>105</xdr:row>
      <xdr:rowOff>25219</xdr:rowOff>
    </xdr:to>
    <xdr:sp macro="" textlink="">
      <xdr:nvSpPr>
        <xdr:cNvPr id="752" name="楕円 751">
          <a:extLst>
            <a:ext uri="{FF2B5EF4-FFF2-40B4-BE49-F238E27FC236}">
              <a16:creationId xmlns:a16="http://schemas.microsoft.com/office/drawing/2014/main" id="{DA2B2F5E-D5F0-46B6-8DCE-470ED97C4339}"/>
            </a:ext>
          </a:extLst>
        </xdr:cNvPr>
        <xdr:cNvSpPr/>
      </xdr:nvSpPr>
      <xdr:spPr>
        <a:xfrm>
          <a:off x="18605500" y="179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129539</xdr:rowOff>
    </xdr:from>
    <xdr:to>
      <xdr:col>102</xdr:col>
      <xdr:colOff>114300</xdr:colOff>
      <xdr:row>104</xdr:row>
      <xdr:rowOff>145869</xdr:rowOff>
    </xdr:to>
    <xdr:cxnSp macro="">
      <xdr:nvCxnSpPr>
        <xdr:cNvPr id="753" name="直線コネクタ 752">
          <a:extLst>
            <a:ext uri="{FF2B5EF4-FFF2-40B4-BE49-F238E27FC236}">
              <a16:creationId xmlns:a16="http://schemas.microsoft.com/office/drawing/2014/main" id="{2207E4E0-7372-40B5-BB68-517B90D0AD9D}"/>
            </a:ext>
          </a:extLst>
        </xdr:cNvPr>
        <xdr:cNvCxnSpPr/>
      </xdr:nvCxnSpPr>
      <xdr:spPr>
        <a:xfrm flipV="1">
          <a:off x="18656300" y="179603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754" name="n_1aveValue【庁舎】&#10;一人当たり面積">
          <a:extLst>
            <a:ext uri="{FF2B5EF4-FFF2-40B4-BE49-F238E27FC236}">
              <a16:creationId xmlns:a16="http://schemas.microsoft.com/office/drawing/2014/main" id="{A2ED9026-8496-48D0-9320-2873F8F7B568}"/>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755" name="n_2aveValue【庁舎】&#10;一人当たり面積">
          <a:extLst>
            <a:ext uri="{FF2B5EF4-FFF2-40B4-BE49-F238E27FC236}">
              <a16:creationId xmlns:a16="http://schemas.microsoft.com/office/drawing/2014/main" id="{F17EB8FA-115A-4F41-AFEB-DEBC0898A386}"/>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756" name="n_3aveValue【庁舎】&#10;一人当たり面積">
          <a:extLst>
            <a:ext uri="{FF2B5EF4-FFF2-40B4-BE49-F238E27FC236}">
              <a16:creationId xmlns:a16="http://schemas.microsoft.com/office/drawing/2014/main" id="{336DD3BB-56D4-41FE-AE4F-F0DDAF5100C2}"/>
            </a:ext>
          </a:extLst>
        </xdr:cNvPr>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757" name="n_4aveValue【庁舎】&#10;一人当たり面積">
          <a:extLst>
            <a:ext uri="{FF2B5EF4-FFF2-40B4-BE49-F238E27FC236}">
              <a16:creationId xmlns:a16="http://schemas.microsoft.com/office/drawing/2014/main" id="{1E786539-0D04-43E0-9CC7-592B90CDE4AE}"/>
            </a:ext>
          </a:extLst>
        </xdr:cNvPr>
        <xdr:cNvSpPr txBox="1"/>
      </xdr:nvSpPr>
      <xdr:spPr>
        <a:xfrm>
          <a:off x="18421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168564</xdr:rowOff>
    </xdr:from>
    <xdr:ext cx="469744" cy="259045"/>
    <xdr:sp macro="" textlink="">
      <xdr:nvSpPr>
        <xdr:cNvPr id="758" name="n_1mainValue【庁舎】&#10;一人当たり面積">
          <a:extLst>
            <a:ext uri="{FF2B5EF4-FFF2-40B4-BE49-F238E27FC236}">
              <a16:creationId xmlns:a16="http://schemas.microsoft.com/office/drawing/2014/main" id="{135D4ADC-D54E-4AF7-B333-B3300213ABBF}"/>
            </a:ext>
          </a:extLst>
        </xdr:cNvPr>
        <xdr:cNvSpPr txBox="1"/>
      </xdr:nvSpPr>
      <xdr:spPr>
        <a:xfrm>
          <a:off x="21075727" y="1765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8000</xdr:rowOff>
    </xdr:from>
    <xdr:ext cx="469744" cy="259045"/>
    <xdr:sp macro="" textlink="">
      <xdr:nvSpPr>
        <xdr:cNvPr id="759" name="n_2mainValue【庁舎】&#10;一人当たり面積">
          <a:extLst>
            <a:ext uri="{FF2B5EF4-FFF2-40B4-BE49-F238E27FC236}">
              <a16:creationId xmlns:a16="http://schemas.microsoft.com/office/drawing/2014/main" id="{A6FAAB1E-7A73-4087-ABD1-4FA4F92F2783}"/>
            </a:ext>
          </a:extLst>
        </xdr:cNvPr>
        <xdr:cNvSpPr txBox="1"/>
      </xdr:nvSpPr>
      <xdr:spPr>
        <a:xfrm>
          <a:off x="20199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760" name="n_3mainValue【庁舎】&#10;一人当たり面積">
          <a:extLst>
            <a:ext uri="{FF2B5EF4-FFF2-40B4-BE49-F238E27FC236}">
              <a16:creationId xmlns:a16="http://schemas.microsoft.com/office/drawing/2014/main" id="{FAB7A1E5-009B-47C8-8F03-84D98C4745E2}"/>
            </a:ext>
          </a:extLst>
        </xdr:cNvPr>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41746</xdr:rowOff>
    </xdr:from>
    <xdr:ext cx="469744" cy="259045"/>
    <xdr:sp macro="" textlink="">
      <xdr:nvSpPr>
        <xdr:cNvPr id="761" name="n_4mainValue【庁舎】&#10;一人当たり面積">
          <a:extLst>
            <a:ext uri="{FF2B5EF4-FFF2-40B4-BE49-F238E27FC236}">
              <a16:creationId xmlns:a16="http://schemas.microsoft.com/office/drawing/2014/main" id="{1B5476F2-8321-415C-8E17-9E36F218BF6A}"/>
            </a:ext>
          </a:extLst>
        </xdr:cNvPr>
        <xdr:cNvSpPr txBox="1"/>
      </xdr:nvSpPr>
      <xdr:spPr>
        <a:xfrm>
          <a:off x="18421427"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927AE927-6ACA-4E9F-91C4-387E33A0A0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10732724-1290-43AC-A0D5-291E58F3F2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DEE9F9B4-728C-49EF-8596-0E191B294CE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 町内に１カ所だけだが、バブル期（</a:t>
          </a:r>
          <a:r>
            <a:rPr kumimoji="1" lang="en-US" altLang="ja-JP" sz="1300" baseline="0">
              <a:latin typeface="ＭＳ Ｐゴシック" panose="020B0600070205080204" pitchFamily="50" charset="-128"/>
              <a:ea typeface="ＭＳ Ｐゴシック" panose="020B0600070205080204" pitchFamily="50" charset="-128"/>
            </a:rPr>
            <a:t>1992</a:t>
          </a:r>
          <a:r>
            <a:rPr kumimoji="1" lang="ja-JP" altLang="en-US" sz="1300" baseline="0">
              <a:latin typeface="ＭＳ Ｐゴシック" panose="020B0600070205080204" pitchFamily="50" charset="-128"/>
              <a:ea typeface="ＭＳ Ｐゴシック" panose="020B0600070205080204" pitchFamily="50" charset="-128"/>
            </a:rPr>
            <a:t>年）に建設されたため、比較的大規模な施設であり、有形固定資産減価償却率、一人当たり面積ともに類似団体平均値を大きく上回っている。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一般廃棄物処理施設</a:t>
          </a:r>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観光地の特性上、住民数に対して規模の大きな施設を保有する必要があり、一人当たり面積は類似団体内平均値を大きく上回っている。過去に大規模改修工事を実施した結果有形固定資産減価償却率は一旦下降したが、再度上昇し始め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保健センター・保健所</a:t>
          </a:r>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保健福祉センターはバブル期（</a:t>
          </a:r>
          <a:r>
            <a:rPr kumimoji="1" lang="en-US" altLang="ja-JP" sz="1300" baseline="0">
              <a:latin typeface="ＭＳ Ｐゴシック" panose="020B0600070205080204" pitchFamily="50" charset="-128"/>
              <a:ea typeface="ＭＳ Ｐゴシック" panose="020B0600070205080204" pitchFamily="50" charset="-128"/>
            </a:rPr>
            <a:t>1995</a:t>
          </a:r>
          <a:r>
            <a:rPr kumimoji="1" lang="ja-JP" altLang="en-US" sz="1300" baseline="0">
              <a:latin typeface="ＭＳ Ｐゴシック" panose="020B0600070205080204" pitchFamily="50" charset="-128"/>
              <a:ea typeface="ＭＳ Ｐゴシック" panose="020B0600070205080204" pitchFamily="50" charset="-128"/>
            </a:rPr>
            <a:t>年）に建設されたため、比較的大規模な施設であり、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有形固定資産減価償却率、一人当たり面積ともに類似団体平均値</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を大きく上回っている。令和４年度に使用していない特別浴室として利用していたエリアを子育て支援施設に改修工事を行った。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今後は公共施設個別管理計画により、老朽化の進行した施設の除却、集約化、長寿命化を進めていく。</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7"/>
      <c r="DK1" s="177"/>
      <c r="DL1" s="177"/>
      <c r="DM1" s="177"/>
      <c r="DN1" s="177"/>
      <c r="DO1" s="177"/>
    </row>
    <row r="2" spans="1:119" ht="24.75" thickBot="1" x14ac:dyDescent="0.2">
      <c r="B2" s="178" t="s">
        <v>83</v>
      </c>
      <c r="C2" s="178"/>
      <c r="D2" s="179"/>
    </row>
    <row r="3" spans="1:119" ht="18.75" customHeight="1" thickBot="1" x14ac:dyDescent="0.2">
      <c r="A3" s="177"/>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77"/>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6566959</v>
      </c>
      <c r="BO4" s="485"/>
      <c r="BP4" s="485"/>
      <c r="BQ4" s="485"/>
      <c r="BR4" s="485"/>
      <c r="BS4" s="485"/>
      <c r="BT4" s="485"/>
      <c r="BU4" s="486"/>
      <c r="BV4" s="484">
        <v>6646305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11.2</v>
      </c>
      <c r="CU4" s="625"/>
      <c r="CV4" s="625"/>
      <c r="CW4" s="625"/>
      <c r="CX4" s="625"/>
      <c r="CY4" s="625"/>
      <c r="CZ4" s="625"/>
      <c r="DA4" s="626"/>
      <c r="DB4" s="624">
        <v>11.6</v>
      </c>
      <c r="DC4" s="625"/>
      <c r="DD4" s="625"/>
      <c r="DE4" s="625"/>
      <c r="DF4" s="625"/>
      <c r="DG4" s="625"/>
      <c r="DH4" s="625"/>
      <c r="DI4" s="626"/>
    </row>
    <row r="5" spans="1:119" ht="18.75" customHeight="1" x14ac:dyDescent="0.15">
      <c r="A5" s="177"/>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6111259</v>
      </c>
      <c r="BO5" s="456"/>
      <c r="BP5" s="456"/>
      <c r="BQ5" s="456"/>
      <c r="BR5" s="456"/>
      <c r="BS5" s="456"/>
      <c r="BT5" s="456"/>
      <c r="BU5" s="457"/>
      <c r="BV5" s="455">
        <v>6150488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80.400000000000006</v>
      </c>
      <c r="CU5" s="453"/>
      <c r="CV5" s="453"/>
      <c r="CW5" s="453"/>
      <c r="CX5" s="453"/>
      <c r="CY5" s="453"/>
      <c r="CZ5" s="453"/>
      <c r="DA5" s="454"/>
      <c r="DB5" s="452">
        <v>75.400000000000006</v>
      </c>
      <c r="DC5" s="453"/>
      <c r="DD5" s="453"/>
      <c r="DE5" s="453"/>
      <c r="DF5" s="453"/>
      <c r="DG5" s="453"/>
      <c r="DH5" s="453"/>
      <c r="DI5" s="454"/>
    </row>
    <row r="6" spans="1:119" ht="18.75" customHeight="1" x14ac:dyDescent="0.15">
      <c r="A6" s="177"/>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455700</v>
      </c>
      <c r="BO6" s="456"/>
      <c r="BP6" s="456"/>
      <c r="BQ6" s="456"/>
      <c r="BR6" s="456"/>
      <c r="BS6" s="456"/>
      <c r="BT6" s="456"/>
      <c r="BU6" s="457"/>
      <c r="BV6" s="455">
        <v>495817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82</v>
      </c>
      <c r="CU6" s="599"/>
      <c r="CV6" s="599"/>
      <c r="CW6" s="599"/>
      <c r="CX6" s="599"/>
      <c r="CY6" s="599"/>
      <c r="CZ6" s="599"/>
      <c r="DA6" s="600"/>
      <c r="DB6" s="598">
        <v>79.3</v>
      </c>
      <c r="DC6" s="599"/>
      <c r="DD6" s="599"/>
      <c r="DE6" s="599"/>
      <c r="DF6" s="599"/>
      <c r="DG6" s="599"/>
      <c r="DH6" s="599"/>
      <c r="DI6" s="600"/>
    </row>
    <row r="7" spans="1:119" ht="18.75" customHeight="1" x14ac:dyDescent="0.15">
      <c r="A7" s="177"/>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34726</v>
      </c>
      <c r="BO7" s="456"/>
      <c r="BP7" s="456"/>
      <c r="BQ7" s="456"/>
      <c r="BR7" s="456"/>
      <c r="BS7" s="456"/>
      <c r="BT7" s="456"/>
      <c r="BU7" s="457"/>
      <c r="BV7" s="455">
        <v>44447</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3761170</v>
      </c>
      <c r="CU7" s="456"/>
      <c r="CV7" s="456"/>
      <c r="CW7" s="456"/>
      <c r="CX7" s="456"/>
      <c r="CY7" s="456"/>
      <c r="CZ7" s="456"/>
      <c r="DA7" s="457"/>
      <c r="DB7" s="455">
        <v>3903367</v>
      </c>
      <c r="DC7" s="456"/>
      <c r="DD7" s="456"/>
      <c r="DE7" s="456"/>
      <c r="DF7" s="456"/>
      <c r="DG7" s="456"/>
      <c r="DH7" s="456"/>
      <c r="DI7" s="457"/>
    </row>
    <row r="8" spans="1:119" ht="18.75" customHeight="1" thickBot="1" x14ac:dyDescent="0.2">
      <c r="A8" s="177"/>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96</v>
      </c>
      <c r="AV8" s="514"/>
      <c r="AW8" s="514"/>
      <c r="AX8" s="514"/>
      <c r="AY8" s="469" t="s">
        <v>110</v>
      </c>
      <c r="AZ8" s="470"/>
      <c r="BA8" s="470"/>
      <c r="BB8" s="470"/>
      <c r="BC8" s="470"/>
      <c r="BD8" s="470"/>
      <c r="BE8" s="470"/>
      <c r="BF8" s="470"/>
      <c r="BG8" s="470"/>
      <c r="BH8" s="470"/>
      <c r="BI8" s="470"/>
      <c r="BJ8" s="470"/>
      <c r="BK8" s="470"/>
      <c r="BL8" s="470"/>
      <c r="BM8" s="471"/>
      <c r="BN8" s="455">
        <v>420974</v>
      </c>
      <c r="BO8" s="456"/>
      <c r="BP8" s="456"/>
      <c r="BQ8" s="456"/>
      <c r="BR8" s="456"/>
      <c r="BS8" s="456"/>
      <c r="BT8" s="456"/>
      <c r="BU8" s="457"/>
      <c r="BV8" s="455">
        <v>451370</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0.56999999999999995</v>
      </c>
      <c r="CU8" s="559"/>
      <c r="CV8" s="559"/>
      <c r="CW8" s="559"/>
      <c r="CX8" s="559"/>
      <c r="CY8" s="559"/>
      <c r="CZ8" s="559"/>
      <c r="DA8" s="560"/>
      <c r="DB8" s="558">
        <v>0.59</v>
      </c>
      <c r="DC8" s="559"/>
      <c r="DD8" s="559"/>
      <c r="DE8" s="559"/>
      <c r="DF8" s="559"/>
      <c r="DG8" s="559"/>
      <c r="DH8" s="559"/>
      <c r="DI8" s="560"/>
    </row>
    <row r="9" spans="1:119" ht="18.75" customHeight="1" thickBot="1" x14ac:dyDescent="0.2">
      <c r="A9" s="177"/>
      <c r="B9" s="587" t="s">
        <v>112</v>
      </c>
      <c r="C9" s="588"/>
      <c r="D9" s="588"/>
      <c r="E9" s="588"/>
      <c r="F9" s="588"/>
      <c r="G9" s="588"/>
      <c r="H9" s="588"/>
      <c r="I9" s="588"/>
      <c r="J9" s="588"/>
      <c r="K9" s="506"/>
      <c r="L9" s="589" t="s">
        <v>113</v>
      </c>
      <c r="M9" s="590"/>
      <c r="N9" s="590"/>
      <c r="O9" s="590"/>
      <c r="P9" s="590"/>
      <c r="Q9" s="591"/>
      <c r="R9" s="592">
        <v>11488</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-30396</v>
      </c>
      <c r="BO9" s="456"/>
      <c r="BP9" s="456"/>
      <c r="BQ9" s="456"/>
      <c r="BR9" s="456"/>
      <c r="BS9" s="456"/>
      <c r="BT9" s="456"/>
      <c r="BU9" s="457"/>
      <c r="BV9" s="455">
        <v>52105</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12</v>
      </c>
      <c r="CU9" s="453"/>
      <c r="CV9" s="453"/>
      <c r="CW9" s="453"/>
      <c r="CX9" s="453"/>
      <c r="CY9" s="453"/>
      <c r="CZ9" s="453"/>
      <c r="DA9" s="454"/>
      <c r="DB9" s="452">
        <v>12.8</v>
      </c>
      <c r="DC9" s="453"/>
      <c r="DD9" s="453"/>
      <c r="DE9" s="453"/>
      <c r="DF9" s="453"/>
      <c r="DG9" s="453"/>
      <c r="DH9" s="453"/>
      <c r="DI9" s="454"/>
    </row>
    <row r="10" spans="1:119" ht="18.75" customHeight="1" thickBot="1" x14ac:dyDescent="0.2">
      <c r="A10" s="177"/>
      <c r="B10" s="587"/>
      <c r="C10" s="588"/>
      <c r="D10" s="588"/>
      <c r="E10" s="588"/>
      <c r="F10" s="588"/>
      <c r="G10" s="588"/>
      <c r="H10" s="588"/>
      <c r="I10" s="588"/>
      <c r="J10" s="588"/>
      <c r="K10" s="506"/>
      <c r="L10" s="411" t="s">
        <v>119</v>
      </c>
      <c r="M10" s="412"/>
      <c r="N10" s="412"/>
      <c r="O10" s="412"/>
      <c r="P10" s="412"/>
      <c r="Q10" s="413"/>
      <c r="R10" s="408">
        <v>12624</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96</v>
      </c>
      <c r="AV10" s="514"/>
      <c r="AW10" s="514"/>
      <c r="AX10" s="514"/>
      <c r="AY10" s="469" t="s">
        <v>121</v>
      </c>
      <c r="AZ10" s="470"/>
      <c r="BA10" s="470"/>
      <c r="BB10" s="470"/>
      <c r="BC10" s="470"/>
      <c r="BD10" s="470"/>
      <c r="BE10" s="470"/>
      <c r="BF10" s="470"/>
      <c r="BG10" s="470"/>
      <c r="BH10" s="470"/>
      <c r="BI10" s="470"/>
      <c r="BJ10" s="470"/>
      <c r="BK10" s="470"/>
      <c r="BL10" s="470"/>
      <c r="BM10" s="471"/>
      <c r="BN10" s="455">
        <v>269600</v>
      </c>
      <c r="BO10" s="456"/>
      <c r="BP10" s="456"/>
      <c r="BQ10" s="456"/>
      <c r="BR10" s="456"/>
      <c r="BS10" s="456"/>
      <c r="BT10" s="456"/>
      <c r="BU10" s="457"/>
      <c r="BV10" s="455">
        <v>523026</v>
      </c>
      <c r="BW10" s="456"/>
      <c r="BX10" s="456"/>
      <c r="BY10" s="456"/>
      <c r="BZ10" s="456"/>
      <c r="CA10" s="456"/>
      <c r="CB10" s="456"/>
      <c r="CC10" s="457"/>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77"/>
      <c r="B12" s="561" t="s">
        <v>131</v>
      </c>
      <c r="C12" s="562"/>
      <c r="D12" s="562"/>
      <c r="E12" s="562"/>
      <c r="F12" s="562"/>
      <c r="G12" s="562"/>
      <c r="H12" s="562"/>
      <c r="I12" s="562"/>
      <c r="J12" s="562"/>
      <c r="K12" s="563"/>
      <c r="L12" s="570" t="s">
        <v>132</v>
      </c>
      <c r="M12" s="571"/>
      <c r="N12" s="571"/>
      <c r="O12" s="571"/>
      <c r="P12" s="571"/>
      <c r="Q12" s="572"/>
      <c r="R12" s="573">
        <v>11414</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77"/>
      <c r="B13" s="564"/>
      <c r="C13" s="565"/>
      <c r="D13" s="565"/>
      <c r="E13" s="565"/>
      <c r="F13" s="565"/>
      <c r="G13" s="565"/>
      <c r="H13" s="565"/>
      <c r="I13" s="565"/>
      <c r="J13" s="565"/>
      <c r="K13" s="566"/>
      <c r="L13" s="186"/>
      <c r="M13" s="539" t="s">
        <v>140</v>
      </c>
      <c r="N13" s="540"/>
      <c r="O13" s="540"/>
      <c r="P13" s="540"/>
      <c r="Q13" s="541"/>
      <c r="R13" s="542">
        <v>11183</v>
      </c>
      <c r="S13" s="543"/>
      <c r="T13" s="543"/>
      <c r="U13" s="543"/>
      <c r="V13" s="544"/>
      <c r="W13" s="545" t="s">
        <v>141</v>
      </c>
      <c r="X13" s="441"/>
      <c r="Y13" s="441"/>
      <c r="Z13" s="441"/>
      <c r="AA13" s="441"/>
      <c r="AB13" s="442"/>
      <c r="AC13" s="408">
        <v>453</v>
      </c>
      <c r="AD13" s="409"/>
      <c r="AE13" s="409"/>
      <c r="AF13" s="409"/>
      <c r="AG13" s="410"/>
      <c r="AH13" s="408">
        <v>510</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239204</v>
      </c>
      <c r="BO13" s="456"/>
      <c r="BP13" s="456"/>
      <c r="BQ13" s="456"/>
      <c r="BR13" s="456"/>
      <c r="BS13" s="456"/>
      <c r="BT13" s="456"/>
      <c r="BU13" s="457"/>
      <c r="BV13" s="455">
        <v>575131</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6.7</v>
      </c>
      <c r="CU13" s="453"/>
      <c r="CV13" s="453"/>
      <c r="CW13" s="453"/>
      <c r="CX13" s="453"/>
      <c r="CY13" s="453"/>
      <c r="CZ13" s="453"/>
      <c r="DA13" s="454"/>
      <c r="DB13" s="452">
        <v>5.8</v>
      </c>
      <c r="DC13" s="453"/>
      <c r="DD13" s="453"/>
      <c r="DE13" s="453"/>
      <c r="DF13" s="453"/>
      <c r="DG13" s="453"/>
      <c r="DH13" s="453"/>
      <c r="DI13" s="454"/>
    </row>
    <row r="14" spans="1:119" ht="18.75" customHeight="1" thickBot="1" x14ac:dyDescent="0.2">
      <c r="A14" s="177"/>
      <c r="B14" s="564"/>
      <c r="C14" s="565"/>
      <c r="D14" s="565"/>
      <c r="E14" s="565"/>
      <c r="F14" s="565"/>
      <c r="G14" s="565"/>
      <c r="H14" s="565"/>
      <c r="I14" s="565"/>
      <c r="J14" s="565"/>
      <c r="K14" s="566"/>
      <c r="L14" s="529" t="s">
        <v>146</v>
      </c>
      <c r="M14" s="582"/>
      <c r="N14" s="582"/>
      <c r="O14" s="582"/>
      <c r="P14" s="582"/>
      <c r="Q14" s="583"/>
      <c r="R14" s="542">
        <v>11657</v>
      </c>
      <c r="S14" s="543"/>
      <c r="T14" s="543"/>
      <c r="U14" s="543"/>
      <c r="V14" s="544"/>
      <c r="W14" s="546"/>
      <c r="X14" s="444"/>
      <c r="Y14" s="444"/>
      <c r="Z14" s="444"/>
      <c r="AA14" s="444"/>
      <c r="AB14" s="445"/>
      <c r="AC14" s="535">
        <v>8.1999999999999993</v>
      </c>
      <c r="AD14" s="536"/>
      <c r="AE14" s="536"/>
      <c r="AF14" s="536"/>
      <c r="AG14" s="537"/>
      <c r="AH14" s="535">
        <v>8.1999999999999993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21.4</v>
      </c>
      <c r="CU14" s="553"/>
      <c r="CV14" s="553"/>
      <c r="CW14" s="553"/>
      <c r="CX14" s="553"/>
      <c r="CY14" s="553"/>
      <c r="CZ14" s="553"/>
      <c r="DA14" s="554"/>
      <c r="DB14" s="552">
        <v>34.799999999999997</v>
      </c>
      <c r="DC14" s="553"/>
      <c r="DD14" s="553"/>
      <c r="DE14" s="553"/>
      <c r="DF14" s="553"/>
      <c r="DG14" s="553"/>
      <c r="DH14" s="553"/>
      <c r="DI14" s="554"/>
    </row>
    <row r="15" spans="1:119" ht="18.75" customHeight="1" x14ac:dyDescent="0.15">
      <c r="A15" s="177"/>
      <c r="B15" s="564"/>
      <c r="C15" s="565"/>
      <c r="D15" s="565"/>
      <c r="E15" s="565"/>
      <c r="F15" s="565"/>
      <c r="G15" s="565"/>
      <c r="H15" s="565"/>
      <c r="I15" s="565"/>
      <c r="J15" s="565"/>
      <c r="K15" s="566"/>
      <c r="L15" s="186"/>
      <c r="M15" s="539" t="s">
        <v>148</v>
      </c>
      <c r="N15" s="540"/>
      <c r="O15" s="540"/>
      <c r="P15" s="540"/>
      <c r="Q15" s="541"/>
      <c r="R15" s="542">
        <v>11478</v>
      </c>
      <c r="S15" s="543"/>
      <c r="T15" s="543"/>
      <c r="U15" s="543"/>
      <c r="V15" s="544"/>
      <c r="W15" s="545" t="s">
        <v>149</v>
      </c>
      <c r="X15" s="441"/>
      <c r="Y15" s="441"/>
      <c r="Z15" s="441"/>
      <c r="AA15" s="441"/>
      <c r="AB15" s="442"/>
      <c r="AC15" s="408">
        <v>586</v>
      </c>
      <c r="AD15" s="409"/>
      <c r="AE15" s="409"/>
      <c r="AF15" s="409"/>
      <c r="AG15" s="410"/>
      <c r="AH15" s="408">
        <v>692</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1755470</v>
      </c>
      <c r="BO15" s="485"/>
      <c r="BP15" s="485"/>
      <c r="BQ15" s="485"/>
      <c r="BR15" s="485"/>
      <c r="BS15" s="485"/>
      <c r="BT15" s="485"/>
      <c r="BU15" s="486"/>
      <c r="BV15" s="484">
        <v>1718877</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10.6</v>
      </c>
      <c r="AD16" s="536"/>
      <c r="AE16" s="536"/>
      <c r="AF16" s="536"/>
      <c r="AG16" s="537"/>
      <c r="AH16" s="535">
        <v>11.1</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3204875</v>
      </c>
      <c r="BO16" s="456"/>
      <c r="BP16" s="456"/>
      <c r="BQ16" s="456"/>
      <c r="BR16" s="456"/>
      <c r="BS16" s="456"/>
      <c r="BT16" s="456"/>
      <c r="BU16" s="457"/>
      <c r="BV16" s="455">
        <v>3162636</v>
      </c>
      <c r="BW16" s="456"/>
      <c r="BX16" s="456"/>
      <c r="BY16" s="456"/>
      <c r="BZ16" s="456"/>
      <c r="CA16" s="456"/>
      <c r="CB16" s="456"/>
      <c r="CC16" s="457"/>
      <c r="CD16" s="190"/>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77"/>
      <c r="B17" s="567"/>
      <c r="C17" s="568"/>
      <c r="D17" s="568"/>
      <c r="E17" s="568"/>
      <c r="F17" s="568"/>
      <c r="G17" s="568"/>
      <c r="H17" s="568"/>
      <c r="I17" s="568"/>
      <c r="J17" s="568"/>
      <c r="K17" s="569"/>
      <c r="L17" s="191"/>
      <c r="M17" s="548" t="s">
        <v>155</v>
      </c>
      <c r="N17" s="549"/>
      <c r="O17" s="549"/>
      <c r="P17" s="549"/>
      <c r="Q17" s="550"/>
      <c r="R17" s="532" t="s">
        <v>156</v>
      </c>
      <c r="S17" s="533"/>
      <c r="T17" s="533"/>
      <c r="U17" s="533"/>
      <c r="V17" s="534"/>
      <c r="W17" s="545" t="s">
        <v>157</v>
      </c>
      <c r="X17" s="441"/>
      <c r="Y17" s="441"/>
      <c r="Z17" s="441"/>
      <c r="AA17" s="441"/>
      <c r="AB17" s="442"/>
      <c r="AC17" s="408">
        <v>4510</v>
      </c>
      <c r="AD17" s="409"/>
      <c r="AE17" s="409"/>
      <c r="AF17" s="409"/>
      <c r="AG17" s="410"/>
      <c r="AH17" s="408">
        <v>5022</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2236721</v>
      </c>
      <c r="BO17" s="456"/>
      <c r="BP17" s="456"/>
      <c r="BQ17" s="456"/>
      <c r="BR17" s="456"/>
      <c r="BS17" s="456"/>
      <c r="BT17" s="456"/>
      <c r="BU17" s="457"/>
      <c r="BV17" s="455">
        <v>2184854</v>
      </c>
      <c r="BW17" s="456"/>
      <c r="BX17" s="456"/>
      <c r="BY17" s="456"/>
      <c r="BZ17" s="456"/>
      <c r="CA17" s="456"/>
      <c r="CB17" s="456"/>
      <c r="CC17" s="457"/>
      <c r="CD17" s="190"/>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77"/>
      <c r="B18" s="505" t="s">
        <v>159</v>
      </c>
      <c r="C18" s="506"/>
      <c r="D18" s="506"/>
      <c r="E18" s="507"/>
      <c r="F18" s="507"/>
      <c r="G18" s="507"/>
      <c r="H18" s="507"/>
      <c r="I18" s="507"/>
      <c r="J18" s="507"/>
      <c r="K18" s="507"/>
      <c r="L18" s="508">
        <v>77.819999999999993</v>
      </c>
      <c r="M18" s="508"/>
      <c r="N18" s="508"/>
      <c r="O18" s="508"/>
      <c r="P18" s="508"/>
      <c r="Q18" s="508"/>
      <c r="R18" s="509"/>
      <c r="S18" s="509"/>
      <c r="T18" s="509"/>
      <c r="U18" s="509"/>
      <c r="V18" s="510"/>
      <c r="W18" s="526"/>
      <c r="X18" s="527"/>
      <c r="Y18" s="527"/>
      <c r="Z18" s="527"/>
      <c r="AA18" s="527"/>
      <c r="AB18" s="551"/>
      <c r="AC18" s="425">
        <v>81.3</v>
      </c>
      <c r="AD18" s="426"/>
      <c r="AE18" s="426"/>
      <c r="AF18" s="426"/>
      <c r="AG18" s="511"/>
      <c r="AH18" s="425">
        <v>80.7</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3095242</v>
      </c>
      <c r="BO18" s="456"/>
      <c r="BP18" s="456"/>
      <c r="BQ18" s="456"/>
      <c r="BR18" s="456"/>
      <c r="BS18" s="456"/>
      <c r="BT18" s="456"/>
      <c r="BU18" s="457"/>
      <c r="BV18" s="455">
        <v>3038240</v>
      </c>
      <c r="BW18" s="456"/>
      <c r="BX18" s="456"/>
      <c r="BY18" s="456"/>
      <c r="BZ18" s="456"/>
      <c r="CA18" s="456"/>
      <c r="CB18" s="456"/>
      <c r="CC18" s="457"/>
      <c r="CD18" s="190"/>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77"/>
      <c r="B19" s="505" t="s">
        <v>161</v>
      </c>
      <c r="C19" s="506"/>
      <c r="D19" s="506"/>
      <c r="E19" s="507"/>
      <c r="F19" s="507"/>
      <c r="G19" s="507"/>
      <c r="H19" s="507"/>
      <c r="I19" s="507"/>
      <c r="J19" s="507"/>
      <c r="K19" s="507"/>
      <c r="L19" s="515">
        <v>148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4718958</v>
      </c>
      <c r="BO19" s="456"/>
      <c r="BP19" s="456"/>
      <c r="BQ19" s="456"/>
      <c r="BR19" s="456"/>
      <c r="BS19" s="456"/>
      <c r="BT19" s="456"/>
      <c r="BU19" s="457"/>
      <c r="BV19" s="455">
        <v>4810047</v>
      </c>
      <c r="BW19" s="456"/>
      <c r="BX19" s="456"/>
      <c r="BY19" s="456"/>
      <c r="BZ19" s="456"/>
      <c r="CA19" s="456"/>
      <c r="CB19" s="456"/>
      <c r="CC19" s="457"/>
      <c r="CD19" s="190"/>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77"/>
      <c r="B20" s="505" t="s">
        <v>163</v>
      </c>
      <c r="C20" s="506"/>
      <c r="D20" s="506"/>
      <c r="E20" s="507"/>
      <c r="F20" s="507"/>
      <c r="G20" s="507"/>
      <c r="H20" s="507"/>
      <c r="I20" s="507"/>
      <c r="J20" s="507"/>
      <c r="K20" s="507"/>
      <c r="L20" s="515">
        <v>5502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0"/>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77"/>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0"/>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77"/>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4527773</v>
      </c>
      <c r="BO22" s="485"/>
      <c r="BP22" s="485"/>
      <c r="BQ22" s="485"/>
      <c r="BR22" s="485"/>
      <c r="BS22" s="485"/>
      <c r="BT22" s="485"/>
      <c r="BU22" s="486"/>
      <c r="BV22" s="484">
        <v>4886178</v>
      </c>
      <c r="BW22" s="485"/>
      <c r="BX22" s="485"/>
      <c r="BY22" s="485"/>
      <c r="BZ22" s="485"/>
      <c r="CA22" s="485"/>
      <c r="CB22" s="485"/>
      <c r="CC22" s="486"/>
      <c r="CD22" s="190"/>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77"/>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4074450</v>
      </c>
      <c r="BO23" s="456"/>
      <c r="BP23" s="456"/>
      <c r="BQ23" s="456"/>
      <c r="BR23" s="456"/>
      <c r="BS23" s="456"/>
      <c r="BT23" s="456"/>
      <c r="BU23" s="457"/>
      <c r="BV23" s="455">
        <v>4351398</v>
      </c>
      <c r="BW23" s="456"/>
      <c r="BX23" s="456"/>
      <c r="BY23" s="456"/>
      <c r="BZ23" s="456"/>
      <c r="CA23" s="456"/>
      <c r="CB23" s="456"/>
      <c r="CC23" s="457"/>
      <c r="CD23" s="190"/>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77"/>
      <c r="B24" s="434"/>
      <c r="C24" s="435"/>
      <c r="D24" s="436"/>
      <c r="E24" s="411" t="s">
        <v>173</v>
      </c>
      <c r="F24" s="412"/>
      <c r="G24" s="412"/>
      <c r="H24" s="412"/>
      <c r="I24" s="412"/>
      <c r="J24" s="412"/>
      <c r="K24" s="413"/>
      <c r="L24" s="408">
        <v>1</v>
      </c>
      <c r="M24" s="409"/>
      <c r="N24" s="409"/>
      <c r="O24" s="409"/>
      <c r="P24" s="410"/>
      <c r="Q24" s="408">
        <v>6090</v>
      </c>
      <c r="R24" s="409"/>
      <c r="S24" s="409"/>
      <c r="T24" s="409"/>
      <c r="U24" s="409"/>
      <c r="V24" s="410"/>
      <c r="W24" s="498"/>
      <c r="X24" s="435"/>
      <c r="Y24" s="436"/>
      <c r="Z24" s="411" t="s">
        <v>174</v>
      </c>
      <c r="AA24" s="412"/>
      <c r="AB24" s="412"/>
      <c r="AC24" s="412"/>
      <c r="AD24" s="412"/>
      <c r="AE24" s="412"/>
      <c r="AF24" s="412"/>
      <c r="AG24" s="413"/>
      <c r="AH24" s="408">
        <v>105</v>
      </c>
      <c r="AI24" s="409"/>
      <c r="AJ24" s="409"/>
      <c r="AK24" s="409"/>
      <c r="AL24" s="410"/>
      <c r="AM24" s="408">
        <v>320460</v>
      </c>
      <c r="AN24" s="409"/>
      <c r="AO24" s="409"/>
      <c r="AP24" s="409"/>
      <c r="AQ24" s="409"/>
      <c r="AR24" s="410"/>
      <c r="AS24" s="408">
        <v>3052</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1651772</v>
      </c>
      <c r="BO24" s="456"/>
      <c r="BP24" s="456"/>
      <c r="BQ24" s="456"/>
      <c r="BR24" s="456"/>
      <c r="BS24" s="456"/>
      <c r="BT24" s="456"/>
      <c r="BU24" s="457"/>
      <c r="BV24" s="455">
        <v>1799677</v>
      </c>
      <c r="BW24" s="456"/>
      <c r="BX24" s="456"/>
      <c r="BY24" s="456"/>
      <c r="BZ24" s="456"/>
      <c r="CA24" s="456"/>
      <c r="CB24" s="456"/>
      <c r="CC24" s="457"/>
      <c r="CD24" s="190"/>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77"/>
      <c r="B25" s="434"/>
      <c r="C25" s="435"/>
      <c r="D25" s="436"/>
      <c r="E25" s="411" t="s">
        <v>176</v>
      </c>
      <c r="F25" s="412"/>
      <c r="G25" s="412"/>
      <c r="H25" s="412"/>
      <c r="I25" s="412"/>
      <c r="J25" s="412"/>
      <c r="K25" s="413"/>
      <c r="L25" s="408">
        <v>1</v>
      </c>
      <c r="M25" s="409"/>
      <c r="N25" s="409"/>
      <c r="O25" s="409"/>
      <c r="P25" s="410"/>
      <c r="Q25" s="408">
        <v>5220</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179</v>
      </c>
      <c r="AN25" s="409"/>
      <c r="AO25" s="409"/>
      <c r="AP25" s="409"/>
      <c r="AQ25" s="409"/>
      <c r="AR25" s="410"/>
      <c r="AS25" s="408" t="s">
        <v>178</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256436</v>
      </c>
      <c r="BO25" s="485"/>
      <c r="BP25" s="485"/>
      <c r="BQ25" s="485"/>
      <c r="BR25" s="485"/>
      <c r="BS25" s="485"/>
      <c r="BT25" s="485"/>
      <c r="BU25" s="486"/>
      <c r="BV25" s="484">
        <v>244278</v>
      </c>
      <c r="BW25" s="485"/>
      <c r="BX25" s="485"/>
      <c r="BY25" s="485"/>
      <c r="BZ25" s="485"/>
      <c r="CA25" s="485"/>
      <c r="CB25" s="485"/>
      <c r="CC25" s="486"/>
      <c r="CD25" s="190"/>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77"/>
      <c r="B26" s="434"/>
      <c r="C26" s="435"/>
      <c r="D26" s="436"/>
      <c r="E26" s="411" t="s">
        <v>181</v>
      </c>
      <c r="F26" s="412"/>
      <c r="G26" s="412"/>
      <c r="H26" s="412"/>
      <c r="I26" s="412"/>
      <c r="J26" s="412"/>
      <c r="K26" s="413"/>
      <c r="L26" s="408">
        <v>1</v>
      </c>
      <c r="M26" s="409"/>
      <c r="N26" s="409"/>
      <c r="O26" s="409"/>
      <c r="P26" s="410"/>
      <c r="Q26" s="408">
        <v>4620</v>
      </c>
      <c r="R26" s="409"/>
      <c r="S26" s="409"/>
      <c r="T26" s="409"/>
      <c r="U26" s="409"/>
      <c r="V26" s="410"/>
      <c r="W26" s="498"/>
      <c r="X26" s="435"/>
      <c r="Y26" s="436"/>
      <c r="Z26" s="411" t="s">
        <v>182</v>
      </c>
      <c r="AA26" s="466"/>
      <c r="AB26" s="466"/>
      <c r="AC26" s="466"/>
      <c r="AD26" s="466"/>
      <c r="AE26" s="466"/>
      <c r="AF26" s="466"/>
      <c r="AG26" s="467"/>
      <c r="AH26" s="408">
        <v>4</v>
      </c>
      <c r="AI26" s="409"/>
      <c r="AJ26" s="409"/>
      <c r="AK26" s="409"/>
      <c r="AL26" s="410"/>
      <c r="AM26" s="408">
        <v>9340</v>
      </c>
      <c r="AN26" s="409"/>
      <c r="AO26" s="409"/>
      <c r="AP26" s="409"/>
      <c r="AQ26" s="409"/>
      <c r="AR26" s="410"/>
      <c r="AS26" s="408">
        <v>2335</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178</v>
      </c>
      <c r="BO26" s="456"/>
      <c r="BP26" s="456"/>
      <c r="BQ26" s="456"/>
      <c r="BR26" s="456"/>
      <c r="BS26" s="456"/>
      <c r="BT26" s="456"/>
      <c r="BU26" s="457"/>
      <c r="BV26" s="455" t="s">
        <v>178</v>
      </c>
      <c r="BW26" s="456"/>
      <c r="BX26" s="456"/>
      <c r="BY26" s="456"/>
      <c r="BZ26" s="456"/>
      <c r="CA26" s="456"/>
      <c r="CB26" s="456"/>
      <c r="CC26" s="457"/>
      <c r="CD26" s="190"/>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77"/>
      <c r="B27" s="434"/>
      <c r="C27" s="435"/>
      <c r="D27" s="436"/>
      <c r="E27" s="411" t="s">
        <v>184</v>
      </c>
      <c r="F27" s="412"/>
      <c r="G27" s="412"/>
      <c r="H27" s="412"/>
      <c r="I27" s="412"/>
      <c r="J27" s="412"/>
      <c r="K27" s="413"/>
      <c r="L27" s="408">
        <v>1</v>
      </c>
      <c r="M27" s="409"/>
      <c r="N27" s="409"/>
      <c r="O27" s="409"/>
      <c r="P27" s="410"/>
      <c r="Q27" s="408">
        <v>2400</v>
      </c>
      <c r="R27" s="409"/>
      <c r="S27" s="409"/>
      <c r="T27" s="409"/>
      <c r="U27" s="409"/>
      <c r="V27" s="410"/>
      <c r="W27" s="498"/>
      <c r="X27" s="435"/>
      <c r="Y27" s="436"/>
      <c r="Z27" s="411" t="s">
        <v>185</v>
      </c>
      <c r="AA27" s="412"/>
      <c r="AB27" s="412"/>
      <c r="AC27" s="412"/>
      <c r="AD27" s="412"/>
      <c r="AE27" s="412"/>
      <c r="AF27" s="412"/>
      <c r="AG27" s="413"/>
      <c r="AH27" s="408">
        <v>10</v>
      </c>
      <c r="AI27" s="409"/>
      <c r="AJ27" s="409"/>
      <c r="AK27" s="409"/>
      <c r="AL27" s="410"/>
      <c r="AM27" s="408">
        <v>28740</v>
      </c>
      <c r="AN27" s="409"/>
      <c r="AO27" s="409"/>
      <c r="AP27" s="409"/>
      <c r="AQ27" s="409"/>
      <c r="AR27" s="410"/>
      <c r="AS27" s="408">
        <v>2874</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462173</v>
      </c>
      <c r="BO27" s="490"/>
      <c r="BP27" s="490"/>
      <c r="BQ27" s="490"/>
      <c r="BR27" s="490"/>
      <c r="BS27" s="490"/>
      <c r="BT27" s="490"/>
      <c r="BU27" s="491"/>
      <c r="BV27" s="489">
        <v>462173</v>
      </c>
      <c r="BW27" s="490"/>
      <c r="BX27" s="490"/>
      <c r="BY27" s="490"/>
      <c r="BZ27" s="490"/>
      <c r="CA27" s="490"/>
      <c r="CB27" s="490"/>
      <c r="CC27" s="491"/>
      <c r="CD27" s="192"/>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77"/>
      <c r="B28" s="434"/>
      <c r="C28" s="435"/>
      <c r="D28" s="436"/>
      <c r="E28" s="411" t="s">
        <v>187</v>
      </c>
      <c r="F28" s="412"/>
      <c r="G28" s="412"/>
      <c r="H28" s="412"/>
      <c r="I28" s="412"/>
      <c r="J28" s="412"/>
      <c r="K28" s="413"/>
      <c r="L28" s="408">
        <v>1</v>
      </c>
      <c r="M28" s="409"/>
      <c r="N28" s="409"/>
      <c r="O28" s="409"/>
      <c r="P28" s="410"/>
      <c r="Q28" s="408">
        <v>1840</v>
      </c>
      <c r="R28" s="409"/>
      <c r="S28" s="409"/>
      <c r="T28" s="409"/>
      <c r="U28" s="409"/>
      <c r="V28" s="410"/>
      <c r="W28" s="498"/>
      <c r="X28" s="435"/>
      <c r="Y28" s="436"/>
      <c r="Z28" s="411" t="s">
        <v>188</v>
      </c>
      <c r="AA28" s="412"/>
      <c r="AB28" s="412"/>
      <c r="AC28" s="412"/>
      <c r="AD28" s="412"/>
      <c r="AE28" s="412"/>
      <c r="AF28" s="412"/>
      <c r="AG28" s="413"/>
      <c r="AH28" s="408" t="s">
        <v>178</v>
      </c>
      <c r="AI28" s="409"/>
      <c r="AJ28" s="409"/>
      <c r="AK28" s="409"/>
      <c r="AL28" s="410"/>
      <c r="AM28" s="408" t="s">
        <v>178</v>
      </c>
      <c r="AN28" s="409"/>
      <c r="AO28" s="409"/>
      <c r="AP28" s="409"/>
      <c r="AQ28" s="409"/>
      <c r="AR28" s="410"/>
      <c r="AS28" s="408" t="s">
        <v>179</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1533675</v>
      </c>
      <c r="BO28" s="485"/>
      <c r="BP28" s="485"/>
      <c r="BQ28" s="485"/>
      <c r="BR28" s="485"/>
      <c r="BS28" s="485"/>
      <c r="BT28" s="485"/>
      <c r="BU28" s="486"/>
      <c r="BV28" s="484">
        <v>1264075</v>
      </c>
      <c r="BW28" s="485"/>
      <c r="BX28" s="485"/>
      <c r="BY28" s="485"/>
      <c r="BZ28" s="485"/>
      <c r="CA28" s="485"/>
      <c r="CB28" s="485"/>
      <c r="CC28" s="486"/>
      <c r="CD28" s="190"/>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77"/>
      <c r="B29" s="434"/>
      <c r="C29" s="435"/>
      <c r="D29" s="436"/>
      <c r="E29" s="411" t="s">
        <v>190</v>
      </c>
      <c r="F29" s="412"/>
      <c r="G29" s="412"/>
      <c r="H29" s="412"/>
      <c r="I29" s="412"/>
      <c r="J29" s="412"/>
      <c r="K29" s="413"/>
      <c r="L29" s="408">
        <v>10</v>
      </c>
      <c r="M29" s="409"/>
      <c r="N29" s="409"/>
      <c r="O29" s="409"/>
      <c r="P29" s="410"/>
      <c r="Q29" s="408">
        <v>1680</v>
      </c>
      <c r="R29" s="409"/>
      <c r="S29" s="409"/>
      <c r="T29" s="409"/>
      <c r="U29" s="409"/>
      <c r="V29" s="410"/>
      <c r="W29" s="499"/>
      <c r="X29" s="500"/>
      <c r="Y29" s="501"/>
      <c r="Z29" s="411" t="s">
        <v>191</v>
      </c>
      <c r="AA29" s="412"/>
      <c r="AB29" s="412"/>
      <c r="AC29" s="412"/>
      <c r="AD29" s="412"/>
      <c r="AE29" s="412"/>
      <c r="AF29" s="412"/>
      <c r="AG29" s="413"/>
      <c r="AH29" s="408">
        <v>115</v>
      </c>
      <c r="AI29" s="409"/>
      <c r="AJ29" s="409"/>
      <c r="AK29" s="409"/>
      <c r="AL29" s="410"/>
      <c r="AM29" s="408">
        <v>349200</v>
      </c>
      <c r="AN29" s="409"/>
      <c r="AO29" s="409"/>
      <c r="AP29" s="409"/>
      <c r="AQ29" s="409"/>
      <c r="AR29" s="410"/>
      <c r="AS29" s="408">
        <v>3037</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t="s">
        <v>178</v>
      </c>
      <c r="BO29" s="456"/>
      <c r="BP29" s="456"/>
      <c r="BQ29" s="456"/>
      <c r="BR29" s="456"/>
      <c r="BS29" s="456"/>
      <c r="BT29" s="456"/>
      <c r="BU29" s="457"/>
      <c r="BV29" s="455" t="s">
        <v>178</v>
      </c>
      <c r="BW29" s="456"/>
      <c r="BX29" s="456"/>
      <c r="BY29" s="456"/>
      <c r="BZ29" s="456"/>
      <c r="CA29" s="456"/>
      <c r="CB29" s="456"/>
      <c r="CC29" s="457"/>
      <c r="CD29" s="192"/>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77"/>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92.9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666924</v>
      </c>
      <c r="BO30" s="490"/>
      <c r="BP30" s="490"/>
      <c r="BQ30" s="490"/>
      <c r="BR30" s="490"/>
      <c r="BS30" s="490"/>
      <c r="BT30" s="490"/>
      <c r="BU30" s="491"/>
      <c r="BV30" s="489">
        <v>464109</v>
      </c>
      <c r="BW30" s="490"/>
      <c r="BX30" s="490"/>
      <c r="BY30" s="490"/>
      <c r="BZ30" s="490"/>
      <c r="CA30" s="490"/>
      <c r="CB30" s="490"/>
      <c r="CC30" s="49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0"/>
    </row>
    <row r="33" spans="1:113" ht="13.5" customHeight="1" x14ac:dyDescent="0.15">
      <c r="A33" s="177"/>
      <c r="B33" s="201"/>
      <c r="C33" s="407" t="s">
        <v>200</v>
      </c>
      <c r="D33" s="407"/>
      <c r="E33" s="406" t="s">
        <v>201</v>
      </c>
      <c r="F33" s="406"/>
      <c r="G33" s="406"/>
      <c r="H33" s="406"/>
      <c r="I33" s="406"/>
      <c r="J33" s="406"/>
      <c r="K33" s="406"/>
      <c r="L33" s="406"/>
      <c r="M33" s="406"/>
      <c r="N33" s="406"/>
      <c r="O33" s="406"/>
      <c r="P33" s="406"/>
      <c r="Q33" s="406"/>
      <c r="R33" s="406"/>
      <c r="S33" s="406"/>
      <c r="T33" s="202"/>
      <c r="U33" s="407" t="s">
        <v>200</v>
      </c>
      <c r="V33" s="407"/>
      <c r="W33" s="406" t="s">
        <v>201</v>
      </c>
      <c r="X33" s="406"/>
      <c r="Y33" s="406"/>
      <c r="Z33" s="406"/>
      <c r="AA33" s="406"/>
      <c r="AB33" s="406"/>
      <c r="AC33" s="406"/>
      <c r="AD33" s="406"/>
      <c r="AE33" s="406"/>
      <c r="AF33" s="406"/>
      <c r="AG33" s="406"/>
      <c r="AH33" s="406"/>
      <c r="AI33" s="406"/>
      <c r="AJ33" s="406"/>
      <c r="AK33" s="406"/>
      <c r="AL33" s="202"/>
      <c r="AM33" s="407" t="s">
        <v>200</v>
      </c>
      <c r="AN33" s="407"/>
      <c r="AO33" s="406" t="s">
        <v>201</v>
      </c>
      <c r="AP33" s="406"/>
      <c r="AQ33" s="406"/>
      <c r="AR33" s="406"/>
      <c r="AS33" s="406"/>
      <c r="AT33" s="406"/>
      <c r="AU33" s="406"/>
      <c r="AV33" s="406"/>
      <c r="AW33" s="406"/>
      <c r="AX33" s="406"/>
      <c r="AY33" s="406"/>
      <c r="AZ33" s="406"/>
      <c r="BA33" s="406"/>
      <c r="BB33" s="406"/>
      <c r="BC33" s="406"/>
      <c r="BD33" s="203"/>
      <c r="BE33" s="406" t="s">
        <v>202</v>
      </c>
      <c r="BF33" s="406"/>
      <c r="BG33" s="406" t="s">
        <v>203</v>
      </c>
      <c r="BH33" s="406"/>
      <c r="BI33" s="406"/>
      <c r="BJ33" s="406"/>
      <c r="BK33" s="406"/>
      <c r="BL33" s="406"/>
      <c r="BM33" s="406"/>
      <c r="BN33" s="406"/>
      <c r="BO33" s="406"/>
      <c r="BP33" s="406"/>
      <c r="BQ33" s="406"/>
      <c r="BR33" s="406"/>
      <c r="BS33" s="406"/>
      <c r="BT33" s="406"/>
      <c r="BU33" s="406"/>
      <c r="BV33" s="203"/>
      <c r="BW33" s="407" t="s">
        <v>202</v>
      </c>
      <c r="BX33" s="407"/>
      <c r="BY33" s="406" t="s">
        <v>204</v>
      </c>
      <c r="BZ33" s="406"/>
      <c r="CA33" s="406"/>
      <c r="CB33" s="406"/>
      <c r="CC33" s="406"/>
      <c r="CD33" s="406"/>
      <c r="CE33" s="406"/>
      <c r="CF33" s="406"/>
      <c r="CG33" s="406"/>
      <c r="CH33" s="406"/>
      <c r="CI33" s="406"/>
      <c r="CJ33" s="406"/>
      <c r="CK33" s="406"/>
      <c r="CL33" s="406"/>
      <c r="CM33" s="406"/>
      <c r="CN33" s="202"/>
      <c r="CO33" s="407" t="s">
        <v>205</v>
      </c>
      <c r="CP33" s="407"/>
      <c r="CQ33" s="406" t="s">
        <v>206</v>
      </c>
      <c r="CR33" s="406"/>
      <c r="CS33" s="406"/>
      <c r="CT33" s="406"/>
      <c r="CU33" s="406"/>
      <c r="CV33" s="406"/>
      <c r="CW33" s="406"/>
      <c r="CX33" s="406"/>
      <c r="CY33" s="406"/>
      <c r="CZ33" s="406"/>
      <c r="DA33" s="406"/>
      <c r="DB33" s="406"/>
      <c r="DC33" s="406"/>
      <c r="DD33" s="406"/>
      <c r="DE33" s="406"/>
      <c r="DF33" s="202"/>
      <c r="DG33" s="405" t="s">
        <v>207</v>
      </c>
      <c r="DH33" s="405"/>
      <c r="DI33" s="204"/>
    </row>
    <row r="34" spans="1:113" ht="32.25" customHeight="1" x14ac:dyDescent="0.15">
      <c r="A34" s="177"/>
      <c r="B34" s="20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7"/>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77"/>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77"/>
      <c r="BE34" s="403">
        <f>IF(BG34="","",MAX(C34:D43,U34:V43,AM34:AN43)+1)</f>
        <v>6</v>
      </c>
      <c r="BF34" s="403"/>
      <c r="BG34" s="404" t="str">
        <f>IF('各会計、関係団体の財政状況及び健全化判断比率'!B32="","",'各会計、関係団体の財政状況及び健全化判断比率'!B32)</f>
        <v>風力発電事業特別会計</v>
      </c>
      <c r="BH34" s="404"/>
      <c r="BI34" s="404"/>
      <c r="BJ34" s="404"/>
      <c r="BK34" s="404"/>
      <c r="BL34" s="404"/>
      <c r="BM34" s="404"/>
      <c r="BN34" s="404"/>
      <c r="BO34" s="404"/>
      <c r="BP34" s="404"/>
      <c r="BQ34" s="404"/>
      <c r="BR34" s="404"/>
      <c r="BS34" s="404"/>
      <c r="BT34" s="404"/>
      <c r="BU34" s="404"/>
      <c r="BV34" s="177"/>
      <c r="BW34" s="403">
        <f>IF(BY34="","",MAX(C34:D43,U34:V43,AM34:AN43,BE34:BF43)+1)</f>
        <v>7</v>
      </c>
      <c r="BX34" s="403"/>
      <c r="BY34" s="404" t="str">
        <f>IF('各会計、関係団体の財政状況及び健全化判断比率'!B68="","",'各会計、関係団体の財政状況及び健全化判断比率'!B68)</f>
        <v>一部事務組合下田メディカルセンター（普通会計分）</v>
      </c>
      <c r="BZ34" s="404"/>
      <c r="CA34" s="404"/>
      <c r="CB34" s="404"/>
      <c r="CC34" s="404"/>
      <c r="CD34" s="404"/>
      <c r="CE34" s="404"/>
      <c r="CF34" s="404"/>
      <c r="CG34" s="404"/>
      <c r="CH34" s="404"/>
      <c r="CI34" s="404"/>
      <c r="CJ34" s="404"/>
      <c r="CK34" s="404"/>
      <c r="CL34" s="404"/>
      <c r="CM34" s="404"/>
      <c r="CN34" s="177"/>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4"/>
    </row>
    <row r="35" spans="1:113" ht="32.25" customHeight="1" x14ac:dyDescent="0.15">
      <c r="A35" s="177"/>
      <c r="B35" s="201"/>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77"/>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77"/>
      <c r="AM35" s="403" t="str">
        <f t="shared" ref="AM35:AM43" si="0">IF(AO35="","",AM34+1)</f>
        <v/>
      </c>
      <c r="AN35" s="403"/>
      <c r="AO35" s="404"/>
      <c r="AP35" s="404"/>
      <c r="AQ35" s="404"/>
      <c r="AR35" s="404"/>
      <c r="AS35" s="404"/>
      <c r="AT35" s="404"/>
      <c r="AU35" s="404"/>
      <c r="AV35" s="404"/>
      <c r="AW35" s="404"/>
      <c r="AX35" s="404"/>
      <c r="AY35" s="404"/>
      <c r="AZ35" s="404"/>
      <c r="BA35" s="404"/>
      <c r="BB35" s="404"/>
      <c r="BC35" s="404"/>
      <c r="BD35" s="177"/>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7"/>
      <c r="BW35" s="403">
        <f t="shared" ref="BW35:BW43" si="2">IF(BY35="","",BW34+1)</f>
        <v>8</v>
      </c>
      <c r="BX35" s="403"/>
      <c r="BY35" s="404" t="str">
        <f>IF('各会計、関係団体の財政状況及び健全化判断比率'!B69="","",'各会計、関係団体の財政状況及び健全化判断比率'!B69)</f>
        <v>東河環境センター</v>
      </c>
      <c r="BZ35" s="404"/>
      <c r="CA35" s="404"/>
      <c r="CB35" s="404"/>
      <c r="CC35" s="404"/>
      <c r="CD35" s="404"/>
      <c r="CE35" s="404"/>
      <c r="CF35" s="404"/>
      <c r="CG35" s="404"/>
      <c r="CH35" s="404"/>
      <c r="CI35" s="404"/>
      <c r="CJ35" s="404"/>
      <c r="CK35" s="404"/>
      <c r="CL35" s="404"/>
      <c r="CM35" s="404"/>
      <c r="CN35" s="177"/>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4"/>
    </row>
    <row r="36" spans="1:113" ht="32.25" customHeight="1" x14ac:dyDescent="0.15">
      <c r="A36" s="177"/>
      <c r="B36" s="20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7"/>
      <c r="U36" s="403">
        <f t="shared" ref="U36:U43" si="4">IF(W36="","",U35+1)</f>
        <v>4</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77"/>
      <c r="AM36" s="403" t="str">
        <f t="shared" si="0"/>
        <v/>
      </c>
      <c r="AN36" s="403"/>
      <c r="AO36" s="404"/>
      <c r="AP36" s="404"/>
      <c r="AQ36" s="404"/>
      <c r="AR36" s="404"/>
      <c r="AS36" s="404"/>
      <c r="AT36" s="404"/>
      <c r="AU36" s="404"/>
      <c r="AV36" s="404"/>
      <c r="AW36" s="404"/>
      <c r="AX36" s="404"/>
      <c r="AY36" s="404"/>
      <c r="AZ36" s="404"/>
      <c r="BA36" s="404"/>
      <c r="BB36" s="404"/>
      <c r="BC36" s="404"/>
      <c r="BD36" s="177"/>
      <c r="BE36" s="403" t="str">
        <f t="shared" si="1"/>
        <v/>
      </c>
      <c r="BF36" s="403"/>
      <c r="BG36" s="404"/>
      <c r="BH36" s="404"/>
      <c r="BI36" s="404"/>
      <c r="BJ36" s="404"/>
      <c r="BK36" s="404"/>
      <c r="BL36" s="404"/>
      <c r="BM36" s="404"/>
      <c r="BN36" s="404"/>
      <c r="BO36" s="404"/>
      <c r="BP36" s="404"/>
      <c r="BQ36" s="404"/>
      <c r="BR36" s="404"/>
      <c r="BS36" s="404"/>
      <c r="BT36" s="404"/>
      <c r="BU36" s="404"/>
      <c r="BV36" s="177"/>
      <c r="BW36" s="403">
        <f t="shared" si="2"/>
        <v>9</v>
      </c>
      <c r="BX36" s="403"/>
      <c r="BY36" s="404" t="str">
        <f>IF('各会計、関係団体の財政状況及び健全化判断比率'!B70="","",'各会計、関係団体の財政状況及び健全化判断比率'!B70)</f>
        <v>伊豆斎場組合</v>
      </c>
      <c r="BZ36" s="404"/>
      <c r="CA36" s="404"/>
      <c r="CB36" s="404"/>
      <c r="CC36" s="404"/>
      <c r="CD36" s="404"/>
      <c r="CE36" s="404"/>
      <c r="CF36" s="404"/>
      <c r="CG36" s="404"/>
      <c r="CH36" s="404"/>
      <c r="CI36" s="404"/>
      <c r="CJ36" s="404"/>
      <c r="CK36" s="404"/>
      <c r="CL36" s="404"/>
      <c r="CM36" s="404"/>
      <c r="CN36" s="177"/>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4"/>
    </row>
    <row r="37" spans="1:113" ht="32.25" customHeight="1" x14ac:dyDescent="0.15">
      <c r="A37" s="177"/>
      <c r="B37" s="20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7"/>
      <c r="U37" s="403" t="str">
        <f t="shared" si="4"/>
        <v/>
      </c>
      <c r="V37" s="403"/>
      <c r="W37" s="404"/>
      <c r="X37" s="404"/>
      <c r="Y37" s="404"/>
      <c r="Z37" s="404"/>
      <c r="AA37" s="404"/>
      <c r="AB37" s="404"/>
      <c r="AC37" s="404"/>
      <c r="AD37" s="404"/>
      <c r="AE37" s="404"/>
      <c r="AF37" s="404"/>
      <c r="AG37" s="404"/>
      <c r="AH37" s="404"/>
      <c r="AI37" s="404"/>
      <c r="AJ37" s="404"/>
      <c r="AK37" s="404"/>
      <c r="AL37" s="177"/>
      <c r="AM37" s="403" t="str">
        <f t="shared" si="0"/>
        <v/>
      </c>
      <c r="AN37" s="403"/>
      <c r="AO37" s="404"/>
      <c r="AP37" s="404"/>
      <c r="AQ37" s="404"/>
      <c r="AR37" s="404"/>
      <c r="AS37" s="404"/>
      <c r="AT37" s="404"/>
      <c r="AU37" s="404"/>
      <c r="AV37" s="404"/>
      <c r="AW37" s="404"/>
      <c r="AX37" s="404"/>
      <c r="AY37" s="404"/>
      <c r="AZ37" s="404"/>
      <c r="BA37" s="404"/>
      <c r="BB37" s="404"/>
      <c r="BC37" s="404"/>
      <c r="BD37" s="177"/>
      <c r="BE37" s="403" t="str">
        <f t="shared" si="1"/>
        <v/>
      </c>
      <c r="BF37" s="403"/>
      <c r="BG37" s="404"/>
      <c r="BH37" s="404"/>
      <c r="BI37" s="404"/>
      <c r="BJ37" s="404"/>
      <c r="BK37" s="404"/>
      <c r="BL37" s="404"/>
      <c r="BM37" s="404"/>
      <c r="BN37" s="404"/>
      <c r="BO37" s="404"/>
      <c r="BP37" s="404"/>
      <c r="BQ37" s="404"/>
      <c r="BR37" s="404"/>
      <c r="BS37" s="404"/>
      <c r="BT37" s="404"/>
      <c r="BU37" s="404"/>
      <c r="BV37" s="177"/>
      <c r="BW37" s="403">
        <f t="shared" si="2"/>
        <v>10</v>
      </c>
      <c r="BX37" s="403"/>
      <c r="BY37" s="404" t="str">
        <f>IF('各会計、関係団体の財政状況及び健全化判断比率'!B71="","",'各会計、関係団体の財政状況及び健全化判断比率'!B71)</f>
        <v>静岡県市町総合事務組合</v>
      </c>
      <c r="BZ37" s="404"/>
      <c r="CA37" s="404"/>
      <c r="CB37" s="404"/>
      <c r="CC37" s="404"/>
      <c r="CD37" s="404"/>
      <c r="CE37" s="404"/>
      <c r="CF37" s="404"/>
      <c r="CG37" s="404"/>
      <c r="CH37" s="404"/>
      <c r="CI37" s="404"/>
      <c r="CJ37" s="404"/>
      <c r="CK37" s="404"/>
      <c r="CL37" s="404"/>
      <c r="CM37" s="404"/>
      <c r="CN37" s="177"/>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4"/>
    </row>
    <row r="38" spans="1:113" ht="32.25" customHeight="1" x14ac:dyDescent="0.15">
      <c r="A38" s="177"/>
      <c r="B38" s="20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7"/>
      <c r="U38" s="403" t="str">
        <f t="shared" si="4"/>
        <v/>
      </c>
      <c r="V38" s="403"/>
      <c r="W38" s="404"/>
      <c r="X38" s="404"/>
      <c r="Y38" s="404"/>
      <c r="Z38" s="404"/>
      <c r="AA38" s="404"/>
      <c r="AB38" s="404"/>
      <c r="AC38" s="404"/>
      <c r="AD38" s="404"/>
      <c r="AE38" s="404"/>
      <c r="AF38" s="404"/>
      <c r="AG38" s="404"/>
      <c r="AH38" s="404"/>
      <c r="AI38" s="404"/>
      <c r="AJ38" s="404"/>
      <c r="AK38" s="404"/>
      <c r="AL38" s="177"/>
      <c r="AM38" s="403" t="str">
        <f t="shared" si="0"/>
        <v/>
      </c>
      <c r="AN38" s="403"/>
      <c r="AO38" s="404"/>
      <c r="AP38" s="404"/>
      <c r="AQ38" s="404"/>
      <c r="AR38" s="404"/>
      <c r="AS38" s="404"/>
      <c r="AT38" s="404"/>
      <c r="AU38" s="404"/>
      <c r="AV38" s="404"/>
      <c r="AW38" s="404"/>
      <c r="AX38" s="404"/>
      <c r="AY38" s="404"/>
      <c r="AZ38" s="404"/>
      <c r="BA38" s="404"/>
      <c r="BB38" s="404"/>
      <c r="BC38" s="404"/>
      <c r="BD38" s="177"/>
      <c r="BE38" s="403" t="str">
        <f t="shared" si="1"/>
        <v/>
      </c>
      <c r="BF38" s="403"/>
      <c r="BG38" s="404"/>
      <c r="BH38" s="404"/>
      <c r="BI38" s="404"/>
      <c r="BJ38" s="404"/>
      <c r="BK38" s="404"/>
      <c r="BL38" s="404"/>
      <c r="BM38" s="404"/>
      <c r="BN38" s="404"/>
      <c r="BO38" s="404"/>
      <c r="BP38" s="404"/>
      <c r="BQ38" s="404"/>
      <c r="BR38" s="404"/>
      <c r="BS38" s="404"/>
      <c r="BT38" s="404"/>
      <c r="BU38" s="404"/>
      <c r="BV38" s="177"/>
      <c r="BW38" s="403">
        <f t="shared" si="2"/>
        <v>11</v>
      </c>
      <c r="BX38" s="403"/>
      <c r="BY38" s="404" t="str">
        <f>IF('各会計、関係団体の財政状況及び健全化判断比率'!B72="","",'各会計、関係団体の財政状況及び健全化判断比率'!B72)</f>
        <v>静岡県地方税滞納整理機構</v>
      </c>
      <c r="BZ38" s="404"/>
      <c r="CA38" s="404"/>
      <c r="CB38" s="404"/>
      <c r="CC38" s="404"/>
      <c r="CD38" s="404"/>
      <c r="CE38" s="404"/>
      <c r="CF38" s="404"/>
      <c r="CG38" s="404"/>
      <c r="CH38" s="404"/>
      <c r="CI38" s="404"/>
      <c r="CJ38" s="404"/>
      <c r="CK38" s="404"/>
      <c r="CL38" s="404"/>
      <c r="CM38" s="404"/>
      <c r="CN38" s="177"/>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4"/>
    </row>
    <row r="39" spans="1:113" ht="32.25" customHeight="1" x14ac:dyDescent="0.15">
      <c r="A39" s="177"/>
      <c r="B39" s="20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7"/>
      <c r="U39" s="403" t="str">
        <f t="shared" si="4"/>
        <v/>
      </c>
      <c r="V39" s="403"/>
      <c r="W39" s="404"/>
      <c r="X39" s="404"/>
      <c r="Y39" s="404"/>
      <c r="Z39" s="404"/>
      <c r="AA39" s="404"/>
      <c r="AB39" s="404"/>
      <c r="AC39" s="404"/>
      <c r="AD39" s="404"/>
      <c r="AE39" s="404"/>
      <c r="AF39" s="404"/>
      <c r="AG39" s="404"/>
      <c r="AH39" s="404"/>
      <c r="AI39" s="404"/>
      <c r="AJ39" s="404"/>
      <c r="AK39" s="404"/>
      <c r="AL39" s="177"/>
      <c r="AM39" s="403" t="str">
        <f t="shared" si="0"/>
        <v/>
      </c>
      <c r="AN39" s="403"/>
      <c r="AO39" s="404"/>
      <c r="AP39" s="404"/>
      <c r="AQ39" s="404"/>
      <c r="AR39" s="404"/>
      <c r="AS39" s="404"/>
      <c r="AT39" s="404"/>
      <c r="AU39" s="404"/>
      <c r="AV39" s="404"/>
      <c r="AW39" s="404"/>
      <c r="AX39" s="404"/>
      <c r="AY39" s="404"/>
      <c r="AZ39" s="404"/>
      <c r="BA39" s="404"/>
      <c r="BB39" s="404"/>
      <c r="BC39" s="404"/>
      <c r="BD39" s="177"/>
      <c r="BE39" s="403" t="str">
        <f t="shared" si="1"/>
        <v/>
      </c>
      <c r="BF39" s="403"/>
      <c r="BG39" s="404"/>
      <c r="BH39" s="404"/>
      <c r="BI39" s="404"/>
      <c r="BJ39" s="404"/>
      <c r="BK39" s="404"/>
      <c r="BL39" s="404"/>
      <c r="BM39" s="404"/>
      <c r="BN39" s="404"/>
      <c r="BO39" s="404"/>
      <c r="BP39" s="404"/>
      <c r="BQ39" s="404"/>
      <c r="BR39" s="404"/>
      <c r="BS39" s="404"/>
      <c r="BT39" s="404"/>
      <c r="BU39" s="404"/>
      <c r="BV39" s="177"/>
      <c r="BW39" s="403">
        <f t="shared" si="2"/>
        <v>12</v>
      </c>
      <c r="BX39" s="403"/>
      <c r="BY39" s="404" t="str">
        <f>IF('各会計、関係団体の財政状況及び健全化判断比率'!B73="","",'各会計、関係団体の財政状況及び健全化判断比率'!B73)</f>
        <v>駿東伊豆消防組合</v>
      </c>
      <c r="BZ39" s="404"/>
      <c r="CA39" s="404"/>
      <c r="CB39" s="404"/>
      <c r="CC39" s="404"/>
      <c r="CD39" s="404"/>
      <c r="CE39" s="404"/>
      <c r="CF39" s="404"/>
      <c r="CG39" s="404"/>
      <c r="CH39" s="404"/>
      <c r="CI39" s="404"/>
      <c r="CJ39" s="404"/>
      <c r="CK39" s="404"/>
      <c r="CL39" s="404"/>
      <c r="CM39" s="404"/>
      <c r="CN39" s="177"/>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4"/>
    </row>
    <row r="40" spans="1:113" ht="32.25" customHeight="1" x14ac:dyDescent="0.15">
      <c r="A40" s="177"/>
      <c r="B40" s="20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7"/>
      <c r="U40" s="403" t="str">
        <f t="shared" si="4"/>
        <v/>
      </c>
      <c r="V40" s="403"/>
      <c r="W40" s="404"/>
      <c r="X40" s="404"/>
      <c r="Y40" s="404"/>
      <c r="Z40" s="404"/>
      <c r="AA40" s="404"/>
      <c r="AB40" s="404"/>
      <c r="AC40" s="404"/>
      <c r="AD40" s="404"/>
      <c r="AE40" s="404"/>
      <c r="AF40" s="404"/>
      <c r="AG40" s="404"/>
      <c r="AH40" s="404"/>
      <c r="AI40" s="404"/>
      <c r="AJ40" s="404"/>
      <c r="AK40" s="404"/>
      <c r="AL40" s="177"/>
      <c r="AM40" s="403" t="str">
        <f t="shared" si="0"/>
        <v/>
      </c>
      <c r="AN40" s="403"/>
      <c r="AO40" s="404"/>
      <c r="AP40" s="404"/>
      <c r="AQ40" s="404"/>
      <c r="AR40" s="404"/>
      <c r="AS40" s="404"/>
      <c r="AT40" s="404"/>
      <c r="AU40" s="404"/>
      <c r="AV40" s="404"/>
      <c r="AW40" s="404"/>
      <c r="AX40" s="404"/>
      <c r="AY40" s="404"/>
      <c r="AZ40" s="404"/>
      <c r="BA40" s="404"/>
      <c r="BB40" s="404"/>
      <c r="BC40" s="404"/>
      <c r="BD40" s="177"/>
      <c r="BE40" s="403" t="str">
        <f t="shared" si="1"/>
        <v/>
      </c>
      <c r="BF40" s="403"/>
      <c r="BG40" s="404"/>
      <c r="BH40" s="404"/>
      <c r="BI40" s="404"/>
      <c r="BJ40" s="404"/>
      <c r="BK40" s="404"/>
      <c r="BL40" s="404"/>
      <c r="BM40" s="404"/>
      <c r="BN40" s="404"/>
      <c r="BO40" s="404"/>
      <c r="BP40" s="404"/>
      <c r="BQ40" s="404"/>
      <c r="BR40" s="404"/>
      <c r="BS40" s="404"/>
      <c r="BT40" s="404"/>
      <c r="BU40" s="404"/>
      <c r="BV40" s="177"/>
      <c r="BW40" s="403">
        <f t="shared" si="2"/>
        <v>13</v>
      </c>
      <c r="BX40" s="403"/>
      <c r="BY40" s="404" t="str">
        <f>IF('各会計、関係団体の財政状況及び健全化判断比率'!B74="","",'各会計、関係団体の財政状況及び健全化判断比率'!B74)</f>
        <v>静岡県後期高齢者医療広域連合</v>
      </c>
      <c r="BZ40" s="404"/>
      <c r="CA40" s="404"/>
      <c r="CB40" s="404"/>
      <c r="CC40" s="404"/>
      <c r="CD40" s="404"/>
      <c r="CE40" s="404"/>
      <c r="CF40" s="404"/>
      <c r="CG40" s="404"/>
      <c r="CH40" s="404"/>
      <c r="CI40" s="404"/>
      <c r="CJ40" s="404"/>
      <c r="CK40" s="404"/>
      <c r="CL40" s="404"/>
      <c r="CM40" s="404"/>
      <c r="CN40" s="177"/>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4"/>
    </row>
    <row r="41" spans="1:113" ht="32.25" customHeight="1" x14ac:dyDescent="0.15">
      <c r="A41" s="177"/>
      <c r="B41" s="20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7"/>
      <c r="U41" s="403" t="str">
        <f t="shared" si="4"/>
        <v/>
      </c>
      <c r="V41" s="403"/>
      <c r="W41" s="404"/>
      <c r="X41" s="404"/>
      <c r="Y41" s="404"/>
      <c r="Z41" s="404"/>
      <c r="AA41" s="404"/>
      <c r="AB41" s="404"/>
      <c r="AC41" s="404"/>
      <c r="AD41" s="404"/>
      <c r="AE41" s="404"/>
      <c r="AF41" s="404"/>
      <c r="AG41" s="404"/>
      <c r="AH41" s="404"/>
      <c r="AI41" s="404"/>
      <c r="AJ41" s="404"/>
      <c r="AK41" s="404"/>
      <c r="AL41" s="177"/>
      <c r="AM41" s="403" t="str">
        <f t="shared" si="0"/>
        <v/>
      </c>
      <c r="AN41" s="403"/>
      <c r="AO41" s="404"/>
      <c r="AP41" s="404"/>
      <c r="AQ41" s="404"/>
      <c r="AR41" s="404"/>
      <c r="AS41" s="404"/>
      <c r="AT41" s="404"/>
      <c r="AU41" s="404"/>
      <c r="AV41" s="404"/>
      <c r="AW41" s="404"/>
      <c r="AX41" s="404"/>
      <c r="AY41" s="404"/>
      <c r="AZ41" s="404"/>
      <c r="BA41" s="404"/>
      <c r="BB41" s="404"/>
      <c r="BC41" s="404"/>
      <c r="BD41" s="177"/>
      <c r="BE41" s="403" t="str">
        <f t="shared" si="1"/>
        <v/>
      </c>
      <c r="BF41" s="403"/>
      <c r="BG41" s="404"/>
      <c r="BH41" s="404"/>
      <c r="BI41" s="404"/>
      <c r="BJ41" s="404"/>
      <c r="BK41" s="404"/>
      <c r="BL41" s="404"/>
      <c r="BM41" s="404"/>
      <c r="BN41" s="404"/>
      <c r="BO41" s="404"/>
      <c r="BP41" s="404"/>
      <c r="BQ41" s="404"/>
      <c r="BR41" s="404"/>
      <c r="BS41" s="404"/>
      <c r="BT41" s="404"/>
      <c r="BU41" s="404"/>
      <c r="BV41" s="177"/>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77"/>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4"/>
    </row>
    <row r="42" spans="1:113" ht="32.25" customHeight="1" x14ac:dyDescent="0.15">
      <c r="B42" s="20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7"/>
      <c r="U42" s="403" t="str">
        <f t="shared" si="4"/>
        <v/>
      </c>
      <c r="V42" s="403"/>
      <c r="W42" s="404"/>
      <c r="X42" s="404"/>
      <c r="Y42" s="404"/>
      <c r="Z42" s="404"/>
      <c r="AA42" s="404"/>
      <c r="AB42" s="404"/>
      <c r="AC42" s="404"/>
      <c r="AD42" s="404"/>
      <c r="AE42" s="404"/>
      <c r="AF42" s="404"/>
      <c r="AG42" s="404"/>
      <c r="AH42" s="404"/>
      <c r="AI42" s="404"/>
      <c r="AJ42" s="404"/>
      <c r="AK42" s="404"/>
      <c r="AL42" s="177"/>
      <c r="AM42" s="403" t="str">
        <f t="shared" si="0"/>
        <v/>
      </c>
      <c r="AN42" s="403"/>
      <c r="AO42" s="404"/>
      <c r="AP42" s="404"/>
      <c r="AQ42" s="404"/>
      <c r="AR42" s="404"/>
      <c r="AS42" s="404"/>
      <c r="AT42" s="404"/>
      <c r="AU42" s="404"/>
      <c r="AV42" s="404"/>
      <c r="AW42" s="404"/>
      <c r="AX42" s="404"/>
      <c r="AY42" s="404"/>
      <c r="AZ42" s="404"/>
      <c r="BA42" s="404"/>
      <c r="BB42" s="404"/>
      <c r="BC42" s="404"/>
      <c r="BD42" s="177"/>
      <c r="BE42" s="403" t="str">
        <f t="shared" si="1"/>
        <v/>
      </c>
      <c r="BF42" s="403"/>
      <c r="BG42" s="404"/>
      <c r="BH42" s="404"/>
      <c r="BI42" s="404"/>
      <c r="BJ42" s="404"/>
      <c r="BK42" s="404"/>
      <c r="BL42" s="404"/>
      <c r="BM42" s="404"/>
      <c r="BN42" s="404"/>
      <c r="BO42" s="404"/>
      <c r="BP42" s="404"/>
      <c r="BQ42" s="404"/>
      <c r="BR42" s="404"/>
      <c r="BS42" s="404"/>
      <c r="BT42" s="404"/>
      <c r="BU42" s="404"/>
      <c r="BV42" s="177"/>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77"/>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4"/>
    </row>
    <row r="43" spans="1:113" ht="32.25" customHeight="1" x14ac:dyDescent="0.15">
      <c r="B43" s="20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7"/>
      <c r="U43" s="403" t="str">
        <f t="shared" si="4"/>
        <v/>
      </c>
      <c r="V43" s="403"/>
      <c r="W43" s="404"/>
      <c r="X43" s="404"/>
      <c r="Y43" s="404"/>
      <c r="Z43" s="404"/>
      <c r="AA43" s="404"/>
      <c r="AB43" s="404"/>
      <c r="AC43" s="404"/>
      <c r="AD43" s="404"/>
      <c r="AE43" s="404"/>
      <c r="AF43" s="404"/>
      <c r="AG43" s="404"/>
      <c r="AH43" s="404"/>
      <c r="AI43" s="404"/>
      <c r="AJ43" s="404"/>
      <c r="AK43" s="404"/>
      <c r="AL43" s="177"/>
      <c r="AM43" s="403" t="str">
        <f t="shared" si="0"/>
        <v/>
      </c>
      <c r="AN43" s="403"/>
      <c r="AO43" s="404"/>
      <c r="AP43" s="404"/>
      <c r="AQ43" s="404"/>
      <c r="AR43" s="404"/>
      <c r="AS43" s="404"/>
      <c r="AT43" s="404"/>
      <c r="AU43" s="404"/>
      <c r="AV43" s="404"/>
      <c r="AW43" s="404"/>
      <c r="AX43" s="404"/>
      <c r="AY43" s="404"/>
      <c r="AZ43" s="404"/>
      <c r="BA43" s="404"/>
      <c r="BB43" s="404"/>
      <c r="BC43" s="404"/>
      <c r="BD43" s="177"/>
      <c r="BE43" s="403" t="str">
        <f t="shared" si="1"/>
        <v/>
      </c>
      <c r="BF43" s="403"/>
      <c r="BG43" s="404"/>
      <c r="BH43" s="404"/>
      <c r="BI43" s="404"/>
      <c r="BJ43" s="404"/>
      <c r="BK43" s="404"/>
      <c r="BL43" s="404"/>
      <c r="BM43" s="404"/>
      <c r="BN43" s="404"/>
      <c r="BO43" s="404"/>
      <c r="BP43" s="404"/>
      <c r="BQ43" s="404"/>
      <c r="BR43" s="404"/>
      <c r="BS43" s="404"/>
      <c r="BT43" s="404"/>
      <c r="BU43" s="404"/>
      <c r="BV43" s="177"/>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77"/>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L0MzOkBQaPUK6zcl3t51DqHp1R2k+tQNblfAh6qGk3adfttzmT2ucAKfC6R6jBdYcmQ1re1cRtso4NN7XgJNDA==" saltValue="syKg5C4sfmgtc8ba9c3Z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53" t="s">
        <v>217</v>
      </c>
      <c r="DI1" s="754"/>
      <c r="DJ1" s="754"/>
      <c r="DK1" s="754"/>
      <c r="DL1" s="754"/>
      <c r="DM1" s="754"/>
      <c r="DN1" s="755"/>
      <c r="DO1" s="210"/>
      <c r="DP1" s="753" t="s">
        <v>218</v>
      </c>
      <c r="DQ1" s="754"/>
      <c r="DR1" s="754"/>
      <c r="DS1" s="754"/>
      <c r="DT1" s="754"/>
      <c r="DU1" s="754"/>
      <c r="DV1" s="754"/>
      <c r="DW1" s="754"/>
      <c r="DX1" s="754"/>
      <c r="DY1" s="754"/>
      <c r="DZ1" s="754"/>
      <c r="EA1" s="754"/>
      <c r="EB1" s="754"/>
      <c r="EC1" s="755"/>
      <c r="ED1" s="209"/>
      <c r="EE1" s="209"/>
      <c r="EF1" s="209"/>
      <c r="EG1" s="209"/>
      <c r="EH1" s="209"/>
      <c r="EI1" s="209"/>
      <c r="EJ1" s="209"/>
      <c r="EK1" s="209"/>
      <c r="EL1" s="209"/>
      <c r="EM1" s="209"/>
    </row>
    <row r="2" spans="2:143" ht="22.5" customHeight="1" x14ac:dyDescent="0.15">
      <c r="B2" s="211" t="s">
        <v>219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1883854</v>
      </c>
      <c r="S5" s="713"/>
      <c r="T5" s="713"/>
      <c r="U5" s="713"/>
      <c r="V5" s="713"/>
      <c r="W5" s="713"/>
      <c r="X5" s="713"/>
      <c r="Y5" s="738"/>
      <c r="Z5" s="751">
        <v>28.7</v>
      </c>
      <c r="AA5" s="751"/>
      <c r="AB5" s="751"/>
      <c r="AC5" s="751"/>
      <c r="AD5" s="752">
        <v>1883854</v>
      </c>
      <c r="AE5" s="752"/>
      <c r="AF5" s="752"/>
      <c r="AG5" s="752"/>
      <c r="AH5" s="752"/>
      <c r="AI5" s="752"/>
      <c r="AJ5" s="752"/>
      <c r="AK5" s="752"/>
      <c r="AL5" s="739">
        <v>49.9</v>
      </c>
      <c r="AM5" s="721"/>
      <c r="AN5" s="721"/>
      <c r="AO5" s="740"/>
      <c r="AP5" s="715" t="s">
        <v>231</v>
      </c>
      <c r="AQ5" s="716"/>
      <c r="AR5" s="716"/>
      <c r="AS5" s="716"/>
      <c r="AT5" s="716"/>
      <c r="AU5" s="716"/>
      <c r="AV5" s="716"/>
      <c r="AW5" s="716"/>
      <c r="AX5" s="716"/>
      <c r="AY5" s="716"/>
      <c r="AZ5" s="716"/>
      <c r="BA5" s="716"/>
      <c r="BB5" s="716"/>
      <c r="BC5" s="716"/>
      <c r="BD5" s="716"/>
      <c r="BE5" s="716"/>
      <c r="BF5" s="717"/>
      <c r="BG5" s="657">
        <v>1791897</v>
      </c>
      <c r="BH5" s="658"/>
      <c r="BI5" s="658"/>
      <c r="BJ5" s="658"/>
      <c r="BK5" s="658"/>
      <c r="BL5" s="658"/>
      <c r="BM5" s="658"/>
      <c r="BN5" s="659"/>
      <c r="BO5" s="695">
        <v>95.1</v>
      </c>
      <c r="BP5" s="695"/>
      <c r="BQ5" s="695"/>
      <c r="BR5" s="695"/>
      <c r="BS5" s="696" t="s">
        <v>232</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224</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55287</v>
      </c>
      <c r="S6" s="658"/>
      <c r="T6" s="658"/>
      <c r="U6" s="658"/>
      <c r="V6" s="658"/>
      <c r="W6" s="658"/>
      <c r="X6" s="658"/>
      <c r="Y6" s="659"/>
      <c r="Z6" s="695">
        <v>0.8</v>
      </c>
      <c r="AA6" s="695"/>
      <c r="AB6" s="695"/>
      <c r="AC6" s="695"/>
      <c r="AD6" s="696">
        <v>55287</v>
      </c>
      <c r="AE6" s="696"/>
      <c r="AF6" s="696"/>
      <c r="AG6" s="696"/>
      <c r="AH6" s="696"/>
      <c r="AI6" s="696"/>
      <c r="AJ6" s="696"/>
      <c r="AK6" s="696"/>
      <c r="AL6" s="660">
        <v>1.5</v>
      </c>
      <c r="AM6" s="661"/>
      <c r="AN6" s="661"/>
      <c r="AO6" s="697"/>
      <c r="AP6" s="654" t="s">
        <v>237</v>
      </c>
      <c r="AQ6" s="655"/>
      <c r="AR6" s="655"/>
      <c r="AS6" s="655"/>
      <c r="AT6" s="655"/>
      <c r="AU6" s="655"/>
      <c r="AV6" s="655"/>
      <c r="AW6" s="655"/>
      <c r="AX6" s="655"/>
      <c r="AY6" s="655"/>
      <c r="AZ6" s="655"/>
      <c r="BA6" s="655"/>
      <c r="BB6" s="655"/>
      <c r="BC6" s="655"/>
      <c r="BD6" s="655"/>
      <c r="BE6" s="655"/>
      <c r="BF6" s="656"/>
      <c r="BG6" s="657">
        <v>1791897</v>
      </c>
      <c r="BH6" s="658"/>
      <c r="BI6" s="658"/>
      <c r="BJ6" s="658"/>
      <c r="BK6" s="658"/>
      <c r="BL6" s="658"/>
      <c r="BM6" s="658"/>
      <c r="BN6" s="659"/>
      <c r="BO6" s="695">
        <v>95.1</v>
      </c>
      <c r="BP6" s="695"/>
      <c r="BQ6" s="695"/>
      <c r="BR6" s="695"/>
      <c r="BS6" s="696" t="s">
        <v>238</v>
      </c>
      <c r="BT6" s="696"/>
      <c r="BU6" s="696"/>
      <c r="BV6" s="696"/>
      <c r="BW6" s="696"/>
      <c r="BX6" s="696"/>
      <c r="BY6" s="696"/>
      <c r="BZ6" s="696"/>
      <c r="CA6" s="696"/>
      <c r="CB6" s="736"/>
      <c r="CD6" s="715" t="s">
        <v>239</v>
      </c>
      <c r="CE6" s="716"/>
      <c r="CF6" s="716"/>
      <c r="CG6" s="716"/>
      <c r="CH6" s="716"/>
      <c r="CI6" s="716"/>
      <c r="CJ6" s="716"/>
      <c r="CK6" s="716"/>
      <c r="CL6" s="716"/>
      <c r="CM6" s="716"/>
      <c r="CN6" s="716"/>
      <c r="CO6" s="716"/>
      <c r="CP6" s="716"/>
      <c r="CQ6" s="717"/>
      <c r="CR6" s="657">
        <v>60951</v>
      </c>
      <c r="CS6" s="658"/>
      <c r="CT6" s="658"/>
      <c r="CU6" s="658"/>
      <c r="CV6" s="658"/>
      <c r="CW6" s="658"/>
      <c r="CX6" s="658"/>
      <c r="CY6" s="659"/>
      <c r="CZ6" s="739">
        <v>1</v>
      </c>
      <c r="DA6" s="721"/>
      <c r="DB6" s="721"/>
      <c r="DC6" s="741"/>
      <c r="DD6" s="663" t="s">
        <v>178</v>
      </c>
      <c r="DE6" s="658"/>
      <c r="DF6" s="658"/>
      <c r="DG6" s="658"/>
      <c r="DH6" s="658"/>
      <c r="DI6" s="658"/>
      <c r="DJ6" s="658"/>
      <c r="DK6" s="658"/>
      <c r="DL6" s="658"/>
      <c r="DM6" s="658"/>
      <c r="DN6" s="658"/>
      <c r="DO6" s="658"/>
      <c r="DP6" s="659"/>
      <c r="DQ6" s="663">
        <v>60951</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568</v>
      </c>
      <c r="S7" s="658"/>
      <c r="T7" s="658"/>
      <c r="U7" s="658"/>
      <c r="V7" s="658"/>
      <c r="W7" s="658"/>
      <c r="X7" s="658"/>
      <c r="Y7" s="659"/>
      <c r="Z7" s="695">
        <v>0</v>
      </c>
      <c r="AA7" s="695"/>
      <c r="AB7" s="695"/>
      <c r="AC7" s="695"/>
      <c r="AD7" s="696">
        <v>568</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505207</v>
      </c>
      <c r="BH7" s="658"/>
      <c r="BI7" s="658"/>
      <c r="BJ7" s="658"/>
      <c r="BK7" s="658"/>
      <c r="BL7" s="658"/>
      <c r="BM7" s="658"/>
      <c r="BN7" s="659"/>
      <c r="BO7" s="695">
        <v>26.8</v>
      </c>
      <c r="BP7" s="695"/>
      <c r="BQ7" s="695"/>
      <c r="BR7" s="695"/>
      <c r="BS7" s="696" t="s">
        <v>238</v>
      </c>
      <c r="BT7" s="696"/>
      <c r="BU7" s="696"/>
      <c r="BV7" s="696"/>
      <c r="BW7" s="696"/>
      <c r="BX7" s="696"/>
      <c r="BY7" s="696"/>
      <c r="BZ7" s="696"/>
      <c r="CA7" s="696"/>
      <c r="CB7" s="736"/>
      <c r="CD7" s="654" t="s">
        <v>242</v>
      </c>
      <c r="CE7" s="655"/>
      <c r="CF7" s="655"/>
      <c r="CG7" s="655"/>
      <c r="CH7" s="655"/>
      <c r="CI7" s="655"/>
      <c r="CJ7" s="655"/>
      <c r="CK7" s="655"/>
      <c r="CL7" s="655"/>
      <c r="CM7" s="655"/>
      <c r="CN7" s="655"/>
      <c r="CO7" s="655"/>
      <c r="CP7" s="655"/>
      <c r="CQ7" s="656"/>
      <c r="CR7" s="657">
        <v>1612903</v>
      </c>
      <c r="CS7" s="658"/>
      <c r="CT7" s="658"/>
      <c r="CU7" s="658"/>
      <c r="CV7" s="658"/>
      <c r="CW7" s="658"/>
      <c r="CX7" s="658"/>
      <c r="CY7" s="659"/>
      <c r="CZ7" s="695">
        <v>26.4</v>
      </c>
      <c r="DA7" s="695"/>
      <c r="DB7" s="695"/>
      <c r="DC7" s="695"/>
      <c r="DD7" s="663">
        <v>32569</v>
      </c>
      <c r="DE7" s="658"/>
      <c r="DF7" s="658"/>
      <c r="DG7" s="658"/>
      <c r="DH7" s="658"/>
      <c r="DI7" s="658"/>
      <c r="DJ7" s="658"/>
      <c r="DK7" s="658"/>
      <c r="DL7" s="658"/>
      <c r="DM7" s="658"/>
      <c r="DN7" s="658"/>
      <c r="DO7" s="658"/>
      <c r="DP7" s="659"/>
      <c r="DQ7" s="663">
        <v>1026533</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6325</v>
      </c>
      <c r="S8" s="658"/>
      <c r="T8" s="658"/>
      <c r="U8" s="658"/>
      <c r="V8" s="658"/>
      <c r="W8" s="658"/>
      <c r="X8" s="658"/>
      <c r="Y8" s="659"/>
      <c r="Z8" s="695">
        <v>0.1</v>
      </c>
      <c r="AA8" s="695"/>
      <c r="AB8" s="695"/>
      <c r="AC8" s="695"/>
      <c r="AD8" s="696">
        <v>6325</v>
      </c>
      <c r="AE8" s="696"/>
      <c r="AF8" s="696"/>
      <c r="AG8" s="696"/>
      <c r="AH8" s="696"/>
      <c r="AI8" s="696"/>
      <c r="AJ8" s="696"/>
      <c r="AK8" s="696"/>
      <c r="AL8" s="660">
        <v>0.2</v>
      </c>
      <c r="AM8" s="661"/>
      <c r="AN8" s="661"/>
      <c r="AO8" s="697"/>
      <c r="AP8" s="654" t="s">
        <v>244</v>
      </c>
      <c r="AQ8" s="655"/>
      <c r="AR8" s="655"/>
      <c r="AS8" s="655"/>
      <c r="AT8" s="655"/>
      <c r="AU8" s="655"/>
      <c r="AV8" s="655"/>
      <c r="AW8" s="655"/>
      <c r="AX8" s="655"/>
      <c r="AY8" s="655"/>
      <c r="AZ8" s="655"/>
      <c r="BA8" s="655"/>
      <c r="BB8" s="655"/>
      <c r="BC8" s="655"/>
      <c r="BD8" s="655"/>
      <c r="BE8" s="655"/>
      <c r="BF8" s="656"/>
      <c r="BG8" s="657">
        <v>28924</v>
      </c>
      <c r="BH8" s="658"/>
      <c r="BI8" s="658"/>
      <c r="BJ8" s="658"/>
      <c r="BK8" s="658"/>
      <c r="BL8" s="658"/>
      <c r="BM8" s="658"/>
      <c r="BN8" s="659"/>
      <c r="BO8" s="695">
        <v>1.5</v>
      </c>
      <c r="BP8" s="695"/>
      <c r="BQ8" s="695"/>
      <c r="BR8" s="695"/>
      <c r="BS8" s="696" t="s">
        <v>178</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1561773</v>
      </c>
      <c r="CS8" s="658"/>
      <c r="CT8" s="658"/>
      <c r="CU8" s="658"/>
      <c r="CV8" s="658"/>
      <c r="CW8" s="658"/>
      <c r="CX8" s="658"/>
      <c r="CY8" s="659"/>
      <c r="CZ8" s="695">
        <v>25.6</v>
      </c>
      <c r="DA8" s="695"/>
      <c r="DB8" s="695"/>
      <c r="DC8" s="695"/>
      <c r="DD8" s="663">
        <v>154</v>
      </c>
      <c r="DE8" s="658"/>
      <c r="DF8" s="658"/>
      <c r="DG8" s="658"/>
      <c r="DH8" s="658"/>
      <c r="DI8" s="658"/>
      <c r="DJ8" s="658"/>
      <c r="DK8" s="658"/>
      <c r="DL8" s="658"/>
      <c r="DM8" s="658"/>
      <c r="DN8" s="658"/>
      <c r="DO8" s="658"/>
      <c r="DP8" s="659"/>
      <c r="DQ8" s="663">
        <v>807424</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6412</v>
      </c>
      <c r="S9" s="658"/>
      <c r="T9" s="658"/>
      <c r="U9" s="658"/>
      <c r="V9" s="658"/>
      <c r="W9" s="658"/>
      <c r="X9" s="658"/>
      <c r="Y9" s="659"/>
      <c r="Z9" s="695">
        <v>0.1</v>
      </c>
      <c r="AA9" s="695"/>
      <c r="AB9" s="695"/>
      <c r="AC9" s="695"/>
      <c r="AD9" s="696">
        <v>6412</v>
      </c>
      <c r="AE9" s="696"/>
      <c r="AF9" s="696"/>
      <c r="AG9" s="696"/>
      <c r="AH9" s="696"/>
      <c r="AI9" s="696"/>
      <c r="AJ9" s="696"/>
      <c r="AK9" s="696"/>
      <c r="AL9" s="660">
        <v>0.2</v>
      </c>
      <c r="AM9" s="661"/>
      <c r="AN9" s="661"/>
      <c r="AO9" s="697"/>
      <c r="AP9" s="654" t="s">
        <v>247</v>
      </c>
      <c r="AQ9" s="655"/>
      <c r="AR9" s="655"/>
      <c r="AS9" s="655"/>
      <c r="AT9" s="655"/>
      <c r="AU9" s="655"/>
      <c r="AV9" s="655"/>
      <c r="AW9" s="655"/>
      <c r="AX9" s="655"/>
      <c r="AY9" s="655"/>
      <c r="AZ9" s="655"/>
      <c r="BA9" s="655"/>
      <c r="BB9" s="655"/>
      <c r="BC9" s="655"/>
      <c r="BD9" s="655"/>
      <c r="BE9" s="655"/>
      <c r="BF9" s="656"/>
      <c r="BG9" s="657">
        <v>406435</v>
      </c>
      <c r="BH9" s="658"/>
      <c r="BI9" s="658"/>
      <c r="BJ9" s="658"/>
      <c r="BK9" s="658"/>
      <c r="BL9" s="658"/>
      <c r="BM9" s="658"/>
      <c r="BN9" s="659"/>
      <c r="BO9" s="695">
        <v>21.6</v>
      </c>
      <c r="BP9" s="695"/>
      <c r="BQ9" s="695"/>
      <c r="BR9" s="695"/>
      <c r="BS9" s="696" t="s">
        <v>178</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689760</v>
      </c>
      <c r="CS9" s="658"/>
      <c r="CT9" s="658"/>
      <c r="CU9" s="658"/>
      <c r="CV9" s="658"/>
      <c r="CW9" s="658"/>
      <c r="CX9" s="658"/>
      <c r="CY9" s="659"/>
      <c r="CZ9" s="695">
        <v>11.3</v>
      </c>
      <c r="DA9" s="695"/>
      <c r="DB9" s="695"/>
      <c r="DC9" s="695"/>
      <c r="DD9" s="663">
        <v>31779</v>
      </c>
      <c r="DE9" s="658"/>
      <c r="DF9" s="658"/>
      <c r="DG9" s="658"/>
      <c r="DH9" s="658"/>
      <c r="DI9" s="658"/>
      <c r="DJ9" s="658"/>
      <c r="DK9" s="658"/>
      <c r="DL9" s="658"/>
      <c r="DM9" s="658"/>
      <c r="DN9" s="658"/>
      <c r="DO9" s="658"/>
      <c r="DP9" s="659"/>
      <c r="DQ9" s="663">
        <v>565709</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178</v>
      </c>
      <c r="S10" s="658"/>
      <c r="T10" s="658"/>
      <c r="U10" s="658"/>
      <c r="V10" s="658"/>
      <c r="W10" s="658"/>
      <c r="X10" s="658"/>
      <c r="Y10" s="659"/>
      <c r="Z10" s="695" t="s">
        <v>238</v>
      </c>
      <c r="AA10" s="695"/>
      <c r="AB10" s="695"/>
      <c r="AC10" s="695"/>
      <c r="AD10" s="696" t="s">
        <v>238</v>
      </c>
      <c r="AE10" s="696"/>
      <c r="AF10" s="696"/>
      <c r="AG10" s="696"/>
      <c r="AH10" s="696"/>
      <c r="AI10" s="696"/>
      <c r="AJ10" s="696"/>
      <c r="AK10" s="696"/>
      <c r="AL10" s="660" t="s">
        <v>178</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48143</v>
      </c>
      <c r="BH10" s="658"/>
      <c r="BI10" s="658"/>
      <c r="BJ10" s="658"/>
      <c r="BK10" s="658"/>
      <c r="BL10" s="658"/>
      <c r="BM10" s="658"/>
      <c r="BN10" s="659"/>
      <c r="BO10" s="695">
        <v>2.6</v>
      </c>
      <c r="BP10" s="695"/>
      <c r="BQ10" s="695"/>
      <c r="BR10" s="695"/>
      <c r="BS10" s="696" t="s">
        <v>238</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t="s">
        <v>252</v>
      </c>
      <c r="CS10" s="658"/>
      <c r="CT10" s="658"/>
      <c r="CU10" s="658"/>
      <c r="CV10" s="658"/>
      <c r="CW10" s="658"/>
      <c r="CX10" s="658"/>
      <c r="CY10" s="659"/>
      <c r="CZ10" s="695" t="s">
        <v>178</v>
      </c>
      <c r="DA10" s="695"/>
      <c r="DB10" s="695"/>
      <c r="DC10" s="695"/>
      <c r="DD10" s="663" t="s">
        <v>252</v>
      </c>
      <c r="DE10" s="658"/>
      <c r="DF10" s="658"/>
      <c r="DG10" s="658"/>
      <c r="DH10" s="658"/>
      <c r="DI10" s="658"/>
      <c r="DJ10" s="658"/>
      <c r="DK10" s="658"/>
      <c r="DL10" s="658"/>
      <c r="DM10" s="658"/>
      <c r="DN10" s="658"/>
      <c r="DO10" s="658"/>
      <c r="DP10" s="659"/>
      <c r="DQ10" s="663" t="s">
        <v>232</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296444</v>
      </c>
      <c r="S11" s="658"/>
      <c r="T11" s="658"/>
      <c r="U11" s="658"/>
      <c r="V11" s="658"/>
      <c r="W11" s="658"/>
      <c r="X11" s="658"/>
      <c r="Y11" s="659"/>
      <c r="Z11" s="660">
        <v>4.5</v>
      </c>
      <c r="AA11" s="661"/>
      <c r="AB11" s="661"/>
      <c r="AC11" s="662"/>
      <c r="AD11" s="663">
        <v>296444</v>
      </c>
      <c r="AE11" s="658"/>
      <c r="AF11" s="658"/>
      <c r="AG11" s="658"/>
      <c r="AH11" s="658"/>
      <c r="AI11" s="658"/>
      <c r="AJ11" s="658"/>
      <c r="AK11" s="659"/>
      <c r="AL11" s="660">
        <v>7.9</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21705</v>
      </c>
      <c r="BH11" s="658"/>
      <c r="BI11" s="658"/>
      <c r="BJ11" s="658"/>
      <c r="BK11" s="658"/>
      <c r="BL11" s="658"/>
      <c r="BM11" s="658"/>
      <c r="BN11" s="659"/>
      <c r="BO11" s="695">
        <v>1.2</v>
      </c>
      <c r="BP11" s="695"/>
      <c r="BQ11" s="695"/>
      <c r="BR11" s="695"/>
      <c r="BS11" s="696" t="s">
        <v>252</v>
      </c>
      <c r="BT11" s="696"/>
      <c r="BU11" s="696"/>
      <c r="BV11" s="696"/>
      <c r="BW11" s="696"/>
      <c r="BX11" s="696"/>
      <c r="BY11" s="696"/>
      <c r="BZ11" s="696"/>
      <c r="CA11" s="696"/>
      <c r="CB11" s="736"/>
      <c r="CD11" s="654" t="s">
        <v>255</v>
      </c>
      <c r="CE11" s="655"/>
      <c r="CF11" s="655"/>
      <c r="CG11" s="655"/>
      <c r="CH11" s="655"/>
      <c r="CI11" s="655"/>
      <c r="CJ11" s="655"/>
      <c r="CK11" s="655"/>
      <c r="CL11" s="655"/>
      <c r="CM11" s="655"/>
      <c r="CN11" s="655"/>
      <c r="CO11" s="655"/>
      <c r="CP11" s="655"/>
      <c r="CQ11" s="656"/>
      <c r="CR11" s="657">
        <v>160643</v>
      </c>
      <c r="CS11" s="658"/>
      <c r="CT11" s="658"/>
      <c r="CU11" s="658"/>
      <c r="CV11" s="658"/>
      <c r="CW11" s="658"/>
      <c r="CX11" s="658"/>
      <c r="CY11" s="659"/>
      <c r="CZ11" s="695">
        <v>2.6</v>
      </c>
      <c r="DA11" s="695"/>
      <c r="DB11" s="695"/>
      <c r="DC11" s="695"/>
      <c r="DD11" s="663">
        <v>70166</v>
      </c>
      <c r="DE11" s="658"/>
      <c r="DF11" s="658"/>
      <c r="DG11" s="658"/>
      <c r="DH11" s="658"/>
      <c r="DI11" s="658"/>
      <c r="DJ11" s="658"/>
      <c r="DK11" s="658"/>
      <c r="DL11" s="658"/>
      <c r="DM11" s="658"/>
      <c r="DN11" s="658"/>
      <c r="DO11" s="658"/>
      <c r="DP11" s="659"/>
      <c r="DQ11" s="663">
        <v>94534</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v>13417</v>
      </c>
      <c r="S12" s="658"/>
      <c r="T12" s="658"/>
      <c r="U12" s="658"/>
      <c r="V12" s="658"/>
      <c r="W12" s="658"/>
      <c r="X12" s="658"/>
      <c r="Y12" s="659"/>
      <c r="Z12" s="695">
        <v>0.2</v>
      </c>
      <c r="AA12" s="695"/>
      <c r="AB12" s="695"/>
      <c r="AC12" s="695"/>
      <c r="AD12" s="696">
        <v>13417</v>
      </c>
      <c r="AE12" s="696"/>
      <c r="AF12" s="696"/>
      <c r="AG12" s="696"/>
      <c r="AH12" s="696"/>
      <c r="AI12" s="696"/>
      <c r="AJ12" s="696"/>
      <c r="AK12" s="696"/>
      <c r="AL12" s="660">
        <v>0.4</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1141195</v>
      </c>
      <c r="BH12" s="658"/>
      <c r="BI12" s="658"/>
      <c r="BJ12" s="658"/>
      <c r="BK12" s="658"/>
      <c r="BL12" s="658"/>
      <c r="BM12" s="658"/>
      <c r="BN12" s="659"/>
      <c r="BO12" s="695">
        <v>60.6</v>
      </c>
      <c r="BP12" s="695"/>
      <c r="BQ12" s="695"/>
      <c r="BR12" s="695"/>
      <c r="BS12" s="696" t="s">
        <v>238</v>
      </c>
      <c r="BT12" s="696"/>
      <c r="BU12" s="696"/>
      <c r="BV12" s="696"/>
      <c r="BW12" s="696"/>
      <c r="BX12" s="696"/>
      <c r="BY12" s="696"/>
      <c r="BZ12" s="696"/>
      <c r="CA12" s="696"/>
      <c r="CB12" s="736"/>
      <c r="CD12" s="654" t="s">
        <v>258</v>
      </c>
      <c r="CE12" s="655"/>
      <c r="CF12" s="655"/>
      <c r="CG12" s="655"/>
      <c r="CH12" s="655"/>
      <c r="CI12" s="655"/>
      <c r="CJ12" s="655"/>
      <c r="CK12" s="655"/>
      <c r="CL12" s="655"/>
      <c r="CM12" s="655"/>
      <c r="CN12" s="655"/>
      <c r="CO12" s="655"/>
      <c r="CP12" s="655"/>
      <c r="CQ12" s="656"/>
      <c r="CR12" s="657">
        <v>322814</v>
      </c>
      <c r="CS12" s="658"/>
      <c r="CT12" s="658"/>
      <c r="CU12" s="658"/>
      <c r="CV12" s="658"/>
      <c r="CW12" s="658"/>
      <c r="CX12" s="658"/>
      <c r="CY12" s="659"/>
      <c r="CZ12" s="695">
        <v>5.3</v>
      </c>
      <c r="DA12" s="695"/>
      <c r="DB12" s="695"/>
      <c r="DC12" s="695"/>
      <c r="DD12" s="663">
        <v>15880</v>
      </c>
      <c r="DE12" s="658"/>
      <c r="DF12" s="658"/>
      <c r="DG12" s="658"/>
      <c r="DH12" s="658"/>
      <c r="DI12" s="658"/>
      <c r="DJ12" s="658"/>
      <c r="DK12" s="658"/>
      <c r="DL12" s="658"/>
      <c r="DM12" s="658"/>
      <c r="DN12" s="658"/>
      <c r="DO12" s="658"/>
      <c r="DP12" s="659"/>
      <c r="DQ12" s="663">
        <v>276684</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95" t="s">
        <v>178</v>
      </c>
      <c r="AA13" s="695"/>
      <c r="AB13" s="695"/>
      <c r="AC13" s="695"/>
      <c r="AD13" s="696" t="s">
        <v>178</v>
      </c>
      <c r="AE13" s="696"/>
      <c r="AF13" s="696"/>
      <c r="AG13" s="696"/>
      <c r="AH13" s="696"/>
      <c r="AI13" s="696"/>
      <c r="AJ13" s="696"/>
      <c r="AK13" s="696"/>
      <c r="AL13" s="660" t="s">
        <v>252</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1135901</v>
      </c>
      <c r="BH13" s="658"/>
      <c r="BI13" s="658"/>
      <c r="BJ13" s="658"/>
      <c r="BK13" s="658"/>
      <c r="BL13" s="658"/>
      <c r="BM13" s="658"/>
      <c r="BN13" s="659"/>
      <c r="BO13" s="695">
        <v>60.3</v>
      </c>
      <c r="BP13" s="695"/>
      <c r="BQ13" s="695"/>
      <c r="BR13" s="695"/>
      <c r="BS13" s="696" t="s">
        <v>238</v>
      </c>
      <c r="BT13" s="696"/>
      <c r="BU13" s="696"/>
      <c r="BV13" s="696"/>
      <c r="BW13" s="696"/>
      <c r="BX13" s="696"/>
      <c r="BY13" s="696"/>
      <c r="BZ13" s="696"/>
      <c r="CA13" s="696"/>
      <c r="CB13" s="736"/>
      <c r="CD13" s="654" t="s">
        <v>261</v>
      </c>
      <c r="CE13" s="655"/>
      <c r="CF13" s="655"/>
      <c r="CG13" s="655"/>
      <c r="CH13" s="655"/>
      <c r="CI13" s="655"/>
      <c r="CJ13" s="655"/>
      <c r="CK13" s="655"/>
      <c r="CL13" s="655"/>
      <c r="CM13" s="655"/>
      <c r="CN13" s="655"/>
      <c r="CO13" s="655"/>
      <c r="CP13" s="655"/>
      <c r="CQ13" s="656"/>
      <c r="CR13" s="657">
        <v>297210</v>
      </c>
      <c r="CS13" s="658"/>
      <c r="CT13" s="658"/>
      <c r="CU13" s="658"/>
      <c r="CV13" s="658"/>
      <c r="CW13" s="658"/>
      <c r="CX13" s="658"/>
      <c r="CY13" s="659"/>
      <c r="CZ13" s="695">
        <v>4.9000000000000004</v>
      </c>
      <c r="DA13" s="695"/>
      <c r="DB13" s="695"/>
      <c r="DC13" s="695"/>
      <c r="DD13" s="663">
        <v>219323</v>
      </c>
      <c r="DE13" s="658"/>
      <c r="DF13" s="658"/>
      <c r="DG13" s="658"/>
      <c r="DH13" s="658"/>
      <c r="DI13" s="658"/>
      <c r="DJ13" s="658"/>
      <c r="DK13" s="658"/>
      <c r="DL13" s="658"/>
      <c r="DM13" s="658"/>
      <c r="DN13" s="658"/>
      <c r="DO13" s="658"/>
      <c r="DP13" s="659"/>
      <c r="DQ13" s="663">
        <v>107955</v>
      </c>
      <c r="DR13" s="658"/>
      <c r="DS13" s="658"/>
      <c r="DT13" s="658"/>
      <c r="DU13" s="658"/>
      <c r="DV13" s="658"/>
      <c r="DW13" s="658"/>
      <c r="DX13" s="658"/>
      <c r="DY13" s="658"/>
      <c r="DZ13" s="658"/>
      <c r="EA13" s="658"/>
      <c r="EB13" s="658"/>
      <c r="EC13" s="694"/>
    </row>
    <row r="14" spans="2:143" ht="11.25" customHeight="1" x14ac:dyDescent="0.15">
      <c r="B14" s="654" t="s">
        <v>262</v>
      </c>
      <c r="C14" s="655"/>
      <c r="D14" s="655"/>
      <c r="E14" s="655"/>
      <c r="F14" s="655"/>
      <c r="G14" s="655"/>
      <c r="H14" s="655"/>
      <c r="I14" s="655"/>
      <c r="J14" s="655"/>
      <c r="K14" s="655"/>
      <c r="L14" s="655"/>
      <c r="M14" s="655"/>
      <c r="N14" s="655"/>
      <c r="O14" s="655"/>
      <c r="P14" s="655"/>
      <c r="Q14" s="656"/>
      <c r="R14" s="657" t="s">
        <v>178</v>
      </c>
      <c r="S14" s="658"/>
      <c r="T14" s="658"/>
      <c r="U14" s="658"/>
      <c r="V14" s="658"/>
      <c r="W14" s="658"/>
      <c r="X14" s="658"/>
      <c r="Y14" s="659"/>
      <c r="Z14" s="695" t="s">
        <v>238</v>
      </c>
      <c r="AA14" s="695"/>
      <c r="AB14" s="695"/>
      <c r="AC14" s="695"/>
      <c r="AD14" s="696" t="s">
        <v>252</v>
      </c>
      <c r="AE14" s="696"/>
      <c r="AF14" s="696"/>
      <c r="AG14" s="696"/>
      <c r="AH14" s="696"/>
      <c r="AI14" s="696"/>
      <c r="AJ14" s="696"/>
      <c r="AK14" s="696"/>
      <c r="AL14" s="660" t="s">
        <v>252</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41832</v>
      </c>
      <c r="BH14" s="658"/>
      <c r="BI14" s="658"/>
      <c r="BJ14" s="658"/>
      <c r="BK14" s="658"/>
      <c r="BL14" s="658"/>
      <c r="BM14" s="658"/>
      <c r="BN14" s="659"/>
      <c r="BO14" s="695">
        <v>2.2000000000000002</v>
      </c>
      <c r="BP14" s="695"/>
      <c r="BQ14" s="695"/>
      <c r="BR14" s="695"/>
      <c r="BS14" s="696" t="s">
        <v>178</v>
      </c>
      <c r="BT14" s="696"/>
      <c r="BU14" s="696"/>
      <c r="BV14" s="696"/>
      <c r="BW14" s="696"/>
      <c r="BX14" s="696"/>
      <c r="BY14" s="696"/>
      <c r="BZ14" s="696"/>
      <c r="CA14" s="696"/>
      <c r="CB14" s="736"/>
      <c r="CD14" s="654" t="s">
        <v>264</v>
      </c>
      <c r="CE14" s="655"/>
      <c r="CF14" s="655"/>
      <c r="CG14" s="655"/>
      <c r="CH14" s="655"/>
      <c r="CI14" s="655"/>
      <c r="CJ14" s="655"/>
      <c r="CK14" s="655"/>
      <c r="CL14" s="655"/>
      <c r="CM14" s="655"/>
      <c r="CN14" s="655"/>
      <c r="CO14" s="655"/>
      <c r="CP14" s="655"/>
      <c r="CQ14" s="656"/>
      <c r="CR14" s="657">
        <v>399527</v>
      </c>
      <c r="CS14" s="658"/>
      <c r="CT14" s="658"/>
      <c r="CU14" s="658"/>
      <c r="CV14" s="658"/>
      <c r="CW14" s="658"/>
      <c r="CX14" s="658"/>
      <c r="CY14" s="659"/>
      <c r="CZ14" s="695">
        <v>6.5</v>
      </c>
      <c r="DA14" s="695"/>
      <c r="DB14" s="695"/>
      <c r="DC14" s="695"/>
      <c r="DD14" s="663">
        <v>21560</v>
      </c>
      <c r="DE14" s="658"/>
      <c r="DF14" s="658"/>
      <c r="DG14" s="658"/>
      <c r="DH14" s="658"/>
      <c r="DI14" s="658"/>
      <c r="DJ14" s="658"/>
      <c r="DK14" s="658"/>
      <c r="DL14" s="658"/>
      <c r="DM14" s="658"/>
      <c r="DN14" s="658"/>
      <c r="DO14" s="658"/>
      <c r="DP14" s="659"/>
      <c r="DQ14" s="663">
        <v>360075</v>
      </c>
      <c r="DR14" s="658"/>
      <c r="DS14" s="658"/>
      <c r="DT14" s="658"/>
      <c r="DU14" s="658"/>
      <c r="DV14" s="658"/>
      <c r="DW14" s="658"/>
      <c r="DX14" s="658"/>
      <c r="DY14" s="658"/>
      <c r="DZ14" s="658"/>
      <c r="EA14" s="658"/>
      <c r="EB14" s="658"/>
      <c r="EC14" s="694"/>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178</v>
      </c>
      <c r="S15" s="658"/>
      <c r="T15" s="658"/>
      <c r="U15" s="658"/>
      <c r="V15" s="658"/>
      <c r="W15" s="658"/>
      <c r="X15" s="658"/>
      <c r="Y15" s="659"/>
      <c r="Z15" s="695" t="s">
        <v>232</v>
      </c>
      <c r="AA15" s="695"/>
      <c r="AB15" s="695"/>
      <c r="AC15" s="695"/>
      <c r="AD15" s="696" t="s">
        <v>252</v>
      </c>
      <c r="AE15" s="696"/>
      <c r="AF15" s="696"/>
      <c r="AG15" s="696"/>
      <c r="AH15" s="696"/>
      <c r="AI15" s="696"/>
      <c r="AJ15" s="696"/>
      <c r="AK15" s="696"/>
      <c r="AL15" s="660" t="s">
        <v>238</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103663</v>
      </c>
      <c r="BH15" s="658"/>
      <c r="BI15" s="658"/>
      <c r="BJ15" s="658"/>
      <c r="BK15" s="658"/>
      <c r="BL15" s="658"/>
      <c r="BM15" s="658"/>
      <c r="BN15" s="659"/>
      <c r="BO15" s="695">
        <v>5.5</v>
      </c>
      <c r="BP15" s="695"/>
      <c r="BQ15" s="695"/>
      <c r="BR15" s="695"/>
      <c r="BS15" s="696" t="s">
        <v>178</v>
      </c>
      <c r="BT15" s="696"/>
      <c r="BU15" s="696"/>
      <c r="BV15" s="696"/>
      <c r="BW15" s="696"/>
      <c r="BX15" s="696"/>
      <c r="BY15" s="696"/>
      <c r="BZ15" s="696"/>
      <c r="CA15" s="696"/>
      <c r="CB15" s="736"/>
      <c r="CD15" s="654" t="s">
        <v>267</v>
      </c>
      <c r="CE15" s="655"/>
      <c r="CF15" s="655"/>
      <c r="CG15" s="655"/>
      <c r="CH15" s="655"/>
      <c r="CI15" s="655"/>
      <c r="CJ15" s="655"/>
      <c r="CK15" s="655"/>
      <c r="CL15" s="655"/>
      <c r="CM15" s="655"/>
      <c r="CN15" s="655"/>
      <c r="CO15" s="655"/>
      <c r="CP15" s="655"/>
      <c r="CQ15" s="656"/>
      <c r="CR15" s="657">
        <v>434254</v>
      </c>
      <c r="CS15" s="658"/>
      <c r="CT15" s="658"/>
      <c r="CU15" s="658"/>
      <c r="CV15" s="658"/>
      <c r="CW15" s="658"/>
      <c r="CX15" s="658"/>
      <c r="CY15" s="659"/>
      <c r="CZ15" s="695">
        <v>7.1</v>
      </c>
      <c r="DA15" s="695"/>
      <c r="DB15" s="695"/>
      <c r="DC15" s="695"/>
      <c r="DD15" s="663">
        <v>12159</v>
      </c>
      <c r="DE15" s="658"/>
      <c r="DF15" s="658"/>
      <c r="DG15" s="658"/>
      <c r="DH15" s="658"/>
      <c r="DI15" s="658"/>
      <c r="DJ15" s="658"/>
      <c r="DK15" s="658"/>
      <c r="DL15" s="658"/>
      <c r="DM15" s="658"/>
      <c r="DN15" s="658"/>
      <c r="DO15" s="658"/>
      <c r="DP15" s="659"/>
      <c r="DQ15" s="663">
        <v>391969</v>
      </c>
      <c r="DR15" s="658"/>
      <c r="DS15" s="658"/>
      <c r="DT15" s="658"/>
      <c r="DU15" s="658"/>
      <c r="DV15" s="658"/>
      <c r="DW15" s="658"/>
      <c r="DX15" s="658"/>
      <c r="DY15" s="658"/>
      <c r="DZ15" s="658"/>
      <c r="EA15" s="658"/>
      <c r="EB15" s="658"/>
      <c r="EC15" s="694"/>
    </row>
    <row r="16" spans="2:143" ht="11.25" customHeight="1" x14ac:dyDescent="0.15">
      <c r="B16" s="654" t="s">
        <v>268</v>
      </c>
      <c r="C16" s="655"/>
      <c r="D16" s="655"/>
      <c r="E16" s="655"/>
      <c r="F16" s="655"/>
      <c r="G16" s="655"/>
      <c r="H16" s="655"/>
      <c r="I16" s="655"/>
      <c r="J16" s="655"/>
      <c r="K16" s="655"/>
      <c r="L16" s="655"/>
      <c r="M16" s="655"/>
      <c r="N16" s="655"/>
      <c r="O16" s="655"/>
      <c r="P16" s="655"/>
      <c r="Q16" s="656"/>
      <c r="R16" s="657">
        <v>6938</v>
      </c>
      <c r="S16" s="658"/>
      <c r="T16" s="658"/>
      <c r="U16" s="658"/>
      <c r="V16" s="658"/>
      <c r="W16" s="658"/>
      <c r="X16" s="658"/>
      <c r="Y16" s="659"/>
      <c r="Z16" s="695">
        <v>0.1</v>
      </c>
      <c r="AA16" s="695"/>
      <c r="AB16" s="695"/>
      <c r="AC16" s="695"/>
      <c r="AD16" s="696">
        <v>6938</v>
      </c>
      <c r="AE16" s="696"/>
      <c r="AF16" s="696"/>
      <c r="AG16" s="696"/>
      <c r="AH16" s="696"/>
      <c r="AI16" s="696"/>
      <c r="AJ16" s="696"/>
      <c r="AK16" s="696"/>
      <c r="AL16" s="660">
        <v>0.2</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252</v>
      </c>
      <c r="BH16" s="658"/>
      <c r="BI16" s="658"/>
      <c r="BJ16" s="658"/>
      <c r="BK16" s="658"/>
      <c r="BL16" s="658"/>
      <c r="BM16" s="658"/>
      <c r="BN16" s="659"/>
      <c r="BO16" s="695" t="s">
        <v>238</v>
      </c>
      <c r="BP16" s="695"/>
      <c r="BQ16" s="695"/>
      <c r="BR16" s="695"/>
      <c r="BS16" s="696" t="s">
        <v>232</v>
      </c>
      <c r="BT16" s="696"/>
      <c r="BU16" s="696"/>
      <c r="BV16" s="696"/>
      <c r="BW16" s="696"/>
      <c r="BX16" s="696"/>
      <c r="BY16" s="696"/>
      <c r="BZ16" s="696"/>
      <c r="CA16" s="696"/>
      <c r="CB16" s="736"/>
      <c r="CD16" s="654" t="s">
        <v>270</v>
      </c>
      <c r="CE16" s="655"/>
      <c r="CF16" s="655"/>
      <c r="CG16" s="655"/>
      <c r="CH16" s="655"/>
      <c r="CI16" s="655"/>
      <c r="CJ16" s="655"/>
      <c r="CK16" s="655"/>
      <c r="CL16" s="655"/>
      <c r="CM16" s="655"/>
      <c r="CN16" s="655"/>
      <c r="CO16" s="655"/>
      <c r="CP16" s="655"/>
      <c r="CQ16" s="656"/>
      <c r="CR16" s="657">
        <v>5821</v>
      </c>
      <c r="CS16" s="658"/>
      <c r="CT16" s="658"/>
      <c r="CU16" s="658"/>
      <c r="CV16" s="658"/>
      <c r="CW16" s="658"/>
      <c r="CX16" s="658"/>
      <c r="CY16" s="659"/>
      <c r="CZ16" s="695">
        <v>0.1</v>
      </c>
      <c r="DA16" s="695"/>
      <c r="DB16" s="695"/>
      <c r="DC16" s="695"/>
      <c r="DD16" s="663" t="s">
        <v>178</v>
      </c>
      <c r="DE16" s="658"/>
      <c r="DF16" s="658"/>
      <c r="DG16" s="658"/>
      <c r="DH16" s="658"/>
      <c r="DI16" s="658"/>
      <c r="DJ16" s="658"/>
      <c r="DK16" s="658"/>
      <c r="DL16" s="658"/>
      <c r="DM16" s="658"/>
      <c r="DN16" s="658"/>
      <c r="DO16" s="658"/>
      <c r="DP16" s="659"/>
      <c r="DQ16" s="663">
        <v>5821</v>
      </c>
      <c r="DR16" s="658"/>
      <c r="DS16" s="658"/>
      <c r="DT16" s="658"/>
      <c r="DU16" s="658"/>
      <c r="DV16" s="658"/>
      <c r="DW16" s="658"/>
      <c r="DX16" s="658"/>
      <c r="DY16" s="658"/>
      <c r="DZ16" s="658"/>
      <c r="EA16" s="658"/>
      <c r="EB16" s="658"/>
      <c r="EC16" s="694"/>
    </row>
    <row r="17" spans="2:133" ht="11.25" customHeight="1" x14ac:dyDescent="0.15">
      <c r="B17" s="654" t="s">
        <v>271</v>
      </c>
      <c r="C17" s="655"/>
      <c r="D17" s="655"/>
      <c r="E17" s="655"/>
      <c r="F17" s="655"/>
      <c r="G17" s="655"/>
      <c r="H17" s="655"/>
      <c r="I17" s="655"/>
      <c r="J17" s="655"/>
      <c r="K17" s="655"/>
      <c r="L17" s="655"/>
      <c r="M17" s="655"/>
      <c r="N17" s="655"/>
      <c r="O17" s="655"/>
      <c r="P17" s="655"/>
      <c r="Q17" s="656"/>
      <c r="R17" s="657">
        <v>22022</v>
      </c>
      <c r="S17" s="658"/>
      <c r="T17" s="658"/>
      <c r="U17" s="658"/>
      <c r="V17" s="658"/>
      <c r="W17" s="658"/>
      <c r="X17" s="658"/>
      <c r="Y17" s="659"/>
      <c r="Z17" s="695">
        <v>0.3</v>
      </c>
      <c r="AA17" s="695"/>
      <c r="AB17" s="695"/>
      <c r="AC17" s="695"/>
      <c r="AD17" s="696">
        <v>22022</v>
      </c>
      <c r="AE17" s="696"/>
      <c r="AF17" s="696"/>
      <c r="AG17" s="696"/>
      <c r="AH17" s="696"/>
      <c r="AI17" s="696"/>
      <c r="AJ17" s="696"/>
      <c r="AK17" s="696"/>
      <c r="AL17" s="660">
        <v>0.6</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238</v>
      </c>
      <c r="BH17" s="658"/>
      <c r="BI17" s="658"/>
      <c r="BJ17" s="658"/>
      <c r="BK17" s="658"/>
      <c r="BL17" s="658"/>
      <c r="BM17" s="658"/>
      <c r="BN17" s="659"/>
      <c r="BO17" s="695" t="s">
        <v>178</v>
      </c>
      <c r="BP17" s="695"/>
      <c r="BQ17" s="695"/>
      <c r="BR17" s="695"/>
      <c r="BS17" s="696" t="s">
        <v>178</v>
      </c>
      <c r="BT17" s="696"/>
      <c r="BU17" s="696"/>
      <c r="BV17" s="696"/>
      <c r="BW17" s="696"/>
      <c r="BX17" s="696"/>
      <c r="BY17" s="696"/>
      <c r="BZ17" s="696"/>
      <c r="CA17" s="696"/>
      <c r="CB17" s="736"/>
      <c r="CD17" s="654" t="s">
        <v>273</v>
      </c>
      <c r="CE17" s="655"/>
      <c r="CF17" s="655"/>
      <c r="CG17" s="655"/>
      <c r="CH17" s="655"/>
      <c r="CI17" s="655"/>
      <c r="CJ17" s="655"/>
      <c r="CK17" s="655"/>
      <c r="CL17" s="655"/>
      <c r="CM17" s="655"/>
      <c r="CN17" s="655"/>
      <c r="CO17" s="655"/>
      <c r="CP17" s="655"/>
      <c r="CQ17" s="656"/>
      <c r="CR17" s="657">
        <v>565603</v>
      </c>
      <c r="CS17" s="658"/>
      <c r="CT17" s="658"/>
      <c r="CU17" s="658"/>
      <c r="CV17" s="658"/>
      <c r="CW17" s="658"/>
      <c r="CX17" s="658"/>
      <c r="CY17" s="659"/>
      <c r="CZ17" s="695">
        <v>9.3000000000000007</v>
      </c>
      <c r="DA17" s="695"/>
      <c r="DB17" s="695"/>
      <c r="DC17" s="695"/>
      <c r="DD17" s="663" t="s">
        <v>178</v>
      </c>
      <c r="DE17" s="658"/>
      <c r="DF17" s="658"/>
      <c r="DG17" s="658"/>
      <c r="DH17" s="658"/>
      <c r="DI17" s="658"/>
      <c r="DJ17" s="658"/>
      <c r="DK17" s="658"/>
      <c r="DL17" s="658"/>
      <c r="DM17" s="658"/>
      <c r="DN17" s="658"/>
      <c r="DO17" s="658"/>
      <c r="DP17" s="659"/>
      <c r="DQ17" s="663">
        <v>565603</v>
      </c>
      <c r="DR17" s="658"/>
      <c r="DS17" s="658"/>
      <c r="DT17" s="658"/>
      <c r="DU17" s="658"/>
      <c r="DV17" s="658"/>
      <c r="DW17" s="658"/>
      <c r="DX17" s="658"/>
      <c r="DY17" s="658"/>
      <c r="DZ17" s="658"/>
      <c r="EA17" s="658"/>
      <c r="EB17" s="658"/>
      <c r="EC17" s="694"/>
    </row>
    <row r="18" spans="2:133" ht="11.25" customHeight="1" x14ac:dyDescent="0.15">
      <c r="B18" s="654" t="s">
        <v>274</v>
      </c>
      <c r="C18" s="655"/>
      <c r="D18" s="655"/>
      <c r="E18" s="655"/>
      <c r="F18" s="655"/>
      <c r="G18" s="655"/>
      <c r="H18" s="655"/>
      <c r="I18" s="655"/>
      <c r="J18" s="655"/>
      <c r="K18" s="655"/>
      <c r="L18" s="655"/>
      <c r="M18" s="655"/>
      <c r="N18" s="655"/>
      <c r="O18" s="655"/>
      <c r="P18" s="655"/>
      <c r="Q18" s="656"/>
      <c r="R18" s="657">
        <v>4132</v>
      </c>
      <c r="S18" s="658"/>
      <c r="T18" s="658"/>
      <c r="U18" s="658"/>
      <c r="V18" s="658"/>
      <c r="W18" s="658"/>
      <c r="X18" s="658"/>
      <c r="Y18" s="659"/>
      <c r="Z18" s="695">
        <v>0.1</v>
      </c>
      <c r="AA18" s="695"/>
      <c r="AB18" s="695"/>
      <c r="AC18" s="695"/>
      <c r="AD18" s="696">
        <v>4132</v>
      </c>
      <c r="AE18" s="696"/>
      <c r="AF18" s="696"/>
      <c r="AG18" s="696"/>
      <c r="AH18" s="696"/>
      <c r="AI18" s="696"/>
      <c r="AJ18" s="696"/>
      <c r="AK18" s="696"/>
      <c r="AL18" s="660">
        <v>0.1</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238</v>
      </c>
      <c r="BH18" s="658"/>
      <c r="BI18" s="658"/>
      <c r="BJ18" s="658"/>
      <c r="BK18" s="658"/>
      <c r="BL18" s="658"/>
      <c r="BM18" s="658"/>
      <c r="BN18" s="659"/>
      <c r="BO18" s="695" t="s">
        <v>238</v>
      </c>
      <c r="BP18" s="695"/>
      <c r="BQ18" s="695"/>
      <c r="BR18" s="695"/>
      <c r="BS18" s="696" t="s">
        <v>178</v>
      </c>
      <c r="BT18" s="696"/>
      <c r="BU18" s="696"/>
      <c r="BV18" s="696"/>
      <c r="BW18" s="696"/>
      <c r="BX18" s="696"/>
      <c r="BY18" s="696"/>
      <c r="BZ18" s="696"/>
      <c r="CA18" s="696"/>
      <c r="CB18" s="736"/>
      <c r="CD18" s="654" t="s">
        <v>276</v>
      </c>
      <c r="CE18" s="655"/>
      <c r="CF18" s="655"/>
      <c r="CG18" s="655"/>
      <c r="CH18" s="655"/>
      <c r="CI18" s="655"/>
      <c r="CJ18" s="655"/>
      <c r="CK18" s="655"/>
      <c r="CL18" s="655"/>
      <c r="CM18" s="655"/>
      <c r="CN18" s="655"/>
      <c r="CO18" s="655"/>
      <c r="CP18" s="655"/>
      <c r="CQ18" s="656"/>
      <c r="CR18" s="657" t="s">
        <v>178</v>
      </c>
      <c r="CS18" s="658"/>
      <c r="CT18" s="658"/>
      <c r="CU18" s="658"/>
      <c r="CV18" s="658"/>
      <c r="CW18" s="658"/>
      <c r="CX18" s="658"/>
      <c r="CY18" s="659"/>
      <c r="CZ18" s="695" t="s">
        <v>238</v>
      </c>
      <c r="DA18" s="695"/>
      <c r="DB18" s="695"/>
      <c r="DC18" s="695"/>
      <c r="DD18" s="663" t="s">
        <v>238</v>
      </c>
      <c r="DE18" s="658"/>
      <c r="DF18" s="658"/>
      <c r="DG18" s="658"/>
      <c r="DH18" s="658"/>
      <c r="DI18" s="658"/>
      <c r="DJ18" s="658"/>
      <c r="DK18" s="658"/>
      <c r="DL18" s="658"/>
      <c r="DM18" s="658"/>
      <c r="DN18" s="658"/>
      <c r="DO18" s="658"/>
      <c r="DP18" s="659"/>
      <c r="DQ18" s="663" t="s">
        <v>232</v>
      </c>
      <c r="DR18" s="658"/>
      <c r="DS18" s="658"/>
      <c r="DT18" s="658"/>
      <c r="DU18" s="658"/>
      <c r="DV18" s="658"/>
      <c r="DW18" s="658"/>
      <c r="DX18" s="658"/>
      <c r="DY18" s="658"/>
      <c r="DZ18" s="658"/>
      <c r="EA18" s="658"/>
      <c r="EB18" s="658"/>
      <c r="EC18" s="694"/>
    </row>
    <row r="19" spans="2:133" ht="11.25" customHeight="1" x14ac:dyDescent="0.15">
      <c r="B19" s="654" t="s">
        <v>277</v>
      </c>
      <c r="C19" s="655"/>
      <c r="D19" s="655"/>
      <c r="E19" s="655"/>
      <c r="F19" s="655"/>
      <c r="G19" s="655"/>
      <c r="H19" s="655"/>
      <c r="I19" s="655"/>
      <c r="J19" s="655"/>
      <c r="K19" s="655"/>
      <c r="L19" s="655"/>
      <c r="M19" s="655"/>
      <c r="N19" s="655"/>
      <c r="O19" s="655"/>
      <c r="P19" s="655"/>
      <c r="Q19" s="656"/>
      <c r="R19" s="657">
        <v>4132</v>
      </c>
      <c r="S19" s="658"/>
      <c r="T19" s="658"/>
      <c r="U19" s="658"/>
      <c r="V19" s="658"/>
      <c r="W19" s="658"/>
      <c r="X19" s="658"/>
      <c r="Y19" s="659"/>
      <c r="Z19" s="695">
        <v>0.1</v>
      </c>
      <c r="AA19" s="695"/>
      <c r="AB19" s="695"/>
      <c r="AC19" s="695"/>
      <c r="AD19" s="696">
        <v>4132</v>
      </c>
      <c r="AE19" s="696"/>
      <c r="AF19" s="696"/>
      <c r="AG19" s="696"/>
      <c r="AH19" s="696"/>
      <c r="AI19" s="696"/>
      <c r="AJ19" s="696"/>
      <c r="AK19" s="696"/>
      <c r="AL19" s="660">
        <v>0.1</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91957</v>
      </c>
      <c r="BH19" s="658"/>
      <c r="BI19" s="658"/>
      <c r="BJ19" s="658"/>
      <c r="BK19" s="658"/>
      <c r="BL19" s="658"/>
      <c r="BM19" s="658"/>
      <c r="BN19" s="659"/>
      <c r="BO19" s="695">
        <v>4.9000000000000004</v>
      </c>
      <c r="BP19" s="695"/>
      <c r="BQ19" s="695"/>
      <c r="BR19" s="695"/>
      <c r="BS19" s="696" t="s">
        <v>232</v>
      </c>
      <c r="BT19" s="696"/>
      <c r="BU19" s="696"/>
      <c r="BV19" s="696"/>
      <c r="BW19" s="696"/>
      <c r="BX19" s="696"/>
      <c r="BY19" s="696"/>
      <c r="BZ19" s="696"/>
      <c r="CA19" s="696"/>
      <c r="CB19" s="736"/>
      <c r="CD19" s="654" t="s">
        <v>279</v>
      </c>
      <c r="CE19" s="655"/>
      <c r="CF19" s="655"/>
      <c r="CG19" s="655"/>
      <c r="CH19" s="655"/>
      <c r="CI19" s="655"/>
      <c r="CJ19" s="655"/>
      <c r="CK19" s="655"/>
      <c r="CL19" s="655"/>
      <c r="CM19" s="655"/>
      <c r="CN19" s="655"/>
      <c r="CO19" s="655"/>
      <c r="CP19" s="655"/>
      <c r="CQ19" s="656"/>
      <c r="CR19" s="657" t="s">
        <v>238</v>
      </c>
      <c r="CS19" s="658"/>
      <c r="CT19" s="658"/>
      <c r="CU19" s="658"/>
      <c r="CV19" s="658"/>
      <c r="CW19" s="658"/>
      <c r="CX19" s="658"/>
      <c r="CY19" s="659"/>
      <c r="CZ19" s="695" t="s">
        <v>238</v>
      </c>
      <c r="DA19" s="695"/>
      <c r="DB19" s="695"/>
      <c r="DC19" s="695"/>
      <c r="DD19" s="663" t="s">
        <v>252</v>
      </c>
      <c r="DE19" s="658"/>
      <c r="DF19" s="658"/>
      <c r="DG19" s="658"/>
      <c r="DH19" s="658"/>
      <c r="DI19" s="658"/>
      <c r="DJ19" s="658"/>
      <c r="DK19" s="658"/>
      <c r="DL19" s="658"/>
      <c r="DM19" s="658"/>
      <c r="DN19" s="658"/>
      <c r="DO19" s="658"/>
      <c r="DP19" s="659"/>
      <c r="DQ19" s="663" t="s">
        <v>178</v>
      </c>
      <c r="DR19" s="658"/>
      <c r="DS19" s="658"/>
      <c r="DT19" s="658"/>
      <c r="DU19" s="658"/>
      <c r="DV19" s="658"/>
      <c r="DW19" s="658"/>
      <c r="DX19" s="658"/>
      <c r="DY19" s="658"/>
      <c r="DZ19" s="658"/>
      <c r="EA19" s="658"/>
      <c r="EB19" s="658"/>
      <c r="EC19" s="694"/>
    </row>
    <row r="20" spans="2:133" ht="11.25" customHeight="1" x14ac:dyDescent="0.15">
      <c r="B20" s="724" t="s">
        <v>280</v>
      </c>
      <c r="C20" s="725"/>
      <c r="D20" s="725"/>
      <c r="E20" s="725"/>
      <c r="F20" s="725"/>
      <c r="G20" s="725"/>
      <c r="H20" s="725"/>
      <c r="I20" s="725"/>
      <c r="J20" s="725"/>
      <c r="K20" s="725"/>
      <c r="L20" s="725"/>
      <c r="M20" s="725"/>
      <c r="N20" s="725"/>
      <c r="O20" s="725"/>
      <c r="P20" s="725"/>
      <c r="Q20" s="726"/>
      <c r="R20" s="657" t="s">
        <v>252</v>
      </c>
      <c r="S20" s="658"/>
      <c r="T20" s="658"/>
      <c r="U20" s="658"/>
      <c r="V20" s="658"/>
      <c r="W20" s="658"/>
      <c r="X20" s="658"/>
      <c r="Y20" s="659"/>
      <c r="Z20" s="695" t="s">
        <v>238</v>
      </c>
      <c r="AA20" s="695"/>
      <c r="AB20" s="695"/>
      <c r="AC20" s="695"/>
      <c r="AD20" s="696" t="s">
        <v>238</v>
      </c>
      <c r="AE20" s="696"/>
      <c r="AF20" s="696"/>
      <c r="AG20" s="696"/>
      <c r="AH20" s="696"/>
      <c r="AI20" s="696"/>
      <c r="AJ20" s="696"/>
      <c r="AK20" s="696"/>
      <c r="AL20" s="660" t="s">
        <v>252</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91957</v>
      </c>
      <c r="BH20" s="658"/>
      <c r="BI20" s="658"/>
      <c r="BJ20" s="658"/>
      <c r="BK20" s="658"/>
      <c r="BL20" s="658"/>
      <c r="BM20" s="658"/>
      <c r="BN20" s="659"/>
      <c r="BO20" s="695">
        <v>4.9000000000000004</v>
      </c>
      <c r="BP20" s="695"/>
      <c r="BQ20" s="695"/>
      <c r="BR20" s="695"/>
      <c r="BS20" s="696" t="s">
        <v>252</v>
      </c>
      <c r="BT20" s="696"/>
      <c r="BU20" s="696"/>
      <c r="BV20" s="696"/>
      <c r="BW20" s="696"/>
      <c r="BX20" s="696"/>
      <c r="BY20" s="696"/>
      <c r="BZ20" s="696"/>
      <c r="CA20" s="696"/>
      <c r="CB20" s="736"/>
      <c r="CD20" s="654" t="s">
        <v>282</v>
      </c>
      <c r="CE20" s="655"/>
      <c r="CF20" s="655"/>
      <c r="CG20" s="655"/>
      <c r="CH20" s="655"/>
      <c r="CI20" s="655"/>
      <c r="CJ20" s="655"/>
      <c r="CK20" s="655"/>
      <c r="CL20" s="655"/>
      <c r="CM20" s="655"/>
      <c r="CN20" s="655"/>
      <c r="CO20" s="655"/>
      <c r="CP20" s="655"/>
      <c r="CQ20" s="656"/>
      <c r="CR20" s="657">
        <v>6111259</v>
      </c>
      <c r="CS20" s="658"/>
      <c r="CT20" s="658"/>
      <c r="CU20" s="658"/>
      <c r="CV20" s="658"/>
      <c r="CW20" s="658"/>
      <c r="CX20" s="658"/>
      <c r="CY20" s="659"/>
      <c r="CZ20" s="695">
        <v>100</v>
      </c>
      <c r="DA20" s="695"/>
      <c r="DB20" s="695"/>
      <c r="DC20" s="695"/>
      <c r="DD20" s="663">
        <v>403590</v>
      </c>
      <c r="DE20" s="658"/>
      <c r="DF20" s="658"/>
      <c r="DG20" s="658"/>
      <c r="DH20" s="658"/>
      <c r="DI20" s="658"/>
      <c r="DJ20" s="658"/>
      <c r="DK20" s="658"/>
      <c r="DL20" s="658"/>
      <c r="DM20" s="658"/>
      <c r="DN20" s="658"/>
      <c r="DO20" s="658"/>
      <c r="DP20" s="659"/>
      <c r="DQ20" s="663">
        <v>4263258</v>
      </c>
      <c r="DR20" s="658"/>
      <c r="DS20" s="658"/>
      <c r="DT20" s="658"/>
      <c r="DU20" s="658"/>
      <c r="DV20" s="658"/>
      <c r="DW20" s="658"/>
      <c r="DX20" s="658"/>
      <c r="DY20" s="658"/>
      <c r="DZ20" s="658"/>
      <c r="EA20" s="658"/>
      <c r="EB20" s="658"/>
      <c r="EC20" s="694"/>
    </row>
    <row r="21" spans="2:133" ht="11.25" customHeight="1" x14ac:dyDescent="0.15">
      <c r="B21" s="654" t="s">
        <v>283</v>
      </c>
      <c r="C21" s="655"/>
      <c r="D21" s="655"/>
      <c r="E21" s="655"/>
      <c r="F21" s="655"/>
      <c r="G21" s="655"/>
      <c r="H21" s="655"/>
      <c r="I21" s="655"/>
      <c r="J21" s="655"/>
      <c r="K21" s="655"/>
      <c r="L21" s="655"/>
      <c r="M21" s="655"/>
      <c r="N21" s="655"/>
      <c r="O21" s="655"/>
      <c r="P21" s="655"/>
      <c r="Q21" s="656"/>
      <c r="R21" s="657">
        <v>1581487</v>
      </c>
      <c r="S21" s="658"/>
      <c r="T21" s="658"/>
      <c r="U21" s="658"/>
      <c r="V21" s="658"/>
      <c r="W21" s="658"/>
      <c r="X21" s="658"/>
      <c r="Y21" s="659"/>
      <c r="Z21" s="695">
        <v>24.1</v>
      </c>
      <c r="AA21" s="695"/>
      <c r="AB21" s="695"/>
      <c r="AC21" s="695"/>
      <c r="AD21" s="696">
        <v>1449405</v>
      </c>
      <c r="AE21" s="696"/>
      <c r="AF21" s="696"/>
      <c r="AG21" s="696"/>
      <c r="AH21" s="696"/>
      <c r="AI21" s="696"/>
      <c r="AJ21" s="696"/>
      <c r="AK21" s="696"/>
      <c r="AL21" s="660">
        <v>38.4</v>
      </c>
      <c r="AM21" s="661"/>
      <c r="AN21" s="661"/>
      <c r="AO21" s="697"/>
      <c r="AP21" s="654" t="s">
        <v>284</v>
      </c>
      <c r="AQ21" s="734"/>
      <c r="AR21" s="734"/>
      <c r="AS21" s="734"/>
      <c r="AT21" s="734"/>
      <c r="AU21" s="734"/>
      <c r="AV21" s="734"/>
      <c r="AW21" s="734"/>
      <c r="AX21" s="734"/>
      <c r="AY21" s="734"/>
      <c r="AZ21" s="734"/>
      <c r="BA21" s="734"/>
      <c r="BB21" s="734"/>
      <c r="BC21" s="734"/>
      <c r="BD21" s="734"/>
      <c r="BE21" s="734"/>
      <c r="BF21" s="735"/>
      <c r="BG21" s="657">
        <v>91957</v>
      </c>
      <c r="BH21" s="658"/>
      <c r="BI21" s="658"/>
      <c r="BJ21" s="658"/>
      <c r="BK21" s="658"/>
      <c r="BL21" s="658"/>
      <c r="BM21" s="658"/>
      <c r="BN21" s="659"/>
      <c r="BO21" s="695">
        <v>4.9000000000000004</v>
      </c>
      <c r="BP21" s="695"/>
      <c r="BQ21" s="695"/>
      <c r="BR21" s="695"/>
      <c r="BS21" s="696" t="s">
        <v>252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285</v>
      </c>
      <c r="C22" s="655"/>
      <c r="D22" s="655"/>
      <c r="E22" s="655"/>
      <c r="F22" s="655"/>
      <c r="G22" s="655"/>
      <c r="H22" s="655"/>
      <c r="I22" s="655"/>
      <c r="J22" s="655"/>
      <c r="K22" s="655"/>
      <c r="L22" s="655"/>
      <c r="M22" s="655"/>
      <c r="N22" s="655"/>
      <c r="O22" s="655"/>
      <c r="P22" s="655"/>
      <c r="Q22" s="656"/>
      <c r="R22" s="657">
        <v>1449405</v>
      </c>
      <c r="S22" s="658"/>
      <c r="T22" s="658"/>
      <c r="U22" s="658"/>
      <c r="V22" s="658"/>
      <c r="W22" s="658"/>
      <c r="X22" s="658"/>
      <c r="Y22" s="659"/>
      <c r="Z22" s="695">
        <v>22.1</v>
      </c>
      <c r="AA22" s="695"/>
      <c r="AB22" s="695"/>
      <c r="AC22" s="695"/>
      <c r="AD22" s="696">
        <v>1449405</v>
      </c>
      <c r="AE22" s="696"/>
      <c r="AF22" s="696"/>
      <c r="AG22" s="696"/>
      <c r="AH22" s="696"/>
      <c r="AI22" s="696"/>
      <c r="AJ22" s="696"/>
      <c r="AK22" s="696"/>
      <c r="AL22" s="660">
        <v>38.4</v>
      </c>
      <c r="AM22" s="661"/>
      <c r="AN22" s="661"/>
      <c r="AO22" s="697"/>
      <c r="AP22" s="654" t="s">
        <v>286</v>
      </c>
      <c r="AQ22" s="734"/>
      <c r="AR22" s="734"/>
      <c r="AS22" s="734"/>
      <c r="AT22" s="734"/>
      <c r="AU22" s="734"/>
      <c r="AV22" s="734"/>
      <c r="AW22" s="734"/>
      <c r="AX22" s="734"/>
      <c r="AY22" s="734"/>
      <c r="AZ22" s="734"/>
      <c r="BA22" s="734"/>
      <c r="BB22" s="734"/>
      <c r="BC22" s="734"/>
      <c r="BD22" s="734"/>
      <c r="BE22" s="734"/>
      <c r="BF22" s="735"/>
      <c r="BG22" s="657" t="s">
        <v>178</v>
      </c>
      <c r="BH22" s="658"/>
      <c r="BI22" s="658"/>
      <c r="BJ22" s="658"/>
      <c r="BK22" s="658"/>
      <c r="BL22" s="658"/>
      <c r="BM22" s="658"/>
      <c r="BN22" s="659"/>
      <c r="BO22" s="695" t="s">
        <v>178</v>
      </c>
      <c r="BP22" s="695"/>
      <c r="BQ22" s="695"/>
      <c r="BR22" s="695"/>
      <c r="BS22" s="696" t="s">
        <v>178</v>
      </c>
      <c r="BT22" s="696"/>
      <c r="BU22" s="696"/>
      <c r="BV22" s="696"/>
      <c r="BW22" s="696"/>
      <c r="BX22" s="696"/>
      <c r="BY22" s="696"/>
      <c r="BZ22" s="696"/>
      <c r="CA22" s="696"/>
      <c r="CB22" s="736"/>
      <c r="CD22" s="709" t="s">
        <v>287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288</v>
      </c>
      <c r="C23" s="655"/>
      <c r="D23" s="655"/>
      <c r="E23" s="655"/>
      <c r="F23" s="655"/>
      <c r="G23" s="655"/>
      <c r="H23" s="655"/>
      <c r="I23" s="655"/>
      <c r="J23" s="655"/>
      <c r="K23" s="655"/>
      <c r="L23" s="655"/>
      <c r="M23" s="655"/>
      <c r="N23" s="655"/>
      <c r="O23" s="655"/>
      <c r="P23" s="655"/>
      <c r="Q23" s="656"/>
      <c r="R23" s="657">
        <v>132082</v>
      </c>
      <c r="S23" s="658"/>
      <c r="T23" s="658"/>
      <c r="U23" s="658"/>
      <c r="V23" s="658"/>
      <c r="W23" s="658"/>
      <c r="X23" s="658"/>
      <c r="Y23" s="659"/>
      <c r="Z23" s="695">
        <v>2</v>
      </c>
      <c r="AA23" s="695"/>
      <c r="AB23" s="695"/>
      <c r="AC23" s="695"/>
      <c r="AD23" s="696" t="s">
        <v>178</v>
      </c>
      <c r="AE23" s="696"/>
      <c r="AF23" s="696"/>
      <c r="AG23" s="696"/>
      <c r="AH23" s="696"/>
      <c r="AI23" s="696"/>
      <c r="AJ23" s="696"/>
      <c r="AK23" s="696"/>
      <c r="AL23" s="660" t="s">
        <v>178</v>
      </c>
      <c r="AM23" s="661"/>
      <c r="AN23" s="661"/>
      <c r="AO23" s="697"/>
      <c r="AP23" s="654" t="s">
        <v>289</v>
      </c>
      <c r="AQ23" s="734"/>
      <c r="AR23" s="734"/>
      <c r="AS23" s="734"/>
      <c r="AT23" s="734"/>
      <c r="AU23" s="734"/>
      <c r="AV23" s="734"/>
      <c r="AW23" s="734"/>
      <c r="AX23" s="734"/>
      <c r="AY23" s="734"/>
      <c r="AZ23" s="734"/>
      <c r="BA23" s="734"/>
      <c r="BB23" s="734"/>
      <c r="BC23" s="734"/>
      <c r="BD23" s="734"/>
      <c r="BE23" s="734"/>
      <c r="BF23" s="735"/>
      <c r="BG23" s="657" t="s">
        <v>238</v>
      </c>
      <c r="BH23" s="658"/>
      <c r="BI23" s="658"/>
      <c r="BJ23" s="658"/>
      <c r="BK23" s="658"/>
      <c r="BL23" s="658"/>
      <c r="BM23" s="658"/>
      <c r="BN23" s="659"/>
      <c r="BO23" s="695" t="s">
        <v>252</v>
      </c>
      <c r="BP23" s="695"/>
      <c r="BQ23" s="695"/>
      <c r="BR23" s="695"/>
      <c r="BS23" s="696" t="s">
        <v>238</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290</v>
      </c>
      <c r="CS23" s="710"/>
      <c r="CT23" s="710"/>
      <c r="CU23" s="710"/>
      <c r="CV23" s="710"/>
      <c r="CW23" s="710"/>
      <c r="CX23" s="710"/>
      <c r="CY23" s="711"/>
      <c r="CZ23" s="709" t="s">
        <v>291</v>
      </c>
      <c r="DA23" s="710"/>
      <c r="DB23" s="710"/>
      <c r="DC23" s="711"/>
      <c r="DD23" s="709" t="s">
        <v>292</v>
      </c>
      <c r="DE23" s="710"/>
      <c r="DF23" s="710"/>
      <c r="DG23" s="710"/>
      <c r="DH23" s="710"/>
      <c r="DI23" s="710"/>
      <c r="DJ23" s="710"/>
      <c r="DK23" s="711"/>
      <c r="DL23" s="747" t="s">
        <v>293</v>
      </c>
      <c r="DM23" s="748"/>
      <c r="DN23" s="748"/>
      <c r="DO23" s="748"/>
      <c r="DP23" s="748"/>
      <c r="DQ23" s="748"/>
      <c r="DR23" s="748"/>
      <c r="DS23" s="748"/>
      <c r="DT23" s="748"/>
      <c r="DU23" s="748"/>
      <c r="DV23" s="749"/>
      <c r="DW23" s="709" t="s">
        <v>294</v>
      </c>
      <c r="DX23" s="710"/>
      <c r="DY23" s="710"/>
      <c r="DZ23" s="710"/>
      <c r="EA23" s="710"/>
      <c r="EB23" s="710"/>
      <c r="EC23" s="711"/>
    </row>
    <row r="24" spans="2:133" ht="11.25" customHeight="1" x14ac:dyDescent="0.15">
      <c r="B24" s="654" t="s">
        <v>295</v>
      </c>
      <c r="C24" s="655"/>
      <c r="D24" s="655"/>
      <c r="E24" s="655"/>
      <c r="F24" s="655"/>
      <c r="G24" s="655"/>
      <c r="H24" s="655"/>
      <c r="I24" s="655"/>
      <c r="J24" s="655"/>
      <c r="K24" s="655"/>
      <c r="L24" s="655"/>
      <c r="M24" s="655"/>
      <c r="N24" s="655"/>
      <c r="O24" s="655"/>
      <c r="P24" s="655"/>
      <c r="Q24" s="656"/>
      <c r="R24" s="657" t="s">
        <v>238</v>
      </c>
      <c r="S24" s="658"/>
      <c r="T24" s="658"/>
      <c r="U24" s="658"/>
      <c r="V24" s="658"/>
      <c r="W24" s="658"/>
      <c r="X24" s="658"/>
      <c r="Y24" s="659"/>
      <c r="Z24" s="695" t="s">
        <v>178</v>
      </c>
      <c r="AA24" s="695"/>
      <c r="AB24" s="695"/>
      <c r="AC24" s="695"/>
      <c r="AD24" s="696" t="s">
        <v>178</v>
      </c>
      <c r="AE24" s="696"/>
      <c r="AF24" s="696"/>
      <c r="AG24" s="696"/>
      <c r="AH24" s="696"/>
      <c r="AI24" s="696"/>
      <c r="AJ24" s="696"/>
      <c r="AK24" s="696"/>
      <c r="AL24" s="660" t="s">
        <v>252</v>
      </c>
      <c r="AM24" s="661"/>
      <c r="AN24" s="661"/>
      <c r="AO24" s="697"/>
      <c r="AP24" s="654" t="s">
        <v>296</v>
      </c>
      <c r="AQ24" s="734"/>
      <c r="AR24" s="734"/>
      <c r="AS24" s="734"/>
      <c r="AT24" s="734"/>
      <c r="AU24" s="734"/>
      <c r="AV24" s="734"/>
      <c r="AW24" s="734"/>
      <c r="AX24" s="734"/>
      <c r="AY24" s="734"/>
      <c r="AZ24" s="734"/>
      <c r="BA24" s="734"/>
      <c r="BB24" s="734"/>
      <c r="BC24" s="734"/>
      <c r="BD24" s="734"/>
      <c r="BE24" s="734"/>
      <c r="BF24" s="735"/>
      <c r="BG24" s="657" t="s">
        <v>238</v>
      </c>
      <c r="BH24" s="658"/>
      <c r="BI24" s="658"/>
      <c r="BJ24" s="658"/>
      <c r="BK24" s="658"/>
      <c r="BL24" s="658"/>
      <c r="BM24" s="658"/>
      <c r="BN24" s="659"/>
      <c r="BO24" s="695" t="s">
        <v>252</v>
      </c>
      <c r="BP24" s="695"/>
      <c r="BQ24" s="695"/>
      <c r="BR24" s="695"/>
      <c r="BS24" s="696" t="s">
        <v>232</v>
      </c>
      <c r="BT24" s="696"/>
      <c r="BU24" s="696"/>
      <c r="BV24" s="696"/>
      <c r="BW24" s="696"/>
      <c r="BX24" s="696"/>
      <c r="BY24" s="696"/>
      <c r="BZ24" s="696"/>
      <c r="CA24" s="696"/>
      <c r="CB24" s="736"/>
      <c r="CD24" s="715" t="s">
        <v>297</v>
      </c>
      <c r="CE24" s="716"/>
      <c r="CF24" s="716"/>
      <c r="CG24" s="716"/>
      <c r="CH24" s="716"/>
      <c r="CI24" s="716"/>
      <c r="CJ24" s="716"/>
      <c r="CK24" s="716"/>
      <c r="CL24" s="716"/>
      <c r="CM24" s="716"/>
      <c r="CN24" s="716"/>
      <c r="CO24" s="716"/>
      <c r="CP24" s="716"/>
      <c r="CQ24" s="717"/>
      <c r="CR24" s="712">
        <v>2170677</v>
      </c>
      <c r="CS24" s="713"/>
      <c r="CT24" s="713"/>
      <c r="CU24" s="713"/>
      <c r="CV24" s="713"/>
      <c r="CW24" s="713"/>
      <c r="CX24" s="713"/>
      <c r="CY24" s="738"/>
      <c r="CZ24" s="739">
        <v>35.5</v>
      </c>
      <c r="DA24" s="721"/>
      <c r="DB24" s="721"/>
      <c r="DC24" s="741"/>
      <c r="DD24" s="737">
        <v>1540660</v>
      </c>
      <c r="DE24" s="713"/>
      <c r="DF24" s="713"/>
      <c r="DG24" s="713"/>
      <c r="DH24" s="713"/>
      <c r="DI24" s="713"/>
      <c r="DJ24" s="713"/>
      <c r="DK24" s="738"/>
      <c r="DL24" s="737">
        <v>1450487</v>
      </c>
      <c r="DM24" s="713"/>
      <c r="DN24" s="713"/>
      <c r="DO24" s="713"/>
      <c r="DP24" s="713"/>
      <c r="DQ24" s="713"/>
      <c r="DR24" s="713"/>
      <c r="DS24" s="713"/>
      <c r="DT24" s="713"/>
      <c r="DU24" s="713"/>
      <c r="DV24" s="738"/>
      <c r="DW24" s="739">
        <v>37.700000000000003</v>
      </c>
      <c r="DX24" s="721"/>
      <c r="DY24" s="721"/>
      <c r="DZ24" s="721"/>
      <c r="EA24" s="721"/>
      <c r="EB24" s="721"/>
      <c r="EC24" s="740"/>
    </row>
    <row r="25" spans="2:133" ht="11.25" customHeight="1" x14ac:dyDescent="0.15">
      <c r="B25" s="654" t="s">
        <v>298</v>
      </c>
      <c r="C25" s="655"/>
      <c r="D25" s="655"/>
      <c r="E25" s="655"/>
      <c r="F25" s="655"/>
      <c r="G25" s="655"/>
      <c r="H25" s="655"/>
      <c r="I25" s="655"/>
      <c r="J25" s="655"/>
      <c r="K25" s="655"/>
      <c r="L25" s="655"/>
      <c r="M25" s="655"/>
      <c r="N25" s="655"/>
      <c r="O25" s="655"/>
      <c r="P25" s="655"/>
      <c r="Q25" s="656"/>
      <c r="R25" s="657">
        <v>3876886</v>
      </c>
      <c r="S25" s="658"/>
      <c r="T25" s="658"/>
      <c r="U25" s="658"/>
      <c r="V25" s="658"/>
      <c r="W25" s="658"/>
      <c r="X25" s="658"/>
      <c r="Y25" s="659"/>
      <c r="Z25" s="695">
        <v>59</v>
      </c>
      <c r="AA25" s="695"/>
      <c r="AB25" s="695"/>
      <c r="AC25" s="695"/>
      <c r="AD25" s="696">
        <v>3744804</v>
      </c>
      <c r="AE25" s="696"/>
      <c r="AF25" s="696"/>
      <c r="AG25" s="696"/>
      <c r="AH25" s="696"/>
      <c r="AI25" s="696"/>
      <c r="AJ25" s="696"/>
      <c r="AK25" s="696"/>
      <c r="AL25" s="660">
        <v>99.2</v>
      </c>
      <c r="AM25" s="661"/>
      <c r="AN25" s="661"/>
      <c r="AO25" s="697"/>
      <c r="AP25" s="654" t="s">
        <v>299</v>
      </c>
      <c r="AQ25" s="734"/>
      <c r="AR25" s="734"/>
      <c r="AS25" s="734"/>
      <c r="AT25" s="734"/>
      <c r="AU25" s="734"/>
      <c r="AV25" s="734"/>
      <c r="AW25" s="734"/>
      <c r="AX25" s="734"/>
      <c r="AY25" s="734"/>
      <c r="AZ25" s="734"/>
      <c r="BA25" s="734"/>
      <c r="BB25" s="734"/>
      <c r="BC25" s="734"/>
      <c r="BD25" s="734"/>
      <c r="BE25" s="734"/>
      <c r="BF25" s="735"/>
      <c r="BG25" s="657" t="s">
        <v>238</v>
      </c>
      <c r="BH25" s="658"/>
      <c r="BI25" s="658"/>
      <c r="BJ25" s="658"/>
      <c r="BK25" s="658"/>
      <c r="BL25" s="658"/>
      <c r="BM25" s="658"/>
      <c r="BN25" s="659"/>
      <c r="BO25" s="695" t="s">
        <v>178</v>
      </c>
      <c r="BP25" s="695"/>
      <c r="BQ25" s="695"/>
      <c r="BR25" s="695"/>
      <c r="BS25" s="696" t="s">
        <v>252</v>
      </c>
      <c r="BT25" s="696"/>
      <c r="BU25" s="696"/>
      <c r="BV25" s="696"/>
      <c r="BW25" s="696"/>
      <c r="BX25" s="696"/>
      <c r="BY25" s="696"/>
      <c r="BZ25" s="696"/>
      <c r="CA25" s="696"/>
      <c r="CB25" s="736"/>
      <c r="CD25" s="654" t="s">
        <v>300</v>
      </c>
      <c r="CE25" s="655"/>
      <c r="CF25" s="655"/>
      <c r="CG25" s="655"/>
      <c r="CH25" s="655"/>
      <c r="CI25" s="655"/>
      <c r="CJ25" s="655"/>
      <c r="CK25" s="655"/>
      <c r="CL25" s="655"/>
      <c r="CM25" s="655"/>
      <c r="CN25" s="655"/>
      <c r="CO25" s="655"/>
      <c r="CP25" s="655"/>
      <c r="CQ25" s="656"/>
      <c r="CR25" s="657">
        <v>1004958</v>
      </c>
      <c r="CS25" s="670"/>
      <c r="CT25" s="670"/>
      <c r="CU25" s="670"/>
      <c r="CV25" s="670"/>
      <c r="CW25" s="670"/>
      <c r="CX25" s="670"/>
      <c r="CY25" s="671"/>
      <c r="CZ25" s="660">
        <v>16.399999999999999</v>
      </c>
      <c r="DA25" s="672"/>
      <c r="DB25" s="672"/>
      <c r="DC25" s="673"/>
      <c r="DD25" s="663">
        <v>854536</v>
      </c>
      <c r="DE25" s="670"/>
      <c r="DF25" s="670"/>
      <c r="DG25" s="670"/>
      <c r="DH25" s="670"/>
      <c r="DI25" s="670"/>
      <c r="DJ25" s="670"/>
      <c r="DK25" s="671"/>
      <c r="DL25" s="663">
        <v>765002</v>
      </c>
      <c r="DM25" s="670"/>
      <c r="DN25" s="670"/>
      <c r="DO25" s="670"/>
      <c r="DP25" s="670"/>
      <c r="DQ25" s="670"/>
      <c r="DR25" s="670"/>
      <c r="DS25" s="670"/>
      <c r="DT25" s="670"/>
      <c r="DU25" s="670"/>
      <c r="DV25" s="671"/>
      <c r="DW25" s="660">
        <v>19.899999999999999</v>
      </c>
      <c r="DX25" s="672"/>
      <c r="DY25" s="672"/>
      <c r="DZ25" s="672"/>
      <c r="EA25" s="672"/>
      <c r="EB25" s="672"/>
      <c r="EC25" s="684"/>
    </row>
    <row r="26" spans="2:133" ht="11.25" customHeight="1" x14ac:dyDescent="0.15">
      <c r="B26" s="654" t="s">
        <v>301</v>
      </c>
      <c r="C26" s="655"/>
      <c r="D26" s="655"/>
      <c r="E26" s="655"/>
      <c r="F26" s="655"/>
      <c r="G26" s="655"/>
      <c r="H26" s="655"/>
      <c r="I26" s="655"/>
      <c r="J26" s="655"/>
      <c r="K26" s="655"/>
      <c r="L26" s="655"/>
      <c r="M26" s="655"/>
      <c r="N26" s="655"/>
      <c r="O26" s="655"/>
      <c r="P26" s="655"/>
      <c r="Q26" s="656"/>
      <c r="R26" s="657">
        <v>1052</v>
      </c>
      <c r="S26" s="658"/>
      <c r="T26" s="658"/>
      <c r="U26" s="658"/>
      <c r="V26" s="658"/>
      <c r="W26" s="658"/>
      <c r="X26" s="658"/>
      <c r="Y26" s="659"/>
      <c r="Z26" s="695">
        <v>0</v>
      </c>
      <c r="AA26" s="695"/>
      <c r="AB26" s="695"/>
      <c r="AC26" s="695"/>
      <c r="AD26" s="696">
        <v>1052</v>
      </c>
      <c r="AE26" s="696"/>
      <c r="AF26" s="696"/>
      <c r="AG26" s="696"/>
      <c r="AH26" s="696"/>
      <c r="AI26" s="696"/>
      <c r="AJ26" s="696"/>
      <c r="AK26" s="696"/>
      <c r="AL26" s="660">
        <v>0</v>
      </c>
      <c r="AM26" s="661"/>
      <c r="AN26" s="661"/>
      <c r="AO26" s="697"/>
      <c r="AP26" s="654" t="s">
        <v>302</v>
      </c>
      <c r="AQ26" s="734"/>
      <c r="AR26" s="734"/>
      <c r="AS26" s="734"/>
      <c r="AT26" s="734"/>
      <c r="AU26" s="734"/>
      <c r="AV26" s="734"/>
      <c r="AW26" s="734"/>
      <c r="AX26" s="734"/>
      <c r="AY26" s="734"/>
      <c r="AZ26" s="734"/>
      <c r="BA26" s="734"/>
      <c r="BB26" s="734"/>
      <c r="BC26" s="734"/>
      <c r="BD26" s="734"/>
      <c r="BE26" s="734"/>
      <c r="BF26" s="735"/>
      <c r="BG26" s="657" t="s">
        <v>252</v>
      </c>
      <c r="BH26" s="658"/>
      <c r="BI26" s="658"/>
      <c r="BJ26" s="658"/>
      <c r="BK26" s="658"/>
      <c r="BL26" s="658"/>
      <c r="BM26" s="658"/>
      <c r="BN26" s="659"/>
      <c r="BO26" s="695" t="s">
        <v>252</v>
      </c>
      <c r="BP26" s="695"/>
      <c r="BQ26" s="695"/>
      <c r="BR26" s="695"/>
      <c r="BS26" s="696" t="s">
        <v>252</v>
      </c>
      <c r="BT26" s="696"/>
      <c r="BU26" s="696"/>
      <c r="BV26" s="696"/>
      <c r="BW26" s="696"/>
      <c r="BX26" s="696"/>
      <c r="BY26" s="696"/>
      <c r="BZ26" s="696"/>
      <c r="CA26" s="696"/>
      <c r="CB26" s="736"/>
      <c r="CD26" s="654" t="s">
        <v>303</v>
      </c>
      <c r="CE26" s="655"/>
      <c r="CF26" s="655"/>
      <c r="CG26" s="655"/>
      <c r="CH26" s="655"/>
      <c r="CI26" s="655"/>
      <c r="CJ26" s="655"/>
      <c r="CK26" s="655"/>
      <c r="CL26" s="655"/>
      <c r="CM26" s="655"/>
      <c r="CN26" s="655"/>
      <c r="CO26" s="655"/>
      <c r="CP26" s="655"/>
      <c r="CQ26" s="656"/>
      <c r="CR26" s="657">
        <v>588228</v>
      </c>
      <c r="CS26" s="658"/>
      <c r="CT26" s="658"/>
      <c r="CU26" s="658"/>
      <c r="CV26" s="658"/>
      <c r="CW26" s="658"/>
      <c r="CX26" s="658"/>
      <c r="CY26" s="659"/>
      <c r="CZ26" s="660">
        <v>9.6</v>
      </c>
      <c r="DA26" s="672"/>
      <c r="DB26" s="672"/>
      <c r="DC26" s="673"/>
      <c r="DD26" s="663">
        <v>485037</v>
      </c>
      <c r="DE26" s="658"/>
      <c r="DF26" s="658"/>
      <c r="DG26" s="658"/>
      <c r="DH26" s="658"/>
      <c r="DI26" s="658"/>
      <c r="DJ26" s="658"/>
      <c r="DK26" s="659"/>
      <c r="DL26" s="663" t="s">
        <v>252</v>
      </c>
      <c r="DM26" s="658"/>
      <c r="DN26" s="658"/>
      <c r="DO26" s="658"/>
      <c r="DP26" s="658"/>
      <c r="DQ26" s="658"/>
      <c r="DR26" s="658"/>
      <c r="DS26" s="658"/>
      <c r="DT26" s="658"/>
      <c r="DU26" s="658"/>
      <c r="DV26" s="659"/>
      <c r="DW26" s="660" t="s">
        <v>178</v>
      </c>
      <c r="DX26" s="672"/>
      <c r="DY26" s="672"/>
      <c r="DZ26" s="672"/>
      <c r="EA26" s="672"/>
      <c r="EB26" s="672"/>
      <c r="EC26" s="684"/>
    </row>
    <row r="27" spans="2:133" ht="11.25" customHeight="1" x14ac:dyDescent="0.15">
      <c r="B27" s="654" t="s">
        <v>304</v>
      </c>
      <c r="C27" s="655"/>
      <c r="D27" s="655"/>
      <c r="E27" s="655"/>
      <c r="F27" s="655"/>
      <c r="G27" s="655"/>
      <c r="H27" s="655"/>
      <c r="I27" s="655"/>
      <c r="J27" s="655"/>
      <c r="K27" s="655"/>
      <c r="L27" s="655"/>
      <c r="M27" s="655"/>
      <c r="N27" s="655"/>
      <c r="O27" s="655"/>
      <c r="P27" s="655"/>
      <c r="Q27" s="656"/>
      <c r="R27" s="657">
        <v>15710</v>
      </c>
      <c r="S27" s="658"/>
      <c r="T27" s="658"/>
      <c r="U27" s="658"/>
      <c r="V27" s="658"/>
      <c r="W27" s="658"/>
      <c r="X27" s="658"/>
      <c r="Y27" s="659"/>
      <c r="Z27" s="695">
        <v>0.2</v>
      </c>
      <c r="AA27" s="695"/>
      <c r="AB27" s="695"/>
      <c r="AC27" s="695"/>
      <c r="AD27" s="696" t="s">
        <v>252</v>
      </c>
      <c r="AE27" s="696"/>
      <c r="AF27" s="696"/>
      <c r="AG27" s="696"/>
      <c r="AH27" s="696"/>
      <c r="AI27" s="696"/>
      <c r="AJ27" s="696"/>
      <c r="AK27" s="696"/>
      <c r="AL27" s="660" t="s">
        <v>252</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1883854</v>
      </c>
      <c r="BH27" s="658"/>
      <c r="BI27" s="658"/>
      <c r="BJ27" s="658"/>
      <c r="BK27" s="658"/>
      <c r="BL27" s="658"/>
      <c r="BM27" s="658"/>
      <c r="BN27" s="659"/>
      <c r="BO27" s="695">
        <v>100</v>
      </c>
      <c r="BP27" s="695"/>
      <c r="BQ27" s="695"/>
      <c r="BR27" s="695"/>
      <c r="BS27" s="696" t="s">
        <v>238</v>
      </c>
      <c r="BT27" s="696"/>
      <c r="BU27" s="696"/>
      <c r="BV27" s="696"/>
      <c r="BW27" s="696"/>
      <c r="BX27" s="696"/>
      <c r="BY27" s="696"/>
      <c r="BZ27" s="696"/>
      <c r="CA27" s="696"/>
      <c r="CB27" s="736"/>
      <c r="CD27" s="654" t="s">
        <v>306</v>
      </c>
      <c r="CE27" s="655"/>
      <c r="CF27" s="655"/>
      <c r="CG27" s="655"/>
      <c r="CH27" s="655"/>
      <c r="CI27" s="655"/>
      <c r="CJ27" s="655"/>
      <c r="CK27" s="655"/>
      <c r="CL27" s="655"/>
      <c r="CM27" s="655"/>
      <c r="CN27" s="655"/>
      <c r="CO27" s="655"/>
      <c r="CP27" s="655"/>
      <c r="CQ27" s="656"/>
      <c r="CR27" s="657">
        <v>600116</v>
      </c>
      <c r="CS27" s="670"/>
      <c r="CT27" s="670"/>
      <c r="CU27" s="670"/>
      <c r="CV27" s="670"/>
      <c r="CW27" s="670"/>
      <c r="CX27" s="670"/>
      <c r="CY27" s="671"/>
      <c r="CZ27" s="660">
        <v>9.8000000000000007</v>
      </c>
      <c r="DA27" s="672"/>
      <c r="DB27" s="672"/>
      <c r="DC27" s="673"/>
      <c r="DD27" s="663">
        <v>120521</v>
      </c>
      <c r="DE27" s="670"/>
      <c r="DF27" s="670"/>
      <c r="DG27" s="670"/>
      <c r="DH27" s="670"/>
      <c r="DI27" s="670"/>
      <c r="DJ27" s="670"/>
      <c r="DK27" s="671"/>
      <c r="DL27" s="663">
        <v>119882</v>
      </c>
      <c r="DM27" s="670"/>
      <c r="DN27" s="670"/>
      <c r="DO27" s="670"/>
      <c r="DP27" s="670"/>
      <c r="DQ27" s="670"/>
      <c r="DR27" s="670"/>
      <c r="DS27" s="670"/>
      <c r="DT27" s="670"/>
      <c r="DU27" s="670"/>
      <c r="DV27" s="671"/>
      <c r="DW27" s="660">
        <v>3.1</v>
      </c>
      <c r="DX27" s="672"/>
      <c r="DY27" s="672"/>
      <c r="DZ27" s="672"/>
      <c r="EA27" s="672"/>
      <c r="EB27" s="672"/>
      <c r="EC27" s="684"/>
    </row>
    <row r="28" spans="2:133" ht="11.25" customHeight="1" x14ac:dyDescent="0.15">
      <c r="B28" s="654" t="s">
        <v>307</v>
      </c>
      <c r="C28" s="655"/>
      <c r="D28" s="655"/>
      <c r="E28" s="655"/>
      <c r="F28" s="655"/>
      <c r="G28" s="655"/>
      <c r="H28" s="655"/>
      <c r="I28" s="655"/>
      <c r="J28" s="655"/>
      <c r="K28" s="655"/>
      <c r="L28" s="655"/>
      <c r="M28" s="655"/>
      <c r="N28" s="655"/>
      <c r="O28" s="655"/>
      <c r="P28" s="655"/>
      <c r="Q28" s="656"/>
      <c r="R28" s="657">
        <v>37913</v>
      </c>
      <c r="S28" s="658"/>
      <c r="T28" s="658"/>
      <c r="U28" s="658"/>
      <c r="V28" s="658"/>
      <c r="W28" s="658"/>
      <c r="X28" s="658"/>
      <c r="Y28" s="659"/>
      <c r="Z28" s="695">
        <v>0.6</v>
      </c>
      <c r="AA28" s="695"/>
      <c r="AB28" s="695"/>
      <c r="AC28" s="695"/>
      <c r="AD28" s="696" t="s">
        <v>178</v>
      </c>
      <c r="AE28" s="696"/>
      <c r="AF28" s="696"/>
      <c r="AG28" s="696"/>
      <c r="AH28" s="696"/>
      <c r="AI28" s="696"/>
      <c r="AJ28" s="696"/>
      <c r="AK28" s="696"/>
      <c r="AL28" s="660" t="s">
        <v>252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565603</v>
      </c>
      <c r="CS28" s="658"/>
      <c r="CT28" s="658"/>
      <c r="CU28" s="658"/>
      <c r="CV28" s="658"/>
      <c r="CW28" s="658"/>
      <c r="CX28" s="658"/>
      <c r="CY28" s="659"/>
      <c r="CZ28" s="660">
        <v>9.3000000000000007</v>
      </c>
      <c r="DA28" s="672"/>
      <c r="DB28" s="672"/>
      <c r="DC28" s="673"/>
      <c r="DD28" s="663">
        <v>565603</v>
      </c>
      <c r="DE28" s="658"/>
      <c r="DF28" s="658"/>
      <c r="DG28" s="658"/>
      <c r="DH28" s="658"/>
      <c r="DI28" s="658"/>
      <c r="DJ28" s="658"/>
      <c r="DK28" s="659"/>
      <c r="DL28" s="663">
        <v>565603</v>
      </c>
      <c r="DM28" s="658"/>
      <c r="DN28" s="658"/>
      <c r="DO28" s="658"/>
      <c r="DP28" s="658"/>
      <c r="DQ28" s="658"/>
      <c r="DR28" s="658"/>
      <c r="DS28" s="658"/>
      <c r="DT28" s="658"/>
      <c r="DU28" s="658"/>
      <c r="DV28" s="659"/>
      <c r="DW28" s="660">
        <v>14.7</v>
      </c>
      <c r="DX28" s="672"/>
      <c r="DY28" s="672"/>
      <c r="DZ28" s="672"/>
      <c r="EA28" s="672"/>
      <c r="EB28" s="672"/>
      <c r="EC28" s="684"/>
    </row>
    <row r="29" spans="2:133" ht="11.25" customHeight="1" x14ac:dyDescent="0.15">
      <c r="B29" s="654" t="s">
        <v>309</v>
      </c>
      <c r="C29" s="655"/>
      <c r="D29" s="655"/>
      <c r="E29" s="655"/>
      <c r="F29" s="655"/>
      <c r="G29" s="655"/>
      <c r="H29" s="655"/>
      <c r="I29" s="655"/>
      <c r="J29" s="655"/>
      <c r="K29" s="655"/>
      <c r="L29" s="655"/>
      <c r="M29" s="655"/>
      <c r="N29" s="655"/>
      <c r="O29" s="655"/>
      <c r="P29" s="655"/>
      <c r="Q29" s="656"/>
      <c r="R29" s="657">
        <v>34881</v>
      </c>
      <c r="S29" s="658"/>
      <c r="T29" s="658"/>
      <c r="U29" s="658"/>
      <c r="V29" s="658"/>
      <c r="W29" s="658"/>
      <c r="X29" s="658"/>
      <c r="Y29" s="659"/>
      <c r="Z29" s="695">
        <v>0.5</v>
      </c>
      <c r="AA29" s="695"/>
      <c r="AB29" s="695"/>
      <c r="AC29" s="695"/>
      <c r="AD29" s="696" t="s">
        <v>178</v>
      </c>
      <c r="AE29" s="696"/>
      <c r="AF29" s="696"/>
      <c r="AG29" s="696"/>
      <c r="AH29" s="696"/>
      <c r="AI29" s="696"/>
      <c r="AJ29" s="696"/>
      <c r="AK29" s="696"/>
      <c r="AL29" s="660" t="s">
        <v>178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310</v>
      </c>
      <c r="CE29" s="677"/>
      <c r="CF29" s="654" t="s">
        <v>311</v>
      </c>
      <c r="CG29" s="655"/>
      <c r="CH29" s="655"/>
      <c r="CI29" s="655"/>
      <c r="CJ29" s="655"/>
      <c r="CK29" s="655"/>
      <c r="CL29" s="655"/>
      <c r="CM29" s="655"/>
      <c r="CN29" s="655"/>
      <c r="CO29" s="655"/>
      <c r="CP29" s="655"/>
      <c r="CQ29" s="656"/>
      <c r="CR29" s="657">
        <v>565603</v>
      </c>
      <c r="CS29" s="670"/>
      <c r="CT29" s="670"/>
      <c r="CU29" s="670"/>
      <c r="CV29" s="670"/>
      <c r="CW29" s="670"/>
      <c r="CX29" s="670"/>
      <c r="CY29" s="671"/>
      <c r="CZ29" s="660">
        <v>9.3000000000000007</v>
      </c>
      <c r="DA29" s="672"/>
      <c r="DB29" s="672"/>
      <c r="DC29" s="673"/>
      <c r="DD29" s="663">
        <v>565603</v>
      </c>
      <c r="DE29" s="670"/>
      <c r="DF29" s="670"/>
      <c r="DG29" s="670"/>
      <c r="DH29" s="670"/>
      <c r="DI29" s="670"/>
      <c r="DJ29" s="670"/>
      <c r="DK29" s="671"/>
      <c r="DL29" s="663">
        <v>565603</v>
      </c>
      <c r="DM29" s="670"/>
      <c r="DN29" s="670"/>
      <c r="DO29" s="670"/>
      <c r="DP29" s="670"/>
      <c r="DQ29" s="670"/>
      <c r="DR29" s="670"/>
      <c r="DS29" s="670"/>
      <c r="DT29" s="670"/>
      <c r="DU29" s="670"/>
      <c r="DV29" s="671"/>
      <c r="DW29" s="660">
        <v>14.7</v>
      </c>
      <c r="DX29" s="672"/>
      <c r="DY29" s="672"/>
      <c r="DZ29" s="672"/>
      <c r="EA29" s="672"/>
      <c r="EB29" s="672"/>
      <c r="EC29" s="684"/>
    </row>
    <row r="30" spans="2:133" ht="11.25" customHeight="1" x14ac:dyDescent="0.15">
      <c r="B30" s="654" t="s">
        <v>312</v>
      </c>
      <c r="C30" s="655"/>
      <c r="D30" s="655"/>
      <c r="E30" s="655"/>
      <c r="F30" s="655"/>
      <c r="G30" s="655"/>
      <c r="H30" s="655"/>
      <c r="I30" s="655"/>
      <c r="J30" s="655"/>
      <c r="K30" s="655"/>
      <c r="L30" s="655"/>
      <c r="M30" s="655"/>
      <c r="N30" s="655"/>
      <c r="O30" s="655"/>
      <c r="P30" s="655"/>
      <c r="Q30" s="656"/>
      <c r="R30" s="657">
        <v>883212</v>
      </c>
      <c r="S30" s="658"/>
      <c r="T30" s="658"/>
      <c r="U30" s="658"/>
      <c r="V30" s="658"/>
      <c r="W30" s="658"/>
      <c r="X30" s="658"/>
      <c r="Y30" s="659"/>
      <c r="Z30" s="695">
        <v>13.4</v>
      </c>
      <c r="AA30" s="695"/>
      <c r="AB30" s="695"/>
      <c r="AC30" s="695"/>
      <c r="AD30" s="696" t="s">
        <v>232</v>
      </c>
      <c r="AE30" s="696"/>
      <c r="AF30" s="696"/>
      <c r="AG30" s="696"/>
      <c r="AH30" s="696"/>
      <c r="AI30" s="696"/>
      <c r="AJ30" s="696"/>
      <c r="AK30" s="696"/>
      <c r="AL30" s="660" t="s">
        <v>238</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313</v>
      </c>
      <c r="BH30" s="727"/>
      <c r="BI30" s="727"/>
      <c r="BJ30" s="727"/>
      <c r="BK30" s="727"/>
      <c r="BL30" s="727"/>
      <c r="BM30" s="727"/>
      <c r="BN30" s="727"/>
      <c r="BO30" s="727"/>
      <c r="BP30" s="727"/>
      <c r="BQ30" s="728"/>
      <c r="BR30" s="709" t="s">
        <v>314</v>
      </c>
      <c r="BS30" s="727"/>
      <c r="BT30" s="727"/>
      <c r="BU30" s="727"/>
      <c r="BV30" s="727"/>
      <c r="BW30" s="727"/>
      <c r="BX30" s="727"/>
      <c r="BY30" s="727"/>
      <c r="BZ30" s="727"/>
      <c r="CA30" s="727"/>
      <c r="CB30" s="728"/>
      <c r="CD30" s="678"/>
      <c r="CE30" s="679"/>
      <c r="CF30" s="654" t="s">
        <v>315</v>
      </c>
      <c r="CG30" s="655"/>
      <c r="CH30" s="655"/>
      <c r="CI30" s="655"/>
      <c r="CJ30" s="655"/>
      <c r="CK30" s="655"/>
      <c r="CL30" s="655"/>
      <c r="CM30" s="655"/>
      <c r="CN30" s="655"/>
      <c r="CO30" s="655"/>
      <c r="CP30" s="655"/>
      <c r="CQ30" s="656"/>
      <c r="CR30" s="657">
        <v>550549</v>
      </c>
      <c r="CS30" s="658"/>
      <c r="CT30" s="658"/>
      <c r="CU30" s="658"/>
      <c r="CV30" s="658"/>
      <c r="CW30" s="658"/>
      <c r="CX30" s="658"/>
      <c r="CY30" s="659"/>
      <c r="CZ30" s="660">
        <v>9</v>
      </c>
      <c r="DA30" s="672"/>
      <c r="DB30" s="672"/>
      <c r="DC30" s="673"/>
      <c r="DD30" s="663">
        <v>550549</v>
      </c>
      <c r="DE30" s="658"/>
      <c r="DF30" s="658"/>
      <c r="DG30" s="658"/>
      <c r="DH30" s="658"/>
      <c r="DI30" s="658"/>
      <c r="DJ30" s="658"/>
      <c r="DK30" s="659"/>
      <c r="DL30" s="663">
        <v>550549</v>
      </c>
      <c r="DM30" s="658"/>
      <c r="DN30" s="658"/>
      <c r="DO30" s="658"/>
      <c r="DP30" s="658"/>
      <c r="DQ30" s="658"/>
      <c r="DR30" s="658"/>
      <c r="DS30" s="658"/>
      <c r="DT30" s="658"/>
      <c r="DU30" s="658"/>
      <c r="DV30" s="659"/>
      <c r="DW30" s="660">
        <v>14.3</v>
      </c>
      <c r="DX30" s="672"/>
      <c r="DY30" s="672"/>
      <c r="DZ30" s="672"/>
      <c r="EA30" s="672"/>
      <c r="EB30" s="672"/>
      <c r="EC30" s="684"/>
    </row>
    <row r="31" spans="2:133" ht="11.25" customHeight="1" x14ac:dyDescent="0.15">
      <c r="B31" s="724" t="s">
        <v>316</v>
      </c>
      <c r="C31" s="725"/>
      <c r="D31" s="725"/>
      <c r="E31" s="725"/>
      <c r="F31" s="725"/>
      <c r="G31" s="725"/>
      <c r="H31" s="725"/>
      <c r="I31" s="725"/>
      <c r="J31" s="725"/>
      <c r="K31" s="725"/>
      <c r="L31" s="725"/>
      <c r="M31" s="725"/>
      <c r="N31" s="725"/>
      <c r="O31" s="725"/>
      <c r="P31" s="725"/>
      <c r="Q31" s="726"/>
      <c r="R31" s="657" t="s">
        <v>178</v>
      </c>
      <c r="S31" s="658"/>
      <c r="T31" s="658"/>
      <c r="U31" s="658"/>
      <c r="V31" s="658"/>
      <c r="W31" s="658"/>
      <c r="X31" s="658"/>
      <c r="Y31" s="659"/>
      <c r="Z31" s="695" t="s">
        <v>178</v>
      </c>
      <c r="AA31" s="695"/>
      <c r="AB31" s="695"/>
      <c r="AC31" s="695"/>
      <c r="AD31" s="696" t="s">
        <v>178</v>
      </c>
      <c r="AE31" s="696"/>
      <c r="AF31" s="696"/>
      <c r="AG31" s="696"/>
      <c r="AH31" s="696"/>
      <c r="AI31" s="696"/>
      <c r="AJ31" s="696"/>
      <c r="AK31" s="696"/>
      <c r="AL31" s="660" t="s">
        <v>238</v>
      </c>
      <c r="AM31" s="661"/>
      <c r="AN31" s="661"/>
      <c r="AO31" s="697"/>
      <c r="AP31" s="729" t="s">
        <v>317</v>
      </c>
      <c r="AQ31" s="730"/>
      <c r="AR31" s="730"/>
      <c r="AS31" s="730"/>
      <c r="AT31" s="731" t="s">
        <v>318</v>
      </c>
      <c r="AU31" s="214"/>
      <c r="AV31" s="214"/>
      <c r="AW31" s="214"/>
      <c r="AX31" s="715" t="s">
        <v>191</v>
      </c>
      <c r="AY31" s="716"/>
      <c r="AZ31" s="716"/>
      <c r="BA31" s="716"/>
      <c r="BB31" s="716"/>
      <c r="BC31" s="716"/>
      <c r="BD31" s="716"/>
      <c r="BE31" s="716"/>
      <c r="BF31" s="717"/>
      <c r="BG31" s="719">
        <v>95.1</v>
      </c>
      <c r="BH31" s="720"/>
      <c r="BI31" s="720"/>
      <c r="BJ31" s="720"/>
      <c r="BK31" s="720"/>
      <c r="BL31" s="720"/>
      <c r="BM31" s="721">
        <v>91.8</v>
      </c>
      <c r="BN31" s="720"/>
      <c r="BO31" s="720"/>
      <c r="BP31" s="720"/>
      <c r="BQ31" s="722"/>
      <c r="BR31" s="719">
        <v>94.7</v>
      </c>
      <c r="BS31" s="720"/>
      <c r="BT31" s="720"/>
      <c r="BU31" s="720"/>
      <c r="BV31" s="720"/>
      <c r="BW31" s="720"/>
      <c r="BX31" s="721">
        <v>91.1</v>
      </c>
      <c r="BY31" s="720"/>
      <c r="BZ31" s="720"/>
      <c r="CA31" s="720"/>
      <c r="CB31" s="722"/>
      <c r="CD31" s="678"/>
      <c r="CE31" s="679"/>
      <c r="CF31" s="654" t="s">
        <v>319</v>
      </c>
      <c r="CG31" s="655"/>
      <c r="CH31" s="655"/>
      <c r="CI31" s="655"/>
      <c r="CJ31" s="655"/>
      <c r="CK31" s="655"/>
      <c r="CL31" s="655"/>
      <c r="CM31" s="655"/>
      <c r="CN31" s="655"/>
      <c r="CO31" s="655"/>
      <c r="CP31" s="655"/>
      <c r="CQ31" s="656"/>
      <c r="CR31" s="657">
        <v>15054</v>
      </c>
      <c r="CS31" s="670"/>
      <c r="CT31" s="670"/>
      <c r="CU31" s="670"/>
      <c r="CV31" s="670"/>
      <c r="CW31" s="670"/>
      <c r="CX31" s="670"/>
      <c r="CY31" s="671"/>
      <c r="CZ31" s="660">
        <v>0.2</v>
      </c>
      <c r="DA31" s="672"/>
      <c r="DB31" s="672"/>
      <c r="DC31" s="673"/>
      <c r="DD31" s="663">
        <v>15054</v>
      </c>
      <c r="DE31" s="670"/>
      <c r="DF31" s="670"/>
      <c r="DG31" s="670"/>
      <c r="DH31" s="670"/>
      <c r="DI31" s="670"/>
      <c r="DJ31" s="670"/>
      <c r="DK31" s="671"/>
      <c r="DL31" s="663">
        <v>15054</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320</v>
      </c>
      <c r="C32" s="655"/>
      <c r="D32" s="655"/>
      <c r="E32" s="655"/>
      <c r="F32" s="655"/>
      <c r="G32" s="655"/>
      <c r="H32" s="655"/>
      <c r="I32" s="655"/>
      <c r="J32" s="655"/>
      <c r="K32" s="655"/>
      <c r="L32" s="655"/>
      <c r="M32" s="655"/>
      <c r="N32" s="655"/>
      <c r="O32" s="655"/>
      <c r="P32" s="655"/>
      <c r="Q32" s="656"/>
      <c r="R32" s="657">
        <v>342513</v>
      </c>
      <c r="S32" s="658"/>
      <c r="T32" s="658"/>
      <c r="U32" s="658"/>
      <c r="V32" s="658"/>
      <c r="W32" s="658"/>
      <c r="X32" s="658"/>
      <c r="Y32" s="659"/>
      <c r="Z32" s="695">
        <v>5.2</v>
      </c>
      <c r="AA32" s="695"/>
      <c r="AB32" s="695"/>
      <c r="AC32" s="695"/>
      <c r="AD32" s="696" t="s">
        <v>252</v>
      </c>
      <c r="AE32" s="696"/>
      <c r="AF32" s="696"/>
      <c r="AG32" s="696"/>
      <c r="AH32" s="696"/>
      <c r="AI32" s="696"/>
      <c r="AJ32" s="696"/>
      <c r="AK32" s="696"/>
      <c r="AL32" s="660" t="s">
        <v>252</v>
      </c>
      <c r="AM32" s="661"/>
      <c r="AN32" s="661"/>
      <c r="AO32" s="697"/>
      <c r="AP32" s="698"/>
      <c r="AQ32" s="699"/>
      <c r="AR32" s="699"/>
      <c r="AS32" s="699"/>
      <c r="AT32" s="732"/>
      <c r="AU32" s="210" t="s">
        <v>321</v>
      </c>
      <c r="AX32" s="654" t="s">
        <v>322</v>
      </c>
      <c r="AY32" s="655"/>
      <c r="AZ32" s="655"/>
      <c r="BA32" s="655"/>
      <c r="BB32" s="655"/>
      <c r="BC32" s="655"/>
      <c r="BD32" s="655"/>
      <c r="BE32" s="655"/>
      <c r="BF32" s="656"/>
      <c r="BG32" s="723">
        <v>98</v>
      </c>
      <c r="BH32" s="670"/>
      <c r="BI32" s="670"/>
      <c r="BJ32" s="670"/>
      <c r="BK32" s="670"/>
      <c r="BL32" s="670"/>
      <c r="BM32" s="661">
        <v>95</v>
      </c>
      <c r="BN32" s="670"/>
      <c r="BO32" s="670"/>
      <c r="BP32" s="670"/>
      <c r="BQ32" s="693"/>
      <c r="BR32" s="723">
        <v>98.7</v>
      </c>
      <c r="BS32" s="670"/>
      <c r="BT32" s="670"/>
      <c r="BU32" s="670"/>
      <c r="BV32" s="670"/>
      <c r="BW32" s="670"/>
      <c r="BX32" s="661">
        <v>95.4</v>
      </c>
      <c r="BY32" s="670"/>
      <c r="BZ32" s="670"/>
      <c r="CA32" s="670"/>
      <c r="CB32" s="693"/>
      <c r="CD32" s="680"/>
      <c r="CE32" s="681"/>
      <c r="CF32" s="654" t="s">
        <v>323</v>
      </c>
      <c r="CG32" s="655"/>
      <c r="CH32" s="655"/>
      <c r="CI32" s="655"/>
      <c r="CJ32" s="655"/>
      <c r="CK32" s="655"/>
      <c r="CL32" s="655"/>
      <c r="CM32" s="655"/>
      <c r="CN32" s="655"/>
      <c r="CO32" s="655"/>
      <c r="CP32" s="655"/>
      <c r="CQ32" s="656"/>
      <c r="CR32" s="657" t="s">
        <v>238</v>
      </c>
      <c r="CS32" s="658"/>
      <c r="CT32" s="658"/>
      <c r="CU32" s="658"/>
      <c r="CV32" s="658"/>
      <c r="CW32" s="658"/>
      <c r="CX32" s="658"/>
      <c r="CY32" s="659"/>
      <c r="CZ32" s="660" t="s">
        <v>252</v>
      </c>
      <c r="DA32" s="672"/>
      <c r="DB32" s="672"/>
      <c r="DC32" s="673"/>
      <c r="DD32" s="663" t="s">
        <v>238</v>
      </c>
      <c r="DE32" s="658"/>
      <c r="DF32" s="658"/>
      <c r="DG32" s="658"/>
      <c r="DH32" s="658"/>
      <c r="DI32" s="658"/>
      <c r="DJ32" s="658"/>
      <c r="DK32" s="659"/>
      <c r="DL32" s="663" t="s">
        <v>232</v>
      </c>
      <c r="DM32" s="658"/>
      <c r="DN32" s="658"/>
      <c r="DO32" s="658"/>
      <c r="DP32" s="658"/>
      <c r="DQ32" s="658"/>
      <c r="DR32" s="658"/>
      <c r="DS32" s="658"/>
      <c r="DT32" s="658"/>
      <c r="DU32" s="658"/>
      <c r="DV32" s="659"/>
      <c r="DW32" s="660" t="s">
        <v>238</v>
      </c>
      <c r="DX32" s="672"/>
      <c r="DY32" s="672"/>
      <c r="DZ32" s="672"/>
      <c r="EA32" s="672"/>
      <c r="EB32" s="672"/>
      <c r="EC32" s="684"/>
    </row>
    <row r="33" spans="2:133" ht="11.25" customHeight="1" x14ac:dyDescent="0.15">
      <c r="B33" s="654" t="s">
        <v>324</v>
      </c>
      <c r="C33" s="655"/>
      <c r="D33" s="655"/>
      <c r="E33" s="655"/>
      <c r="F33" s="655"/>
      <c r="G33" s="655"/>
      <c r="H33" s="655"/>
      <c r="I33" s="655"/>
      <c r="J33" s="655"/>
      <c r="K33" s="655"/>
      <c r="L33" s="655"/>
      <c r="M33" s="655"/>
      <c r="N33" s="655"/>
      <c r="O33" s="655"/>
      <c r="P33" s="655"/>
      <c r="Q33" s="656"/>
      <c r="R33" s="657">
        <v>62551</v>
      </c>
      <c r="S33" s="658"/>
      <c r="T33" s="658"/>
      <c r="U33" s="658"/>
      <c r="V33" s="658"/>
      <c r="W33" s="658"/>
      <c r="X33" s="658"/>
      <c r="Y33" s="659"/>
      <c r="Z33" s="695">
        <v>1</v>
      </c>
      <c r="AA33" s="695"/>
      <c r="AB33" s="695"/>
      <c r="AC33" s="695"/>
      <c r="AD33" s="696">
        <v>25661</v>
      </c>
      <c r="AE33" s="696"/>
      <c r="AF33" s="696"/>
      <c r="AG33" s="696"/>
      <c r="AH33" s="696"/>
      <c r="AI33" s="696"/>
      <c r="AJ33" s="696"/>
      <c r="AK33" s="696"/>
      <c r="AL33" s="660">
        <v>0.7</v>
      </c>
      <c r="AM33" s="661"/>
      <c r="AN33" s="661"/>
      <c r="AO33" s="697"/>
      <c r="AP33" s="700"/>
      <c r="AQ33" s="701"/>
      <c r="AR33" s="701"/>
      <c r="AS33" s="701"/>
      <c r="AT33" s="733"/>
      <c r="AU33" s="215"/>
      <c r="AV33" s="215"/>
      <c r="AW33" s="215"/>
      <c r="AX33" s="638" t="s">
        <v>325</v>
      </c>
      <c r="AY33" s="639"/>
      <c r="AZ33" s="639"/>
      <c r="BA33" s="639"/>
      <c r="BB33" s="639"/>
      <c r="BC33" s="639"/>
      <c r="BD33" s="639"/>
      <c r="BE33" s="639"/>
      <c r="BF33" s="640"/>
      <c r="BG33" s="718">
        <v>93</v>
      </c>
      <c r="BH33" s="642"/>
      <c r="BI33" s="642"/>
      <c r="BJ33" s="642"/>
      <c r="BK33" s="642"/>
      <c r="BL33" s="642"/>
      <c r="BM33" s="688">
        <v>89</v>
      </c>
      <c r="BN33" s="642"/>
      <c r="BO33" s="642"/>
      <c r="BP33" s="642"/>
      <c r="BQ33" s="705"/>
      <c r="BR33" s="718">
        <v>91.6</v>
      </c>
      <c r="BS33" s="642"/>
      <c r="BT33" s="642"/>
      <c r="BU33" s="642"/>
      <c r="BV33" s="642"/>
      <c r="BW33" s="642"/>
      <c r="BX33" s="688">
        <v>87.6</v>
      </c>
      <c r="BY33" s="642"/>
      <c r="BZ33" s="642"/>
      <c r="CA33" s="642"/>
      <c r="CB33" s="705"/>
      <c r="CD33" s="654" t="s">
        <v>326</v>
      </c>
      <c r="CE33" s="655"/>
      <c r="CF33" s="655"/>
      <c r="CG33" s="655"/>
      <c r="CH33" s="655"/>
      <c r="CI33" s="655"/>
      <c r="CJ33" s="655"/>
      <c r="CK33" s="655"/>
      <c r="CL33" s="655"/>
      <c r="CM33" s="655"/>
      <c r="CN33" s="655"/>
      <c r="CO33" s="655"/>
      <c r="CP33" s="655"/>
      <c r="CQ33" s="656"/>
      <c r="CR33" s="657">
        <v>3531171</v>
      </c>
      <c r="CS33" s="670"/>
      <c r="CT33" s="670"/>
      <c r="CU33" s="670"/>
      <c r="CV33" s="670"/>
      <c r="CW33" s="670"/>
      <c r="CX33" s="670"/>
      <c r="CY33" s="671"/>
      <c r="CZ33" s="660">
        <v>57.8</v>
      </c>
      <c r="DA33" s="672"/>
      <c r="DB33" s="672"/>
      <c r="DC33" s="673"/>
      <c r="DD33" s="663">
        <v>2586374</v>
      </c>
      <c r="DE33" s="670"/>
      <c r="DF33" s="670"/>
      <c r="DG33" s="670"/>
      <c r="DH33" s="670"/>
      <c r="DI33" s="670"/>
      <c r="DJ33" s="670"/>
      <c r="DK33" s="671"/>
      <c r="DL33" s="663">
        <v>1644755</v>
      </c>
      <c r="DM33" s="670"/>
      <c r="DN33" s="670"/>
      <c r="DO33" s="670"/>
      <c r="DP33" s="670"/>
      <c r="DQ33" s="670"/>
      <c r="DR33" s="670"/>
      <c r="DS33" s="670"/>
      <c r="DT33" s="670"/>
      <c r="DU33" s="670"/>
      <c r="DV33" s="671"/>
      <c r="DW33" s="660">
        <v>42.7</v>
      </c>
      <c r="DX33" s="672"/>
      <c r="DY33" s="672"/>
      <c r="DZ33" s="672"/>
      <c r="EA33" s="672"/>
      <c r="EB33" s="672"/>
      <c r="EC33" s="684"/>
    </row>
    <row r="34" spans="2:133" ht="11.25" customHeight="1" x14ac:dyDescent="0.15">
      <c r="B34" s="654" t="s">
        <v>327</v>
      </c>
      <c r="C34" s="655"/>
      <c r="D34" s="655"/>
      <c r="E34" s="655"/>
      <c r="F34" s="655"/>
      <c r="G34" s="655"/>
      <c r="H34" s="655"/>
      <c r="I34" s="655"/>
      <c r="J34" s="655"/>
      <c r="K34" s="655"/>
      <c r="L34" s="655"/>
      <c r="M34" s="655"/>
      <c r="N34" s="655"/>
      <c r="O34" s="655"/>
      <c r="P34" s="655"/>
      <c r="Q34" s="656"/>
      <c r="R34" s="657">
        <v>448599</v>
      </c>
      <c r="S34" s="658"/>
      <c r="T34" s="658"/>
      <c r="U34" s="658"/>
      <c r="V34" s="658"/>
      <c r="W34" s="658"/>
      <c r="X34" s="658"/>
      <c r="Y34" s="659"/>
      <c r="Z34" s="695">
        <v>6.8</v>
      </c>
      <c r="AA34" s="695"/>
      <c r="AB34" s="695"/>
      <c r="AC34" s="695"/>
      <c r="AD34" s="696" t="s">
        <v>252</v>
      </c>
      <c r="AE34" s="696"/>
      <c r="AF34" s="696"/>
      <c r="AG34" s="696"/>
      <c r="AH34" s="696"/>
      <c r="AI34" s="696"/>
      <c r="AJ34" s="696"/>
      <c r="AK34" s="696"/>
      <c r="AL34" s="660" t="s">
        <v>252</v>
      </c>
      <c r="AM34" s="661"/>
      <c r="AN34" s="661"/>
      <c r="AO34" s="69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4" t="s">
        <v>328</v>
      </c>
      <c r="CE34" s="655"/>
      <c r="CF34" s="655"/>
      <c r="CG34" s="655"/>
      <c r="CH34" s="655"/>
      <c r="CI34" s="655"/>
      <c r="CJ34" s="655"/>
      <c r="CK34" s="655"/>
      <c r="CL34" s="655"/>
      <c r="CM34" s="655"/>
      <c r="CN34" s="655"/>
      <c r="CO34" s="655"/>
      <c r="CP34" s="655"/>
      <c r="CQ34" s="656"/>
      <c r="CR34" s="657">
        <v>834312</v>
      </c>
      <c r="CS34" s="658"/>
      <c r="CT34" s="658"/>
      <c r="CU34" s="658"/>
      <c r="CV34" s="658"/>
      <c r="CW34" s="658"/>
      <c r="CX34" s="658"/>
      <c r="CY34" s="659"/>
      <c r="CZ34" s="660">
        <v>13.7</v>
      </c>
      <c r="DA34" s="672"/>
      <c r="DB34" s="672"/>
      <c r="DC34" s="673"/>
      <c r="DD34" s="663">
        <v>583647</v>
      </c>
      <c r="DE34" s="658"/>
      <c r="DF34" s="658"/>
      <c r="DG34" s="658"/>
      <c r="DH34" s="658"/>
      <c r="DI34" s="658"/>
      <c r="DJ34" s="658"/>
      <c r="DK34" s="659"/>
      <c r="DL34" s="663">
        <v>418493</v>
      </c>
      <c r="DM34" s="658"/>
      <c r="DN34" s="658"/>
      <c r="DO34" s="658"/>
      <c r="DP34" s="658"/>
      <c r="DQ34" s="658"/>
      <c r="DR34" s="658"/>
      <c r="DS34" s="658"/>
      <c r="DT34" s="658"/>
      <c r="DU34" s="658"/>
      <c r="DV34" s="659"/>
      <c r="DW34" s="660">
        <v>10.9</v>
      </c>
      <c r="DX34" s="672"/>
      <c r="DY34" s="672"/>
      <c r="DZ34" s="672"/>
      <c r="EA34" s="672"/>
      <c r="EB34" s="672"/>
      <c r="EC34" s="684"/>
    </row>
    <row r="35" spans="2:133" ht="11.25" customHeight="1" x14ac:dyDescent="0.15">
      <c r="B35" s="654" t="s">
        <v>329</v>
      </c>
      <c r="C35" s="655"/>
      <c r="D35" s="655"/>
      <c r="E35" s="655"/>
      <c r="F35" s="655"/>
      <c r="G35" s="655"/>
      <c r="H35" s="655"/>
      <c r="I35" s="655"/>
      <c r="J35" s="655"/>
      <c r="K35" s="655"/>
      <c r="L35" s="655"/>
      <c r="M35" s="655"/>
      <c r="N35" s="655"/>
      <c r="O35" s="655"/>
      <c r="P35" s="655"/>
      <c r="Q35" s="656"/>
      <c r="R35" s="657">
        <v>96966</v>
      </c>
      <c r="S35" s="658"/>
      <c r="T35" s="658"/>
      <c r="U35" s="658"/>
      <c r="V35" s="658"/>
      <c r="W35" s="658"/>
      <c r="X35" s="658"/>
      <c r="Y35" s="659"/>
      <c r="Z35" s="695">
        <v>1.5</v>
      </c>
      <c r="AA35" s="695"/>
      <c r="AB35" s="695"/>
      <c r="AC35" s="695"/>
      <c r="AD35" s="696" t="s">
        <v>178</v>
      </c>
      <c r="AE35" s="696"/>
      <c r="AF35" s="696"/>
      <c r="AG35" s="696"/>
      <c r="AH35" s="696"/>
      <c r="AI35" s="696"/>
      <c r="AJ35" s="696"/>
      <c r="AK35" s="696"/>
      <c r="AL35" s="660" t="s">
        <v>252</v>
      </c>
      <c r="AM35" s="661"/>
      <c r="AN35" s="661"/>
      <c r="AO35" s="697"/>
      <c r="AP35" s="218"/>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52112</v>
      </c>
      <c r="CS35" s="670"/>
      <c r="CT35" s="670"/>
      <c r="CU35" s="670"/>
      <c r="CV35" s="670"/>
      <c r="CW35" s="670"/>
      <c r="CX35" s="670"/>
      <c r="CY35" s="671"/>
      <c r="CZ35" s="660">
        <v>0.9</v>
      </c>
      <c r="DA35" s="672"/>
      <c r="DB35" s="672"/>
      <c r="DC35" s="673"/>
      <c r="DD35" s="663">
        <v>48775</v>
      </c>
      <c r="DE35" s="670"/>
      <c r="DF35" s="670"/>
      <c r="DG35" s="670"/>
      <c r="DH35" s="670"/>
      <c r="DI35" s="670"/>
      <c r="DJ35" s="670"/>
      <c r="DK35" s="671"/>
      <c r="DL35" s="663">
        <v>41864</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15">
      <c r="B36" s="654" t="s">
        <v>333</v>
      </c>
      <c r="C36" s="655"/>
      <c r="D36" s="655"/>
      <c r="E36" s="655"/>
      <c r="F36" s="655"/>
      <c r="G36" s="655"/>
      <c r="H36" s="655"/>
      <c r="I36" s="655"/>
      <c r="J36" s="655"/>
      <c r="K36" s="655"/>
      <c r="L36" s="655"/>
      <c r="M36" s="655"/>
      <c r="N36" s="655"/>
      <c r="O36" s="655"/>
      <c r="P36" s="655"/>
      <c r="Q36" s="656"/>
      <c r="R36" s="657">
        <v>495817</v>
      </c>
      <c r="S36" s="658"/>
      <c r="T36" s="658"/>
      <c r="U36" s="658"/>
      <c r="V36" s="658"/>
      <c r="W36" s="658"/>
      <c r="X36" s="658"/>
      <c r="Y36" s="659"/>
      <c r="Z36" s="695">
        <v>7.6</v>
      </c>
      <c r="AA36" s="695"/>
      <c r="AB36" s="695"/>
      <c r="AC36" s="695"/>
      <c r="AD36" s="696" t="s">
        <v>178</v>
      </c>
      <c r="AE36" s="696"/>
      <c r="AF36" s="696"/>
      <c r="AG36" s="696"/>
      <c r="AH36" s="696"/>
      <c r="AI36" s="696"/>
      <c r="AJ36" s="696"/>
      <c r="AK36" s="696"/>
      <c r="AL36" s="660" t="s">
        <v>178</v>
      </c>
      <c r="AM36" s="661"/>
      <c r="AN36" s="661"/>
      <c r="AO36" s="697"/>
      <c r="AP36" s="218"/>
      <c r="AQ36" s="706" t="s">
        <v>334</v>
      </c>
      <c r="AR36" s="707"/>
      <c r="AS36" s="707"/>
      <c r="AT36" s="707"/>
      <c r="AU36" s="707"/>
      <c r="AV36" s="707"/>
      <c r="AW36" s="707"/>
      <c r="AX36" s="707"/>
      <c r="AY36" s="708"/>
      <c r="AZ36" s="712">
        <v>450949</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10491</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1633364</v>
      </c>
      <c r="CS36" s="658"/>
      <c r="CT36" s="658"/>
      <c r="CU36" s="658"/>
      <c r="CV36" s="658"/>
      <c r="CW36" s="658"/>
      <c r="CX36" s="658"/>
      <c r="CY36" s="659"/>
      <c r="CZ36" s="660">
        <v>26.7</v>
      </c>
      <c r="DA36" s="672"/>
      <c r="DB36" s="672"/>
      <c r="DC36" s="673"/>
      <c r="DD36" s="663">
        <v>1297582</v>
      </c>
      <c r="DE36" s="658"/>
      <c r="DF36" s="658"/>
      <c r="DG36" s="658"/>
      <c r="DH36" s="658"/>
      <c r="DI36" s="658"/>
      <c r="DJ36" s="658"/>
      <c r="DK36" s="659"/>
      <c r="DL36" s="663">
        <v>939620</v>
      </c>
      <c r="DM36" s="658"/>
      <c r="DN36" s="658"/>
      <c r="DO36" s="658"/>
      <c r="DP36" s="658"/>
      <c r="DQ36" s="658"/>
      <c r="DR36" s="658"/>
      <c r="DS36" s="658"/>
      <c r="DT36" s="658"/>
      <c r="DU36" s="658"/>
      <c r="DV36" s="659"/>
      <c r="DW36" s="660">
        <v>24.4</v>
      </c>
      <c r="DX36" s="672"/>
      <c r="DY36" s="672"/>
      <c r="DZ36" s="672"/>
      <c r="EA36" s="672"/>
      <c r="EB36" s="672"/>
      <c r="EC36" s="684"/>
    </row>
    <row r="37" spans="2:133" ht="11.25" customHeight="1" x14ac:dyDescent="0.15">
      <c r="B37" s="654" t="s">
        <v>337</v>
      </c>
      <c r="C37" s="655"/>
      <c r="D37" s="655"/>
      <c r="E37" s="655"/>
      <c r="F37" s="655"/>
      <c r="G37" s="655"/>
      <c r="H37" s="655"/>
      <c r="I37" s="655"/>
      <c r="J37" s="655"/>
      <c r="K37" s="655"/>
      <c r="L37" s="655"/>
      <c r="M37" s="655"/>
      <c r="N37" s="655"/>
      <c r="O37" s="655"/>
      <c r="P37" s="655"/>
      <c r="Q37" s="656"/>
      <c r="R37" s="657">
        <v>78715</v>
      </c>
      <c r="S37" s="658"/>
      <c r="T37" s="658"/>
      <c r="U37" s="658"/>
      <c r="V37" s="658"/>
      <c r="W37" s="658"/>
      <c r="X37" s="658"/>
      <c r="Y37" s="659"/>
      <c r="Z37" s="695">
        <v>1.2</v>
      </c>
      <c r="AA37" s="695"/>
      <c r="AB37" s="695"/>
      <c r="AC37" s="695"/>
      <c r="AD37" s="696">
        <v>1794</v>
      </c>
      <c r="AE37" s="696"/>
      <c r="AF37" s="696"/>
      <c r="AG37" s="696"/>
      <c r="AH37" s="696"/>
      <c r="AI37" s="696"/>
      <c r="AJ37" s="696"/>
      <c r="AK37" s="696"/>
      <c r="AL37" s="660">
        <v>0</v>
      </c>
      <c r="AM37" s="661"/>
      <c r="AN37" s="661"/>
      <c r="AO37" s="697"/>
      <c r="AQ37" s="690" t="s">
        <v>338</v>
      </c>
      <c r="AR37" s="691"/>
      <c r="AS37" s="691"/>
      <c r="AT37" s="691"/>
      <c r="AU37" s="691"/>
      <c r="AV37" s="691"/>
      <c r="AW37" s="691"/>
      <c r="AX37" s="691"/>
      <c r="AY37" s="692"/>
      <c r="AZ37" s="657">
        <v>4125</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-27038</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650874</v>
      </c>
      <c r="CS37" s="670"/>
      <c r="CT37" s="670"/>
      <c r="CU37" s="670"/>
      <c r="CV37" s="670"/>
      <c r="CW37" s="670"/>
      <c r="CX37" s="670"/>
      <c r="CY37" s="671"/>
      <c r="CZ37" s="660">
        <v>10.7</v>
      </c>
      <c r="DA37" s="672"/>
      <c r="DB37" s="672"/>
      <c r="DC37" s="673"/>
      <c r="DD37" s="663">
        <v>650874</v>
      </c>
      <c r="DE37" s="670"/>
      <c r="DF37" s="670"/>
      <c r="DG37" s="670"/>
      <c r="DH37" s="670"/>
      <c r="DI37" s="670"/>
      <c r="DJ37" s="670"/>
      <c r="DK37" s="671"/>
      <c r="DL37" s="663">
        <v>650874</v>
      </c>
      <c r="DM37" s="670"/>
      <c r="DN37" s="670"/>
      <c r="DO37" s="670"/>
      <c r="DP37" s="670"/>
      <c r="DQ37" s="670"/>
      <c r="DR37" s="670"/>
      <c r="DS37" s="670"/>
      <c r="DT37" s="670"/>
      <c r="DU37" s="670"/>
      <c r="DV37" s="671"/>
      <c r="DW37" s="660">
        <v>16.899999999999999</v>
      </c>
      <c r="DX37" s="672"/>
      <c r="DY37" s="672"/>
      <c r="DZ37" s="672"/>
      <c r="EA37" s="672"/>
      <c r="EB37" s="672"/>
      <c r="EC37" s="684"/>
    </row>
    <row r="38" spans="2:133" ht="11.25" customHeight="1" x14ac:dyDescent="0.15">
      <c r="B38" s="654" t="s">
        <v>341</v>
      </c>
      <c r="C38" s="655"/>
      <c r="D38" s="655"/>
      <c r="E38" s="655"/>
      <c r="F38" s="655"/>
      <c r="G38" s="655"/>
      <c r="H38" s="655"/>
      <c r="I38" s="655"/>
      <c r="J38" s="655"/>
      <c r="K38" s="655"/>
      <c r="L38" s="655"/>
      <c r="M38" s="655"/>
      <c r="N38" s="655"/>
      <c r="O38" s="655"/>
      <c r="P38" s="655"/>
      <c r="Q38" s="656"/>
      <c r="R38" s="657">
        <v>192144</v>
      </c>
      <c r="S38" s="658"/>
      <c r="T38" s="658"/>
      <c r="U38" s="658"/>
      <c r="V38" s="658"/>
      <c r="W38" s="658"/>
      <c r="X38" s="658"/>
      <c r="Y38" s="659"/>
      <c r="Z38" s="695">
        <v>2.9</v>
      </c>
      <c r="AA38" s="695"/>
      <c r="AB38" s="695"/>
      <c r="AC38" s="695"/>
      <c r="AD38" s="696" t="s">
        <v>252</v>
      </c>
      <c r="AE38" s="696"/>
      <c r="AF38" s="696"/>
      <c r="AG38" s="696"/>
      <c r="AH38" s="696"/>
      <c r="AI38" s="696"/>
      <c r="AJ38" s="696"/>
      <c r="AK38" s="696"/>
      <c r="AL38" s="660" t="s">
        <v>252</v>
      </c>
      <c r="AM38" s="661"/>
      <c r="AN38" s="661"/>
      <c r="AO38" s="697"/>
      <c r="AQ38" s="690" t="s">
        <v>342</v>
      </c>
      <c r="AR38" s="691"/>
      <c r="AS38" s="691"/>
      <c r="AT38" s="691"/>
      <c r="AU38" s="691"/>
      <c r="AV38" s="691"/>
      <c r="AW38" s="691"/>
      <c r="AX38" s="691"/>
      <c r="AY38" s="692"/>
      <c r="AZ38" s="657" t="s">
        <v>178</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2293</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446824</v>
      </c>
      <c r="CS38" s="658"/>
      <c r="CT38" s="658"/>
      <c r="CU38" s="658"/>
      <c r="CV38" s="658"/>
      <c r="CW38" s="658"/>
      <c r="CX38" s="658"/>
      <c r="CY38" s="659"/>
      <c r="CZ38" s="660">
        <v>7.3</v>
      </c>
      <c r="DA38" s="672"/>
      <c r="DB38" s="672"/>
      <c r="DC38" s="673"/>
      <c r="DD38" s="663">
        <v>323855</v>
      </c>
      <c r="DE38" s="658"/>
      <c r="DF38" s="658"/>
      <c r="DG38" s="658"/>
      <c r="DH38" s="658"/>
      <c r="DI38" s="658"/>
      <c r="DJ38" s="658"/>
      <c r="DK38" s="659"/>
      <c r="DL38" s="663">
        <v>244778</v>
      </c>
      <c r="DM38" s="658"/>
      <c r="DN38" s="658"/>
      <c r="DO38" s="658"/>
      <c r="DP38" s="658"/>
      <c r="DQ38" s="658"/>
      <c r="DR38" s="658"/>
      <c r="DS38" s="658"/>
      <c r="DT38" s="658"/>
      <c r="DU38" s="658"/>
      <c r="DV38" s="659"/>
      <c r="DW38" s="660">
        <v>6.4</v>
      </c>
      <c r="DX38" s="672"/>
      <c r="DY38" s="672"/>
      <c r="DZ38" s="672"/>
      <c r="EA38" s="672"/>
      <c r="EB38" s="672"/>
      <c r="EC38" s="684"/>
    </row>
    <row r="39" spans="2:133" ht="11.25" customHeight="1" x14ac:dyDescent="0.15">
      <c r="B39" s="654" t="s">
        <v>345</v>
      </c>
      <c r="C39" s="655"/>
      <c r="D39" s="655"/>
      <c r="E39" s="655"/>
      <c r="F39" s="655"/>
      <c r="G39" s="655"/>
      <c r="H39" s="655"/>
      <c r="I39" s="655"/>
      <c r="J39" s="655"/>
      <c r="K39" s="655"/>
      <c r="L39" s="655"/>
      <c r="M39" s="655"/>
      <c r="N39" s="655"/>
      <c r="O39" s="655"/>
      <c r="P39" s="655"/>
      <c r="Q39" s="656"/>
      <c r="R39" s="657" t="s">
        <v>252</v>
      </c>
      <c r="S39" s="658"/>
      <c r="T39" s="658"/>
      <c r="U39" s="658"/>
      <c r="V39" s="658"/>
      <c r="W39" s="658"/>
      <c r="X39" s="658"/>
      <c r="Y39" s="659"/>
      <c r="Z39" s="695" t="s">
        <v>238</v>
      </c>
      <c r="AA39" s="695"/>
      <c r="AB39" s="695"/>
      <c r="AC39" s="695"/>
      <c r="AD39" s="696" t="s">
        <v>252</v>
      </c>
      <c r="AE39" s="696"/>
      <c r="AF39" s="696"/>
      <c r="AG39" s="696"/>
      <c r="AH39" s="696"/>
      <c r="AI39" s="696"/>
      <c r="AJ39" s="696"/>
      <c r="AK39" s="696"/>
      <c r="AL39" s="660" t="s">
        <v>178</v>
      </c>
      <c r="AM39" s="661"/>
      <c r="AN39" s="661"/>
      <c r="AO39" s="697"/>
      <c r="AQ39" s="690" t="s">
        <v>346</v>
      </c>
      <c r="AR39" s="691"/>
      <c r="AS39" s="691"/>
      <c r="AT39" s="691"/>
      <c r="AU39" s="691"/>
      <c r="AV39" s="691"/>
      <c r="AW39" s="691"/>
      <c r="AX39" s="691"/>
      <c r="AY39" s="692"/>
      <c r="AZ39" s="657" t="s">
        <v>178</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3323</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562089</v>
      </c>
      <c r="CS39" s="670"/>
      <c r="CT39" s="670"/>
      <c r="CU39" s="670"/>
      <c r="CV39" s="670"/>
      <c r="CW39" s="670"/>
      <c r="CX39" s="670"/>
      <c r="CY39" s="671"/>
      <c r="CZ39" s="660">
        <v>9.1999999999999993</v>
      </c>
      <c r="DA39" s="672"/>
      <c r="DB39" s="672"/>
      <c r="DC39" s="673"/>
      <c r="DD39" s="663">
        <v>331265</v>
      </c>
      <c r="DE39" s="670"/>
      <c r="DF39" s="670"/>
      <c r="DG39" s="670"/>
      <c r="DH39" s="670"/>
      <c r="DI39" s="670"/>
      <c r="DJ39" s="670"/>
      <c r="DK39" s="671"/>
      <c r="DL39" s="663" t="s">
        <v>238</v>
      </c>
      <c r="DM39" s="670"/>
      <c r="DN39" s="670"/>
      <c r="DO39" s="670"/>
      <c r="DP39" s="670"/>
      <c r="DQ39" s="670"/>
      <c r="DR39" s="670"/>
      <c r="DS39" s="670"/>
      <c r="DT39" s="670"/>
      <c r="DU39" s="670"/>
      <c r="DV39" s="671"/>
      <c r="DW39" s="660" t="s">
        <v>178</v>
      </c>
      <c r="DX39" s="672"/>
      <c r="DY39" s="672"/>
      <c r="DZ39" s="672"/>
      <c r="EA39" s="672"/>
      <c r="EB39" s="672"/>
      <c r="EC39" s="684"/>
    </row>
    <row r="40" spans="2:133" ht="11.25" customHeight="1" x14ac:dyDescent="0.15">
      <c r="B40" s="654" t="s">
        <v>349</v>
      </c>
      <c r="C40" s="655"/>
      <c r="D40" s="655"/>
      <c r="E40" s="655"/>
      <c r="F40" s="655"/>
      <c r="G40" s="655"/>
      <c r="H40" s="655"/>
      <c r="I40" s="655"/>
      <c r="J40" s="655"/>
      <c r="K40" s="655"/>
      <c r="L40" s="655"/>
      <c r="M40" s="655"/>
      <c r="N40" s="655"/>
      <c r="O40" s="655"/>
      <c r="P40" s="655"/>
      <c r="Q40" s="656"/>
      <c r="R40" s="657">
        <v>75044</v>
      </c>
      <c r="S40" s="658"/>
      <c r="T40" s="658"/>
      <c r="U40" s="658"/>
      <c r="V40" s="658"/>
      <c r="W40" s="658"/>
      <c r="X40" s="658"/>
      <c r="Y40" s="659"/>
      <c r="Z40" s="695">
        <v>1.1000000000000001</v>
      </c>
      <c r="AA40" s="695"/>
      <c r="AB40" s="695"/>
      <c r="AC40" s="695"/>
      <c r="AD40" s="696" t="s">
        <v>178</v>
      </c>
      <c r="AE40" s="696"/>
      <c r="AF40" s="696"/>
      <c r="AG40" s="696"/>
      <c r="AH40" s="696"/>
      <c r="AI40" s="696"/>
      <c r="AJ40" s="696"/>
      <c r="AK40" s="696"/>
      <c r="AL40" s="660" t="s">
        <v>178</v>
      </c>
      <c r="AM40" s="661"/>
      <c r="AN40" s="661"/>
      <c r="AO40" s="697"/>
      <c r="AQ40" s="690" t="s">
        <v>350</v>
      </c>
      <c r="AR40" s="691"/>
      <c r="AS40" s="691"/>
      <c r="AT40" s="691"/>
      <c r="AU40" s="691"/>
      <c r="AV40" s="691"/>
      <c r="AW40" s="691"/>
      <c r="AX40" s="691"/>
      <c r="AY40" s="692"/>
      <c r="AZ40" s="657" t="s">
        <v>178</v>
      </c>
      <c r="BA40" s="658"/>
      <c r="BB40" s="658"/>
      <c r="BC40" s="658"/>
      <c r="BD40" s="670"/>
      <c r="BE40" s="670"/>
      <c r="BF40" s="693"/>
      <c r="BG40" s="698" t="s">
        <v>351</v>
      </c>
      <c r="BH40" s="699"/>
      <c r="BI40" s="699"/>
      <c r="BJ40" s="699"/>
      <c r="BK40" s="699"/>
      <c r="BL40" s="219"/>
      <c r="BM40" s="655" t="s">
        <v>352</v>
      </c>
      <c r="BN40" s="655"/>
      <c r="BO40" s="655"/>
      <c r="BP40" s="655"/>
      <c r="BQ40" s="655"/>
      <c r="BR40" s="655"/>
      <c r="BS40" s="655"/>
      <c r="BT40" s="655"/>
      <c r="BU40" s="656"/>
      <c r="BV40" s="657">
        <v>92</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v>2470</v>
      </c>
      <c r="CS40" s="658"/>
      <c r="CT40" s="658"/>
      <c r="CU40" s="658"/>
      <c r="CV40" s="658"/>
      <c r="CW40" s="658"/>
      <c r="CX40" s="658"/>
      <c r="CY40" s="659"/>
      <c r="CZ40" s="660">
        <v>0</v>
      </c>
      <c r="DA40" s="672"/>
      <c r="DB40" s="672"/>
      <c r="DC40" s="673"/>
      <c r="DD40" s="663">
        <v>1250</v>
      </c>
      <c r="DE40" s="658"/>
      <c r="DF40" s="658"/>
      <c r="DG40" s="658"/>
      <c r="DH40" s="658"/>
      <c r="DI40" s="658"/>
      <c r="DJ40" s="658"/>
      <c r="DK40" s="659"/>
      <c r="DL40" s="663" t="s">
        <v>238</v>
      </c>
      <c r="DM40" s="658"/>
      <c r="DN40" s="658"/>
      <c r="DO40" s="658"/>
      <c r="DP40" s="658"/>
      <c r="DQ40" s="658"/>
      <c r="DR40" s="658"/>
      <c r="DS40" s="658"/>
      <c r="DT40" s="658"/>
      <c r="DU40" s="658"/>
      <c r="DV40" s="659"/>
      <c r="DW40" s="660" t="s">
        <v>232</v>
      </c>
      <c r="DX40" s="672"/>
      <c r="DY40" s="672"/>
      <c r="DZ40" s="672"/>
      <c r="EA40" s="672"/>
      <c r="EB40" s="672"/>
      <c r="EC40" s="684"/>
    </row>
    <row r="41" spans="2:133" ht="11.25" customHeight="1" x14ac:dyDescent="0.15">
      <c r="B41" s="638" t="s">
        <v>354</v>
      </c>
      <c r="C41" s="639"/>
      <c r="D41" s="639"/>
      <c r="E41" s="639"/>
      <c r="F41" s="639"/>
      <c r="G41" s="639"/>
      <c r="H41" s="639"/>
      <c r="I41" s="639"/>
      <c r="J41" s="639"/>
      <c r="K41" s="639"/>
      <c r="L41" s="639"/>
      <c r="M41" s="639"/>
      <c r="N41" s="639"/>
      <c r="O41" s="639"/>
      <c r="P41" s="639"/>
      <c r="Q41" s="640"/>
      <c r="R41" s="641">
        <v>6566959</v>
      </c>
      <c r="S41" s="682"/>
      <c r="T41" s="682"/>
      <c r="U41" s="682"/>
      <c r="V41" s="682"/>
      <c r="W41" s="682"/>
      <c r="X41" s="682"/>
      <c r="Y41" s="685"/>
      <c r="Z41" s="686">
        <v>100</v>
      </c>
      <c r="AA41" s="686"/>
      <c r="AB41" s="686"/>
      <c r="AC41" s="686"/>
      <c r="AD41" s="687">
        <v>3773311</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161277</v>
      </c>
      <c r="BA41" s="658"/>
      <c r="BB41" s="658"/>
      <c r="BC41" s="658"/>
      <c r="BD41" s="670"/>
      <c r="BE41" s="670"/>
      <c r="BF41" s="693"/>
      <c r="BG41" s="698"/>
      <c r="BH41" s="699"/>
      <c r="BI41" s="699"/>
      <c r="BJ41" s="699"/>
      <c r="BK41" s="699"/>
      <c r="BL41" s="219"/>
      <c r="BM41" s="655" t="s">
        <v>356</v>
      </c>
      <c r="BN41" s="655"/>
      <c r="BO41" s="655"/>
      <c r="BP41" s="655"/>
      <c r="BQ41" s="655"/>
      <c r="BR41" s="655"/>
      <c r="BS41" s="655"/>
      <c r="BT41" s="655"/>
      <c r="BU41" s="656"/>
      <c r="BV41" s="657" t="s">
        <v>238</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232</v>
      </c>
      <c r="CS41" s="670"/>
      <c r="CT41" s="670"/>
      <c r="CU41" s="670"/>
      <c r="CV41" s="670"/>
      <c r="CW41" s="670"/>
      <c r="CX41" s="670"/>
      <c r="CY41" s="671"/>
      <c r="CZ41" s="660" t="s">
        <v>238</v>
      </c>
      <c r="DA41" s="672"/>
      <c r="DB41" s="672"/>
      <c r="DC41" s="673"/>
      <c r="DD41" s="663" t="s">
        <v>238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358</v>
      </c>
      <c r="AR42" s="703"/>
      <c r="AS42" s="703"/>
      <c r="AT42" s="703"/>
      <c r="AU42" s="703"/>
      <c r="AV42" s="703"/>
      <c r="AW42" s="703"/>
      <c r="AX42" s="703"/>
      <c r="AY42" s="704"/>
      <c r="AZ42" s="641">
        <v>285547</v>
      </c>
      <c r="BA42" s="682"/>
      <c r="BB42" s="682"/>
      <c r="BC42" s="682"/>
      <c r="BD42" s="642"/>
      <c r="BE42" s="642"/>
      <c r="BF42" s="705"/>
      <c r="BG42" s="700"/>
      <c r="BH42" s="701"/>
      <c r="BI42" s="701"/>
      <c r="BJ42" s="701"/>
      <c r="BK42" s="701"/>
      <c r="BL42" s="220"/>
      <c r="BM42" s="639" t="s">
        <v>359</v>
      </c>
      <c r="BN42" s="639"/>
      <c r="BO42" s="639"/>
      <c r="BP42" s="639"/>
      <c r="BQ42" s="639"/>
      <c r="BR42" s="639"/>
      <c r="BS42" s="639"/>
      <c r="BT42" s="639"/>
      <c r="BU42" s="640"/>
      <c r="BV42" s="641">
        <v>388</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409411</v>
      </c>
      <c r="CS42" s="670"/>
      <c r="CT42" s="670"/>
      <c r="CU42" s="670"/>
      <c r="CV42" s="670"/>
      <c r="CW42" s="670"/>
      <c r="CX42" s="670"/>
      <c r="CY42" s="671"/>
      <c r="CZ42" s="660">
        <v>6.7</v>
      </c>
      <c r="DA42" s="672"/>
      <c r="DB42" s="672"/>
      <c r="DC42" s="673"/>
      <c r="DD42" s="663">
        <v>136224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0" t="s">
        <v>361</v>
      </c>
      <c r="CD43" s="654" t="s">
        <v>362</v>
      </c>
      <c r="CE43" s="655"/>
      <c r="CF43" s="655"/>
      <c r="CG43" s="655"/>
      <c r="CH43" s="655"/>
      <c r="CI43" s="655"/>
      <c r="CJ43" s="655"/>
      <c r="CK43" s="655"/>
      <c r="CL43" s="655"/>
      <c r="CM43" s="655"/>
      <c r="CN43" s="655"/>
      <c r="CO43" s="655"/>
      <c r="CP43" s="655"/>
      <c r="CQ43" s="656"/>
      <c r="CR43" s="657">
        <v>36472</v>
      </c>
      <c r="CS43" s="670"/>
      <c r="CT43" s="670"/>
      <c r="CU43" s="670"/>
      <c r="CV43" s="670"/>
      <c r="CW43" s="670"/>
      <c r="CX43" s="670"/>
      <c r="CY43" s="671"/>
      <c r="CZ43" s="660">
        <v>0.6</v>
      </c>
      <c r="DA43" s="672"/>
      <c r="DB43" s="672"/>
      <c r="DC43" s="673"/>
      <c r="DD43" s="663">
        <v>34480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364</v>
      </c>
      <c r="CG44" s="655"/>
      <c r="CH44" s="655"/>
      <c r="CI44" s="655"/>
      <c r="CJ44" s="655"/>
      <c r="CK44" s="655"/>
      <c r="CL44" s="655"/>
      <c r="CM44" s="655"/>
      <c r="CN44" s="655"/>
      <c r="CO44" s="655"/>
      <c r="CP44" s="655"/>
      <c r="CQ44" s="656"/>
      <c r="CR44" s="657">
        <v>403590</v>
      </c>
      <c r="CS44" s="658"/>
      <c r="CT44" s="658"/>
      <c r="CU44" s="658"/>
      <c r="CV44" s="658"/>
      <c r="CW44" s="658"/>
      <c r="CX44" s="658"/>
      <c r="CY44" s="659"/>
      <c r="CZ44" s="660">
        <v>6.6</v>
      </c>
      <c r="DA44" s="661"/>
      <c r="DB44" s="661"/>
      <c r="DC44" s="662"/>
      <c r="DD44" s="663">
        <v>130403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209729</v>
      </c>
      <c r="CS45" s="670"/>
      <c r="CT45" s="670"/>
      <c r="CU45" s="670"/>
      <c r="CV45" s="670"/>
      <c r="CW45" s="670"/>
      <c r="CX45" s="670"/>
      <c r="CY45" s="671"/>
      <c r="CZ45" s="660">
        <v>3.4</v>
      </c>
      <c r="DA45" s="672"/>
      <c r="DB45" s="672"/>
      <c r="DC45" s="673"/>
      <c r="DD45" s="663">
        <v>26007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1"/>
      <c r="CD46" s="678"/>
      <c r="CE46" s="679"/>
      <c r="CF46" s="654" t="s">
        <v>367</v>
      </c>
      <c r="CG46" s="655"/>
      <c r="CH46" s="655"/>
      <c r="CI46" s="655"/>
      <c r="CJ46" s="655"/>
      <c r="CK46" s="655"/>
      <c r="CL46" s="655"/>
      <c r="CM46" s="655"/>
      <c r="CN46" s="655"/>
      <c r="CO46" s="655"/>
      <c r="CP46" s="655"/>
      <c r="CQ46" s="656"/>
      <c r="CR46" s="657">
        <v>185401</v>
      </c>
      <c r="CS46" s="658"/>
      <c r="CT46" s="658"/>
      <c r="CU46" s="658"/>
      <c r="CV46" s="658"/>
      <c r="CW46" s="658"/>
      <c r="CX46" s="658"/>
      <c r="CY46" s="659"/>
      <c r="CZ46" s="660">
        <v>3</v>
      </c>
      <c r="DA46" s="661"/>
      <c r="DB46" s="661"/>
      <c r="DC46" s="662"/>
      <c r="DD46" s="663">
        <v>103136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1"/>
      <c r="CD47" s="678"/>
      <c r="CE47" s="679"/>
      <c r="CF47" s="654" t="s">
        <v>368</v>
      </c>
      <c r="CG47" s="655"/>
      <c r="CH47" s="655"/>
      <c r="CI47" s="655"/>
      <c r="CJ47" s="655"/>
      <c r="CK47" s="655"/>
      <c r="CL47" s="655"/>
      <c r="CM47" s="655"/>
      <c r="CN47" s="655"/>
      <c r="CO47" s="655"/>
      <c r="CP47" s="655"/>
      <c r="CQ47" s="656"/>
      <c r="CR47" s="657">
        <v>5821</v>
      </c>
      <c r="CS47" s="670"/>
      <c r="CT47" s="670"/>
      <c r="CU47" s="670"/>
      <c r="CV47" s="670"/>
      <c r="CW47" s="670"/>
      <c r="CX47" s="670"/>
      <c r="CY47" s="671"/>
      <c r="CZ47" s="660">
        <v>0.1</v>
      </c>
      <c r="DA47" s="672"/>
      <c r="DB47" s="672"/>
      <c r="DC47" s="673"/>
      <c r="DD47" s="663">
        <v>5821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1"/>
      <c r="CD48" s="680"/>
      <c r="CE48" s="681"/>
      <c r="CF48" s="654" t="s">
        <v>369</v>
      </c>
      <c r="CG48" s="655"/>
      <c r="CH48" s="655"/>
      <c r="CI48" s="655"/>
      <c r="CJ48" s="655"/>
      <c r="CK48" s="655"/>
      <c r="CL48" s="655"/>
      <c r="CM48" s="655"/>
      <c r="CN48" s="655"/>
      <c r="CO48" s="655"/>
      <c r="CP48" s="655"/>
      <c r="CQ48" s="656"/>
      <c r="CR48" s="657" t="s">
        <v>238</v>
      </c>
      <c r="CS48" s="658"/>
      <c r="CT48" s="658"/>
      <c r="CU48" s="658"/>
      <c r="CV48" s="658"/>
      <c r="CW48" s="658"/>
      <c r="CX48" s="658"/>
      <c r="CY48" s="659"/>
      <c r="CZ48" s="660" t="s">
        <v>178</v>
      </c>
      <c r="DA48" s="661"/>
      <c r="DB48" s="661"/>
      <c r="DC48" s="662"/>
      <c r="DD48" s="663" t="s">
        <v>178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1"/>
      <c r="CD49" s="638" t="s">
        <v>370</v>
      </c>
      <c r="CE49" s="639"/>
      <c r="CF49" s="639"/>
      <c r="CG49" s="639"/>
      <c r="CH49" s="639"/>
      <c r="CI49" s="639"/>
      <c r="CJ49" s="639"/>
      <c r="CK49" s="639"/>
      <c r="CL49" s="639"/>
      <c r="CM49" s="639"/>
      <c r="CN49" s="639"/>
      <c r="CO49" s="639"/>
      <c r="CP49" s="639"/>
      <c r="CQ49" s="640"/>
      <c r="CR49" s="641">
        <v>6111259</v>
      </c>
      <c r="CS49" s="642"/>
      <c r="CT49" s="642"/>
      <c r="CU49" s="642"/>
      <c r="CV49" s="642"/>
      <c r="CW49" s="642"/>
      <c r="CX49" s="642"/>
      <c r="CY49" s="643"/>
      <c r="CZ49" s="644">
        <v>100</v>
      </c>
      <c r="DA49" s="645"/>
      <c r="DB49" s="645"/>
      <c r="DC49" s="646"/>
      <c r="DD49" s="647">
        <v>4263258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d/yd31ppEbL0NDIpIEVbl1uv/bcKX4tPie6yI7F71mv12vzVATizVpEwOOjCMEa27tnxMvRIphQZwpS1KX4owQ==" saltValue="6dTNxvp00f2ym8oMEziU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7" t="s">
        <v>372</v>
      </c>
      <c r="DK2" s="1128"/>
      <c r="DL2" s="1128"/>
      <c r="DM2" s="1128"/>
      <c r="DN2" s="1128"/>
      <c r="DO2" s="1129"/>
      <c r="DP2" s="224"/>
      <c r="DQ2" s="1127" t="s">
        <v>373</v>
      </c>
      <c r="DR2" s="1128"/>
      <c r="DS2" s="1128"/>
      <c r="DT2" s="1128"/>
      <c r="DU2" s="1128"/>
      <c r="DV2" s="1128"/>
      <c r="DW2" s="1128"/>
      <c r="DX2" s="1128"/>
      <c r="DY2" s="1128"/>
      <c r="DZ2" s="112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28"/>
      <c r="BA4" s="228"/>
      <c r="BB4" s="228"/>
      <c r="BC4" s="228"/>
      <c r="BD4" s="228"/>
      <c r="BE4" s="229"/>
      <c r="BF4" s="229"/>
      <c r="BG4" s="229"/>
      <c r="BH4" s="229"/>
      <c r="BI4" s="229"/>
      <c r="BJ4" s="229"/>
      <c r="BK4" s="229"/>
      <c r="BL4" s="229"/>
      <c r="BM4" s="229"/>
      <c r="BN4" s="229"/>
      <c r="BO4" s="229"/>
      <c r="BP4" s="229"/>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0"/>
    </row>
    <row r="5" spans="1:131" s="231"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28"/>
      <c r="BA5" s="228"/>
      <c r="BB5" s="228"/>
      <c r="BC5" s="228"/>
      <c r="BD5" s="228"/>
      <c r="BE5" s="229"/>
      <c r="BF5" s="229"/>
      <c r="BG5" s="229"/>
      <c r="BH5" s="229"/>
      <c r="BI5" s="229"/>
      <c r="BJ5" s="229"/>
      <c r="BK5" s="229"/>
      <c r="BL5" s="229"/>
      <c r="BM5" s="229"/>
      <c r="BN5" s="229"/>
      <c r="BO5" s="229"/>
      <c r="BP5" s="229"/>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0"/>
    </row>
    <row r="6" spans="1:131" s="231"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28"/>
      <c r="BA6" s="228"/>
      <c r="BB6" s="228"/>
      <c r="BC6" s="228"/>
      <c r="BD6" s="228"/>
      <c r="BE6" s="229"/>
      <c r="BF6" s="229"/>
      <c r="BG6" s="229"/>
      <c r="BH6" s="229"/>
      <c r="BI6" s="229"/>
      <c r="BJ6" s="229"/>
      <c r="BK6" s="229"/>
      <c r="BL6" s="229"/>
      <c r="BM6" s="229"/>
      <c r="BN6" s="229"/>
      <c r="BO6" s="229"/>
      <c r="BP6" s="229"/>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0"/>
    </row>
    <row r="7" spans="1:131" s="231" customFormat="1" ht="26.25" customHeight="1" thickTop="1" x14ac:dyDescent="0.15">
      <c r="A7" s="232">
        <v>1</v>
      </c>
      <c r="B7" s="1083" t="s">
        <v>393</v>
      </c>
      <c r="C7" s="1084"/>
      <c r="D7" s="1084"/>
      <c r="E7" s="1084"/>
      <c r="F7" s="1084"/>
      <c r="G7" s="1084"/>
      <c r="H7" s="1084"/>
      <c r="I7" s="1084"/>
      <c r="J7" s="1084"/>
      <c r="K7" s="1084"/>
      <c r="L7" s="1084"/>
      <c r="M7" s="1084"/>
      <c r="N7" s="1084"/>
      <c r="O7" s="1084"/>
      <c r="P7" s="1085"/>
      <c r="Q7" s="1138">
        <v>6566</v>
      </c>
      <c r="R7" s="1139"/>
      <c r="S7" s="1139"/>
      <c r="T7" s="1139"/>
      <c r="U7" s="1139"/>
      <c r="V7" s="1139">
        <v>6111</v>
      </c>
      <c r="W7" s="1139"/>
      <c r="X7" s="1139"/>
      <c r="Y7" s="1139"/>
      <c r="Z7" s="1139"/>
      <c r="AA7" s="1139">
        <v>455</v>
      </c>
      <c r="AB7" s="1139"/>
      <c r="AC7" s="1139"/>
      <c r="AD7" s="1139"/>
      <c r="AE7" s="1140"/>
      <c r="AF7" s="1141">
        <v>421</v>
      </c>
      <c r="AG7" s="1142"/>
      <c r="AH7" s="1142"/>
      <c r="AI7" s="1142"/>
      <c r="AJ7" s="1143"/>
      <c r="AK7" s="1144">
        <v>7</v>
      </c>
      <c r="AL7" s="1145"/>
      <c r="AM7" s="1145"/>
      <c r="AN7" s="1145"/>
      <c r="AO7" s="1145"/>
      <c r="AP7" s="1145">
        <v>4527</v>
      </c>
      <c r="AQ7" s="1145"/>
      <c r="AR7" s="1145"/>
      <c r="AS7" s="1145"/>
      <c r="AT7" s="1145"/>
      <c r="AU7" s="1146"/>
      <c r="AV7" s="1146"/>
      <c r="AW7" s="1146"/>
      <c r="AX7" s="1146"/>
      <c r="AY7" s="1147"/>
      <c r="AZ7" s="228"/>
      <c r="BA7" s="228"/>
      <c r="BB7" s="228"/>
      <c r="BC7" s="228"/>
      <c r="BD7" s="228"/>
      <c r="BE7" s="229"/>
      <c r="BF7" s="229"/>
      <c r="BG7" s="229"/>
      <c r="BH7" s="229"/>
      <c r="BI7" s="229"/>
      <c r="BJ7" s="229"/>
      <c r="BK7" s="229"/>
      <c r="BL7" s="229"/>
      <c r="BM7" s="229"/>
      <c r="BN7" s="229"/>
      <c r="BO7" s="229"/>
      <c r="BP7" s="229"/>
      <c r="BQ7" s="232">
        <v>1</v>
      </c>
      <c r="BR7" s="233"/>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0"/>
    </row>
    <row r="8" spans="1:131" s="231" customFormat="1" ht="26.25" customHeight="1" x14ac:dyDescent="0.15">
      <c r="A8" s="234">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28"/>
      <c r="BA8" s="228"/>
      <c r="BB8" s="228"/>
      <c r="BC8" s="228"/>
      <c r="BD8" s="228"/>
      <c r="BE8" s="229"/>
      <c r="BF8" s="229"/>
      <c r="BG8" s="229"/>
      <c r="BH8" s="229"/>
      <c r="BI8" s="229"/>
      <c r="BJ8" s="229"/>
      <c r="BK8" s="229"/>
      <c r="BL8" s="229"/>
      <c r="BM8" s="229"/>
      <c r="BN8" s="229"/>
      <c r="BO8" s="229"/>
      <c r="BP8" s="229"/>
      <c r="BQ8" s="234">
        <v>2</v>
      </c>
      <c r="BR8" s="235"/>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0"/>
    </row>
    <row r="9" spans="1:131" s="231" customFormat="1" ht="26.25" customHeight="1" x14ac:dyDescent="0.15">
      <c r="A9" s="234">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28"/>
      <c r="BA9" s="228"/>
      <c r="BB9" s="228"/>
      <c r="BC9" s="228"/>
      <c r="BD9" s="228"/>
      <c r="BE9" s="229"/>
      <c r="BF9" s="229"/>
      <c r="BG9" s="229"/>
      <c r="BH9" s="229"/>
      <c r="BI9" s="229"/>
      <c r="BJ9" s="229"/>
      <c r="BK9" s="229"/>
      <c r="BL9" s="229"/>
      <c r="BM9" s="229"/>
      <c r="BN9" s="229"/>
      <c r="BO9" s="229"/>
      <c r="BP9" s="229"/>
      <c r="BQ9" s="234">
        <v>3</v>
      </c>
      <c r="BR9" s="235"/>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0"/>
    </row>
    <row r="10" spans="1:131" s="231" customFormat="1" ht="26.25" customHeight="1" x14ac:dyDescent="0.15">
      <c r="A10" s="234">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28"/>
      <c r="BA10" s="228"/>
      <c r="BB10" s="228"/>
      <c r="BC10" s="228"/>
      <c r="BD10" s="228"/>
      <c r="BE10" s="229"/>
      <c r="BF10" s="229"/>
      <c r="BG10" s="229"/>
      <c r="BH10" s="229"/>
      <c r="BI10" s="229"/>
      <c r="BJ10" s="229"/>
      <c r="BK10" s="229"/>
      <c r="BL10" s="229"/>
      <c r="BM10" s="229"/>
      <c r="BN10" s="229"/>
      <c r="BO10" s="229"/>
      <c r="BP10" s="229"/>
      <c r="BQ10" s="234">
        <v>4</v>
      </c>
      <c r="BR10" s="235"/>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0"/>
    </row>
    <row r="11" spans="1:131" s="231" customFormat="1" ht="26.25" customHeight="1" x14ac:dyDescent="0.15">
      <c r="A11" s="234">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28"/>
      <c r="BA11" s="228"/>
      <c r="BB11" s="228"/>
      <c r="BC11" s="228"/>
      <c r="BD11" s="228"/>
      <c r="BE11" s="229"/>
      <c r="BF11" s="229"/>
      <c r="BG11" s="229"/>
      <c r="BH11" s="229"/>
      <c r="BI11" s="229"/>
      <c r="BJ11" s="229"/>
      <c r="BK11" s="229"/>
      <c r="BL11" s="229"/>
      <c r="BM11" s="229"/>
      <c r="BN11" s="229"/>
      <c r="BO11" s="229"/>
      <c r="BP11" s="229"/>
      <c r="BQ11" s="234">
        <v>5</v>
      </c>
      <c r="BR11" s="235"/>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0"/>
    </row>
    <row r="12" spans="1:131" s="231" customFormat="1" ht="26.25" customHeight="1" x14ac:dyDescent="0.15">
      <c r="A12" s="234">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28"/>
      <c r="BA12" s="228"/>
      <c r="BB12" s="228"/>
      <c r="BC12" s="228"/>
      <c r="BD12" s="228"/>
      <c r="BE12" s="229"/>
      <c r="BF12" s="229"/>
      <c r="BG12" s="229"/>
      <c r="BH12" s="229"/>
      <c r="BI12" s="229"/>
      <c r="BJ12" s="229"/>
      <c r="BK12" s="229"/>
      <c r="BL12" s="229"/>
      <c r="BM12" s="229"/>
      <c r="BN12" s="229"/>
      <c r="BO12" s="229"/>
      <c r="BP12" s="229"/>
      <c r="BQ12" s="234">
        <v>6</v>
      </c>
      <c r="BR12" s="235"/>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0"/>
    </row>
    <row r="13" spans="1:131" s="231" customFormat="1" ht="26.25" customHeight="1" x14ac:dyDescent="0.15">
      <c r="A13" s="234">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28"/>
      <c r="BA13" s="228"/>
      <c r="BB13" s="228"/>
      <c r="BC13" s="228"/>
      <c r="BD13" s="228"/>
      <c r="BE13" s="229"/>
      <c r="BF13" s="229"/>
      <c r="BG13" s="229"/>
      <c r="BH13" s="229"/>
      <c r="BI13" s="229"/>
      <c r="BJ13" s="229"/>
      <c r="BK13" s="229"/>
      <c r="BL13" s="229"/>
      <c r="BM13" s="229"/>
      <c r="BN13" s="229"/>
      <c r="BO13" s="229"/>
      <c r="BP13" s="229"/>
      <c r="BQ13" s="234">
        <v>7</v>
      </c>
      <c r="BR13" s="235"/>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0"/>
    </row>
    <row r="14" spans="1:131" s="231" customFormat="1" ht="26.25" customHeight="1" x14ac:dyDescent="0.15">
      <c r="A14" s="234">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28"/>
      <c r="BA14" s="228"/>
      <c r="BB14" s="228"/>
      <c r="BC14" s="228"/>
      <c r="BD14" s="228"/>
      <c r="BE14" s="229"/>
      <c r="BF14" s="229"/>
      <c r="BG14" s="229"/>
      <c r="BH14" s="229"/>
      <c r="BI14" s="229"/>
      <c r="BJ14" s="229"/>
      <c r="BK14" s="229"/>
      <c r="BL14" s="229"/>
      <c r="BM14" s="229"/>
      <c r="BN14" s="229"/>
      <c r="BO14" s="229"/>
      <c r="BP14" s="229"/>
      <c r="BQ14" s="234">
        <v>8</v>
      </c>
      <c r="BR14" s="235"/>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0"/>
    </row>
    <row r="15" spans="1:131" s="231" customFormat="1" ht="26.25" customHeight="1" x14ac:dyDescent="0.15">
      <c r="A15" s="234">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28"/>
      <c r="BA15" s="228"/>
      <c r="BB15" s="228"/>
      <c r="BC15" s="228"/>
      <c r="BD15" s="228"/>
      <c r="BE15" s="229"/>
      <c r="BF15" s="229"/>
      <c r="BG15" s="229"/>
      <c r="BH15" s="229"/>
      <c r="BI15" s="229"/>
      <c r="BJ15" s="229"/>
      <c r="BK15" s="229"/>
      <c r="BL15" s="229"/>
      <c r="BM15" s="229"/>
      <c r="BN15" s="229"/>
      <c r="BO15" s="229"/>
      <c r="BP15" s="229"/>
      <c r="BQ15" s="234">
        <v>9</v>
      </c>
      <c r="BR15" s="235"/>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0"/>
    </row>
    <row r="16" spans="1:131" s="231" customFormat="1" ht="26.25" customHeight="1" x14ac:dyDescent="0.15">
      <c r="A16" s="234">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28"/>
      <c r="BA16" s="228"/>
      <c r="BB16" s="228"/>
      <c r="BC16" s="228"/>
      <c r="BD16" s="228"/>
      <c r="BE16" s="229"/>
      <c r="BF16" s="229"/>
      <c r="BG16" s="229"/>
      <c r="BH16" s="229"/>
      <c r="BI16" s="229"/>
      <c r="BJ16" s="229"/>
      <c r="BK16" s="229"/>
      <c r="BL16" s="229"/>
      <c r="BM16" s="229"/>
      <c r="BN16" s="229"/>
      <c r="BO16" s="229"/>
      <c r="BP16" s="229"/>
      <c r="BQ16" s="234">
        <v>10</v>
      </c>
      <c r="BR16" s="235"/>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0"/>
    </row>
    <row r="17" spans="1:131" s="231" customFormat="1" ht="26.25" customHeight="1" x14ac:dyDescent="0.15">
      <c r="A17" s="234">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28"/>
      <c r="BA17" s="228"/>
      <c r="BB17" s="228"/>
      <c r="BC17" s="228"/>
      <c r="BD17" s="228"/>
      <c r="BE17" s="229"/>
      <c r="BF17" s="229"/>
      <c r="BG17" s="229"/>
      <c r="BH17" s="229"/>
      <c r="BI17" s="229"/>
      <c r="BJ17" s="229"/>
      <c r="BK17" s="229"/>
      <c r="BL17" s="229"/>
      <c r="BM17" s="229"/>
      <c r="BN17" s="229"/>
      <c r="BO17" s="229"/>
      <c r="BP17" s="229"/>
      <c r="BQ17" s="234">
        <v>11</v>
      </c>
      <c r="BR17" s="235"/>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0"/>
    </row>
    <row r="18" spans="1:131" s="231" customFormat="1" ht="26.25" customHeight="1" x14ac:dyDescent="0.15">
      <c r="A18" s="234">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28"/>
      <c r="BA18" s="228"/>
      <c r="BB18" s="228"/>
      <c r="BC18" s="228"/>
      <c r="BD18" s="228"/>
      <c r="BE18" s="229"/>
      <c r="BF18" s="229"/>
      <c r="BG18" s="229"/>
      <c r="BH18" s="229"/>
      <c r="BI18" s="229"/>
      <c r="BJ18" s="229"/>
      <c r="BK18" s="229"/>
      <c r="BL18" s="229"/>
      <c r="BM18" s="229"/>
      <c r="BN18" s="229"/>
      <c r="BO18" s="229"/>
      <c r="BP18" s="229"/>
      <c r="BQ18" s="234">
        <v>12</v>
      </c>
      <c r="BR18" s="235"/>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0"/>
    </row>
    <row r="19" spans="1:131" s="231" customFormat="1" ht="26.25" customHeight="1" x14ac:dyDescent="0.15">
      <c r="A19" s="234">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28"/>
      <c r="BA19" s="228"/>
      <c r="BB19" s="228"/>
      <c r="BC19" s="228"/>
      <c r="BD19" s="228"/>
      <c r="BE19" s="229"/>
      <c r="BF19" s="229"/>
      <c r="BG19" s="229"/>
      <c r="BH19" s="229"/>
      <c r="BI19" s="229"/>
      <c r="BJ19" s="229"/>
      <c r="BK19" s="229"/>
      <c r="BL19" s="229"/>
      <c r="BM19" s="229"/>
      <c r="BN19" s="229"/>
      <c r="BO19" s="229"/>
      <c r="BP19" s="229"/>
      <c r="BQ19" s="234">
        <v>13</v>
      </c>
      <c r="BR19" s="235"/>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0"/>
    </row>
    <row r="20" spans="1:131" s="231" customFormat="1" ht="26.25" customHeight="1" x14ac:dyDescent="0.15">
      <c r="A20" s="234">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28"/>
      <c r="BA20" s="228"/>
      <c r="BB20" s="228"/>
      <c r="BC20" s="228"/>
      <c r="BD20" s="228"/>
      <c r="BE20" s="229"/>
      <c r="BF20" s="229"/>
      <c r="BG20" s="229"/>
      <c r="BH20" s="229"/>
      <c r="BI20" s="229"/>
      <c r="BJ20" s="229"/>
      <c r="BK20" s="229"/>
      <c r="BL20" s="229"/>
      <c r="BM20" s="229"/>
      <c r="BN20" s="229"/>
      <c r="BO20" s="229"/>
      <c r="BP20" s="229"/>
      <c r="BQ20" s="234">
        <v>14</v>
      </c>
      <c r="BR20" s="235"/>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0"/>
    </row>
    <row r="21" spans="1:131" s="231" customFormat="1" ht="26.25" customHeight="1" thickBot="1" x14ac:dyDescent="0.2">
      <c r="A21" s="234">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28"/>
      <c r="BA21" s="228"/>
      <c r="BB21" s="228"/>
      <c r="BC21" s="228"/>
      <c r="BD21" s="228"/>
      <c r="BE21" s="229"/>
      <c r="BF21" s="229"/>
      <c r="BG21" s="229"/>
      <c r="BH21" s="229"/>
      <c r="BI21" s="229"/>
      <c r="BJ21" s="229"/>
      <c r="BK21" s="229"/>
      <c r="BL21" s="229"/>
      <c r="BM21" s="229"/>
      <c r="BN21" s="229"/>
      <c r="BO21" s="229"/>
      <c r="BP21" s="229"/>
      <c r="BQ21" s="234">
        <v>15</v>
      </c>
      <c r="BR21" s="235"/>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0"/>
    </row>
    <row r="22" spans="1:131" s="231" customFormat="1" ht="26.25" customHeight="1" x14ac:dyDescent="0.15">
      <c r="A22" s="23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29"/>
      <c r="BF22" s="229"/>
      <c r="BG22" s="229"/>
      <c r="BH22" s="229"/>
      <c r="BI22" s="229"/>
      <c r="BJ22" s="229"/>
      <c r="BK22" s="229"/>
      <c r="BL22" s="229"/>
      <c r="BM22" s="229"/>
      <c r="BN22" s="229"/>
      <c r="BO22" s="229"/>
      <c r="BP22" s="229"/>
      <c r="BQ22" s="234">
        <v>16</v>
      </c>
      <c r="BR22" s="235"/>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0"/>
    </row>
    <row r="23" spans="1:131" s="231" customFormat="1" ht="26.25" customHeight="1" thickBot="1" x14ac:dyDescent="0.2">
      <c r="A23" s="236" t="s">
        <v>395</v>
      </c>
      <c r="B23" s="973" t="s">
        <v>396</v>
      </c>
      <c r="C23" s="974"/>
      <c r="D23" s="974"/>
      <c r="E23" s="974"/>
      <c r="F23" s="974"/>
      <c r="G23" s="974"/>
      <c r="H23" s="974"/>
      <c r="I23" s="974"/>
      <c r="J23" s="974"/>
      <c r="K23" s="974"/>
      <c r="L23" s="974"/>
      <c r="M23" s="974"/>
      <c r="N23" s="974"/>
      <c r="O23" s="974"/>
      <c r="P23" s="984"/>
      <c r="Q23" s="1103">
        <v>6566</v>
      </c>
      <c r="R23" s="1097"/>
      <c r="S23" s="1097"/>
      <c r="T23" s="1097"/>
      <c r="U23" s="1097"/>
      <c r="V23" s="1097">
        <v>6111</v>
      </c>
      <c r="W23" s="1097"/>
      <c r="X23" s="1097"/>
      <c r="Y23" s="1097"/>
      <c r="Z23" s="1097"/>
      <c r="AA23" s="1097">
        <v>455</v>
      </c>
      <c r="AB23" s="1097"/>
      <c r="AC23" s="1097"/>
      <c r="AD23" s="1097"/>
      <c r="AE23" s="1104"/>
      <c r="AF23" s="1105">
        <v>421</v>
      </c>
      <c r="AG23" s="1097"/>
      <c r="AH23" s="1097"/>
      <c r="AI23" s="1097"/>
      <c r="AJ23" s="1106"/>
      <c r="AK23" s="1107"/>
      <c r="AL23" s="1108"/>
      <c r="AM23" s="1108"/>
      <c r="AN23" s="1108"/>
      <c r="AO23" s="1108"/>
      <c r="AP23" s="1097">
        <v>4527</v>
      </c>
      <c r="AQ23" s="1097"/>
      <c r="AR23" s="1097"/>
      <c r="AS23" s="1097"/>
      <c r="AT23" s="1097"/>
      <c r="AU23" s="1098"/>
      <c r="AV23" s="1098"/>
      <c r="AW23" s="1098"/>
      <c r="AX23" s="1098"/>
      <c r="AY23" s="1099"/>
      <c r="AZ23" s="1100" t="s">
        <v>397</v>
      </c>
      <c r="BA23" s="1101"/>
      <c r="BB23" s="1101"/>
      <c r="BC23" s="1101"/>
      <c r="BD23" s="1102"/>
      <c r="BE23" s="229"/>
      <c r="BF23" s="229"/>
      <c r="BG23" s="229"/>
      <c r="BH23" s="229"/>
      <c r="BI23" s="229"/>
      <c r="BJ23" s="229"/>
      <c r="BK23" s="229"/>
      <c r="BL23" s="229"/>
      <c r="BM23" s="229"/>
      <c r="BN23" s="229"/>
      <c r="BO23" s="229"/>
      <c r="BP23" s="229"/>
      <c r="BQ23" s="234">
        <v>17</v>
      </c>
      <c r="BR23" s="235"/>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0"/>
    </row>
    <row r="24" spans="1:131" s="231"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28"/>
      <c r="BA24" s="228"/>
      <c r="BB24" s="228"/>
      <c r="BC24" s="228"/>
      <c r="BD24" s="228"/>
      <c r="BE24" s="229"/>
      <c r="BF24" s="229"/>
      <c r="BG24" s="229"/>
      <c r="BH24" s="229"/>
      <c r="BI24" s="229"/>
      <c r="BJ24" s="229"/>
      <c r="BK24" s="229"/>
      <c r="BL24" s="229"/>
      <c r="BM24" s="229"/>
      <c r="BN24" s="229"/>
      <c r="BO24" s="229"/>
      <c r="BP24" s="229"/>
      <c r="BQ24" s="234">
        <v>18</v>
      </c>
      <c r="BR24" s="235"/>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0"/>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28"/>
      <c r="BK25" s="228"/>
      <c r="BL25" s="228"/>
      <c r="BM25" s="228"/>
      <c r="BN25" s="228"/>
      <c r="BO25" s="237"/>
      <c r="BP25" s="237"/>
      <c r="BQ25" s="234">
        <v>19</v>
      </c>
      <c r="BR25" s="235"/>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6"/>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383</v>
      </c>
      <c r="BF26" s="1038"/>
      <c r="BG26" s="1038"/>
      <c r="BH26" s="1038"/>
      <c r="BI26" s="1051"/>
      <c r="BJ26" s="228"/>
      <c r="BK26" s="228"/>
      <c r="BL26" s="228"/>
      <c r="BM26" s="228"/>
      <c r="BN26" s="228"/>
      <c r="BO26" s="237"/>
      <c r="BP26" s="237"/>
      <c r="BQ26" s="234">
        <v>20</v>
      </c>
      <c r="BR26" s="235"/>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6"/>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8"/>
      <c r="BK27" s="228"/>
      <c r="BL27" s="228"/>
      <c r="BM27" s="228"/>
      <c r="BN27" s="228"/>
      <c r="BO27" s="237"/>
      <c r="BP27" s="237"/>
      <c r="BQ27" s="234">
        <v>21</v>
      </c>
      <c r="BR27" s="235"/>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6"/>
    </row>
    <row r="28" spans="1:131" ht="26.25" customHeight="1" thickTop="1" x14ac:dyDescent="0.15">
      <c r="A28" s="238">
        <v>1</v>
      </c>
      <c r="B28" s="1083" t="s">
        <v>408</v>
      </c>
      <c r="C28" s="1084"/>
      <c r="D28" s="1084"/>
      <c r="E28" s="1084"/>
      <c r="F28" s="1084"/>
      <c r="G28" s="1084"/>
      <c r="H28" s="1084"/>
      <c r="I28" s="1084"/>
      <c r="J28" s="1084"/>
      <c r="K28" s="1084"/>
      <c r="L28" s="1084"/>
      <c r="M28" s="1084"/>
      <c r="N28" s="1084"/>
      <c r="O28" s="1084"/>
      <c r="P28" s="1085"/>
      <c r="Q28" s="1086">
        <v>1796</v>
      </c>
      <c r="R28" s="1087"/>
      <c r="S28" s="1087"/>
      <c r="T28" s="1087"/>
      <c r="U28" s="1087"/>
      <c r="V28" s="1087">
        <v>1786</v>
      </c>
      <c r="W28" s="1087"/>
      <c r="X28" s="1087"/>
      <c r="Y28" s="1087"/>
      <c r="Z28" s="1087"/>
      <c r="AA28" s="1087">
        <v>10</v>
      </c>
      <c r="AB28" s="1087"/>
      <c r="AC28" s="1087"/>
      <c r="AD28" s="1087"/>
      <c r="AE28" s="1088"/>
      <c r="AF28" s="1089">
        <v>10</v>
      </c>
      <c r="AG28" s="1087"/>
      <c r="AH28" s="1087"/>
      <c r="AI28" s="1087"/>
      <c r="AJ28" s="1090"/>
      <c r="AK28" s="1078"/>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28"/>
      <c r="BK28" s="228"/>
      <c r="BL28" s="228"/>
      <c r="BM28" s="228"/>
      <c r="BN28" s="228"/>
      <c r="BO28" s="237"/>
      <c r="BP28" s="237"/>
      <c r="BQ28" s="234">
        <v>22</v>
      </c>
      <c r="BR28" s="235"/>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6"/>
    </row>
    <row r="29" spans="1:131" ht="26.25" customHeight="1" x14ac:dyDescent="0.15">
      <c r="A29" s="238">
        <v>2</v>
      </c>
      <c r="B29" s="1066" t="s">
        <v>409</v>
      </c>
      <c r="C29" s="1067"/>
      <c r="D29" s="1067"/>
      <c r="E29" s="1067"/>
      <c r="F29" s="1067"/>
      <c r="G29" s="1067"/>
      <c r="H29" s="1067"/>
      <c r="I29" s="1067"/>
      <c r="J29" s="1067"/>
      <c r="K29" s="1067"/>
      <c r="L29" s="1067"/>
      <c r="M29" s="1067"/>
      <c r="N29" s="1067"/>
      <c r="O29" s="1067"/>
      <c r="P29" s="1068"/>
      <c r="Q29" s="1074">
        <v>210</v>
      </c>
      <c r="R29" s="1075"/>
      <c r="S29" s="1075"/>
      <c r="T29" s="1075"/>
      <c r="U29" s="1075"/>
      <c r="V29" s="1075">
        <v>210</v>
      </c>
      <c r="W29" s="1075"/>
      <c r="X29" s="1075"/>
      <c r="Y29" s="1075"/>
      <c r="Z29" s="1075"/>
      <c r="AA29" s="1075">
        <v>0</v>
      </c>
      <c r="AB29" s="1075"/>
      <c r="AC29" s="1075"/>
      <c r="AD29" s="1075"/>
      <c r="AE29" s="1076"/>
      <c r="AF29" s="1071">
        <v>0</v>
      </c>
      <c r="AG29" s="1072"/>
      <c r="AH29" s="1072"/>
      <c r="AI29" s="1072"/>
      <c r="AJ29" s="1073"/>
      <c r="AK29" s="1016"/>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28"/>
      <c r="BK29" s="228"/>
      <c r="BL29" s="228"/>
      <c r="BM29" s="228"/>
      <c r="BN29" s="228"/>
      <c r="BO29" s="237"/>
      <c r="BP29" s="237"/>
      <c r="BQ29" s="234">
        <v>23</v>
      </c>
      <c r="BR29" s="235"/>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6"/>
    </row>
    <row r="30" spans="1:131" ht="26.25" customHeight="1" x14ac:dyDescent="0.15">
      <c r="A30" s="238">
        <v>3</v>
      </c>
      <c r="B30" s="1066" t="s">
        <v>410</v>
      </c>
      <c r="C30" s="1067"/>
      <c r="D30" s="1067"/>
      <c r="E30" s="1067"/>
      <c r="F30" s="1067"/>
      <c r="G30" s="1067"/>
      <c r="H30" s="1067"/>
      <c r="I30" s="1067"/>
      <c r="J30" s="1067"/>
      <c r="K30" s="1067"/>
      <c r="L30" s="1067"/>
      <c r="M30" s="1067"/>
      <c r="N30" s="1067"/>
      <c r="O30" s="1067"/>
      <c r="P30" s="1068"/>
      <c r="Q30" s="1074">
        <v>1378</v>
      </c>
      <c r="R30" s="1075"/>
      <c r="S30" s="1075"/>
      <c r="T30" s="1075"/>
      <c r="U30" s="1075"/>
      <c r="V30" s="1075">
        <v>1330</v>
      </c>
      <c r="W30" s="1075"/>
      <c r="X30" s="1075"/>
      <c r="Y30" s="1075"/>
      <c r="Z30" s="1075"/>
      <c r="AA30" s="1075">
        <v>48</v>
      </c>
      <c r="AB30" s="1075"/>
      <c r="AC30" s="1075"/>
      <c r="AD30" s="1075"/>
      <c r="AE30" s="1076"/>
      <c r="AF30" s="1071">
        <v>49</v>
      </c>
      <c r="AG30" s="1072"/>
      <c r="AH30" s="1072"/>
      <c r="AI30" s="1072"/>
      <c r="AJ30" s="1073"/>
      <c r="AK30" s="1016"/>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28"/>
      <c r="BK30" s="228"/>
      <c r="BL30" s="228"/>
      <c r="BM30" s="228"/>
      <c r="BN30" s="228"/>
      <c r="BO30" s="237"/>
      <c r="BP30" s="237"/>
      <c r="BQ30" s="234">
        <v>24</v>
      </c>
      <c r="BR30" s="235"/>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6"/>
    </row>
    <row r="31" spans="1:131" ht="26.25" customHeight="1" x14ac:dyDescent="0.15">
      <c r="A31" s="238">
        <v>4</v>
      </c>
      <c r="B31" s="1066" t="s">
        <v>411</v>
      </c>
      <c r="C31" s="1067"/>
      <c r="D31" s="1067"/>
      <c r="E31" s="1067"/>
      <c r="F31" s="1067"/>
      <c r="G31" s="1067"/>
      <c r="H31" s="1067"/>
      <c r="I31" s="1067"/>
      <c r="J31" s="1067"/>
      <c r="K31" s="1067"/>
      <c r="L31" s="1067"/>
      <c r="M31" s="1067"/>
      <c r="N31" s="1067"/>
      <c r="O31" s="1067"/>
      <c r="P31" s="1068"/>
      <c r="Q31" s="1074">
        <v>442</v>
      </c>
      <c r="R31" s="1075"/>
      <c r="S31" s="1075"/>
      <c r="T31" s="1075"/>
      <c r="U31" s="1075"/>
      <c r="V31" s="1075">
        <v>447</v>
      </c>
      <c r="W31" s="1075"/>
      <c r="X31" s="1075"/>
      <c r="Y31" s="1075"/>
      <c r="Z31" s="1075"/>
      <c r="AA31" s="1075">
        <v>-5</v>
      </c>
      <c r="AB31" s="1075"/>
      <c r="AC31" s="1075"/>
      <c r="AD31" s="1075"/>
      <c r="AE31" s="1076"/>
      <c r="AF31" s="1071">
        <v>450</v>
      </c>
      <c r="AG31" s="1072"/>
      <c r="AH31" s="1072"/>
      <c r="AI31" s="1072"/>
      <c r="AJ31" s="1073"/>
      <c r="AK31" s="1016">
        <v>1</v>
      </c>
      <c r="AL31" s="1007"/>
      <c r="AM31" s="1007"/>
      <c r="AN31" s="1007"/>
      <c r="AO31" s="1007"/>
      <c r="AP31" s="1007">
        <v>439</v>
      </c>
      <c r="AQ31" s="1007"/>
      <c r="AR31" s="1007"/>
      <c r="AS31" s="1007"/>
      <c r="AT31" s="1007"/>
      <c r="AU31" s="1007">
        <v>0</v>
      </c>
      <c r="AV31" s="1007"/>
      <c r="AW31" s="1007"/>
      <c r="AX31" s="1007"/>
      <c r="AY31" s="1007"/>
      <c r="AZ31" s="1077">
        <v>0</v>
      </c>
      <c r="BA31" s="1077"/>
      <c r="BB31" s="1077"/>
      <c r="BC31" s="1077"/>
      <c r="BD31" s="1077"/>
      <c r="BE31" s="1008" t="s">
        <v>412</v>
      </c>
      <c r="BF31" s="1008"/>
      <c r="BG31" s="1008"/>
      <c r="BH31" s="1008"/>
      <c r="BI31" s="1009"/>
      <c r="BJ31" s="228"/>
      <c r="BK31" s="228"/>
      <c r="BL31" s="228"/>
      <c r="BM31" s="228"/>
      <c r="BN31" s="228"/>
      <c r="BO31" s="237"/>
      <c r="BP31" s="237"/>
      <c r="BQ31" s="234">
        <v>25</v>
      </c>
      <c r="BR31" s="235"/>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6"/>
    </row>
    <row r="32" spans="1:131" ht="26.25" customHeight="1" x14ac:dyDescent="0.15">
      <c r="A32" s="238">
        <v>5</v>
      </c>
      <c r="B32" s="1066" t="s">
        <v>413</v>
      </c>
      <c r="C32" s="1067"/>
      <c r="D32" s="1067"/>
      <c r="E32" s="1067"/>
      <c r="F32" s="1067"/>
      <c r="G32" s="1067"/>
      <c r="H32" s="1067"/>
      <c r="I32" s="1067"/>
      <c r="J32" s="1067"/>
      <c r="K32" s="1067"/>
      <c r="L32" s="1067"/>
      <c r="M32" s="1067"/>
      <c r="N32" s="1067"/>
      <c r="O32" s="1067"/>
      <c r="P32" s="1068"/>
      <c r="Q32" s="1074">
        <v>7</v>
      </c>
      <c r="R32" s="1075"/>
      <c r="S32" s="1075"/>
      <c r="T32" s="1075"/>
      <c r="U32" s="1075"/>
      <c r="V32" s="1075">
        <v>4</v>
      </c>
      <c r="W32" s="1075"/>
      <c r="X32" s="1075"/>
      <c r="Y32" s="1075"/>
      <c r="Z32" s="1075"/>
      <c r="AA32" s="1075">
        <v>3</v>
      </c>
      <c r="AB32" s="1075"/>
      <c r="AC32" s="1075"/>
      <c r="AD32" s="1075"/>
      <c r="AE32" s="1076"/>
      <c r="AF32" s="1071">
        <v>3</v>
      </c>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t="s">
        <v>414</v>
      </c>
      <c r="BF32" s="1008"/>
      <c r="BG32" s="1008"/>
      <c r="BH32" s="1008"/>
      <c r="BI32" s="1009"/>
      <c r="BJ32" s="228"/>
      <c r="BK32" s="228"/>
      <c r="BL32" s="228"/>
      <c r="BM32" s="228"/>
      <c r="BN32" s="228"/>
      <c r="BO32" s="237"/>
      <c r="BP32" s="237"/>
      <c r="BQ32" s="234">
        <v>26</v>
      </c>
      <c r="BR32" s="235"/>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6"/>
    </row>
    <row r="33" spans="1:131" ht="26.25" customHeight="1" x14ac:dyDescent="0.15">
      <c r="A33" s="238">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28"/>
      <c r="BK33" s="228"/>
      <c r="BL33" s="228"/>
      <c r="BM33" s="228"/>
      <c r="BN33" s="228"/>
      <c r="BO33" s="237"/>
      <c r="BP33" s="237"/>
      <c r="BQ33" s="234">
        <v>27</v>
      </c>
      <c r="BR33" s="235"/>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6"/>
    </row>
    <row r="34" spans="1:131" ht="26.25" customHeight="1" x14ac:dyDescent="0.15">
      <c r="A34" s="238">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28"/>
      <c r="BK34" s="228"/>
      <c r="BL34" s="228"/>
      <c r="BM34" s="228"/>
      <c r="BN34" s="228"/>
      <c r="BO34" s="237"/>
      <c r="BP34" s="237"/>
      <c r="BQ34" s="234">
        <v>28</v>
      </c>
      <c r="BR34" s="235"/>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6"/>
    </row>
    <row r="35" spans="1:131" ht="26.25" customHeight="1" x14ac:dyDescent="0.15">
      <c r="A35" s="238">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28"/>
      <c r="BK35" s="228"/>
      <c r="BL35" s="228"/>
      <c r="BM35" s="228"/>
      <c r="BN35" s="228"/>
      <c r="BO35" s="237"/>
      <c r="BP35" s="237"/>
      <c r="BQ35" s="234">
        <v>29</v>
      </c>
      <c r="BR35" s="235"/>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6"/>
    </row>
    <row r="36" spans="1:131" ht="26.25" customHeight="1" x14ac:dyDescent="0.15">
      <c r="A36" s="238">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28"/>
      <c r="BK36" s="228"/>
      <c r="BL36" s="228"/>
      <c r="BM36" s="228"/>
      <c r="BN36" s="228"/>
      <c r="BO36" s="237"/>
      <c r="BP36" s="237"/>
      <c r="BQ36" s="234">
        <v>30</v>
      </c>
      <c r="BR36" s="235"/>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6"/>
    </row>
    <row r="37" spans="1:131" ht="26.25" customHeight="1" x14ac:dyDescent="0.15">
      <c r="A37" s="238">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28"/>
      <c r="BK37" s="228"/>
      <c r="BL37" s="228"/>
      <c r="BM37" s="228"/>
      <c r="BN37" s="228"/>
      <c r="BO37" s="237"/>
      <c r="BP37" s="237"/>
      <c r="BQ37" s="234">
        <v>31</v>
      </c>
      <c r="BR37" s="235"/>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6"/>
    </row>
    <row r="38" spans="1:131" ht="26.25" customHeight="1" x14ac:dyDescent="0.15">
      <c r="A38" s="238">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28"/>
      <c r="BK38" s="228"/>
      <c r="BL38" s="228"/>
      <c r="BM38" s="228"/>
      <c r="BN38" s="228"/>
      <c r="BO38" s="237"/>
      <c r="BP38" s="237"/>
      <c r="BQ38" s="234">
        <v>32</v>
      </c>
      <c r="BR38" s="235"/>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6"/>
    </row>
    <row r="39" spans="1:131" ht="26.25" customHeight="1" x14ac:dyDescent="0.15">
      <c r="A39" s="238">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28"/>
      <c r="BK39" s="228"/>
      <c r="BL39" s="228"/>
      <c r="BM39" s="228"/>
      <c r="BN39" s="228"/>
      <c r="BO39" s="237"/>
      <c r="BP39" s="237"/>
      <c r="BQ39" s="234">
        <v>33</v>
      </c>
      <c r="BR39" s="235"/>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6"/>
    </row>
    <row r="40" spans="1:131" ht="26.25" customHeight="1" x14ac:dyDescent="0.15">
      <c r="A40" s="234">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28"/>
      <c r="BK40" s="228"/>
      <c r="BL40" s="228"/>
      <c r="BM40" s="228"/>
      <c r="BN40" s="228"/>
      <c r="BO40" s="237"/>
      <c r="BP40" s="237"/>
      <c r="BQ40" s="234">
        <v>34</v>
      </c>
      <c r="BR40" s="235"/>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6"/>
    </row>
    <row r="41" spans="1:131" ht="26.25" customHeight="1" x14ac:dyDescent="0.15">
      <c r="A41" s="234">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28"/>
      <c r="BK41" s="228"/>
      <c r="BL41" s="228"/>
      <c r="BM41" s="228"/>
      <c r="BN41" s="228"/>
      <c r="BO41" s="237"/>
      <c r="BP41" s="237"/>
      <c r="BQ41" s="234">
        <v>35</v>
      </c>
      <c r="BR41" s="235"/>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6"/>
    </row>
    <row r="42" spans="1:131" ht="26.25" customHeight="1" x14ac:dyDescent="0.15">
      <c r="A42" s="234">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28"/>
      <c r="BK42" s="228"/>
      <c r="BL42" s="228"/>
      <c r="BM42" s="228"/>
      <c r="BN42" s="228"/>
      <c r="BO42" s="237"/>
      <c r="BP42" s="237"/>
      <c r="BQ42" s="234">
        <v>36</v>
      </c>
      <c r="BR42" s="235"/>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6"/>
    </row>
    <row r="43" spans="1:131" ht="26.25" customHeight="1" x14ac:dyDescent="0.15">
      <c r="A43" s="234">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28"/>
      <c r="BK43" s="228"/>
      <c r="BL43" s="228"/>
      <c r="BM43" s="228"/>
      <c r="BN43" s="228"/>
      <c r="BO43" s="237"/>
      <c r="BP43" s="237"/>
      <c r="BQ43" s="234">
        <v>37</v>
      </c>
      <c r="BR43" s="235"/>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6"/>
    </row>
    <row r="44" spans="1:131" ht="26.25" customHeight="1" x14ac:dyDescent="0.15">
      <c r="A44" s="234">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28"/>
      <c r="BK44" s="228"/>
      <c r="BL44" s="228"/>
      <c r="BM44" s="228"/>
      <c r="BN44" s="228"/>
      <c r="BO44" s="237"/>
      <c r="BP44" s="237"/>
      <c r="BQ44" s="234">
        <v>38</v>
      </c>
      <c r="BR44" s="235"/>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6"/>
    </row>
    <row r="45" spans="1:131" ht="26.25" customHeight="1" x14ac:dyDescent="0.15">
      <c r="A45" s="234">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28"/>
      <c r="BK45" s="228"/>
      <c r="BL45" s="228"/>
      <c r="BM45" s="228"/>
      <c r="BN45" s="228"/>
      <c r="BO45" s="237"/>
      <c r="BP45" s="237"/>
      <c r="BQ45" s="234">
        <v>39</v>
      </c>
      <c r="BR45" s="235"/>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6"/>
    </row>
    <row r="46" spans="1:131" ht="26.25" customHeight="1" x14ac:dyDescent="0.15">
      <c r="A46" s="234">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28"/>
      <c r="BK46" s="228"/>
      <c r="BL46" s="228"/>
      <c r="BM46" s="228"/>
      <c r="BN46" s="228"/>
      <c r="BO46" s="237"/>
      <c r="BP46" s="237"/>
      <c r="BQ46" s="234">
        <v>40</v>
      </c>
      <c r="BR46" s="235"/>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6"/>
    </row>
    <row r="47" spans="1:131" ht="26.25" customHeight="1" x14ac:dyDescent="0.15">
      <c r="A47" s="234">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28"/>
      <c r="BK47" s="228"/>
      <c r="BL47" s="228"/>
      <c r="BM47" s="228"/>
      <c r="BN47" s="228"/>
      <c r="BO47" s="237"/>
      <c r="BP47" s="237"/>
      <c r="BQ47" s="234">
        <v>41</v>
      </c>
      <c r="BR47" s="235"/>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6"/>
    </row>
    <row r="48" spans="1:131" ht="26.25" customHeight="1" x14ac:dyDescent="0.15">
      <c r="A48" s="234">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28"/>
      <c r="BK48" s="228"/>
      <c r="BL48" s="228"/>
      <c r="BM48" s="228"/>
      <c r="BN48" s="228"/>
      <c r="BO48" s="237"/>
      <c r="BP48" s="237"/>
      <c r="BQ48" s="234">
        <v>42</v>
      </c>
      <c r="BR48" s="235"/>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6"/>
    </row>
    <row r="49" spans="1:131" ht="26.25" customHeight="1" x14ac:dyDescent="0.15">
      <c r="A49" s="234">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28"/>
      <c r="BK49" s="228"/>
      <c r="BL49" s="228"/>
      <c r="BM49" s="228"/>
      <c r="BN49" s="228"/>
      <c r="BO49" s="237"/>
      <c r="BP49" s="237"/>
      <c r="BQ49" s="234">
        <v>43</v>
      </c>
      <c r="BR49" s="235"/>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6"/>
    </row>
    <row r="50" spans="1:131" ht="26.25" customHeight="1" x14ac:dyDescent="0.15">
      <c r="A50" s="234">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28"/>
      <c r="BK50" s="228"/>
      <c r="BL50" s="228"/>
      <c r="BM50" s="228"/>
      <c r="BN50" s="228"/>
      <c r="BO50" s="237"/>
      <c r="BP50" s="237"/>
      <c r="BQ50" s="234">
        <v>44</v>
      </c>
      <c r="BR50" s="235"/>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6"/>
    </row>
    <row r="51" spans="1:131" ht="26.25" customHeight="1" x14ac:dyDescent="0.15">
      <c r="A51" s="234">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28"/>
      <c r="BK51" s="228"/>
      <c r="BL51" s="228"/>
      <c r="BM51" s="228"/>
      <c r="BN51" s="228"/>
      <c r="BO51" s="237"/>
      <c r="BP51" s="237"/>
      <c r="BQ51" s="234">
        <v>45</v>
      </c>
      <c r="BR51" s="235"/>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6"/>
    </row>
    <row r="52" spans="1:131" ht="26.25" customHeight="1" x14ac:dyDescent="0.15">
      <c r="A52" s="234">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28"/>
      <c r="BK52" s="228"/>
      <c r="BL52" s="228"/>
      <c r="BM52" s="228"/>
      <c r="BN52" s="228"/>
      <c r="BO52" s="237"/>
      <c r="BP52" s="237"/>
      <c r="BQ52" s="234">
        <v>46</v>
      </c>
      <c r="BR52" s="235"/>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6"/>
    </row>
    <row r="53" spans="1:131" ht="26.25" customHeight="1" x14ac:dyDescent="0.15">
      <c r="A53" s="234">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28"/>
      <c r="BK53" s="228"/>
      <c r="BL53" s="228"/>
      <c r="BM53" s="228"/>
      <c r="BN53" s="228"/>
      <c r="BO53" s="237"/>
      <c r="BP53" s="237"/>
      <c r="BQ53" s="234">
        <v>47</v>
      </c>
      <c r="BR53" s="235"/>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6"/>
    </row>
    <row r="54" spans="1:131" ht="26.25" customHeight="1" x14ac:dyDescent="0.15">
      <c r="A54" s="234">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28"/>
      <c r="BK54" s="228"/>
      <c r="BL54" s="228"/>
      <c r="BM54" s="228"/>
      <c r="BN54" s="228"/>
      <c r="BO54" s="237"/>
      <c r="BP54" s="237"/>
      <c r="BQ54" s="234">
        <v>48</v>
      </c>
      <c r="BR54" s="235"/>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6"/>
    </row>
    <row r="55" spans="1:131" ht="26.25" customHeight="1" x14ac:dyDescent="0.15">
      <c r="A55" s="234">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28"/>
      <c r="BK55" s="228"/>
      <c r="BL55" s="228"/>
      <c r="BM55" s="228"/>
      <c r="BN55" s="228"/>
      <c r="BO55" s="237"/>
      <c r="BP55" s="237"/>
      <c r="BQ55" s="234">
        <v>49</v>
      </c>
      <c r="BR55" s="235"/>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6"/>
    </row>
    <row r="56" spans="1:131" ht="26.25" customHeight="1" x14ac:dyDescent="0.15">
      <c r="A56" s="234">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28"/>
      <c r="BK56" s="228"/>
      <c r="BL56" s="228"/>
      <c r="BM56" s="228"/>
      <c r="BN56" s="228"/>
      <c r="BO56" s="237"/>
      <c r="BP56" s="237"/>
      <c r="BQ56" s="234">
        <v>50</v>
      </c>
      <c r="BR56" s="235"/>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6"/>
    </row>
    <row r="57" spans="1:131" ht="26.25" customHeight="1" x14ac:dyDescent="0.15">
      <c r="A57" s="234">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28"/>
      <c r="BK57" s="228"/>
      <c r="BL57" s="228"/>
      <c r="BM57" s="228"/>
      <c r="BN57" s="228"/>
      <c r="BO57" s="237"/>
      <c r="BP57" s="237"/>
      <c r="BQ57" s="234">
        <v>51</v>
      </c>
      <c r="BR57" s="235"/>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6"/>
    </row>
    <row r="58" spans="1:131" ht="26.25" customHeight="1" x14ac:dyDescent="0.15">
      <c r="A58" s="234">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28"/>
      <c r="BK58" s="228"/>
      <c r="BL58" s="228"/>
      <c r="BM58" s="228"/>
      <c r="BN58" s="228"/>
      <c r="BO58" s="237"/>
      <c r="BP58" s="237"/>
      <c r="BQ58" s="234">
        <v>52</v>
      </c>
      <c r="BR58" s="235"/>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6"/>
    </row>
    <row r="59" spans="1:131" ht="26.25" customHeight="1" x14ac:dyDescent="0.15">
      <c r="A59" s="234">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28"/>
      <c r="BK59" s="228"/>
      <c r="BL59" s="228"/>
      <c r="BM59" s="228"/>
      <c r="BN59" s="228"/>
      <c r="BO59" s="237"/>
      <c r="BP59" s="237"/>
      <c r="BQ59" s="234">
        <v>53</v>
      </c>
      <c r="BR59" s="235"/>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6"/>
    </row>
    <row r="60" spans="1:131" ht="26.25" customHeight="1" x14ac:dyDescent="0.15">
      <c r="A60" s="234">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28"/>
      <c r="BK60" s="228"/>
      <c r="BL60" s="228"/>
      <c r="BM60" s="228"/>
      <c r="BN60" s="228"/>
      <c r="BO60" s="237"/>
      <c r="BP60" s="237"/>
      <c r="BQ60" s="234">
        <v>54</v>
      </c>
      <c r="BR60" s="235"/>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6"/>
    </row>
    <row r="61" spans="1:131" ht="26.25" customHeight="1" thickBot="1" x14ac:dyDescent="0.2">
      <c r="A61" s="234">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28"/>
      <c r="BK61" s="228"/>
      <c r="BL61" s="228"/>
      <c r="BM61" s="228"/>
      <c r="BN61" s="228"/>
      <c r="BO61" s="237"/>
      <c r="BP61" s="237"/>
      <c r="BQ61" s="234">
        <v>55</v>
      </c>
      <c r="BR61" s="235"/>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6"/>
    </row>
    <row r="62" spans="1:131" ht="26.25" customHeight="1" x14ac:dyDescent="0.15">
      <c r="A62" s="234">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37"/>
      <c r="BP62" s="237"/>
      <c r="BQ62" s="234">
        <v>56</v>
      </c>
      <c r="BR62" s="235"/>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6"/>
    </row>
    <row r="63" spans="1:131" ht="26.25" customHeight="1" thickBot="1" x14ac:dyDescent="0.2">
      <c r="A63" s="236" t="s">
        <v>395</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512</v>
      </c>
      <c r="AG63" s="995"/>
      <c r="AH63" s="995"/>
      <c r="AI63" s="995"/>
      <c r="AJ63" s="1058"/>
      <c r="AK63" s="1059"/>
      <c r="AL63" s="999"/>
      <c r="AM63" s="999"/>
      <c r="AN63" s="999"/>
      <c r="AO63" s="999"/>
      <c r="AP63" s="995">
        <v>439</v>
      </c>
      <c r="AQ63" s="995"/>
      <c r="AR63" s="995"/>
      <c r="AS63" s="995"/>
      <c r="AT63" s="995"/>
      <c r="AU63" s="995">
        <v>0</v>
      </c>
      <c r="AV63" s="995"/>
      <c r="AW63" s="995"/>
      <c r="AX63" s="995"/>
      <c r="AY63" s="995"/>
      <c r="AZ63" s="1053"/>
      <c r="BA63" s="1053"/>
      <c r="BB63" s="1053"/>
      <c r="BC63" s="1053"/>
      <c r="BD63" s="1053"/>
      <c r="BE63" s="996"/>
      <c r="BF63" s="996"/>
      <c r="BG63" s="996"/>
      <c r="BH63" s="996"/>
      <c r="BI63" s="997"/>
      <c r="BJ63" s="1054" t="s">
        <v>238</v>
      </c>
      <c r="BK63" s="989"/>
      <c r="BL63" s="989"/>
      <c r="BM63" s="989"/>
      <c r="BN63" s="1055"/>
      <c r="BO63" s="237"/>
      <c r="BP63" s="237"/>
      <c r="BQ63" s="234">
        <v>57</v>
      </c>
      <c r="BR63" s="235"/>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6"/>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424</v>
      </c>
      <c r="AQ66" s="1038"/>
      <c r="AR66" s="1038"/>
      <c r="AS66" s="1038"/>
      <c r="AT66" s="1039"/>
      <c r="AU66" s="1037" t="s">
        <v>425</v>
      </c>
      <c r="AV66" s="1038"/>
      <c r="AW66" s="1038"/>
      <c r="AX66" s="1038"/>
      <c r="AY66" s="1039"/>
      <c r="AZ66" s="1037" t="s">
        <v>383</v>
      </c>
      <c r="BA66" s="1038"/>
      <c r="BB66" s="1038"/>
      <c r="BC66" s="1038"/>
      <c r="BD66" s="1051"/>
      <c r="BE66" s="237"/>
      <c r="BF66" s="237"/>
      <c r="BG66" s="237"/>
      <c r="BH66" s="237"/>
      <c r="BI66" s="237"/>
      <c r="BJ66" s="237"/>
      <c r="BK66" s="237"/>
      <c r="BL66" s="237"/>
      <c r="BM66" s="237"/>
      <c r="BN66" s="237"/>
      <c r="BO66" s="237"/>
      <c r="BP66" s="237"/>
      <c r="BQ66" s="234">
        <v>60</v>
      </c>
      <c r="BR66" s="239"/>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6"/>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7"/>
      <c r="BF67" s="237"/>
      <c r="BG67" s="237"/>
      <c r="BH67" s="237"/>
      <c r="BI67" s="237"/>
      <c r="BJ67" s="237"/>
      <c r="BK67" s="237"/>
      <c r="BL67" s="237"/>
      <c r="BM67" s="237"/>
      <c r="BN67" s="237"/>
      <c r="BO67" s="237"/>
      <c r="BP67" s="237"/>
      <c r="BQ67" s="234">
        <v>61</v>
      </c>
      <c r="BR67" s="239"/>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6"/>
    </row>
    <row r="68" spans="1:131" ht="26.25" customHeight="1" thickTop="1" x14ac:dyDescent="0.15">
      <c r="A68" s="232">
        <v>1</v>
      </c>
      <c r="B68" s="1021" t="s">
        <v>584</v>
      </c>
      <c r="C68" s="1022"/>
      <c r="D68" s="1022"/>
      <c r="E68" s="1022"/>
      <c r="F68" s="1022"/>
      <c r="G68" s="1022"/>
      <c r="H68" s="1022"/>
      <c r="I68" s="1022"/>
      <c r="J68" s="1022"/>
      <c r="K68" s="1022"/>
      <c r="L68" s="1022"/>
      <c r="M68" s="1022"/>
      <c r="N68" s="1022"/>
      <c r="O68" s="1022"/>
      <c r="P68" s="1023"/>
      <c r="Q68" s="1024">
        <v>35</v>
      </c>
      <c r="R68" s="1018"/>
      <c r="S68" s="1018"/>
      <c r="T68" s="1018"/>
      <c r="U68" s="1018"/>
      <c r="V68" s="1018">
        <v>35</v>
      </c>
      <c r="W68" s="1018"/>
      <c r="X68" s="1018"/>
      <c r="Y68" s="1018"/>
      <c r="Z68" s="1018"/>
      <c r="AA68" s="1018">
        <v>0</v>
      </c>
      <c r="AB68" s="1018"/>
      <c r="AC68" s="1018"/>
      <c r="AD68" s="1018"/>
      <c r="AE68" s="1018"/>
      <c r="AF68" s="1018">
        <v>0</v>
      </c>
      <c r="AG68" s="1018"/>
      <c r="AH68" s="1018"/>
      <c r="AI68" s="1018"/>
      <c r="AJ68" s="1018"/>
      <c r="AK68" s="1018" t="s">
        <v>585</v>
      </c>
      <c r="AL68" s="1018"/>
      <c r="AM68" s="1018"/>
      <c r="AN68" s="1018"/>
      <c r="AO68" s="1018"/>
      <c r="AP68" s="1018">
        <v>223</v>
      </c>
      <c r="AQ68" s="1018"/>
      <c r="AR68" s="1018"/>
      <c r="AS68" s="1018"/>
      <c r="AT68" s="1018"/>
      <c r="AU68" s="1018" t="s">
        <v>585</v>
      </c>
      <c r="AV68" s="1018"/>
      <c r="AW68" s="1018"/>
      <c r="AX68" s="1018"/>
      <c r="AY68" s="1018"/>
      <c r="AZ68" s="1019"/>
      <c r="BA68" s="1019"/>
      <c r="BB68" s="1019"/>
      <c r="BC68" s="1019"/>
      <c r="BD68" s="1020"/>
      <c r="BE68" s="237"/>
      <c r="BF68" s="237"/>
      <c r="BG68" s="237"/>
      <c r="BH68" s="237"/>
      <c r="BI68" s="237"/>
      <c r="BJ68" s="237"/>
      <c r="BK68" s="237"/>
      <c r="BL68" s="237"/>
      <c r="BM68" s="237"/>
      <c r="BN68" s="237"/>
      <c r="BO68" s="237"/>
      <c r="BP68" s="237"/>
      <c r="BQ68" s="234">
        <v>62</v>
      </c>
      <c r="BR68" s="239"/>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6"/>
    </row>
    <row r="69" spans="1:131" ht="26.25" customHeight="1" x14ac:dyDescent="0.15">
      <c r="A69" s="234">
        <v>2</v>
      </c>
      <c r="B69" s="1010" t="s">
        <v>586</v>
      </c>
      <c r="C69" s="1011"/>
      <c r="D69" s="1011"/>
      <c r="E69" s="1011"/>
      <c r="F69" s="1011"/>
      <c r="G69" s="1011"/>
      <c r="H69" s="1011"/>
      <c r="I69" s="1011"/>
      <c r="J69" s="1011"/>
      <c r="K69" s="1011"/>
      <c r="L69" s="1011"/>
      <c r="M69" s="1011"/>
      <c r="N69" s="1011"/>
      <c r="O69" s="1011"/>
      <c r="P69" s="1012"/>
      <c r="Q69" s="1013">
        <v>806</v>
      </c>
      <c r="R69" s="1007"/>
      <c r="S69" s="1007"/>
      <c r="T69" s="1007"/>
      <c r="U69" s="1007"/>
      <c r="V69" s="1007">
        <v>620</v>
      </c>
      <c r="W69" s="1007"/>
      <c r="X69" s="1007"/>
      <c r="Y69" s="1007"/>
      <c r="Z69" s="1007"/>
      <c r="AA69" s="1007">
        <v>186</v>
      </c>
      <c r="AB69" s="1007"/>
      <c r="AC69" s="1007"/>
      <c r="AD69" s="1007"/>
      <c r="AE69" s="1007"/>
      <c r="AF69" s="1007">
        <v>64</v>
      </c>
      <c r="AG69" s="1007"/>
      <c r="AH69" s="1007"/>
      <c r="AI69" s="1007"/>
      <c r="AJ69" s="1007"/>
      <c r="AK69" s="1007" t="s">
        <v>585</v>
      </c>
      <c r="AL69" s="1007"/>
      <c r="AM69" s="1007"/>
      <c r="AN69" s="1007"/>
      <c r="AO69" s="1007"/>
      <c r="AP69" s="1007">
        <v>1495</v>
      </c>
      <c r="AQ69" s="1007"/>
      <c r="AR69" s="1007"/>
      <c r="AS69" s="1007"/>
      <c r="AT69" s="1007"/>
      <c r="AU69" s="1017" t="s">
        <v>585</v>
      </c>
      <c r="AV69" s="1015"/>
      <c r="AW69" s="1015"/>
      <c r="AX69" s="1015"/>
      <c r="AY69" s="1016"/>
      <c r="AZ69" s="1008"/>
      <c r="BA69" s="1008"/>
      <c r="BB69" s="1008"/>
      <c r="BC69" s="1008"/>
      <c r="BD69" s="1009"/>
      <c r="BE69" s="237"/>
      <c r="BF69" s="237"/>
      <c r="BG69" s="237"/>
      <c r="BH69" s="237"/>
      <c r="BI69" s="237"/>
      <c r="BJ69" s="237"/>
      <c r="BK69" s="237"/>
      <c r="BL69" s="237"/>
      <c r="BM69" s="237"/>
      <c r="BN69" s="237"/>
      <c r="BO69" s="237"/>
      <c r="BP69" s="237"/>
      <c r="BQ69" s="234">
        <v>63</v>
      </c>
      <c r="BR69" s="239"/>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6"/>
    </row>
    <row r="70" spans="1:131" ht="26.25" customHeight="1" x14ac:dyDescent="0.15">
      <c r="A70" s="234">
        <v>3</v>
      </c>
      <c r="B70" s="1010" t="s">
        <v>587</v>
      </c>
      <c r="C70" s="1011"/>
      <c r="D70" s="1011"/>
      <c r="E70" s="1011"/>
      <c r="F70" s="1011"/>
      <c r="G70" s="1011"/>
      <c r="H70" s="1011"/>
      <c r="I70" s="1011"/>
      <c r="J70" s="1011"/>
      <c r="K70" s="1011"/>
      <c r="L70" s="1011"/>
      <c r="M70" s="1011"/>
      <c r="N70" s="1011"/>
      <c r="O70" s="1011"/>
      <c r="P70" s="1012"/>
      <c r="Q70" s="1013">
        <v>88</v>
      </c>
      <c r="R70" s="1007"/>
      <c r="S70" s="1007"/>
      <c r="T70" s="1007"/>
      <c r="U70" s="1007"/>
      <c r="V70" s="1007">
        <v>67</v>
      </c>
      <c r="W70" s="1007"/>
      <c r="X70" s="1007"/>
      <c r="Y70" s="1007"/>
      <c r="Z70" s="1007"/>
      <c r="AA70" s="1007">
        <v>21</v>
      </c>
      <c r="AB70" s="1007"/>
      <c r="AC70" s="1007"/>
      <c r="AD70" s="1007"/>
      <c r="AE70" s="1007"/>
      <c r="AF70" s="1007">
        <v>21</v>
      </c>
      <c r="AG70" s="1007"/>
      <c r="AH70" s="1007"/>
      <c r="AI70" s="1007"/>
      <c r="AJ70" s="1007"/>
      <c r="AK70" s="1007">
        <v>5</v>
      </c>
      <c r="AL70" s="1007"/>
      <c r="AM70" s="1007"/>
      <c r="AN70" s="1007"/>
      <c r="AO70" s="1007"/>
      <c r="AP70" s="1007">
        <v>342</v>
      </c>
      <c r="AQ70" s="1007"/>
      <c r="AR70" s="1007"/>
      <c r="AS70" s="1007"/>
      <c r="AT70" s="1007"/>
      <c r="AU70" s="1017" t="s">
        <v>585</v>
      </c>
      <c r="AV70" s="1015"/>
      <c r="AW70" s="1015"/>
      <c r="AX70" s="1015"/>
      <c r="AY70" s="1016"/>
      <c r="AZ70" s="1008"/>
      <c r="BA70" s="1008"/>
      <c r="BB70" s="1008"/>
      <c r="BC70" s="1008"/>
      <c r="BD70" s="1009"/>
      <c r="BE70" s="237"/>
      <c r="BF70" s="237"/>
      <c r="BG70" s="237"/>
      <c r="BH70" s="237"/>
      <c r="BI70" s="237"/>
      <c r="BJ70" s="237"/>
      <c r="BK70" s="237"/>
      <c r="BL70" s="237"/>
      <c r="BM70" s="237"/>
      <c r="BN70" s="237"/>
      <c r="BO70" s="237"/>
      <c r="BP70" s="237"/>
      <c r="BQ70" s="234">
        <v>64</v>
      </c>
      <c r="BR70" s="239"/>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6"/>
    </row>
    <row r="71" spans="1:131" ht="26.25" customHeight="1" x14ac:dyDescent="0.15">
      <c r="A71" s="234">
        <v>4</v>
      </c>
      <c r="B71" s="1010" t="s">
        <v>588</v>
      </c>
      <c r="C71" s="1011"/>
      <c r="D71" s="1011"/>
      <c r="E71" s="1011"/>
      <c r="F71" s="1011"/>
      <c r="G71" s="1011"/>
      <c r="H71" s="1011"/>
      <c r="I71" s="1011"/>
      <c r="J71" s="1011"/>
      <c r="K71" s="1011"/>
      <c r="L71" s="1011"/>
      <c r="M71" s="1011"/>
      <c r="N71" s="1011"/>
      <c r="O71" s="1011"/>
      <c r="P71" s="1012"/>
      <c r="Q71" s="1013">
        <v>4657</v>
      </c>
      <c r="R71" s="1007"/>
      <c r="S71" s="1007"/>
      <c r="T71" s="1007"/>
      <c r="U71" s="1007"/>
      <c r="V71" s="1007">
        <v>4588</v>
      </c>
      <c r="W71" s="1007"/>
      <c r="X71" s="1007"/>
      <c r="Y71" s="1007"/>
      <c r="Z71" s="1007"/>
      <c r="AA71" s="1007">
        <v>69</v>
      </c>
      <c r="AB71" s="1007"/>
      <c r="AC71" s="1007"/>
      <c r="AD71" s="1007"/>
      <c r="AE71" s="1007"/>
      <c r="AF71" s="1007">
        <v>69</v>
      </c>
      <c r="AG71" s="1007"/>
      <c r="AH71" s="1007"/>
      <c r="AI71" s="1007"/>
      <c r="AJ71" s="1007"/>
      <c r="AK71" s="1007" t="s">
        <v>585</v>
      </c>
      <c r="AL71" s="1007"/>
      <c r="AM71" s="1007"/>
      <c r="AN71" s="1007"/>
      <c r="AO71" s="1007"/>
      <c r="AP71" s="1007" t="s">
        <v>585</v>
      </c>
      <c r="AQ71" s="1007"/>
      <c r="AR71" s="1007"/>
      <c r="AS71" s="1007"/>
      <c r="AT71" s="1007"/>
      <c r="AU71" s="1017" t="s">
        <v>585</v>
      </c>
      <c r="AV71" s="1015"/>
      <c r="AW71" s="1015"/>
      <c r="AX71" s="1015"/>
      <c r="AY71" s="1016"/>
      <c r="AZ71" s="1008"/>
      <c r="BA71" s="1008"/>
      <c r="BB71" s="1008"/>
      <c r="BC71" s="1008"/>
      <c r="BD71" s="1009"/>
      <c r="BE71" s="237"/>
      <c r="BF71" s="237"/>
      <c r="BG71" s="237"/>
      <c r="BH71" s="237"/>
      <c r="BI71" s="237"/>
      <c r="BJ71" s="237"/>
      <c r="BK71" s="237"/>
      <c r="BL71" s="237"/>
      <c r="BM71" s="237"/>
      <c r="BN71" s="237"/>
      <c r="BO71" s="237"/>
      <c r="BP71" s="237"/>
      <c r="BQ71" s="234">
        <v>65</v>
      </c>
      <c r="BR71" s="239"/>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6"/>
    </row>
    <row r="72" spans="1:131" ht="26.25" customHeight="1" x14ac:dyDescent="0.15">
      <c r="A72" s="234">
        <v>5</v>
      </c>
      <c r="B72" s="1010" t="s">
        <v>589</v>
      </c>
      <c r="C72" s="1011"/>
      <c r="D72" s="1011"/>
      <c r="E72" s="1011"/>
      <c r="F72" s="1011"/>
      <c r="G72" s="1011"/>
      <c r="H72" s="1011"/>
      <c r="I72" s="1011"/>
      <c r="J72" s="1011"/>
      <c r="K72" s="1011"/>
      <c r="L72" s="1011"/>
      <c r="M72" s="1011"/>
      <c r="N72" s="1011"/>
      <c r="O72" s="1011"/>
      <c r="P72" s="1012"/>
      <c r="Q72" s="1013">
        <v>301</v>
      </c>
      <c r="R72" s="1007"/>
      <c r="S72" s="1007"/>
      <c r="T72" s="1007"/>
      <c r="U72" s="1007"/>
      <c r="V72" s="1007">
        <v>290</v>
      </c>
      <c r="W72" s="1007"/>
      <c r="X72" s="1007"/>
      <c r="Y72" s="1007"/>
      <c r="Z72" s="1007"/>
      <c r="AA72" s="1007">
        <v>11</v>
      </c>
      <c r="AB72" s="1007"/>
      <c r="AC72" s="1007"/>
      <c r="AD72" s="1007"/>
      <c r="AE72" s="1007"/>
      <c r="AF72" s="1007">
        <v>11</v>
      </c>
      <c r="AG72" s="1007"/>
      <c r="AH72" s="1007"/>
      <c r="AI72" s="1007"/>
      <c r="AJ72" s="1007"/>
      <c r="AK72" s="1007">
        <v>7</v>
      </c>
      <c r="AL72" s="1007"/>
      <c r="AM72" s="1007"/>
      <c r="AN72" s="1007"/>
      <c r="AO72" s="1007"/>
      <c r="AP72" s="1007" t="s">
        <v>585</v>
      </c>
      <c r="AQ72" s="1007"/>
      <c r="AR72" s="1007"/>
      <c r="AS72" s="1007"/>
      <c r="AT72" s="1007"/>
      <c r="AU72" s="1017" t="s">
        <v>585</v>
      </c>
      <c r="AV72" s="1015"/>
      <c r="AW72" s="1015"/>
      <c r="AX72" s="1015"/>
      <c r="AY72" s="1016"/>
      <c r="AZ72" s="1008"/>
      <c r="BA72" s="1008"/>
      <c r="BB72" s="1008"/>
      <c r="BC72" s="1008"/>
      <c r="BD72" s="1009"/>
      <c r="BE72" s="237"/>
      <c r="BF72" s="237"/>
      <c r="BG72" s="237"/>
      <c r="BH72" s="237"/>
      <c r="BI72" s="237"/>
      <c r="BJ72" s="237"/>
      <c r="BK72" s="237"/>
      <c r="BL72" s="237"/>
      <c r="BM72" s="237"/>
      <c r="BN72" s="237"/>
      <c r="BO72" s="237"/>
      <c r="BP72" s="237"/>
      <c r="BQ72" s="234">
        <v>66</v>
      </c>
      <c r="BR72" s="239"/>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6"/>
    </row>
    <row r="73" spans="1:131" ht="26.25" customHeight="1" x14ac:dyDescent="0.15">
      <c r="A73" s="234">
        <v>6</v>
      </c>
      <c r="B73" s="1010" t="s">
        <v>590</v>
      </c>
      <c r="C73" s="1011"/>
      <c r="D73" s="1011"/>
      <c r="E73" s="1011"/>
      <c r="F73" s="1011"/>
      <c r="G73" s="1011"/>
      <c r="H73" s="1011"/>
      <c r="I73" s="1011"/>
      <c r="J73" s="1011"/>
      <c r="K73" s="1011"/>
      <c r="L73" s="1011"/>
      <c r="M73" s="1011"/>
      <c r="N73" s="1011"/>
      <c r="O73" s="1011"/>
      <c r="P73" s="1012"/>
      <c r="Q73" s="1013">
        <v>6627</v>
      </c>
      <c r="R73" s="1007"/>
      <c r="S73" s="1007"/>
      <c r="T73" s="1007"/>
      <c r="U73" s="1007"/>
      <c r="V73" s="1007">
        <v>6505</v>
      </c>
      <c r="W73" s="1007"/>
      <c r="X73" s="1007"/>
      <c r="Y73" s="1007"/>
      <c r="Z73" s="1007"/>
      <c r="AA73" s="1007">
        <v>122</v>
      </c>
      <c r="AB73" s="1007"/>
      <c r="AC73" s="1007"/>
      <c r="AD73" s="1007"/>
      <c r="AE73" s="1007"/>
      <c r="AF73" s="1007">
        <v>114</v>
      </c>
      <c r="AG73" s="1007"/>
      <c r="AH73" s="1007"/>
      <c r="AI73" s="1007"/>
      <c r="AJ73" s="1007"/>
      <c r="AK73" s="1007">
        <v>99</v>
      </c>
      <c r="AL73" s="1007"/>
      <c r="AM73" s="1007"/>
      <c r="AN73" s="1007"/>
      <c r="AO73" s="1007"/>
      <c r="AP73" s="1007">
        <v>1942</v>
      </c>
      <c r="AQ73" s="1007"/>
      <c r="AR73" s="1007"/>
      <c r="AS73" s="1007"/>
      <c r="AT73" s="1007"/>
      <c r="AU73" s="1007" t="s">
        <v>585</v>
      </c>
      <c r="AV73" s="1007"/>
      <c r="AW73" s="1007"/>
      <c r="AX73" s="1007"/>
      <c r="AY73" s="1007"/>
      <c r="AZ73" s="1008"/>
      <c r="BA73" s="1008"/>
      <c r="BB73" s="1008"/>
      <c r="BC73" s="1008"/>
      <c r="BD73" s="1009"/>
      <c r="BE73" s="237"/>
      <c r="BF73" s="237"/>
      <c r="BG73" s="237"/>
      <c r="BH73" s="237"/>
      <c r="BI73" s="237"/>
      <c r="BJ73" s="237"/>
      <c r="BK73" s="237"/>
      <c r="BL73" s="237"/>
      <c r="BM73" s="237"/>
      <c r="BN73" s="237"/>
      <c r="BO73" s="237"/>
      <c r="BP73" s="237"/>
      <c r="BQ73" s="234">
        <v>67</v>
      </c>
      <c r="BR73" s="239"/>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6"/>
    </row>
    <row r="74" spans="1:131" ht="26.25" customHeight="1" x14ac:dyDescent="0.15">
      <c r="A74" s="234">
        <v>7</v>
      </c>
      <c r="B74" s="1010" t="s">
        <v>591</v>
      </c>
      <c r="C74" s="1011"/>
      <c r="D74" s="1011"/>
      <c r="E74" s="1011"/>
      <c r="F74" s="1011"/>
      <c r="G74" s="1011"/>
      <c r="H74" s="1011"/>
      <c r="I74" s="1011"/>
      <c r="J74" s="1011"/>
      <c r="K74" s="1011"/>
      <c r="L74" s="1011"/>
      <c r="M74" s="1011"/>
      <c r="N74" s="1011"/>
      <c r="O74" s="1011"/>
      <c r="P74" s="1012"/>
      <c r="Q74" s="1013">
        <v>129</v>
      </c>
      <c r="R74" s="1007"/>
      <c r="S74" s="1007"/>
      <c r="T74" s="1007"/>
      <c r="U74" s="1007"/>
      <c r="V74" s="1007">
        <v>123</v>
      </c>
      <c r="W74" s="1007"/>
      <c r="X74" s="1007"/>
      <c r="Y74" s="1007"/>
      <c r="Z74" s="1007"/>
      <c r="AA74" s="1007">
        <v>6</v>
      </c>
      <c r="AB74" s="1007"/>
      <c r="AC74" s="1007"/>
      <c r="AD74" s="1007"/>
      <c r="AE74" s="1007"/>
      <c r="AF74" s="1007">
        <v>6</v>
      </c>
      <c r="AG74" s="1007"/>
      <c r="AH74" s="1007"/>
      <c r="AI74" s="1007"/>
      <c r="AJ74" s="1007"/>
      <c r="AK74" s="1007" t="s">
        <v>585</v>
      </c>
      <c r="AL74" s="1007"/>
      <c r="AM74" s="1007"/>
      <c r="AN74" s="1007"/>
      <c r="AO74" s="1007"/>
      <c r="AP74" s="1007" t="s">
        <v>585</v>
      </c>
      <c r="AQ74" s="1007"/>
      <c r="AR74" s="1007"/>
      <c r="AS74" s="1007"/>
      <c r="AT74" s="1007"/>
      <c r="AU74" s="1007" t="s">
        <v>585</v>
      </c>
      <c r="AV74" s="1007"/>
      <c r="AW74" s="1007"/>
      <c r="AX74" s="1007"/>
      <c r="AY74" s="1007"/>
      <c r="AZ74" s="1008"/>
      <c r="BA74" s="1008"/>
      <c r="BB74" s="1008"/>
      <c r="BC74" s="1008"/>
      <c r="BD74" s="1009"/>
      <c r="BE74" s="237"/>
      <c r="BF74" s="237"/>
      <c r="BG74" s="237"/>
      <c r="BH74" s="237"/>
      <c r="BI74" s="237"/>
      <c r="BJ74" s="237"/>
      <c r="BK74" s="237"/>
      <c r="BL74" s="237"/>
      <c r="BM74" s="237"/>
      <c r="BN74" s="237"/>
      <c r="BO74" s="237"/>
      <c r="BP74" s="237"/>
      <c r="BQ74" s="234">
        <v>68</v>
      </c>
      <c r="BR74" s="239"/>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6"/>
    </row>
    <row r="75" spans="1:131" ht="26.25" customHeight="1" x14ac:dyDescent="0.15">
      <c r="A75" s="234">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37"/>
      <c r="BF75" s="237"/>
      <c r="BG75" s="237"/>
      <c r="BH75" s="237"/>
      <c r="BI75" s="237"/>
      <c r="BJ75" s="237"/>
      <c r="BK75" s="237"/>
      <c r="BL75" s="237"/>
      <c r="BM75" s="237"/>
      <c r="BN75" s="237"/>
      <c r="BO75" s="237"/>
      <c r="BP75" s="237"/>
      <c r="BQ75" s="234">
        <v>69</v>
      </c>
      <c r="BR75" s="239"/>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6"/>
    </row>
    <row r="76" spans="1:131" ht="26.25" customHeight="1" x14ac:dyDescent="0.15">
      <c r="A76" s="234">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37"/>
      <c r="BF76" s="237"/>
      <c r="BG76" s="237"/>
      <c r="BH76" s="237"/>
      <c r="BI76" s="237"/>
      <c r="BJ76" s="237"/>
      <c r="BK76" s="237"/>
      <c r="BL76" s="237"/>
      <c r="BM76" s="237"/>
      <c r="BN76" s="237"/>
      <c r="BO76" s="237"/>
      <c r="BP76" s="237"/>
      <c r="BQ76" s="234">
        <v>70</v>
      </c>
      <c r="BR76" s="239"/>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6"/>
    </row>
    <row r="77" spans="1:131" ht="26.25" customHeight="1" x14ac:dyDescent="0.15">
      <c r="A77" s="234">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37"/>
      <c r="BF77" s="237"/>
      <c r="BG77" s="237"/>
      <c r="BH77" s="237"/>
      <c r="BI77" s="237"/>
      <c r="BJ77" s="237"/>
      <c r="BK77" s="237"/>
      <c r="BL77" s="237"/>
      <c r="BM77" s="237"/>
      <c r="BN77" s="237"/>
      <c r="BO77" s="237"/>
      <c r="BP77" s="237"/>
      <c r="BQ77" s="234">
        <v>71</v>
      </c>
      <c r="BR77" s="239"/>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6"/>
    </row>
    <row r="78" spans="1:131" ht="26.25" customHeight="1" x14ac:dyDescent="0.15">
      <c r="A78" s="234">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37"/>
      <c r="BF78" s="237"/>
      <c r="BG78" s="237"/>
      <c r="BH78" s="237"/>
      <c r="BI78" s="237"/>
      <c r="BJ78" s="226"/>
      <c r="BK78" s="226"/>
      <c r="BL78" s="226"/>
      <c r="BM78" s="226"/>
      <c r="BN78" s="226"/>
      <c r="BO78" s="237"/>
      <c r="BP78" s="237"/>
      <c r="BQ78" s="234">
        <v>72</v>
      </c>
      <c r="BR78" s="239"/>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6"/>
    </row>
    <row r="79" spans="1:131" ht="26.25" customHeight="1" x14ac:dyDescent="0.15">
      <c r="A79" s="234">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37"/>
      <c r="BF79" s="237"/>
      <c r="BG79" s="237"/>
      <c r="BH79" s="237"/>
      <c r="BI79" s="237"/>
      <c r="BJ79" s="226"/>
      <c r="BK79" s="226"/>
      <c r="BL79" s="226"/>
      <c r="BM79" s="226"/>
      <c r="BN79" s="226"/>
      <c r="BO79" s="237"/>
      <c r="BP79" s="237"/>
      <c r="BQ79" s="234">
        <v>73</v>
      </c>
      <c r="BR79" s="239"/>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6"/>
    </row>
    <row r="80" spans="1:131" ht="26.25" customHeight="1" x14ac:dyDescent="0.15">
      <c r="A80" s="234">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37"/>
      <c r="BF80" s="237"/>
      <c r="BG80" s="237"/>
      <c r="BH80" s="237"/>
      <c r="BI80" s="237"/>
      <c r="BJ80" s="237"/>
      <c r="BK80" s="237"/>
      <c r="BL80" s="237"/>
      <c r="BM80" s="237"/>
      <c r="BN80" s="237"/>
      <c r="BO80" s="237"/>
      <c r="BP80" s="237"/>
      <c r="BQ80" s="234">
        <v>74</v>
      </c>
      <c r="BR80" s="239"/>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6"/>
    </row>
    <row r="81" spans="1:131" ht="26.25" customHeight="1" x14ac:dyDescent="0.15">
      <c r="A81" s="234">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37"/>
      <c r="BF81" s="237"/>
      <c r="BG81" s="237"/>
      <c r="BH81" s="237"/>
      <c r="BI81" s="237"/>
      <c r="BJ81" s="237"/>
      <c r="BK81" s="237"/>
      <c r="BL81" s="237"/>
      <c r="BM81" s="237"/>
      <c r="BN81" s="237"/>
      <c r="BO81" s="237"/>
      <c r="BP81" s="237"/>
      <c r="BQ81" s="234">
        <v>75</v>
      </c>
      <c r="BR81" s="239"/>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6"/>
    </row>
    <row r="82" spans="1:131" ht="26.25" customHeight="1" x14ac:dyDescent="0.15">
      <c r="A82" s="234">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7"/>
      <c r="BF82" s="237"/>
      <c r="BG82" s="237"/>
      <c r="BH82" s="237"/>
      <c r="BI82" s="237"/>
      <c r="BJ82" s="237"/>
      <c r="BK82" s="237"/>
      <c r="BL82" s="237"/>
      <c r="BM82" s="237"/>
      <c r="BN82" s="237"/>
      <c r="BO82" s="237"/>
      <c r="BP82" s="237"/>
      <c r="BQ82" s="234">
        <v>76</v>
      </c>
      <c r="BR82" s="239"/>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6"/>
    </row>
    <row r="83" spans="1:131" ht="26.25" customHeight="1" x14ac:dyDescent="0.15">
      <c r="A83" s="23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7"/>
      <c r="BF83" s="237"/>
      <c r="BG83" s="237"/>
      <c r="BH83" s="237"/>
      <c r="BI83" s="237"/>
      <c r="BJ83" s="237"/>
      <c r="BK83" s="237"/>
      <c r="BL83" s="237"/>
      <c r="BM83" s="237"/>
      <c r="BN83" s="237"/>
      <c r="BO83" s="237"/>
      <c r="BP83" s="237"/>
      <c r="BQ83" s="234">
        <v>77</v>
      </c>
      <c r="BR83" s="239"/>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6"/>
    </row>
    <row r="84" spans="1:131" ht="26.25" customHeight="1" x14ac:dyDescent="0.15">
      <c r="A84" s="23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7"/>
      <c r="BF84" s="237"/>
      <c r="BG84" s="237"/>
      <c r="BH84" s="237"/>
      <c r="BI84" s="237"/>
      <c r="BJ84" s="237"/>
      <c r="BK84" s="237"/>
      <c r="BL84" s="237"/>
      <c r="BM84" s="237"/>
      <c r="BN84" s="237"/>
      <c r="BO84" s="237"/>
      <c r="BP84" s="237"/>
      <c r="BQ84" s="234">
        <v>78</v>
      </c>
      <c r="BR84" s="239"/>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6"/>
    </row>
    <row r="85" spans="1:131" ht="26.25" customHeight="1" x14ac:dyDescent="0.15">
      <c r="A85" s="23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7"/>
      <c r="BF85" s="237"/>
      <c r="BG85" s="237"/>
      <c r="BH85" s="237"/>
      <c r="BI85" s="237"/>
      <c r="BJ85" s="237"/>
      <c r="BK85" s="237"/>
      <c r="BL85" s="237"/>
      <c r="BM85" s="237"/>
      <c r="BN85" s="237"/>
      <c r="BO85" s="237"/>
      <c r="BP85" s="237"/>
      <c r="BQ85" s="234">
        <v>79</v>
      </c>
      <c r="BR85" s="239"/>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6"/>
    </row>
    <row r="86" spans="1:131" ht="26.25" customHeight="1" x14ac:dyDescent="0.15">
      <c r="A86" s="23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7"/>
      <c r="BF86" s="237"/>
      <c r="BG86" s="237"/>
      <c r="BH86" s="237"/>
      <c r="BI86" s="237"/>
      <c r="BJ86" s="237"/>
      <c r="BK86" s="237"/>
      <c r="BL86" s="237"/>
      <c r="BM86" s="237"/>
      <c r="BN86" s="237"/>
      <c r="BO86" s="237"/>
      <c r="BP86" s="237"/>
      <c r="BQ86" s="234">
        <v>80</v>
      </c>
      <c r="BR86" s="239"/>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6"/>
    </row>
    <row r="87" spans="1:131" ht="26.25" customHeight="1" x14ac:dyDescent="0.15">
      <c r="A87" s="24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7"/>
      <c r="BF87" s="237"/>
      <c r="BG87" s="237"/>
      <c r="BH87" s="237"/>
      <c r="BI87" s="237"/>
      <c r="BJ87" s="237"/>
      <c r="BK87" s="237"/>
      <c r="BL87" s="237"/>
      <c r="BM87" s="237"/>
      <c r="BN87" s="237"/>
      <c r="BO87" s="237"/>
      <c r="BP87" s="237"/>
      <c r="BQ87" s="234">
        <v>81</v>
      </c>
      <c r="BR87" s="239"/>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6"/>
    </row>
    <row r="88" spans="1:131" ht="26.25" customHeight="1" thickBot="1" x14ac:dyDescent="0.2">
      <c r="A88" s="236" t="s">
        <v>395</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285</v>
      </c>
      <c r="AG88" s="995"/>
      <c r="AH88" s="995"/>
      <c r="AI88" s="995"/>
      <c r="AJ88" s="995"/>
      <c r="AK88" s="999"/>
      <c r="AL88" s="999"/>
      <c r="AM88" s="999"/>
      <c r="AN88" s="999"/>
      <c r="AO88" s="999"/>
      <c r="AP88" s="995">
        <v>4002</v>
      </c>
      <c r="AQ88" s="995"/>
      <c r="AR88" s="995"/>
      <c r="AS88" s="995"/>
      <c r="AT88" s="995"/>
      <c r="AU88" s="995"/>
      <c r="AV88" s="995"/>
      <c r="AW88" s="995"/>
      <c r="AX88" s="995"/>
      <c r="AY88" s="995"/>
      <c r="AZ88" s="996"/>
      <c r="BA88" s="996"/>
      <c r="BB88" s="996"/>
      <c r="BC88" s="996"/>
      <c r="BD88" s="997"/>
      <c r="BE88" s="237"/>
      <c r="BF88" s="237"/>
      <c r="BG88" s="237"/>
      <c r="BH88" s="237"/>
      <c r="BI88" s="237"/>
      <c r="BJ88" s="237"/>
      <c r="BK88" s="237"/>
      <c r="BL88" s="237"/>
      <c r="BM88" s="237"/>
      <c r="BN88" s="237"/>
      <c r="BO88" s="237"/>
      <c r="BP88" s="237"/>
      <c r="BQ88" s="234">
        <v>82</v>
      </c>
      <c r="BR88" s="239"/>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x14ac:dyDescent="0.15">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313</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313</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313</v>
      </c>
      <c r="DR109" s="932"/>
      <c r="DS109" s="932"/>
      <c r="DT109" s="932"/>
      <c r="DU109" s="933"/>
      <c r="DV109" s="934" t="s">
        <v>437</v>
      </c>
      <c r="DW109" s="932"/>
      <c r="DX109" s="932"/>
      <c r="DY109" s="932"/>
      <c r="DZ109" s="965"/>
    </row>
    <row r="110" spans="1:131" s="226" customFormat="1" ht="26.25" customHeight="1" x14ac:dyDescent="0.15">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536831</v>
      </c>
      <c r="AB110" s="925"/>
      <c r="AC110" s="925"/>
      <c r="AD110" s="925"/>
      <c r="AE110" s="926"/>
      <c r="AF110" s="927">
        <v>614592</v>
      </c>
      <c r="AG110" s="925"/>
      <c r="AH110" s="925"/>
      <c r="AI110" s="925"/>
      <c r="AJ110" s="926"/>
      <c r="AK110" s="927">
        <v>565603</v>
      </c>
      <c r="AL110" s="925"/>
      <c r="AM110" s="925"/>
      <c r="AN110" s="925"/>
      <c r="AO110" s="926"/>
      <c r="AP110" s="928">
        <v>16.7</v>
      </c>
      <c r="AQ110" s="929"/>
      <c r="AR110" s="929"/>
      <c r="AS110" s="929"/>
      <c r="AT110" s="930"/>
      <c r="AU110" s="966" t="s">
        <v>75</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5153387</v>
      </c>
      <c r="BR110" s="878"/>
      <c r="BS110" s="878"/>
      <c r="BT110" s="878"/>
      <c r="BU110" s="878"/>
      <c r="BV110" s="878">
        <v>4886178</v>
      </c>
      <c r="BW110" s="878"/>
      <c r="BX110" s="878"/>
      <c r="BY110" s="878"/>
      <c r="BZ110" s="878"/>
      <c r="CA110" s="878">
        <v>4527773</v>
      </c>
      <c r="CB110" s="878"/>
      <c r="CC110" s="878"/>
      <c r="CD110" s="878"/>
      <c r="CE110" s="878"/>
      <c r="CF110" s="902">
        <v>133.6</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443</v>
      </c>
      <c r="DH110" s="878"/>
      <c r="DI110" s="878"/>
      <c r="DJ110" s="878"/>
      <c r="DK110" s="878"/>
      <c r="DL110" s="878" t="s">
        <v>443</v>
      </c>
      <c r="DM110" s="878"/>
      <c r="DN110" s="878"/>
      <c r="DO110" s="878"/>
      <c r="DP110" s="878"/>
      <c r="DQ110" s="878" t="s">
        <v>443</v>
      </c>
      <c r="DR110" s="878"/>
      <c r="DS110" s="878"/>
      <c r="DT110" s="878"/>
      <c r="DU110" s="878"/>
      <c r="DV110" s="879" t="s">
        <v>443</v>
      </c>
      <c r="DW110" s="879"/>
      <c r="DX110" s="879"/>
      <c r="DY110" s="879"/>
      <c r="DZ110" s="880"/>
    </row>
    <row r="111" spans="1:131" s="226"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238</v>
      </c>
      <c r="AB111" s="955"/>
      <c r="AC111" s="955"/>
      <c r="AD111" s="955"/>
      <c r="AE111" s="956"/>
      <c r="AF111" s="957" t="s">
        <v>238</v>
      </c>
      <c r="AG111" s="955"/>
      <c r="AH111" s="955"/>
      <c r="AI111" s="955"/>
      <c r="AJ111" s="956"/>
      <c r="AK111" s="957" t="s">
        <v>238</v>
      </c>
      <c r="AL111" s="955"/>
      <c r="AM111" s="955"/>
      <c r="AN111" s="955"/>
      <c r="AO111" s="956"/>
      <c r="AP111" s="958" t="s">
        <v>238</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t="s">
        <v>238</v>
      </c>
      <c r="BR111" s="853"/>
      <c r="BS111" s="853"/>
      <c r="BT111" s="853"/>
      <c r="BU111" s="853"/>
      <c r="BV111" s="853" t="s">
        <v>238</v>
      </c>
      <c r="BW111" s="853"/>
      <c r="BX111" s="853"/>
      <c r="BY111" s="853"/>
      <c r="BZ111" s="853"/>
      <c r="CA111" s="853" t="s">
        <v>238</v>
      </c>
      <c r="CB111" s="853"/>
      <c r="CC111" s="853"/>
      <c r="CD111" s="853"/>
      <c r="CE111" s="853"/>
      <c r="CF111" s="911" t="s">
        <v>238</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238</v>
      </c>
      <c r="DH111" s="853"/>
      <c r="DI111" s="853"/>
      <c r="DJ111" s="853"/>
      <c r="DK111" s="853"/>
      <c r="DL111" s="853" t="s">
        <v>238</v>
      </c>
      <c r="DM111" s="853"/>
      <c r="DN111" s="853"/>
      <c r="DO111" s="853"/>
      <c r="DP111" s="853"/>
      <c r="DQ111" s="853" t="s">
        <v>238</v>
      </c>
      <c r="DR111" s="853"/>
      <c r="DS111" s="853"/>
      <c r="DT111" s="853"/>
      <c r="DU111" s="853"/>
      <c r="DV111" s="830" t="s">
        <v>238</v>
      </c>
      <c r="DW111" s="830"/>
      <c r="DX111" s="830"/>
      <c r="DY111" s="830"/>
      <c r="DZ111" s="831"/>
    </row>
    <row r="112" spans="1:131" s="226"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238</v>
      </c>
      <c r="AB112" s="816"/>
      <c r="AC112" s="816"/>
      <c r="AD112" s="816"/>
      <c r="AE112" s="817"/>
      <c r="AF112" s="818" t="s">
        <v>238</v>
      </c>
      <c r="AG112" s="816"/>
      <c r="AH112" s="816"/>
      <c r="AI112" s="816"/>
      <c r="AJ112" s="817"/>
      <c r="AK112" s="818" t="s">
        <v>238</v>
      </c>
      <c r="AL112" s="816"/>
      <c r="AM112" s="816"/>
      <c r="AN112" s="816"/>
      <c r="AO112" s="817"/>
      <c r="AP112" s="860" t="s">
        <v>238</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t="s">
        <v>238</v>
      </c>
      <c r="BR112" s="853"/>
      <c r="BS112" s="853"/>
      <c r="BT112" s="853"/>
      <c r="BU112" s="853"/>
      <c r="BV112" s="853" t="s">
        <v>238</v>
      </c>
      <c r="BW112" s="853"/>
      <c r="BX112" s="853"/>
      <c r="BY112" s="853"/>
      <c r="BZ112" s="853"/>
      <c r="CA112" s="853" t="s">
        <v>238</v>
      </c>
      <c r="CB112" s="853"/>
      <c r="CC112" s="853"/>
      <c r="CD112" s="853"/>
      <c r="CE112" s="853"/>
      <c r="CF112" s="911" t="s">
        <v>238</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238</v>
      </c>
      <c r="DH112" s="853"/>
      <c r="DI112" s="853"/>
      <c r="DJ112" s="853"/>
      <c r="DK112" s="853"/>
      <c r="DL112" s="853" t="s">
        <v>238</v>
      </c>
      <c r="DM112" s="853"/>
      <c r="DN112" s="853"/>
      <c r="DO112" s="853"/>
      <c r="DP112" s="853"/>
      <c r="DQ112" s="853" t="s">
        <v>238</v>
      </c>
      <c r="DR112" s="853"/>
      <c r="DS112" s="853"/>
      <c r="DT112" s="853"/>
      <c r="DU112" s="853"/>
      <c r="DV112" s="830" t="s">
        <v>238</v>
      </c>
      <c r="DW112" s="830"/>
      <c r="DX112" s="830"/>
      <c r="DY112" s="830"/>
      <c r="DZ112" s="831"/>
    </row>
    <row r="113" spans="1:130" s="226"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t="s">
        <v>238</v>
      </c>
      <c r="AB113" s="955"/>
      <c r="AC113" s="955"/>
      <c r="AD113" s="955"/>
      <c r="AE113" s="956"/>
      <c r="AF113" s="957" t="s">
        <v>238</v>
      </c>
      <c r="AG113" s="955"/>
      <c r="AH113" s="955"/>
      <c r="AI113" s="955"/>
      <c r="AJ113" s="956"/>
      <c r="AK113" s="957" t="s">
        <v>238</v>
      </c>
      <c r="AL113" s="955"/>
      <c r="AM113" s="955"/>
      <c r="AN113" s="955"/>
      <c r="AO113" s="956"/>
      <c r="AP113" s="958" t="s">
        <v>238</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973475</v>
      </c>
      <c r="BR113" s="853"/>
      <c r="BS113" s="853"/>
      <c r="BT113" s="853"/>
      <c r="BU113" s="853"/>
      <c r="BV113" s="853">
        <v>1027476</v>
      </c>
      <c r="BW113" s="853"/>
      <c r="BX113" s="853"/>
      <c r="BY113" s="853"/>
      <c r="BZ113" s="853"/>
      <c r="CA113" s="853">
        <v>1043571</v>
      </c>
      <c r="CB113" s="853"/>
      <c r="CC113" s="853"/>
      <c r="CD113" s="853"/>
      <c r="CE113" s="853"/>
      <c r="CF113" s="911">
        <v>30.8</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238</v>
      </c>
      <c r="DH113" s="816"/>
      <c r="DI113" s="816"/>
      <c r="DJ113" s="816"/>
      <c r="DK113" s="817"/>
      <c r="DL113" s="818" t="s">
        <v>238</v>
      </c>
      <c r="DM113" s="816"/>
      <c r="DN113" s="816"/>
      <c r="DO113" s="816"/>
      <c r="DP113" s="817"/>
      <c r="DQ113" s="818" t="s">
        <v>238</v>
      </c>
      <c r="DR113" s="816"/>
      <c r="DS113" s="816"/>
      <c r="DT113" s="816"/>
      <c r="DU113" s="817"/>
      <c r="DV113" s="860" t="s">
        <v>238</v>
      </c>
      <c r="DW113" s="861"/>
      <c r="DX113" s="861"/>
      <c r="DY113" s="861"/>
      <c r="DZ113" s="862"/>
    </row>
    <row r="114" spans="1:130" s="226"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7158</v>
      </c>
      <c r="AB114" s="816"/>
      <c r="AC114" s="816"/>
      <c r="AD114" s="816"/>
      <c r="AE114" s="817"/>
      <c r="AF114" s="818">
        <v>13287</v>
      </c>
      <c r="AG114" s="816"/>
      <c r="AH114" s="816"/>
      <c r="AI114" s="816"/>
      <c r="AJ114" s="817"/>
      <c r="AK114" s="818">
        <v>51743</v>
      </c>
      <c r="AL114" s="816"/>
      <c r="AM114" s="816"/>
      <c r="AN114" s="816"/>
      <c r="AO114" s="817"/>
      <c r="AP114" s="860">
        <v>1.5</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1009905</v>
      </c>
      <c r="BR114" s="853"/>
      <c r="BS114" s="853"/>
      <c r="BT114" s="853"/>
      <c r="BU114" s="853"/>
      <c r="BV114" s="853">
        <v>1031872</v>
      </c>
      <c r="BW114" s="853"/>
      <c r="BX114" s="853"/>
      <c r="BY114" s="853"/>
      <c r="BZ114" s="853"/>
      <c r="CA114" s="853">
        <v>954010</v>
      </c>
      <c r="CB114" s="853"/>
      <c r="CC114" s="853"/>
      <c r="CD114" s="853"/>
      <c r="CE114" s="853"/>
      <c r="CF114" s="911">
        <v>28.2</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238</v>
      </c>
      <c r="DH114" s="816"/>
      <c r="DI114" s="816"/>
      <c r="DJ114" s="816"/>
      <c r="DK114" s="817"/>
      <c r="DL114" s="818" t="s">
        <v>238</v>
      </c>
      <c r="DM114" s="816"/>
      <c r="DN114" s="816"/>
      <c r="DO114" s="816"/>
      <c r="DP114" s="817"/>
      <c r="DQ114" s="818" t="s">
        <v>238</v>
      </c>
      <c r="DR114" s="816"/>
      <c r="DS114" s="816"/>
      <c r="DT114" s="816"/>
      <c r="DU114" s="817"/>
      <c r="DV114" s="860" t="s">
        <v>238</v>
      </c>
      <c r="DW114" s="861"/>
      <c r="DX114" s="861"/>
      <c r="DY114" s="861"/>
      <c r="DZ114" s="862"/>
    </row>
    <row r="115" spans="1:130" s="226"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16575</v>
      </c>
      <c r="AB115" s="955"/>
      <c r="AC115" s="955"/>
      <c r="AD115" s="955"/>
      <c r="AE115" s="956"/>
      <c r="AF115" s="957">
        <v>15751</v>
      </c>
      <c r="AG115" s="955"/>
      <c r="AH115" s="955"/>
      <c r="AI115" s="955"/>
      <c r="AJ115" s="956"/>
      <c r="AK115" s="957">
        <v>14503</v>
      </c>
      <c r="AL115" s="955"/>
      <c r="AM115" s="955"/>
      <c r="AN115" s="955"/>
      <c r="AO115" s="956"/>
      <c r="AP115" s="958">
        <v>0.4</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238</v>
      </c>
      <c r="BR115" s="853"/>
      <c r="BS115" s="853"/>
      <c r="BT115" s="853"/>
      <c r="BU115" s="853"/>
      <c r="BV115" s="853" t="s">
        <v>238</v>
      </c>
      <c r="BW115" s="853"/>
      <c r="BX115" s="853"/>
      <c r="BY115" s="853"/>
      <c r="BZ115" s="853"/>
      <c r="CA115" s="853" t="s">
        <v>238</v>
      </c>
      <c r="CB115" s="853"/>
      <c r="CC115" s="853"/>
      <c r="CD115" s="853"/>
      <c r="CE115" s="853"/>
      <c r="CF115" s="911" t="s">
        <v>238</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238</v>
      </c>
      <c r="DH115" s="816"/>
      <c r="DI115" s="816"/>
      <c r="DJ115" s="816"/>
      <c r="DK115" s="817"/>
      <c r="DL115" s="818" t="s">
        <v>238</v>
      </c>
      <c r="DM115" s="816"/>
      <c r="DN115" s="816"/>
      <c r="DO115" s="816"/>
      <c r="DP115" s="817"/>
      <c r="DQ115" s="818" t="s">
        <v>238</v>
      </c>
      <c r="DR115" s="816"/>
      <c r="DS115" s="816"/>
      <c r="DT115" s="816"/>
      <c r="DU115" s="817"/>
      <c r="DV115" s="860" t="s">
        <v>238</v>
      </c>
      <c r="DW115" s="861"/>
      <c r="DX115" s="861"/>
      <c r="DY115" s="861"/>
      <c r="DZ115" s="862"/>
    </row>
    <row r="116" spans="1:130" s="226"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238</v>
      </c>
      <c r="AB116" s="816"/>
      <c r="AC116" s="816"/>
      <c r="AD116" s="816"/>
      <c r="AE116" s="817"/>
      <c r="AF116" s="818" t="s">
        <v>238</v>
      </c>
      <c r="AG116" s="816"/>
      <c r="AH116" s="816"/>
      <c r="AI116" s="816"/>
      <c r="AJ116" s="817"/>
      <c r="AK116" s="818" t="s">
        <v>238</v>
      </c>
      <c r="AL116" s="816"/>
      <c r="AM116" s="816"/>
      <c r="AN116" s="816"/>
      <c r="AO116" s="817"/>
      <c r="AP116" s="860" t="s">
        <v>238</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238</v>
      </c>
      <c r="BR116" s="853"/>
      <c r="BS116" s="853"/>
      <c r="BT116" s="853"/>
      <c r="BU116" s="853"/>
      <c r="BV116" s="853" t="s">
        <v>238</v>
      </c>
      <c r="BW116" s="853"/>
      <c r="BX116" s="853"/>
      <c r="BY116" s="853"/>
      <c r="BZ116" s="853"/>
      <c r="CA116" s="853" t="s">
        <v>238</v>
      </c>
      <c r="CB116" s="853"/>
      <c r="CC116" s="853"/>
      <c r="CD116" s="853"/>
      <c r="CE116" s="853"/>
      <c r="CF116" s="911" t="s">
        <v>238</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238</v>
      </c>
      <c r="DH116" s="816"/>
      <c r="DI116" s="816"/>
      <c r="DJ116" s="816"/>
      <c r="DK116" s="817"/>
      <c r="DL116" s="818" t="s">
        <v>238</v>
      </c>
      <c r="DM116" s="816"/>
      <c r="DN116" s="816"/>
      <c r="DO116" s="816"/>
      <c r="DP116" s="817"/>
      <c r="DQ116" s="818" t="s">
        <v>238</v>
      </c>
      <c r="DR116" s="816"/>
      <c r="DS116" s="816"/>
      <c r="DT116" s="816"/>
      <c r="DU116" s="817"/>
      <c r="DV116" s="860" t="s">
        <v>238</v>
      </c>
      <c r="DW116" s="861"/>
      <c r="DX116" s="861"/>
      <c r="DY116" s="861"/>
      <c r="DZ116" s="862"/>
    </row>
    <row r="117" spans="1:130" s="226"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560564</v>
      </c>
      <c r="AB117" s="939"/>
      <c r="AC117" s="939"/>
      <c r="AD117" s="939"/>
      <c r="AE117" s="940"/>
      <c r="AF117" s="941">
        <v>643630</v>
      </c>
      <c r="AG117" s="939"/>
      <c r="AH117" s="939"/>
      <c r="AI117" s="939"/>
      <c r="AJ117" s="940"/>
      <c r="AK117" s="941">
        <v>631849</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238</v>
      </c>
      <c r="BR117" s="853"/>
      <c r="BS117" s="853"/>
      <c r="BT117" s="853"/>
      <c r="BU117" s="853"/>
      <c r="BV117" s="853" t="s">
        <v>238</v>
      </c>
      <c r="BW117" s="853"/>
      <c r="BX117" s="853"/>
      <c r="BY117" s="853"/>
      <c r="BZ117" s="853"/>
      <c r="CA117" s="853" t="s">
        <v>465</v>
      </c>
      <c r="CB117" s="853"/>
      <c r="CC117" s="853"/>
      <c r="CD117" s="853"/>
      <c r="CE117" s="853"/>
      <c r="CF117" s="911" t="s">
        <v>238</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238</v>
      </c>
      <c r="DH117" s="816"/>
      <c r="DI117" s="816"/>
      <c r="DJ117" s="816"/>
      <c r="DK117" s="817"/>
      <c r="DL117" s="818" t="s">
        <v>467</v>
      </c>
      <c r="DM117" s="816"/>
      <c r="DN117" s="816"/>
      <c r="DO117" s="816"/>
      <c r="DP117" s="817"/>
      <c r="DQ117" s="818" t="s">
        <v>238</v>
      </c>
      <c r="DR117" s="816"/>
      <c r="DS117" s="816"/>
      <c r="DT117" s="816"/>
      <c r="DU117" s="817"/>
      <c r="DV117" s="860" t="s">
        <v>238</v>
      </c>
      <c r="DW117" s="861"/>
      <c r="DX117" s="861"/>
      <c r="DY117" s="861"/>
      <c r="DZ117" s="862"/>
    </row>
    <row r="118" spans="1:130" s="226" customFormat="1" ht="26.25" customHeight="1" x14ac:dyDescent="0.15">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313</v>
      </c>
      <c r="AL118" s="932"/>
      <c r="AM118" s="932"/>
      <c r="AN118" s="932"/>
      <c r="AO118" s="933"/>
      <c r="AP118" s="935" t="s">
        <v>437</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238</v>
      </c>
      <c r="BR118" s="881"/>
      <c r="BS118" s="881"/>
      <c r="BT118" s="881"/>
      <c r="BU118" s="881"/>
      <c r="BV118" s="881" t="s">
        <v>238</v>
      </c>
      <c r="BW118" s="881"/>
      <c r="BX118" s="881"/>
      <c r="BY118" s="881"/>
      <c r="BZ118" s="881"/>
      <c r="CA118" s="881" t="s">
        <v>238</v>
      </c>
      <c r="CB118" s="881"/>
      <c r="CC118" s="881"/>
      <c r="CD118" s="881"/>
      <c r="CE118" s="881"/>
      <c r="CF118" s="911" t="s">
        <v>238</v>
      </c>
      <c r="CG118" s="912"/>
      <c r="CH118" s="912"/>
      <c r="CI118" s="912"/>
      <c r="CJ118" s="912"/>
      <c r="CK118" s="963"/>
      <c r="CL118" s="857"/>
      <c r="CM118" s="851" t="s">
        <v>469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238</v>
      </c>
      <c r="DH118" s="816"/>
      <c r="DI118" s="816"/>
      <c r="DJ118" s="816"/>
      <c r="DK118" s="817"/>
      <c r="DL118" s="818" t="s">
        <v>238</v>
      </c>
      <c r="DM118" s="816"/>
      <c r="DN118" s="816"/>
      <c r="DO118" s="816"/>
      <c r="DP118" s="817"/>
      <c r="DQ118" s="818" t="s">
        <v>238</v>
      </c>
      <c r="DR118" s="816"/>
      <c r="DS118" s="816"/>
      <c r="DT118" s="816"/>
      <c r="DU118" s="817"/>
      <c r="DV118" s="860" t="s">
        <v>238</v>
      </c>
      <c r="DW118" s="861"/>
      <c r="DX118" s="861"/>
      <c r="DY118" s="861"/>
      <c r="DZ118" s="862"/>
    </row>
    <row r="119" spans="1:130" s="226" customFormat="1" ht="26.25" customHeight="1" x14ac:dyDescent="0.15">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238</v>
      </c>
      <c r="AB119" s="925"/>
      <c r="AC119" s="925"/>
      <c r="AD119" s="925"/>
      <c r="AE119" s="926"/>
      <c r="AF119" s="927" t="s">
        <v>238</v>
      </c>
      <c r="AG119" s="925"/>
      <c r="AH119" s="925"/>
      <c r="AI119" s="925"/>
      <c r="AJ119" s="926"/>
      <c r="AK119" s="927" t="s">
        <v>465</v>
      </c>
      <c r="AL119" s="925"/>
      <c r="AM119" s="925"/>
      <c r="AN119" s="925"/>
      <c r="AO119" s="926"/>
      <c r="AP119" s="928" t="s">
        <v>238</v>
      </c>
      <c r="AQ119" s="929"/>
      <c r="AR119" s="929"/>
      <c r="AS119" s="929"/>
      <c r="AT119" s="930"/>
      <c r="AU119" s="970"/>
      <c r="AV119" s="971"/>
      <c r="AW119" s="971"/>
      <c r="AX119" s="971"/>
      <c r="AY119" s="971"/>
      <c r="AZ119" s="247" t="s">
        <v>191</v>
      </c>
      <c r="BA119" s="247"/>
      <c r="BB119" s="247"/>
      <c r="BC119" s="247"/>
      <c r="BD119" s="247"/>
      <c r="BE119" s="247"/>
      <c r="BF119" s="247"/>
      <c r="BG119" s="247"/>
      <c r="BH119" s="247"/>
      <c r="BI119" s="247"/>
      <c r="BJ119" s="247"/>
      <c r="BK119" s="247"/>
      <c r="BL119" s="247"/>
      <c r="BM119" s="247"/>
      <c r="BN119" s="247"/>
      <c r="BO119" s="913" t="s">
        <v>470</v>
      </c>
      <c r="BP119" s="914"/>
      <c r="BQ119" s="915">
        <v>7136767</v>
      </c>
      <c r="BR119" s="881"/>
      <c r="BS119" s="881"/>
      <c r="BT119" s="881"/>
      <c r="BU119" s="881"/>
      <c r="BV119" s="881">
        <v>6945526</v>
      </c>
      <c r="BW119" s="881"/>
      <c r="BX119" s="881"/>
      <c r="BY119" s="881"/>
      <c r="BZ119" s="881"/>
      <c r="CA119" s="881">
        <v>6525354</v>
      </c>
      <c r="CB119" s="881"/>
      <c r="CC119" s="881"/>
      <c r="CD119" s="881"/>
      <c r="CE119" s="881"/>
      <c r="CF119" s="784"/>
      <c r="CG119" s="785"/>
      <c r="CH119" s="785"/>
      <c r="CI119" s="785"/>
      <c r="CJ119" s="870"/>
      <c r="CK119" s="964"/>
      <c r="CL119" s="859"/>
      <c r="CM119" s="874" t="s">
        <v>471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238</v>
      </c>
      <c r="DH119" s="800"/>
      <c r="DI119" s="800"/>
      <c r="DJ119" s="800"/>
      <c r="DK119" s="801"/>
      <c r="DL119" s="802" t="s">
        <v>238</v>
      </c>
      <c r="DM119" s="800"/>
      <c r="DN119" s="800"/>
      <c r="DO119" s="800"/>
      <c r="DP119" s="801"/>
      <c r="DQ119" s="802" t="s">
        <v>465</v>
      </c>
      <c r="DR119" s="800"/>
      <c r="DS119" s="800"/>
      <c r="DT119" s="800"/>
      <c r="DU119" s="801"/>
      <c r="DV119" s="884" t="s">
        <v>238</v>
      </c>
      <c r="DW119" s="885"/>
      <c r="DX119" s="885"/>
      <c r="DY119" s="885"/>
      <c r="DZ119" s="886"/>
    </row>
    <row r="120" spans="1:130" s="226"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238</v>
      </c>
      <c r="AB120" s="816"/>
      <c r="AC120" s="816"/>
      <c r="AD120" s="816"/>
      <c r="AE120" s="817"/>
      <c r="AF120" s="818" t="s">
        <v>238</v>
      </c>
      <c r="AG120" s="816"/>
      <c r="AH120" s="816"/>
      <c r="AI120" s="816"/>
      <c r="AJ120" s="817"/>
      <c r="AK120" s="818" t="s">
        <v>238</v>
      </c>
      <c r="AL120" s="816"/>
      <c r="AM120" s="816"/>
      <c r="AN120" s="816"/>
      <c r="AO120" s="817"/>
      <c r="AP120" s="860" t="s">
        <v>238</v>
      </c>
      <c r="AQ120" s="861"/>
      <c r="AR120" s="861"/>
      <c r="AS120" s="861"/>
      <c r="AT120" s="862"/>
      <c r="AU120" s="916" t="s">
        <v>472</v>
      </c>
      <c r="AV120" s="917"/>
      <c r="AW120" s="917"/>
      <c r="AX120" s="917"/>
      <c r="AY120" s="918"/>
      <c r="AZ120" s="896" t="s">
        <v>473</v>
      </c>
      <c r="BA120" s="844"/>
      <c r="BB120" s="844"/>
      <c r="BC120" s="844"/>
      <c r="BD120" s="844"/>
      <c r="BE120" s="844"/>
      <c r="BF120" s="844"/>
      <c r="BG120" s="844"/>
      <c r="BH120" s="844"/>
      <c r="BI120" s="844"/>
      <c r="BJ120" s="844"/>
      <c r="BK120" s="844"/>
      <c r="BL120" s="844"/>
      <c r="BM120" s="844"/>
      <c r="BN120" s="844"/>
      <c r="BO120" s="844"/>
      <c r="BP120" s="845"/>
      <c r="BQ120" s="897">
        <v>741049</v>
      </c>
      <c r="BR120" s="878"/>
      <c r="BS120" s="878"/>
      <c r="BT120" s="878"/>
      <c r="BU120" s="878"/>
      <c r="BV120" s="878">
        <v>1264075</v>
      </c>
      <c r="BW120" s="878"/>
      <c r="BX120" s="878"/>
      <c r="BY120" s="878"/>
      <c r="BZ120" s="878"/>
      <c r="CA120" s="878">
        <v>1533675</v>
      </c>
      <c r="CB120" s="878"/>
      <c r="CC120" s="878"/>
      <c r="CD120" s="878"/>
      <c r="CE120" s="878"/>
      <c r="CF120" s="902">
        <v>45.3</v>
      </c>
      <c r="CG120" s="903"/>
      <c r="CH120" s="903"/>
      <c r="CI120" s="903"/>
      <c r="CJ120" s="903"/>
      <c r="CK120" s="904" t="s">
        <v>474</v>
      </c>
      <c r="CL120" s="888"/>
      <c r="CM120" s="888"/>
      <c r="CN120" s="888"/>
      <c r="CO120" s="889"/>
      <c r="CP120" s="908" t="s">
        <v>475</v>
      </c>
      <c r="CQ120" s="909"/>
      <c r="CR120" s="909"/>
      <c r="CS120" s="909"/>
      <c r="CT120" s="909"/>
      <c r="CU120" s="909"/>
      <c r="CV120" s="909"/>
      <c r="CW120" s="909"/>
      <c r="CX120" s="909"/>
      <c r="CY120" s="909"/>
      <c r="CZ120" s="909"/>
      <c r="DA120" s="909"/>
      <c r="DB120" s="909"/>
      <c r="DC120" s="909"/>
      <c r="DD120" s="909"/>
      <c r="DE120" s="909"/>
      <c r="DF120" s="910"/>
      <c r="DG120" s="897" t="s">
        <v>238</v>
      </c>
      <c r="DH120" s="878"/>
      <c r="DI120" s="878"/>
      <c r="DJ120" s="878"/>
      <c r="DK120" s="878"/>
      <c r="DL120" s="878" t="s">
        <v>465</v>
      </c>
      <c r="DM120" s="878"/>
      <c r="DN120" s="878"/>
      <c r="DO120" s="878"/>
      <c r="DP120" s="878"/>
      <c r="DQ120" s="878" t="s">
        <v>476</v>
      </c>
      <c r="DR120" s="878"/>
      <c r="DS120" s="878"/>
      <c r="DT120" s="878"/>
      <c r="DU120" s="878"/>
      <c r="DV120" s="879" t="s">
        <v>465</v>
      </c>
      <c r="DW120" s="879"/>
      <c r="DX120" s="879"/>
      <c r="DY120" s="879"/>
      <c r="DZ120" s="880"/>
    </row>
    <row r="121" spans="1:130" s="226" customFormat="1" ht="26.25" customHeight="1" x14ac:dyDescent="0.15">
      <c r="A121" s="856"/>
      <c r="B121" s="857"/>
      <c r="C121" s="899" t="s">
        <v>477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238</v>
      </c>
      <c r="AB121" s="816"/>
      <c r="AC121" s="816"/>
      <c r="AD121" s="816"/>
      <c r="AE121" s="817"/>
      <c r="AF121" s="818" t="s">
        <v>238</v>
      </c>
      <c r="AG121" s="816"/>
      <c r="AH121" s="816"/>
      <c r="AI121" s="816"/>
      <c r="AJ121" s="817"/>
      <c r="AK121" s="818" t="s">
        <v>465</v>
      </c>
      <c r="AL121" s="816"/>
      <c r="AM121" s="816"/>
      <c r="AN121" s="816"/>
      <c r="AO121" s="817"/>
      <c r="AP121" s="860" t="s">
        <v>238</v>
      </c>
      <c r="AQ121" s="861"/>
      <c r="AR121" s="861"/>
      <c r="AS121" s="861"/>
      <c r="AT121" s="862"/>
      <c r="AU121" s="919"/>
      <c r="AV121" s="920"/>
      <c r="AW121" s="920"/>
      <c r="AX121" s="920"/>
      <c r="AY121" s="921"/>
      <c r="AZ121" s="851" t="s">
        <v>478</v>
      </c>
      <c r="BA121" s="788"/>
      <c r="BB121" s="788"/>
      <c r="BC121" s="788"/>
      <c r="BD121" s="788"/>
      <c r="BE121" s="788"/>
      <c r="BF121" s="788"/>
      <c r="BG121" s="788"/>
      <c r="BH121" s="788"/>
      <c r="BI121" s="788"/>
      <c r="BJ121" s="788"/>
      <c r="BK121" s="788"/>
      <c r="BL121" s="788"/>
      <c r="BM121" s="788"/>
      <c r="BN121" s="788"/>
      <c r="BO121" s="788"/>
      <c r="BP121" s="789"/>
      <c r="BQ121" s="852" t="s">
        <v>238</v>
      </c>
      <c r="BR121" s="853"/>
      <c r="BS121" s="853"/>
      <c r="BT121" s="853"/>
      <c r="BU121" s="853"/>
      <c r="BV121" s="853" t="s">
        <v>238</v>
      </c>
      <c r="BW121" s="853"/>
      <c r="BX121" s="853"/>
      <c r="BY121" s="853"/>
      <c r="BZ121" s="853"/>
      <c r="CA121" s="853" t="s">
        <v>238</v>
      </c>
      <c r="CB121" s="853"/>
      <c r="CC121" s="853"/>
      <c r="CD121" s="853"/>
      <c r="CE121" s="853"/>
      <c r="CF121" s="911" t="s">
        <v>238</v>
      </c>
      <c r="CG121" s="912"/>
      <c r="CH121" s="912"/>
      <c r="CI121" s="912"/>
      <c r="CJ121" s="912"/>
      <c r="CK121" s="905"/>
      <c r="CL121" s="891"/>
      <c r="CM121" s="891"/>
      <c r="CN121" s="891"/>
      <c r="CO121" s="892"/>
      <c r="CP121" s="871" t="s">
        <v>479</v>
      </c>
      <c r="CQ121" s="872"/>
      <c r="CR121" s="872"/>
      <c r="CS121" s="872"/>
      <c r="CT121" s="872"/>
      <c r="CU121" s="872"/>
      <c r="CV121" s="872"/>
      <c r="CW121" s="872"/>
      <c r="CX121" s="872"/>
      <c r="CY121" s="872"/>
      <c r="CZ121" s="872"/>
      <c r="DA121" s="872"/>
      <c r="DB121" s="872"/>
      <c r="DC121" s="872"/>
      <c r="DD121" s="872"/>
      <c r="DE121" s="872"/>
      <c r="DF121" s="873"/>
      <c r="DG121" s="852" t="s">
        <v>465</v>
      </c>
      <c r="DH121" s="853"/>
      <c r="DI121" s="853"/>
      <c r="DJ121" s="853"/>
      <c r="DK121" s="853"/>
      <c r="DL121" s="853" t="s">
        <v>465</v>
      </c>
      <c r="DM121" s="853"/>
      <c r="DN121" s="853"/>
      <c r="DO121" s="853"/>
      <c r="DP121" s="853"/>
      <c r="DQ121" s="853" t="s">
        <v>238</v>
      </c>
      <c r="DR121" s="853"/>
      <c r="DS121" s="853"/>
      <c r="DT121" s="853"/>
      <c r="DU121" s="853"/>
      <c r="DV121" s="830" t="s">
        <v>465</v>
      </c>
      <c r="DW121" s="830"/>
      <c r="DX121" s="830"/>
      <c r="DY121" s="830"/>
      <c r="DZ121" s="831"/>
    </row>
    <row r="122" spans="1:130" s="226" customFormat="1" ht="26.25" customHeight="1" x14ac:dyDescent="0.15">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238</v>
      </c>
      <c r="AB122" s="816"/>
      <c r="AC122" s="816"/>
      <c r="AD122" s="816"/>
      <c r="AE122" s="817"/>
      <c r="AF122" s="818" t="s">
        <v>465</v>
      </c>
      <c r="AG122" s="816"/>
      <c r="AH122" s="816"/>
      <c r="AI122" s="816"/>
      <c r="AJ122" s="817"/>
      <c r="AK122" s="818" t="s">
        <v>238</v>
      </c>
      <c r="AL122" s="816"/>
      <c r="AM122" s="816"/>
      <c r="AN122" s="816"/>
      <c r="AO122" s="817"/>
      <c r="AP122" s="860" t="s">
        <v>238</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4557699</v>
      </c>
      <c r="BR122" s="881"/>
      <c r="BS122" s="881"/>
      <c r="BT122" s="881"/>
      <c r="BU122" s="881"/>
      <c r="BV122" s="881">
        <v>4453714</v>
      </c>
      <c r="BW122" s="881"/>
      <c r="BX122" s="881"/>
      <c r="BY122" s="881"/>
      <c r="BZ122" s="881"/>
      <c r="CA122" s="881">
        <v>4264855</v>
      </c>
      <c r="CB122" s="881"/>
      <c r="CC122" s="881"/>
      <c r="CD122" s="881"/>
      <c r="CE122" s="881"/>
      <c r="CF122" s="882">
        <v>125.9</v>
      </c>
      <c r="CG122" s="883"/>
      <c r="CH122" s="883"/>
      <c r="CI122" s="883"/>
      <c r="CJ122" s="883"/>
      <c r="CK122" s="905"/>
      <c r="CL122" s="891"/>
      <c r="CM122" s="891"/>
      <c r="CN122" s="891"/>
      <c r="CO122" s="892"/>
      <c r="CP122" s="871" t="s">
        <v>481</v>
      </c>
      <c r="CQ122" s="872"/>
      <c r="CR122" s="872"/>
      <c r="CS122" s="872"/>
      <c r="CT122" s="872"/>
      <c r="CU122" s="872"/>
      <c r="CV122" s="872"/>
      <c r="CW122" s="872"/>
      <c r="CX122" s="872"/>
      <c r="CY122" s="872"/>
      <c r="CZ122" s="872"/>
      <c r="DA122" s="872"/>
      <c r="DB122" s="872"/>
      <c r="DC122" s="872"/>
      <c r="DD122" s="872"/>
      <c r="DE122" s="872"/>
      <c r="DF122" s="873"/>
      <c r="DG122" s="852" t="s">
        <v>465</v>
      </c>
      <c r="DH122" s="853"/>
      <c r="DI122" s="853"/>
      <c r="DJ122" s="853"/>
      <c r="DK122" s="853"/>
      <c r="DL122" s="853" t="s">
        <v>238</v>
      </c>
      <c r="DM122" s="853"/>
      <c r="DN122" s="853"/>
      <c r="DO122" s="853"/>
      <c r="DP122" s="853"/>
      <c r="DQ122" s="853" t="s">
        <v>238</v>
      </c>
      <c r="DR122" s="853"/>
      <c r="DS122" s="853"/>
      <c r="DT122" s="853"/>
      <c r="DU122" s="853"/>
      <c r="DV122" s="830" t="s">
        <v>238</v>
      </c>
      <c r="DW122" s="830"/>
      <c r="DX122" s="830"/>
      <c r="DY122" s="830"/>
      <c r="DZ122" s="831"/>
    </row>
    <row r="123" spans="1:130" s="226" customFormat="1" ht="26.25" customHeight="1" x14ac:dyDescent="0.15">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465</v>
      </c>
      <c r="AB123" s="816"/>
      <c r="AC123" s="816"/>
      <c r="AD123" s="816"/>
      <c r="AE123" s="817"/>
      <c r="AF123" s="818" t="s">
        <v>465</v>
      </c>
      <c r="AG123" s="816"/>
      <c r="AH123" s="816"/>
      <c r="AI123" s="816"/>
      <c r="AJ123" s="817"/>
      <c r="AK123" s="818" t="s">
        <v>238</v>
      </c>
      <c r="AL123" s="816"/>
      <c r="AM123" s="816"/>
      <c r="AN123" s="816"/>
      <c r="AO123" s="817"/>
      <c r="AP123" s="860" t="s">
        <v>238</v>
      </c>
      <c r="AQ123" s="861"/>
      <c r="AR123" s="861"/>
      <c r="AS123" s="861"/>
      <c r="AT123" s="862"/>
      <c r="AU123" s="922"/>
      <c r="AV123" s="923"/>
      <c r="AW123" s="923"/>
      <c r="AX123" s="923"/>
      <c r="AY123" s="923"/>
      <c r="AZ123" s="247" t="s">
        <v>191</v>
      </c>
      <c r="BA123" s="247"/>
      <c r="BB123" s="247"/>
      <c r="BC123" s="247"/>
      <c r="BD123" s="247"/>
      <c r="BE123" s="247"/>
      <c r="BF123" s="247"/>
      <c r="BG123" s="247"/>
      <c r="BH123" s="247"/>
      <c r="BI123" s="247"/>
      <c r="BJ123" s="247"/>
      <c r="BK123" s="247"/>
      <c r="BL123" s="247"/>
      <c r="BM123" s="247"/>
      <c r="BN123" s="247"/>
      <c r="BO123" s="913" t="s">
        <v>482</v>
      </c>
      <c r="BP123" s="914"/>
      <c r="BQ123" s="868">
        <v>5298748</v>
      </c>
      <c r="BR123" s="869"/>
      <c r="BS123" s="869"/>
      <c r="BT123" s="869"/>
      <c r="BU123" s="869"/>
      <c r="BV123" s="869">
        <v>5717789</v>
      </c>
      <c r="BW123" s="869"/>
      <c r="BX123" s="869"/>
      <c r="BY123" s="869"/>
      <c r="BZ123" s="869"/>
      <c r="CA123" s="869">
        <v>5798530</v>
      </c>
      <c r="CB123" s="869"/>
      <c r="CC123" s="869"/>
      <c r="CD123" s="869"/>
      <c r="CE123" s="869"/>
      <c r="CF123" s="784"/>
      <c r="CG123" s="785"/>
      <c r="CH123" s="785"/>
      <c r="CI123" s="785"/>
      <c r="CJ123" s="870"/>
      <c r="CK123" s="905"/>
      <c r="CL123" s="891"/>
      <c r="CM123" s="891"/>
      <c r="CN123" s="891"/>
      <c r="CO123" s="892"/>
      <c r="CP123" s="871" t="s">
        <v>483</v>
      </c>
      <c r="CQ123" s="872"/>
      <c r="CR123" s="872"/>
      <c r="CS123" s="872"/>
      <c r="CT123" s="872"/>
      <c r="CU123" s="872"/>
      <c r="CV123" s="872"/>
      <c r="CW123" s="872"/>
      <c r="CX123" s="872"/>
      <c r="CY123" s="872"/>
      <c r="CZ123" s="872"/>
      <c r="DA123" s="872"/>
      <c r="DB123" s="872"/>
      <c r="DC123" s="872"/>
      <c r="DD123" s="872"/>
      <c r="DE123" s="872"/>
      <c r="DF123" s="873"/>
      <c r="DG123" s="815" t="s">
        <v>238</v>
      </c>
      <c r="DH123" s="816"/>
      <c r="DI123" s="816"/>
      <c r="DJ123" s="816"/>
      <c r="DK123" s="817"/>
      <c r="DL123" s="818" t="s">
        <v>238</v>
      </c>
      <c r="DM123" s="816"/>
      <c r="DN123" s="816"/>
      <c r="DO123" s="816"/>
      <c r="DP123" s="817"/>
      <c r="DQ123" s="818" t="s">
        <v>238</v>
      </c>
      <c r="DR123" s="816"/>
      <c r="DS123" s="816"/>
      <c r="DT123" s="816"/>
      <c r="DU123" s="817"/>
      <c r="DV123" s="860" t="s">
        <v>238</v>
      </c>
      <c r="DW123" s="861"/>
      <c r="DX123" s="861"/>
      <c r="DY123" s="861"/>
      <c r="DZ123" s="862"/>
    </row>
    <row r="124" spans="1:130" s="226" customFormat="1" ht="26.25" customHeight="1" thickBot="1" x14ac:dyDescent="0.2">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476</v>
      </c>
      <c r="AB124" s="816"/>
      <c r="AC124" s="816"/>
      <c r="AD124" s="816"/>
      <c r="AE124" s="817"/>
      <c r="AF124" s="818" t="s">
        <v>238</v>
      </c>
      <c r="AG124" s="816"/>
      <c r="AH124" s="816"/>
      <c r="AI124" s="816"/>
      <c r="AJ124" s="817"/>
      <c r="AK124" s="818" t="s">
        <v>238</v>
      </c>
      <c r="AL124" s="816"/>
      <c r="AM124" s="816"/>
      <c r="AN124" s="816"/>
      <c r="AO124" s="817"/>
      <c r="AP124" s="860" t="s">
        <v>465</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56.3</v>
      </c>
      <c r="BR124" s="867"/>
      <c r="BS124" s="867"/>
      <c r="BT124" s="867"/>
      <c r="BU124" s="867"/>
      <c r="BV124" s="867">
        <v>34.799999999999997</v>
      </c>
      <c r="BW124" s="867"/>
      <c r="BX124" s="867"/>
      <c r="BY124" s="867"/>
      <c r="BZ124" s="867"/>
      <c r="CA124" s="867">
        <v>21.4</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238</v>
      </c>
      <c r="DH124" s="800"/>
      <c r="DI124" s="800"/>
      <c r="DJ124" s="800"/>
      <c r="DK124" s="801"/>
      <c r="DL124" s="802" t="s">
        <v>465</v>
      </c>
      <c r="DM124" s="800"/>
      <c r="DN124" s="800"/>
      <c r="DO124" s="800"/>
      <c r="DP124" s="801"/>
      <c r="DQ124" s="802" t="s">
        <v>465</v>
      </c>
      <c r="DR124" s="800"/>
      <c r="DS124" s="800"/>
      <c r="DT124" s="800"/>
      <c r="DU124" s="801"/>
      <c r="DV124" s="884" t="s">
        <v>465</v>
      </c>
      <c r="DW124" s="885"/>
      <c r="DX124" s="885"/>
      <c r="DY124" s="885"/>
      <c r="DZ124" s="886"/>
    </row>
    <row r="125" spans="1:130" s="226" customFormat="1" ht="26.25" customHeight="1" x14ac:dyDescent="0.15">
      <c r="A125" s="856"/>
      <c r="B125" s="857"/>
      <c r="C125" s="851" t="s">
        <v>469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238</v>
      </c>
      <c r="AB125" s="816"/>
      <c r="AC125" s="816"/>
      <c r="AD125" s="816"/>
      <c r="AE125" s="817"/>
      <c r="AF125" s="818" t="s">
        <v>238</v>
      </c>
      <c r="AG125" s="816"/>
      <c r="AH125" s="816"/>
      <c r="AI125" s="816"/>
      <c r="AJ125" s="817"/>
      <c r="AK125" s="818" t="s">
        <v>238</v>
      </c>
      <c r="AL125" s="816"/>
      <c r="AM125" s="816"/>
      <c r="AN125" s="816"/>
      <c r="AO125" s="817"/>
      <c r="AP125" s="860" t="s">
        <v>465</v>
      </c>
      <c r="AQ125" s="861"/>
      <c r="AR125" s="861"/>
      <c r="AS125" s="861"/>
      <c r="AT125" s="86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238</v>
      </c>
      <c r="DH125" s="878"/>
      <c r="DI125" s="878"/>
      <c r="DJ125" s="878"/>
      <c r="DK125" s="878"/>
      <c r="DL125" s="878" t="s">
        <v>238</v>
      </c>
      <c r="DM125" s="878"/>
      <c r="DN125" s="878"/>
      <c r="DO125" s="878"/>
      <c r="DP125" s="878"/>
      <c r="DQ125" s="878" t="s">
        <v>238</v>
      </c>
      <c r="DR125" s="878"/>
      <c r="DS125" s="878"/>
      <c r="DT125" s="878"/>
      <c r="DU125" s="878"/>
      <c r="DV125" s="879" t="s">
        <v>238</v>
      </c>
      <c r="DW125" s="879"/>
      <c r="DX125" s="879"/>
      <c r="DY125" s="879"/>
      <c r="DZ125" s="880"/>
    </row>
    <row r="126" spans="1:130" s="226" customFormat="1" ht="26.25" customHeight="1" thickBot="1" x14ac:dyDescent="0.2">
      <c r="A126" s="856"/>
      <c r="B126" s="857"/>
      <c r="C126" s="851" t="s">
        <v>471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238</v>
      </c>
      <c r="AB126" s="816"/>
      <c r="AC126" s="816"/>
      <c r="AD126" s="816"/>
      <c r="AE126" s="817"/>
      <c r="AF126" s="818" t="s">
        <v>238</v>
      </c>
      <c r="AG126" s="816"/>
      <c r="AH126" s="816"/>
      <c r="AI126" s="816"/>
      <c r="AJ126" s="817"/>
      <c r="AK126" s="818" t="s">
        <v>238</v>
      </c>
      <c r="AL126" s="816"/>
      <c r="AM126" s="816"/>
      <c r="AN126" s="816"/>
      <c r="AO126" s="817"/>
      <c r="AP126" s="860" t="s">
        <v>465</v>
      </c>
      <c r="AQ126" s="861"/>
      <c r="AR126" s="861"/>
      <c r="AS126" s="861"/>
      <c r="AT126" s="86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t="s">
        <v>238</v>
      </c>
      <c r="DH126" s="853"/>
      <c r="DI126" s="853"/>
      <c r="DJ126" s="853"/>
      <c r="DK126" s="853"/>
      <c r="DL126" s="853" t="s">
        <v>238</v>
      </c>
      <c r="DM126" s="853"/>
      <c r="DN126" s="853"/>
      <c r="DO126" s="853"/>
      <c r="DP126" s="853"/>
      <c r="DQ126" s="853" t="s">
        <v>238</v>
      </c>
      <c r="DR126" s="853"/>
      <c r="DS126" s="853"/>
      <c r="DT126" s="853"/>
      <c r="DU126" s="853"/>
      <c r="DV126" s="830" t="s">
        <v>238</v>
      </c>
      <c r="DW126" s="830"/>
      <c r="DX126" s="830"/>
      <c r="DY126" s="830"/>
      <c r="DZ126" s="831"/>
    </row>
    <row r="127" spans="1:130" s="226" customFormat="1" ht="26.25" customHeight="1" x14ac:dyDescent="0.15">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16575</v>
      </c>
      <c r="AB127" s="816"/>
      <c r="AC127" s="816"/>
      <c r="AD127" s="816"/>
      <c r="AE127" s="817"/>
      <c r="AF127" s="818">
        <v>15751</v>
      </c>
      <c r="AG127" s="816"/>
      <c r="AH127" s="816"/>
      <c r="AI127" s="816"/>
      <c r="AJ127" s="817"/>
      <c r="AK127" s="818">
        <v>14503</v>
      </c>
      <c r="AL127" s="816"/>
      <c r="AM127" s="816"/>
      <c r="AN127" s="816"/>
      <c r="AO127" s="817"/>
      <c r="AP127" s="860">
        <v>0.4</v>
      </c>
      <c r="AQ127" s="861"/>
      <c r="AR127" s="861"/>
      <c r="AS127" s="861"/>
      <c r="AT127" s="862"/>
      <c r="AU127" s="228"/>
      <c r="AV127" s="228"/>
      <c r="AW127" s="228"/>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28"/>
      <c r="CB127" s="228"/>
      <c r="CC127" s="228"/>
      <c r="CD127" s="251"/>
      <c r="CE127" s="251"/>
      <c r="CF127" s="251"/>
      <c r="CG127" s="228"/>
      <c r="CH127" s="228"/>
      <c r="CI127" s="228"/>
      <c r="CJ127" s="250"/>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238</v>
      </c>
      <c r="DH127" s="853"/>
      <c r="DI127" s="853"/>
      <c r="DJ127" s="853"/>
      <c r="DK127" s="853"/>
      <c r="DL127" s="853" t="s">
        <v>238</v>
      </c>
      <c r="DM127" s="853"/>
      <c r="DN127" s="853"/>
      <c r="DO127" s="853"/>
      <c r="DP127" s="853"/>
      <c r="DQ127" s="853" t="s">
        <v>238</v>
      </c>
      <c r="DR127" s="853"/>
      <c r="DS127" s="853"/>
      <c r="DT127" s="853"/>
      <c r="DU127" s="853"/>
      <c r="DV127" s="830" t="s">
        <v>465</v>
      </c>
      <c r="DW127" s="830"/>
      <c r="DX127" s="830"/>
      <c r="DY127" s="830"/>
      <c r="DZ127" s="831"/>
    </row>
    <row r="128" spans="1:130" s="226" customFormat="1" ht="26.25" customHeight="1" thickBot="1" x14ac:dyDescent="0.2">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t="s">
        <v>238</v>
      </c>
      <c r="AB128" s="837"/>
      <c r="AC128" s="837"/>
      <c r="AD128" s="837"/>
      <c r="AE128" s="838"/>
      <c r="AF128" s="839" t="s">
        <v>238</v>
      </c>
      <c r="AG128" s="837"/>
      <c r="AH128" s="837"/>
      <c r="AI128" s="837"/>
      <c r="AJ128" s="838"/>
      <c r="AK128" s="839" t="s">
        <v>238</v>
      </c>
      <c r="AL128" s="837"/>
      <c r="AM128" s="837"/>
      <c r="AN128" s="837"/>
      <c r="AO128" s="838"/>
      <c r="AP128" s="840"/>
      <c r="AQ128" s="841"/>
      <c r="AR128" s="841"/>
      <c r="AS128" s="841"/>
      <c r="AT128" s="842"/>
      <c r="AU128" s="228"/>
      <c r="AV128" s="228"/>
      <c r="AW128" s="228"/>
      <c r="AX128" s="843" t="s">
        <v>497</v>
      </c>
      <c r="AY128" s="844"/>
      <c r="AZ128" s="844"/>
      <c r="BA128" s="844"/>
      <c r="BB128" s="844"/>
      <c r="BC128" s="844"/>
      <c r="BD128" s="844"/>
      <c r="BE128" s="845"/>
      <c r="BF128" s="822" t="s">
        <v>238</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1"/>
      <c r="CB128" s="251"/>
      <c r="CC128" s="251"/>
      <c r="CD128" s="251"/>
      <c r="CE128" s="251"/>
      <c r="CF128" s="251"/>
      <c r="CG128" s="228"/>
      <c r="CH128" s="228"/>
      <c r="CI128" s="228"/>
      <c r="CJ128" s="250"/>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t="s">
        <v>238</v>
      </c>
      <c r="DH128" s="827"/>
      <c r="DI128" s="827"/>
      <c r="DJ128" s="827"/>
      <c r="DK128" s="827"/>
      <c r="DL128" s="827" t="s">
        <v>238</v>
      </c>
      <c r="DM128" s="827"/>
      <c r="DN128" s="827"/>
      <c r="DO128" s="827"/>
      <c r="DP128" s="827"/>
      <c r="DQ128" s="827" t="s">
        <v>465</v>
      </c>
      <c r="DR128" s="827"/>
      <c r="DS128" s="827"/>
      <c r="DT128" s="827"/>
      <c r="DU128" s="827"/>
      <c r="DV128" s="828" t="s">
        <v>238</v>
      </c>
      <c r="DW128" s="828"/>
      <c r="DX128" s="828"/>
      <c r="DY128" s="828"/>
      <c r="DZ128" s="829"/>
    </row>
    <row r="129" spans="1:131" s="226"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3649410</v>
      </c>
      <c r="AB129" s="816"/>
      <c r="AC129" s="816"/>
      <c r="AD129" s="816"/>
      <c r="AE129" s="817"/>
      <c r="AF129" s="818">
        <v>3903367</v>
      </c>
      <c r="AG129" s="816"/>
      <c r="AH129" s="816"/>
      <c r="AI129" s="816"/>
      <c r="AJ129" s="817"/>
      <c r="AK129" s="818">
        <v>3761170</v>
      </c>
      <c r="AL129" s="816"/>
      <c r="AM129" s="816"/>
      <c r="AN129" s="816"/>
      <c r="AO129" s="817"/>
      <c r="AP129" s="819"/>
      <c r="AQ129" s="820"/>
      <c r="AR129" s="820"/>
      <c r="AS129" s="820"/>
      <c r="AT129" s="821"/>
      <c r="AU129" s="229"/>
      <c r="AV129" s="229"/>
      <c r="AW129" s="229"/>
      <c r="AX129" s="787" t="s">
        <v>500</v>
      </c>
      <c r="AY129" s="788"/>
      <c r="AZ129" s="788"/>
      <c r="BA129" s="788"/>
      <c r="BB129" s="788"/>
      <c r="BC129" s="788"/>
      <c r="BD129" s="788"/>
      <c r="BE129" s="789"/>
      <c r="BF129" s="806" t="s">
        <v>238</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386180</v>
      </c>
      <c r="AB130" s="816"/>
      <c r="AC130" s="816"/>
      <c r="AD130" s="816"/>
      <c r="AE130" s="817"/>
      <c r="AF130" s="818">
        <v>385442</v>
      </c>
      <c r="AG130" s="816"/>
      <c r="AH130" s="816"/>
      <c r="AI130" s="816"/>
      <c r="AJ130" s="817"/>
      <c r="AK130" s="818">
        <v>372407</v>
      </c>
      <c r="AL130" s="816"/>
      <c r="AM130" s="816"/>
      <c r="AN130" s="816"/>
      <c r="AO130" s="817"/>
      <c r="AP130" s="819"/>
      <c r="AQ130" s="820"/>
      <c r="AR130" s="820"/>
      <c r="AS130" s="820"/>
      <c r="AT130" s="821"/>
      <c r="AU130" s="229"/>
      <c r="AV130" s="229"/>
      <c r="AW130" s="229"/>
      <c r="AX130" s="787" t="s">
        <v>503</v>
      </c>
      <c r="AY130" s="788"/>
      <c r="AZ130" s="788"/>
      <c r="BA130" s="788"/>
      <c r="BB130" s="788"/>
      <c r="BC130" s="788"/>
      <c r="BD130" s="788"/>
      <c r="BE130" s="789"/>
      <c r="BF130" s="790">
        <v>6.7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504</v>
      </c>
      <c r="X131" s="797"/>
      <c r="Y131" s="797"/>
      <c r="Z131" s="798"/>
      <c r="AA131" s="799">
        <v>3263230</v>
      </c>
      <c r="AB131" s="800"/>
      <c r="AC131" s="800"/>
      <c r="AD131" s="800"/>
      <c r="AE131" s="801"/>
      <c r="AF131" s="802">
        <v>3517925</v>
      </c>
      <c r="AG131" s="800"/>
      <c r="AH131" s="800"/>
      <c r="AI131" s="800"/>
      <c r="AJ131" s="801"/>
      <c r="AK131" s="802">
        <v>3388763</v>
      </c>
      <c r="AL131" s="800"/>
      <c r="AM131" s="800"/>
      <c r="AN131" s="800"/>
      <c r="AO131" s="801"/>
      <c r="AP131" s="803"/>
      <c r="AQ131" s="804"/>
      <c r="AR131" s="804"/>
      <c r="AS131" s="804"/>
      <c r="AT131" s="805"/>
      <c r="AU131" s="229"/>
      <c r="AV131" s="229"/>
      <c r="AW131" s="229"/>
      <c r="AX131" s="765" t="s">
        <v>505</v>
      </c>
      <c r="AY131" s="766"/>
      <c r="AZ131" s="766"/>
      <c r="BA131" s="766"/>
      <c r="BB131" s="766"/>
      <c r="BC131" s="766"/>
      <c r="BD131" s="766"/>
      <c r="BE131" s="767"/>
      <c r="BF131" s="768">
        <v>21.4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74" t="s">
        <v>506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507</v>
      </c>
      <c r="W132" s="778"/>
      <c r="X132" s="778"/>
      <c r="Y132" s="778"/>
      <c r="Z132" s="779"/>
      <c r="AA132" s="780">
        <v>5.3439077230000001</v>
      </c>
      <c r="AB132" s="781"/>
      <c r="AC132" s="781"/>
      <c r="AD132" s="781"/>
      <c r="AE132" s="782"/>
      <c r="AF132" s="783">
        <v>7.3392127460000003</v>
      </c>
      <c r="AG132" s="781"/>
      <c r="AH132" s="781"/>
      <c r="AI132" s="781"/>
      <c r="AJ132" s="782"/>
      <c r="AK132" s="783">
        <v>7.6559499730000002</v>
      </c>
      <c r="AL132" s="781"/>
      <c r="AM132" s="781"/>
      <c r="AN132" s="781"/>
      <c r="AO132" s="782"/>
      <c r="AP132" s="784"/>
      <c r="AQ132" s="785"/>
      <c r="AR132" s="785"/>
      <c r="AS132" s="785"/>
      <c r="AT132" s="78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508</v>
      </c>
      <c r="W133" s="757"/>
      <c r="X133" s="757"/>
      <c r="Y133" s="757"/>
      <c r="Z133" s="758"/>
      <c r="AA133" s="759">
        <v>4.9000000000000004</v>
      </c>
      <c r="AB133" s="760"/>
      <c r="AC133" s="760"/>
      <c r="AD133" s="760"/>
      <c r="AE133" s="761"/>
      <c r="AF133" s="759">
        <v>5.8</v>
      </c>
      <c r="AG133" s="760"/>
      <c r="AH133" s="760"/>
      <c r="AI133" s="760"/>
      <c r="AJ133" s="761"/>
      <c r="AK133" s="759">
        <v>6.7</v>
      </c>
      <c r="AL133" s="760"/>
      <c r="AM133" s="760"/>
      <c r="AN133" s="760"/>
      <c r="AO133" s="761"/>
      <c r="AP133" s="762"/>
      <c r="AQ133" s="763"/>
      <c r="AR133" s="763"/>
      <c r="AS133" s="763"/>
      <c r="AT133" s="7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RSk2gQbHKfdHodXRWCcnkC9o2eU9Wj/AqIWXzbpIpeYPiNgu6PaBoBiY9fZkjLNMMXb2B1gRFhjrSCvEozC2w==" saltValue="hmRV3ztiriEYQuaaykGk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pdiRanLsn9FBC3V4S9m7dXclWsn+TJsrBVzE+ZV/BXNdp0Yv00LarDIAjBuisJttCDc5lkum/qy3z7ov6fyXcQ==" saltValue="eeeb24NbPpasxCsaTztp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SM7gIauwdE7wvvj3CH04GBpJtRHP5bCWGQsEyGCWTU1Tvj9QSeL+dsJLBL6oem8uVZlR5SsXe/FrIBWx1jhBg==" saltValue="ZRbNyqMdE07ldlBULv6A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4"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5"/>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6" t="s">
        <v>517</v>
      </c>
      <c r="AL9" s="1167"/>
      <c r="AM9" s="1167"/>
      <c r="AN9" s="1168"/>
      <c r="AO9" s="277">
        <v>1004958</v>
      </c>
      <c r="AP9" s="277">
        <v>88046</v>
      </c>
      <c r="AQ9" s="278">
        <v>108757</v>
      </c>
      <c r="AR9" s="279">
        <v>-19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6" t="s">
        <v>518</v>
      </c>
      <c r="AL10" s="1167"/>
      <c r="AM10" s="1167"/>
      <c r="AN10" s="1168"/>
      <c r="AO10" s="280">
        <v>309336</v>
      </c>
      <c r="AP10" s="280">
        <v>27101</v>
      </c>
      <c r="AQ10" s="281">
        <v>15108</v>
      </c>
      <c r="AR10" s="282">
        <v>79.400000000000006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6" t="s">
        <v>519</v>
      </c>
      <c r="AL11" s="1167"/>
      <c r="AM11" s="1167"/>
      <c r="AN11" s="1168"/>
      <c r="AO11" s="280" t="s">
        <v>520</v>
      </c>
      <c r="AP11" s="280" t="s">
        <v>520</v>
      </c>
      <c r="AQ11" s="281">
        <v>1414</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6" t="s">
        <v>521</v>
      </c>
      <c r="AL12" s="1167"/>
      <c r="AM12" s="1167"/>
      <c r="AN12" s="1168"/>
      <c r="AO12" s="280" t="s">
        <v>520</v>
      </c>
      <c r="AP12" s="280" t="s">
        <v>520</v>
      </c>
      <c r="AQ12" s="281">
        <v>40</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6" t="s">
        <v>522</v>
      </c>
      <c r="AL13" s="1167"/>
      <c r="AM13" s="1167"/>
      <c r="AN13" s="1168"/>
      <c r="AO13" s="280">
        <v>56196</v>
      </c>
      <c r="AP13" s="280">
        <v>4923</v>
      </c>
      <c r="AQ13" s="281">
        <v>4611</v>
      </c>
      <c r="AR13" s="282">
        <v>6.8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6" t="s">
        <v>523</v>
      </c>
      <c r="AL14" s="1167"/>
      <c r="AM14" s="1167"/>
      <c r="AN14" s="1168"/>
      <c r="AO14" s="280">
        <v>36472</v>
      </c>
      <c r="AP14" s="280">
        <v>3195</v>
      </c>
      <c r="AQ14" s="281">
        <v>2427</v>
      </c>
      <c r="AR14" s="282">
        <v>31.6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9" t="s">
        <v>524</v>
      </c>
      <c r="AL15" s="1170"/>
      <c r="AM15" s="1170"/>
      <c r="AN15" s="1171"/>
      <c r="AO15" s="280">
        <v>-74666</v>
      </c>
      <c r="AP15" s="280">
        <v>-6542</v>
      </c>
      <c r="AQ15" s="281">
        <v>-7785</v>
      </c>
      <c r="AR15" s="282">
        <v>-16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9" t="s">
        <v>191</v>
      </c>
      <c r="AL16" s="1170"/>
      <c r="AM16" s="1170"/>
      <c r="AN16" s="1171"/>
      <c r="AO16" s="280">
        <v>1332296</v>
      </c>
      <c r="AP16" s="280">
        <v>116725</v>
      </c>
      <c r="AQ16" s="281">
        <v>124572</v>
      </c>
      <c r="AR16" s="282">
        <v>-6.3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72" t="s">
        <v>529</v>
      </c>
      <c r="AL21" s="1173"/>
      <c r="AM21" s="1173"/>
      <c r="AN21" s="1174"/>
      <c r="AO21" s="293">
        <v>10.08</v>
      </c>
      <c r="AP21" s="294">
        <v>10.78</v>
      </c>
      <c r="AQ21" s="295">
        <v>-0.7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72" t="s">
        <v>530</v>
      </c>
      <c r="AL22" s="1173"/>
      <c r="AM22" s="1173"/>
      <c r="AN22" s="1174"/>
      <c r="AO22" s="298">
        <v>92.9</v>
      </c>
      <c r="AP22" s="299">
        <v>96.3</v>
      </c>
      <c r="AQ22" s="300">
        <v>-3.4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5" t="s">
        <v>531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4"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5"/>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6" t="s">
        <v>534</v>
      </c>
      <c r="AL32" s="1157"/>
      <c r="AM32" s="1157"/>
      <c r="AN32" s="1158"/>
      <c r="AO32" s="308">
        <v>565603</v>
      </c>
      <c r="AP32" s="308">
        <v>49553</v>
      </c>
      <c r="AQ32" s="309">
        <v>62543</v>
      </c>
      <c r="AR32" s="310">
        <v>-20.8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6" t="s">
        <v>535</v>
      </c>
      <c r="AL33" s="1157"/>
      <c r="AM33" s="1157"/>
      <c r="AN33" s="1158"/>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6" t="s">
        <v>536</v>
      </c>
      <c r="AL34" s="1157"/>
      <c r="AM34" s="1157"/>
      <c r="AN34" s="1158"/>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6" t="s">
        <v>537</v>
      </c>
      <c r="AL35" s="1157"/>
      <c r="AM35" s="1157"/>
      <c r="AN35" s="1158"/>
      <c r="AO35" s="308" t="s">
        <v>520</v>
      </c>
      <c r="AP35" s="308" t="s">
        <v>520</v>
      </c>
      <c r="AQ35" s="309">
        <v>16620</v>
      </c>
      <c r="AR35" s="310" t="s">
        <v>520</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6" t="s">
        <v>538</v>
      </c>
      <c r="AL36" s="1157"/>
      <c r="AM36" s="1157"/>
      <c r="AN36" s="1158"/>
      <c r="AO36" s="308">
        <v>51743</v>
      </c>
      <c r="AP36" s="308">
        <v>4533</v>
      </c>
      <c r="AQ36" s="309">
        <v>3562</v>
      </c>
      <c r="AR36" s="310">
        <v>27.3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6" t="s">
        <v>539</v>
      </c>
      <c r="AL37" s="1157"/>
      <c r="AM37" s="1157"/>
      <c r="AN37" s="1158"/>
      <c r="AO37" s="308">
        <v>14503</v>
      </c>
      <c r="AP37" s="308">
        <v>1271</v>
      </c>
      <c r="AQ37" s="309">
        <v>625</v>
      </c>
      <c r="AR37" s="310">
        <v>103.4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9" t="s">
        <v>540</v>
      </c>
      <c r="AL38" s="1160"/>
      <c r="AM38" s="1160"/>
      <c r="AN38" s="1161"/>
      <c r="AO38" s="311" t="s">
        <v>520</v>
      </c>
      <c r="AP38" s="311" t="s">
        <v>520</v>
      </c>
      <c r="AQ38" s="312">
        <v>3</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9" t="s">
        <v>541</v>
      </c>
      <c r="AL39" s="1160"/>
      <c r="AM39" s="1160"/>
      <c r="AN39" s="1161"/>
      <c r="AO39" s="308" t="s">
        <v>520</v>
      </c>
      <c r="AP39" s="308" t="s">
        <v>520</v>
      </c>
      <c r="AQ39" s="309">
        <v>-2822</v>
      </c>
      <c r="AR39" s="310" t="s">
        <v>520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6" t="s">
        <v>542</v>
      </c>
      <c r="AL40" s="1157"/>
      <c r="AM40" s="1157"/>
      <c r="AN40" s="1158"/>
      <c r="AO40" s="308">
        <v>-372407</v>
      </c>
      <c r="AP40" s="308">
        <v>-32627</v>
      </c>
      <c r="AQ40" s="309">
        <v>-53912</v>
      </c>
      <c r="AR40" s="310">
        <v>-39.5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2" t="s">
        <v>305</v>
      </c>
      <c r="AL41" s="1163"/>
      <c r="AM41" s="1163"/>
      <c r="AN41" s="1164"/>
      <c r="AO41" s="308">
        <v>259442</v>
      </c>
      <c r="AP41" s="308">
        <v>22730</v>
      </c>
      <c r="AQ41" s="309">
        <v>26618</v>
      </c>
      <c r="AR41" s="310">
        <v>-14.6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9" t="s">
        <v>512</v>
      </c>
      <c r="AN49" s="1151" t="s">
        <v>546</v>
      </c>
      <c r="AO49" s="1152"/>
      <c r="AP49" s="1152"/>
      <c r="AQ49" s="1152"/>
      <c r="AR49" s="115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0"/>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426079</v>
      </c>
      <c r="AN51" s="330">
        <v>34705</v>
      </c>
      <c r="AO51" s="331">
        <v>45.5</v>
      </c>
      <c r="AP51" s="332">
        <v>88328</v>
      </c>
      <c r="AQ51" s="333">
        <v>-1.9</v>
      </c>
      <c r="AR51" s="334">
        <v>47.4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216480</v>
      </c>
      <c r="AN52" s="338">
        <v>17633</v>
      </c>
      <c r="AO52" s="339">
        <v>58.6</v>
      </c>
      <c r="AP52" s="340">
        <v>49013</v>
      </c>
      <c r="AQ52" s="341">
        <v>6.4</v>
      </c>
      <c r="AR52" s="342">
        <v>52.2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576565</v>
      </c>
      <c r="AN53" s="330">
        <v>47705</v>
      </c>
      <c r="AO53" s="331">
        <v>37.5</v>
      </c>
      <c r="AP53" s="332">
        <v>103390</v>
      </c>
      <c r="AQ53" s="333">
        <v>17.100000000000001</v>
      </c>
      <c r="AR53" s="334">
        <v>20.399999999999999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207713</v>
      </c>
      <c r="AN54" s="338">
        <v>17186</v>
      </c>
      <c r="AO54" s="339">
        <v>-2.5</v>
      </c>
      <c r="AP54" s="340">
        <v>51269</v>
      </c>
      <c r="AQ54" s="341">
        <v>4.5999999999999996</v>
      </c>
      <c r="AR54" s="342">
        <v>-7.1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734284</v>
      </c>
      <c r="AN55" s="330">
        <v>62138</v>
      </c>
      <c r="AO55" s="331">
        <v>30.3</v>
      </c>
      <c r="AP55" s="332">
        <v>117234</v>
      </c>
      <c r="AQ55" s="333">
        <v>13.4</v>
      </c>
      <c r="AR55" s="334">
        <v>16.899999999999999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381502</v>
      </c>
      <c r="AN56" s="338">
        <v>32284</v>
      </c>
      <c r="AO56" s="339">
        <v>87.9</v>
      </c>
      <c r="AP56" s="340">
        <v>59796</v>
      </c>
      <c r="AQ56" s="341">
        <v>16.600000000000001</v>
      </c>
      <c r="AR56" s="342">
        <v>71.3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398746</v>
      </c>
      <c r="AN57" s="330">
        <v>34207</v>
      </c>
      <c r="AO57" s="331">
        <v>-44.9</v>
      </c>
      <c r="AP57" s="332">
        <v>97758</v>
      </c>
      <c r="AQ57" s="333">
        <v>-16.600000000000001</v>
      </c>
      <c r="AR57" s="334">
        <v>-28.3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156543</v>
      </c>
      <c r="AN58" s="338">
        <v>13429</v>
      </c>
      <c r="AO58" s="339">
        <v>-58.4</v>
      </c>
      <c r="AP58" s="340">
        <v>45946</v>
      </c>
      <c r="AQ58" s="341">
        <v>-23.2</v>
      </c>
      <c r="AR58" s="342">
        <v>-35.200000000000003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403590</v>
      </c>
      <c r="AN59" s="330">
        <v>35359</v>
      </c>
      <c r="AO59" s="331">
        <v>3.4</v>
      </c>
      <c r="AP59" s="332">
        <v>91338</v>
      </c>
      <c r="AQ59" s="333">
        <v>-6.6</v>
      </c>
      <c r="AR59" s="334">
        <v>10</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185401</v>
      </c>
      <c r="AN60" s="338">
        <v>16243</v>
      </c>
      <c r="AO60" s="339">
        <v>21</v>
      </c>
      <c r="AP60" s="340">
        <v>43989</v>
      </c>
      <c r="AQ60" s="341">
        <v>-4.3</v>
      </c>
      <c r="AR60" s="342">
        <v>25.3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507853</v>
      </c>
      <c r="AN61" s="345">
        <v>42823</v>
      </c>
      <c r="AO61" s="346">
        <v>14.4</v>
      </c>
      <c r="AP61" s="347">
        <v>99610</v>
      </c>
      <c r="AQ61" s="348">
        <v>1.1000000000000001</v>
      </c>
      <c r="AR61" s="334">
        <v>13.3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229528</v>
      </c>
      <c r="AN62" s="338">
        <v>19355</v>
      </c>
      <c r="AO62" s="339">
        <v>21.3</v>
      </c>
      <c r="AP62" s="340">
        <v>50003</v>
      </c>
      <c r="AQ62" s="341">
        <v>0</v>
      </c>
      <c r="AR62" s="342">
        <v>21.3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dvIt11O1uzFleKkNReEzD2BdMYDc18hbi47rPs7ZYZJEp88XHhdKfVK8o1F//ECaFnKCyvM5dDrOi9UDN4+VQ==" saltValue="GdNIeaYwnvrOjAUKcWlS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1" spans="125:125" ht="13.5" hidden="1" customHeight="1" x14ac:dyDescent="0.15">
      <c r="DU121" s="255"/>
    </row>
  </sheetData>
  <sheetProtection algorithmName="SHA-512" hashValue="kHjuTf2zqvyt18X5ewFmAZdB6/WCqb9fLwww/qO4E6ODEThMf29mUnvM1gT4o8zilTbn98H9mq/yEdJRFIPHsw==" saltValue="SrexIFdZkpHJCQEXOqzt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5GZVbbN7SeM9bpHMP+l2oUUkiYBUVSuKCgC63PpVVwpIWiBgu1bKRQFJHunOv3o4GTGJTfHhmp9vledezJkkDQ==" saltValue="pXB6egK91JmZzEPJw6kD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19.39</v>
      </c>
      <c r="G47" s="12">
        <v>17.48</v>
      </c>
      <c r="H47" s="12">
        <v>20.309999999999999</v>
      </c>
      <c r="I47" s="12">
        <v>32.380000000000003</v>
      </c>
      <c r="J47" s="13">
        <v>40.78</v>
      </c>
    </row>
    <row r="48" spans="2:10" ht="57.75" customHeight="1" x14ac:dyDescent="0.15">
      <c r="B48" s="14"/>
      <c r="C48" s="1177" t="s">
        <v>4</v>
      </c>
      <c r="D48" s="1177"/>
      <c r="E48" s="1178"/>
      <c r="F48" s="15">
        <v>6.77</v>
      </c>
      <c r="G48" s="16">
        <v>8.31</v>
      </c>
      <c r="H48" s="16">
        <v>10.94</v>
      </c>
      <c r="I48" s="16">
        <v>11.56</v>
      </c>
      <c r="J48" s="17">
        <v>11.19</v>
      </c>
    </row>
    <row r="49" spans="2:10" ht="57.75" customHeight="1" thickBot="1" x14ac:dyDescent="0.2">
      <c r="B49" s="18"/>
      <c r="C49" s="1179" t="s">
        <v>5</v>
      </c>
      <c r="D49" s="1179"/>
      <c r="E49" s="1180"/>
      <c r="F49" s="19" t="s">
        <v>567</v>
      </c>
      <c r="G49" s="20" t="s">
        <v>568</v>
      </c>
      <c r="H49" s="20" t="s">
        <v>569</v>
      </c>
      <c r="I49" s="20">
        <v>14.73</v>
      </c>
      <c r="J49" s="21">
        <v>6.36</v>
      </c>
    </row>
    <row r="50" spans="2:10" x14ac:dyDescent="0.15"/>
  </sheetData>
  <sheetProtection algorithmName="SHA-512" hashValue="kh2lNy/HJ09BT87ojNteivGgGObyi3eMVkWCWHSccE2mRNCXcnt/aT5+xdAE4/LroF/ovL9fmvwpY0NW+dvmQQ==" saltValue="YR4cGDl/htql+EzraMLF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570</v>
      </c>
      <c r="D34" s="1187"/>
      <c r="E34" s="1188"/>
      <c r="F34" s="32">
        <v>21.67</v>
      </c>
      <c r="G34" s="33">
        <v>20.56</v>
      </c>
      <c r="H34" s="33">
        <v>18.989999999999998</v>
      </c>
      <c r="I34" s="33">
        <v>15.22</v>
      </c>
      <c r="J34" s="34">
        <v>11.95</v>
      </c>
      <c r="K34" s="22"/>
      <c r="L34" s="22"/>
      <c r="M34" s="22"/>
      <c r="N34" s="22"/>
      <c r="O34" s="22"/>
      <c r="P34" s="22"/>
    </row>
    <row r="35" spans="1:16" ht="39" customHeight="1" x14ac:dyDescent="0.15">
      <c r="A35" s="22"/>
      <c r="B35" s="35"/>
      <c r="C35" s="1181" t="s">
        <v>571</v>
      </c>
      <c r="D35" s="1182"/>
      <c r="E35" s="1183"/>
      <c r="F35" s="36">
        <v>6.76</v>
      </c>
      <c r="G35" s="37">
        <v>8.31</v>
      </c>
      <c r="H35" s="37">
        <v>10.94</v>
      </c>
      <c r="I35" s="37">
        <v>11.56</v>
      </c>
      <c r="J35" s="38">
        <v>11.19</v>
      </c>
      <c r="K35" s="22"/>
      <c r="L35" s="22"/>
      <c r="M35" s="22"/>
      <c r="N35" s="22"/>
      <c r="O35" s="22"/>
      <c r="P35" s="22"/>
    </row>
    <row r="36" spans="1:16" ht="39" customHeight="1" x14ac:dyDescent="0.15">
      <c r="A36" s="22"/>
      <c r="B36" s="35"/>
      <c r="C36" s="1181" t="s">
        <v>572</v>
      </c>
      <c r="D36" s="1182"/>
      <c r="E36" s="1183"/>
      <c r="F36" s="36">
        <v>1.34</v>
      </c>
      <c r="G36" s="37">
        <v>1.24</v>
      </c>
      <c r="H36" s="37">
        <v>1.54</v>
      </c>
      <c r="I36" s="37">
        <v>0.97</v>
      </c>
      <c r="J36" s="38">
        <v>1.29</v>
      </c>
      <c r="K36" s="22"/>
      <c r="L36" s="22"/>
      <c r="M36" s="22"/>
      <c r="N36" s="22"/>
      <c r="O36" s="22"/>
      <c r="P36" s="22"/>
    </row>
    <row r="37" spans="1:16" ht="39" customHeight="1" x14ac:dyDescent="0.15">
      <c r="A37" s="22"/>
      <c r="B37" s="35"/>
      <c r="C37" s="1181" t="s">
        <v>573</v>
      </c>
      <c r="D37" s="1182"/>
      <c r="E37" s="1183"/>
      <c r="F37" s="36">
        <v>0.84</v>
      </c>
      <c r="G37" s="37">
        <v>0.56999999999999995</v>
      </c>
      <c r="H37" s="37">
        <v>0.56999999999999995</v>
      </c>
      <c r="I37" s="37">
        <v>0.56000000000000005</v>
      </c>
      <c r="J37" s="38">
        <v>0.26</v>
      </c>
      <c r="K37" s="22"/>
      <c r="L37" s="22"/>
      <c r="M37" s="22"/>
      <c r="N37" s="22"/>
      <c r="O37" s="22"/>
      <c r="P37" s="22"/>
    </row>
    <row r="38" spans="1:16" ht="39" customHeight="1" x14ac:dyDescent="0.15">
      <c r="A38" s="22"/>
      <c r="B38" s="35"/>
      <c r="C38" s="1181" t="s">
        <v>574</v>
      </c>
      <c r="D38" s="1182"/>
      <c r="E38" s="1183"/>
      <c r="F38" s="36">
        <v>0.03</v>
      </c>
      <c r="G38" s="37">
        <v>0.04</v>
      </c>
      <c r="H38" s="37">
        <v>0.08</v>
      </c>
      <c r="I38" s="37">
        <v>0.06</v>
      </c>
      <c r="J38" s="38">
        <v>7.0000000000000007E-2</v>
      </c>
      <c r="K38" s="22"/>
      <c r="L38" s="22"/>
      <c r="M38" s="22"/>
      <c r="N38" s="22"/>
      <c r="O38" s="22"/>
      <c r="P38" s="22"/>
    </row>
    <row r="39" spans="1:16" ht="39" customHeight="1" x14ac:dyDescent="0.15">
      <c r="A39" s="22"/>
      <c r="B39" s="35"/>
      <c r="C39" s="1181" t="s">
        <v>575</v>
      </c>
      <c r="D39" s="1182"/>
      <c r="E39" s="1183"/>
      <c r="F39" s="36">
        <v>0.01</v>
      </c>
      <c r="G39" s="37">
        <v>0.02</v>
      </c>
      <c r="H39" s="37">
        <v>0.01</v>
      </c>
      <c r="I39" s="37">
        <v>0.01</v>
      </c>
      <c r="J39" s="38">
        <v>0.01</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576</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577</v>
      </c>
      <c r="D43" s="1185"/>
      <c r="E43" s="1186"/>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lnZptKnSuDUaodhHNeM/fqOXf7SiQKMXa2AktkNwAZh7BdhPCTq1jL9lcoXdXLFtVM3TKUUHHyVNalvvyVN3A==" saltValue="+l05scqDvdE+crnBB0qe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522</v>
      </c>
      <c r="L45" s="60">
        <v>530</v>
      </c>
      <c r="M45" s="60">
        <v>537</v>
      </c>
      <c r="N45" s="60">
        <v>615</v>
      </c>
      <c r="O45" s="61">
        <v>566</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191" t="s">
        <v>15</v>
      </c>
      <c r="F48" s="1191"/>
      <c r="G48" s="1191"/>
      <c r="H48" s="1191"/>
      <c r="I48" s="1191"/>
      <c r="J48" s="1192"/>
      <c r="K48" s="63" t="s">
        <v>520</v>
      </c>
      <c r="L48" s="64" t="s">
        <v>520</v>
      </c>
      <c r="M48" s="64" t="s">
        <v>520</v>
      </c>
      <c r="N48" s="64" t="s">
        <v>520</v>
      </c>
      <c r="O48" s="65" t="s">
        <v>520</v>
      </c>
      <c r="P48" s="48"/>
      <c r="Q48" s="48"/>
      <c r="R48" s="48"/>
      <c r="S48" s="48"/>
      <c r="T48" s="48"/>
      <c r="U48" s="48"/>
    </row>
    <row r="49" spans="1:21" ht="30.75" customHeight="1" x14ac:dyDescent="0.15">
      <c r="A49" s="48"/>
      <c r="B49" s="1214"/>
      <c r="C49" s="1215"/>
      <c r="D49" s="62"/>
      <c r="E49" s="1191" t="s">
        <v>16</v>
      </c>
      <c r="F49" s="1191"/>
      <c r="G49" s="1191"/>
      <c r="H49" s="1191"/>
      <c r="I49" s="1191"/>
      <c r="J49" s="1192"/>
      <c r="K49" s="63">
        <v>5</v>
      </c>
      <c r="L49" s="64">
        <v>6</v>
      </c>
      <c r="M49" s="64">
        <v>7</v>
      </c>
      <c r="N49" s="64">
        <v>13</v>
      </c>
      <c r="O49" s="65">
        <v>52</v>
      </c>
      <c r="P49" s="48"/>
      <c r="Q49" s="48"/>
      <c r="R49" s="48"/>
      <c r="S49" s="48"/>
      <c r="T49" s="48"/>
      <c r="U49" s="48"/>
    </row>
    <row r="50" spans="1:21" ht="30.75" customHeight="1" x14ac:dyDescent="0.15">
      <c r="A50" s="48"/>
      <c r="B50" s="1214"/>
      <c r="C50" s="1215"/>
      <c r="D50" s="62"/>
      <c r="E50" s="1191" t="s">
        <v>17</v>
      </c>
      <c r="F50" s="1191"/>
      <c r="G50" s="1191"/>
      <c r="H50" s="1191"/>
      <c r="I50" s="1191"/>
      <c r="J50" s="1192"/>
      <c r="K50" s="63">
        <v>1</v>
      </c>
      <c r="L50" s="64">
        <v>1</v>
      </c>
      <c r="M50" s="64">
        <v>17</v>
      </c>
      <c r="N50" s="64">
        <v>16</v>
      </c>
      <c r="O50" s="65">
        <v>15</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520</v>
      </c>
      <c r="L51" s="64" t="s">
        <v>520</v>
      </c>
      <c r="M51" s="64" t="s">
        <v>520</v>
      </c>
      <c r="N51" s="64" t="s">
        <v>520</v>
      </c>
      <c r="O51" s="65" t="s">
        <v>520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380</v>
      </c>
      <c r="L52" s="64">
        <v>384</v>
      </c>
      <c r="M52" s="64">
        <v>386</v>
      </c>
      <c r="N52" s="64">
        <v>386</v>
      </c>
      <c r="O52" s="65">
        <v>373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148</v>
      </c>
      <c r="L53" s="69">
        <v>153</v>
      </c>
      <c r="M53" s="69">
        <v>175</v>
      </c>
      <c r="N53" s="69">
        <v>258</v>
      </c>
      <c r="O53" s="70">
        <v>260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Gn1EkzSwvLM+L2I3M4X5EtqQdlg/CUBzx0D3v1VdJYbPoMdY38iS71swxpY4Plc/Gv/bcIMhHBgv12KVZDeQQ==" saltValue="4p3jsqCP1CX4otlVYMo2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32" t="s">
        <v>32</v>
      </c>
      <c r="C41" s="1233"/>
      <c r="D41" s="105"/>
      <c r="E41" s="1234" t="s">
        <v>33</v>
      </c>
      <c r="F41" s="1234"/>
      <c r="G41" s="1234"/>
      <c r="H41" s="1235"/>
      <c r="I41" s="351">
        <v>5036</v>
      </c>
      <c r="J41" s="352">
        <v>5056</v>
      </c>
      <c r="K41" s="352">
        <v>5153</v>
      </c>
      <c r="L41" s="352">
        <v>4886</v>
      </c>
      <c r="M41" s="353">
        <v>4528</v>
      </c>
    </row>
    <row r="42" spans="2:13" ht="27.75" customHeight="1" x14ac:dyDescent="0.15">
      <c r="B42" s="1222"/>
      <c r="C42" s="1223"/>
      <c r="D42" s="106"/>
      <c r="E42" s="1226" t="s">
        <v>34</v>
      </c>
      <c r="F42" s="1226"/>
      <c r="G42" s="1226"/>
      <c r="H42" s="1227"/>
      <c r="I42" s="354" t="s">
        <v>520</v>
      </c>
      <c r="J42" s="355" t="s">
        <v>520</v>
      </c>
      <c r="K42" s="355" t="s">
        <v>520</v>
      </c>
      <c r="L42" s="355" t="s">
        <v>520</v>
      </c>
      <c r="M42" s="356" t="s">
        <v>520</v>
      </c>
    </row>
    <row r="43" spans="2:13" ht="27.75" customHeight="1" x14ac:dyDescent="0.15">
      <c r="B43" s="1222"/>
      <c r="C43" s="1223"/>
      <c r="D43" s="106"/>
      <c r="E43" s="1226" t="s">
        <v>35</v>
      </c>
      <c r="F43" s="1226"/>
      <c r="G43" s="1226"/>
      <c r="H43" s="1227"/>
      <c r="I43" s="354" t="s">
        <v>520</v>
      </c>
      <c r="J43" s="355" t="s">
        <v>520</v>
      </c>
      <c r="K43" s="355" t="s">
        <v>520</v>
      </c>
      <c r="L43" s="355" t="s">
        <v>520</v>
      </c>
      <c r="M43" s="356" t="s">
        <v>520</v>
      </c>
    </row>
    <row r="44" spans="2:13" ht="27.75" customHeight="1" x14ac:dyDescent="0.15">
      <c r="B44" s="1222"/>
      <c r="C44" s="1223"/>
      <c r="D44" s="106"/>
      <c r="E44" s="1226" t="s">
        <v>36</v>
      </c>
      <c r="F44" s="1226"/>
      <c r="G44" s="1226"/>
      <c r="H44" s="1227"/>
      <c r="I44" s="354">
        <v>522</v>
      </c>
      <c r="J44" s="355">
        <v>943</v>
      </c>
      <c r="K44" s="355">
        <v>973</v>
      </c>
      <c r="L44" s="355">
        <v>1027</v>
      </c>
      <c r="M44" s="356">
        <v>1044</v>
      </c>
    </row>
    <row r="45" spans="2:13" ht="27.75" customHeight="1" x14ac:dyDescent="0.15">
      <c r="B45" s="1222"/>
      <c r="C45" s="1223"/>
      <c r="D45" s="106"/>
      <c r="E45" s="1226" t="s">
        <v>37</v>
      </c>
      <c r="F45" s="1226"/>
      <c r="G45" s="1226"/>
      <c r="H45" s="1227"/>
      <c r="I45" s="354">
        <v>1364</v>
      </c>
      <c r="J45" s="355">
        <v>1064</v>
      </c>
      <c r="K45" s="355">
        <v>1010</v>
      </c>
      <c r="L45" s="355">
        <v>1032</v>
      </c>
      <c r="M45" s="356">
        <v>954</v>
      </c>
    </row>
    <row r="46" spans="2:13" ht="27.75" customHeight="1" x14ac:dyDescent="0.15">
      <c r="B46" s="1222"/>
      <c r="C46" s="1223"/>
      <c r="D46" s="107"/>
      <c r="E46" s="1226" t="s">
        <v>38</v>
      </c>
      <c r="F46" s="1226"/>
      <c r="G46" s="1226"/>
      <c r="H46" s="1227"/>
      <c r="I46" s="354" t="s">
        <v>520</v>
      </c>
      <c r="J46" s="355" t="s">
        <v>520</v>
      </c>
      <c r="K46" s="355" t="s">
        <v>520</v>
      </c>
      <c r="L46" s="355" t="s">
        <v>520</v>
      </c>
      <c r="M46" s="356" t="s">
        <v>520</v>
      </c>
    </row>
    <row r="47" spans="2:13" ht="27.75" customHeight="1" x14ac:dyDescent="0.15">
      <c r="B47" s="1222"/>
      <c r="C47" s="1223"/>
      <c r="D47" s="108"/>
      <c r="E47" s="1236" t="s">
        <v>39</v>
      </c>
      <c r="F47" s="1237"/>
      <c r="G47" s="1237"/>
      <c r="H47" s="1238"/>
      <c r="I47" s="354" t="s">
        <v>520</v>
      </c>
      <c r="J47" s="355" t="s">
        <v>520</v>
      </c>
      <c r="K47" s="355" t="s">
        <v>520</v>
      </c>
      <c r="L47" s="355" t="s">
        <v>520</v>
      </c>
      <c r="M47" s="356" t="s">
        <v>520</v>
      </c>
    </row>
    <row r="48" spans="2:13" ht="27.75" customHeight="1" x14ac:dyDescent="0.15">
      <c r="B48" s="1222"/>
      <c r="C48" s="1223"/>
      <c r="D48" s="106"/>
      <c r="E48" s="1226" t="s">
        <v>40</v>
      </c>
      <c r="F48" s="1226"/>
      <c r="G48" s="1226"/>
      <c r="H48" s="1227"/>
      <c r="I48" s="354" t="s">
        <v>520</v>
      </c>
      <c r="J48" s="355" t="s">
        <v>520</v>
      </c>
      <c r="K48" s="355" t="s">
        <v>520</v>
      </c>
      <c r="L48" s="355" t="s">
        <v>520</v>
      </c>
      <c r="M48" s="356" t="s">
        <v>520</v>
      </c>
    </row>
    <row r="49" spans="2:13" ht="27.75" customHeight="1" x14ac:dyDescent="0.15">
      <c r="B49" s="1224"/>
      <c r="C49" s="1225"/>
      <c r="D49" s="106"/>
      <c r="E49" s="1226" t="s">
        <v>41</v>
      </c>
      <c r="F49" s="1226"/>
      <c r="G49" s="1226"/>
      <c r="H49" s="1227"/>
      <c r="I49" s="354" t="s">
        <v>520</v>
      </c>
      <c r="J49" s="355" t="s">
        <v>520</v>
      </c>
      <c r="K49" s="355" t="s">
        <v>520</v>
      </c>
      <c r="L49" s="355" t="s">
        <v>520</v>
      </c>
      <c r="M49" s="356" t="s">
        <v>520</v>
      </c>
    </row>
    <row r="50" spans="2:13" ht="27.75" customHeight="1" x14ac:dyDescent="0.15">
      <c r="B50" s="1220" t="s">
        <v>42</v>
      </c>
      <c r="C50" s="1221"/>
      <c r="D50" s="109"/>
      <c r="E50" s="1226" t="s">
        <v>43</v>
      </c>
      <c r="F50" s="1226"/>
      <c r="G50" s="1226"/>
      <c r="H50" s="1227"/>
      <c r="I50" s="354">
        <v>677</v>
      </c>
      <c r="J50" s="355">
        <v>610</v>
      </c>
      <c r="K50" s="355">
        <v>741</v>
      </c>
      <c r="L50" s="355">
        <v>1264</v>
      </c>
      <c r="M50" s="356">
        <v>1534</v>
      </c>
    </row>
    <row r="51" spans="2:13" ht="27.75" customHeight="1" x14ac:dyDescent="0.15">
      <c r="B51" s="1222"/>
      <c r="C51" s="1223"/>
      <c r="D51" s="106"/>
      <c r="E51" s="1226" t="s">
        <v>44</v>
      </c>
      <c r="F51" s="1226"/>
      <c r="G51" s="1226"/>
      <c r="H51" s="1227"/>
      <c r="I51" s="354" t="s">
        <v>520</v>
      </c>
      <c r="J51" s="355" t="s">
        <v>520</v>
      </c>
      <c r="K51" s="355" t="s">
        <v>520</v>
      </c>
      <c r="L51" s="355" t="s">
        <v>520</v>
      </c>
      <c r="M51" s="356" t="s">
        <v>520</v>
      </c>
    </row>
    <row r="52" spans="2:13" ht="27.75" customHeight="1" x14ac:dyDescent="0.15">
      <c r="B52" s="1224"/>
      <c r="C52" s="1225"/>
      <c r="D52" s="106"/>
      <c r="E52" s="1226" t="s">
        <v>45</v>
      </c>
      <c r="F52" s="1226"/>
      <c r="G52" s="1226"/>
      <c r="H52" s="1227"/>
      <c r="I52" s="354">
        <v>4440</v>
      </c>
      <c r="J52" s="355">
        <v>4567</v>
      </c>
      <c r="K52" s="355">
        <v>4558</v>
      </c>
      <c r="L52" s="355">
        <v>4454</v>
      </c>
      <c r="M52" s="356">
        <v>4265</v>
      </c>
    </row>
    <row r="53" spans="2:13" ht="27.75" customHeight="1" thickBot="1" x14ac:dyDescent="0.2">
      <c r="B53" s="1228" t="s">
        <v>46</v>
      </c>
      <c r="C53" s="1229"/>
      <c r="D53" s="110"/>
      <c r="E53" s="1230" t="s">
        <v>47</v>
      </c>
      <c r="F53" s="1230"/>
      <c r="G53" s="1230"/>
      <c r="H53" s="1231"/>
      <c r="I53" s="357">
        <v>1805</v>
      </c>
      <c r="J53" s="358">
        <v>1886</v>
      </c>
      <c r="K53" s="358">
        <v>1838</v>
      </c>
      <c r="L53" s="358">
        <v>1228</v>
      </c>
      <c r="M53" s="359">
        <v>727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Lfh01O3gCnHeJoA8m/s7y8pwA6xHWNcuwq+LST+ZlMHfKyJbox/bxXtwHsoFtNG2Z8IygUqjiWTgFzpNjZDGg==" saltValue="RRLW5ktHRebCmy1588s9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50</v>
      </c>
      <c r="D55" s="1247"/>
      <c r="E55" s="1248"/>
      <c r="F55" s="122">
        <v>741</v>
      </c>
      <c r="G55" s="122">
        <v>1264</v>
      </c>
      <c r="H55" s="123">
        <v>1534</v>
      </c>
    </row>
    <row r="56" spans="2:8" ht="52.5" customHeight="1" x14ac:dyDescent="0.15">
      <c r="B56" s="124"/>
      <c r="C56" s="1249" t="s">
        <v>51</v>
      </c>
      <c r="D56" s="1249"/>
      <c r="E56" s="1250"/>
      <c r="F56" s="125" t="s">
        <v>520</v>
      </c>
      <c r="G56" s="125" t="s">
        <v>520</v>
      </c>
      <c r="H56" s="126" t="s">
        <v>520</v>
      </c>
    </row>
    <row r="57" spans="2:8" ht="53.25" customHeight="1" x14ac:dyDescent="0.15">
      <c r="B57" s="124"/>
      <c r="C57" s="1251" t="s">
        <v>52</v>
      </c>
      <c r="D57" s="1251"/>
      <c r="E57" s="1252"/>
      <c r="F57" s="127">
        <v>420</v>
      </c>
      <c r="G57" s="127">
        <v>464</v>
      </c>
      <c r="H57" s="128">
        <v>667</v>
      </c>
    </row>
    <row r="58" spans="2:8" ht="45.75" customHeight="1" x14ac:dyDescent="0.15">
      <c r="B58" s="129"/>
      <c r="C58" s="1239" t="s">
        <v>592</v>
      </c>
      <c r="D58" s="1240"/>
      <c r="E58" s="1241"/>
      <c r="F58" s="360">
        <v>318</v>
      </c>
      <c r="G58" s="360">
        <v>371</v>
      </c>
      <c r="H58" s="361">
        <v>524</v>
      </c>
    </row>
    <row r="59" spans="2:8" ht="45.75" customHeight="1" x14ac:dyDescent="0.15">
      <c r="B59" s="129"/>
      <c r="C59" s="1239" t="s">
        <v>593</v>
      </c>
      <c r="D59" s="1240"/>
      <c r="E59" s="1241"/>
      <c r="F59" s="360">
        <v>18</v>
      </c>
      <c r="G59" s="360">
        <v>18</v>
      </c>
      <c r="H59" s="361">
        <v>68</v>
      </c>
    </row>
    <row r="60" spans="2:8" ht="45.75" customHeight="1" x14ac:dyDescent="0.15">
      <c r="B60" s="129"/>
      <c r="C60" s="1239" t="s">
        <v>594</v>
      </c>
      <c r="D60" s="1240"/>
      <c r="E60" s="1241"/>
      <c r="F60" s="360">
        <v>33</v>
      </c>
      <c r="G60" s="360">
        <v>33</v>
      </c>
      <c r="H60" s="361">
        <v>33</v>
      </c>
    </row>
    <row r="61" spans="2:8" ht="45.75" customHeight="1" x14ac:dyDescent="0.15">
      <c r="B61" s="129"/>
      <c r="C61" s="1239" t="s">
        <v>595</v>
      </c>
      <c r="D61" s="1240"/>
      <c r="E61" s="1241"/>
      <c r="F61" s="360">
        <v>28</v>
      </c>
      <c r="G61" s="360">
        <v>28</v>
      </c>
      <c r="H61" s="361">
        <v>28</v>
      </c>
    </row>
    <row r="62" spans="2:8" ht="45.75" customHeight="1" thickBot="1" x14ac:dyDescent="0.2">
      <c r="B62" s="130"/>
      <c r="C62" s="1242" t="s">
        <v>596</v>
      </c>
      <c r="D62" s="1243"/>
      <c r="E62" s="1244"/>
      <c r="F62" s="362">
        <v>0</v>
      </c>
      <c r="G62" s="362">
        <v>0</v>
      </c>
      <c r="H62" s="363">
        <v>7</v>
      </c>
    </row>
    <row r="63" spans="2:8" ht="52.5" customHeight="1" thickBot="1" x14ac:dyDescent="0.2">
      <c r="B63" s="131"/>
      <c r="C63" s="1245" t="s">
        <v>53</v>
      </c>
      <c r="D63" s="1245"/>
      <c r="E63" s="1246"/>
      <c r="F63" s="132">
        <v>1161</v>
      </c>
      <c r="G63" s="132">
        <v>1728</v>
      </c>
      <c r="H63" s="133">
        <v>2201</v>
      </c>
    </row>
    <row r="64" spans="2:8" x14ac:dyDescent="0.15"/>
  </sheetData>
  <sheetProtection algorithmName="SHA-512" hashValue="NrwvkAMAfZDkN3Z7EQsVChY4Hpv4iqK/Cq0E82j8yn+n8gcgVsxnFtpFliNCxvV+6LfVykB4+zMNCDOOVF+vXg==" saltValue="lfjCVlmiUroNA1JE2SAS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9E14-E536-48F8-BA9B-BA902052F585}">
  <sheetPr>
    <pageSetUpPr fitToPage="1"/>
  </sheetPr>
  <dimension ref="A1:DE85"/>
  <sheetViews>
    <sheetView showGridLines="0" zoomScale="89" zoomScaleNormal="89"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607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599</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562</v>
      </c>
      <c r="BQ50" s="1259"/>
      <c r="BR50" s="1259"/>
      <c r="BS50" s="1259"/>
      <c r="BT50" s="1259"/>
      <c r="BU50" s="1259"/>
      <c r="BV50" s="1259"/>
      <c r="BW50" s="1259"/>
      <c r="BX50" s="1259" t="s">
        <v>563</v>
      </c>
      <c r="BY50" s="1259"/>
      <c r="BZ50" s="1259"/>
      <c r="CA50" s="1259"/>
      <c r="CB50" s="1259"/>
      <c r="CC50" s="1259"/>
      <c r="CD50" s="1259"/>
      <c r="CE50" s="1259"/>
      <c r="CF50" s="1259" t="s">
        <v>564</v>
      </c>
      <c r="CG50" s="1259"/>
      <c r="CH50" s="1259"/>
      <c r="CI50" s="1259"/>
      <c r="CJ50" s="1259"/>
      <c r="CK50" s="1259"/>
      <c r="CL50" s="1259"/>
      <c r="CM50" s="1259"/>
      <c r="CN50" s="1259" t="s">
        <v>565</v>
      </c>
      <c r="CO50" s="1259"/>
      <c r="CP50" s="1259"/>
      <c r="CQ50" s="1259"/>
      <c r="CR50" s="1259"/>
      <c r="CS50" s="1259"/>
      <c r="CT50" s="1259"/>
      <c r="CU50" s="1259"/>
      <c r="CV50" s="1259" t="s">
        <v>566</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600</v>
      </c>
      <c r="AO51" s="1258"/>
      <c r="AP51" s="1258"/>
      <c r="AQ51" s="1258"/>
      <c r="AR51" s="1258"/>
      <c r="AS51" s="1258"/>
      <c r="AT51" s="1258"/>
      <c r="AU51" s="1258"/>
      <c r="AV51" s="1258"/>
      <c r="AW51" s="1258"/>
      <c r="AX51" s="1258"/>
      <c r="AY51" s="1258"/>
      <c r="AZ51" s="1258"/>
      <c r="BA51" s="1258"/>
      <c r="BB51" s="1258" t="s">
        <v>601</v>
      </c>
      <c r="BC51" s="1258"/>
      <c r="BD51" s="1258"/>
      <c r="BE51" s="1258"/>
      <c r="BF51" s="1258"/>
      <c r="BG51" s="1258"/>
      <c r="BH51" s="1258"/>
      <c r="BI51" s="1258"/>
      <c r="BJ51" s="1258"/>
      <c r="BK51" s="1258"/>
      <c r="BL51" s="1258"/>
      <c r="BM51" s="1258"/>
      <c r="BN51" s="1258"/>
      <c r="BO51" s="1258"/>
      <c r="BP51" s="1255">
        <v>58</v>
      </c>
      <c r="BQ51" s="1255"/>
      <c r="BR51" s="1255"/>
      <c r="BS51" s="1255"/>
      <c r="BT51" s="1255"/>
      <c r="BU51" s="1255"/>
      <c r="BV51" s="1255"/>
      <c r="BW51" s="1255"/>
      <c r="BX51" s="1255">
        <v>60.6</v>
      </c>
      <c r="BY51" s="1255"/>
      <c r="BZ51" s="1255"/>
      <c r="CA51" s="1255"/>
      <c r="CB51" s="1255"/>
      <c r="CC51" s="1255"/>
      <c r="CD51" s="1255"/>
      <c r="CE51" s="1255"/>
      <c r="CF51" s="1255">
        <v>56.3</v>
      </c>
      <c r="CG51" s="1255"/>
      <c r="CH51" s="1255"/>
      <c r="CI51" s="1255"/>
      <c r="CJ51" s="1255"/>
      <c r="CK51" s="1255"/>
      <c r="CL51" s="1255"/>
      <c r="CM51" s="1255"/>
      <c r="CN51" s="1255">
        <v>34.799999999999997</v>
      </c>
      <c r="CO51" s="1255"/>
      <c r="CP51" s="1255"/>
      <c r="CQ51" s="1255"/>
      <c r="CR51" s="1255"/>
      <c r="CS51" s="1255"/>
      <c r="CT51" s="1255"/>
      <c r="CU51" s="1255"/>
      <c r="CV51" s="1255">
        <v>21.4</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602</v>
      </c>
      <c r="BC53" s="1258"/>
      <c r="BD53" s="1258"/>
      <c r="BE53" s="1258"/>
      <c r="BF53" s="1258"/>
      <c r="BG53" s="1258"/>
      <c r="BH53" s="1258"/>
      <c r="BI53" s="1258"/>
      <c r="BJ53" s="1258"/>
      <c r="BK53" s="1258"/>
      <c r="BL53" s="1258"/>
      <c r="BM53" s="1258"/>
      <c r="BN53" s="1258"/>
      <c r="BO53" s="1258"/>
      <c r="BP53" s="1255">
        <v>69.900000000000006</v>
      </c>
      <c r="BQ53" s="1255"/>
      <c r="BR53" s="1255"/>
      <c r="BS53" s="1255"/>
      <c r="BT53" s="1255"/>
      <c r="BU53" s="1255"/>
      <c r="BV53" s="1255"/>
      <c r="BW53" s="1255"/>
      <c r="BX53" s="1255">
        <v>71.400000000000006</v>
      </c>
      <c r="BY53" s="1255"/>
      <c r="BZ53" s="1255"/>
      <c r="CA53" s="1255"/>
      <c r="CB53" s="1255"/>
      <c r="CC53" s="1255"/>
      <c r="CD53" s="1255"/>
      <c r="CE53" s="1255"/>
      <c r="CF53" s="1255">
        <v>72.599999999999994</v>
      </c>
      <c r="CG53" s="1255"/>
      <c r="CH53" s="1255"/>
      <c r="CI53" s="1255"/>
      <c r="CJ53" s="1255"/>
      <c r="CK53" s="1255"/>
      <c r="CL53" s="1255"/>
      <c r="CM53" s="1255"/>
      <c r="CN53" s="1255">
        <v>74</v>
      </c>
      <c r="CO53" s="1255"/>
      <c r="CP53" s="1255"/>
      <c r="CQ53" s="1255"/>
      <c r="CR53" s="1255"/>
      <c r="CS53" s="1255"/>
      <c r="CT53" s="1255"/>
      <c r="CU53" s="1255"/>
      <c r="CV53" s="1255">
        <v>73.5</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603</v>
      </c>
      <c r="AO55" s="1259"/>
      <c r="AP55" s="1259"/>
      <c r="AQ55" s="1259"/>
      <c r="AR55" s="1259"/>
      <c r="AS55" s="1259"/>
      <c r="AT55" s="1259"/>
      <c r="AU55" s="1259"/>
      <c r="AV55" s="1259"/>
      <c r="AW55" s="1259"/>
      <c r="AX55" s="1259"/>
      <c r="AY55" s="1259"/>
      <c r="AZ55" s="1259"/>
      <c r="BA55" s="1259"/>
      <c r="BB55" s="1258" t="s">
        <v>601</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3.1</v>
      </c>
      <c r="BY55" s="1255"/>
      <c r="BZ55" s="1255"/>
      <c r="CA55" s="1255"/>
      <c r="CB55" s="1255"/>
      <c r="CC55" s="1255"/>
      <c r="CD55" s="1255"/>
      <c r="CE55" s="1255"/>
      <c r="CF55" s="1255">
        <v>13.7</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602</v>
      </c>
      <c r="BC57" s="1258"/>
      <c r="BD57" s="1258"/>
      <c r="BE57" s="1258"/>
      <c r="BF57" s="1258"/>
      <c r="BG57" s="1258"/>
      <c r="BH57" s="1258"/>
      <c r="BI57" s="1258"/>
      <c r="BJ57" s="1258"/>
      <c r="BK57" s="1258"/>
      <c r="BL57" s="1258"/>
      <c r="BM57" s="1258"/>
      <c r="BN57" s="1258"/>
      <c r="BO57" s="1258"/>
      <c r="BP57" s="1255">
        <v>60</v>
      </c>
      <c r="BQ57" s="1255"/>
      <c r="BR57" s="1255"/>
      <c r="BS57" s="1255"/>
      <c r="BT57" s="1255"/>
      <c r="BU57" s="1255"/>
      <c r="BV57" s="1255"/>
      <c r="BW57" s="1255"/>
      <c r="BX57" s="1255">
        <v>61.2</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604</v>
      </c>
    </row>
    <row r="64" spans="1:109" x14ac:dyDescent="0.15">
      <c r="B64" s="372"/>
      <c r="G64" s="379"/>
      <c r="I64" s="392"/>
      <c r="J64" s="392"/>
      <c r="K64" s="392"/>
      <c r="L64" s="392"/>
      <c r="M64" s="392"/>
      <c r="N64" s="393"/>
      <c r="AM64" s="379"/>
      <c r="AN64" s="379" t="s">
        <v>598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599</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562</v>
      </c>
      <c r="BQ72" s="1259"/>
      <c r="BR72" s="1259"/>
      <c r="BS72" s="1259"/>
      <c r="BT72" s="1259"/>
      <c r="BU72" s="1259"/>
      <c r="BV72" s="1259"/>
      <c r="BW72" s="1259"/>
      <c r="BX72" s="1259" t="s">
        <v>563</v>
      </c>
      <c r="BY72" s="1259"/>
      <c r="BZ72" s="1259"/>
      <c r="CA72" s="1259"/>
      <c r="CB72" s="1259"/>
      <c r="CC72" s="1259"/>
      <c r="CD72" s="1259"/>
      <c r="CE72" s="1259"/>
      <c r="CF72" s="1259" t="s">
        <v>564</v>
      </c>
      <c r="CG72" s="1259"/>
      <c r="CH72" s="1259"/>
      <c r="CI72" s="1259"/>
      <c r="CJ72" s="1259"/>
      <c r="CK72" s="1259"/>
      <c r="CL72" s="1259"/>
      <c r="CM72" s="1259"/>
      <c r="CN72" s="1259" t="s">
        <v>565</v>
      </c>
      <c r="CO72" s="1259"/>
      <c r="CP72" s="1259"/>
      <c r="CQ72" s="1259"/>
      <c r="CR72" s="1259"/>
      <c r="CS72" s="1259"/>
      <c r="CT72" s="1259"/>
      <c r="CU72" s="1259"/>
      <c r="CV72" s="1259" t="s">
        <v>566</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600</v>
      </c>
      <c r="AO73" s="1258"/>
      <c r="AP73" s="1258"/>
      <c r="AQ73" s="1258"/>
      <c r="AR73" s="1258"/>
      <c r="AS73" s="1258"/>
      <c r="AT73" s="1258"/>
      <c r="AU73" s="1258"/>
      <c r="AV73" s="1258"/>
      <c r="AW73" s="1258"/>
      <c r="AX73" s="1258"/>
      <c r="AY73" s="1258"/>
      <c r="AZ73" s="1258"/>
      <c r="BA73" s="1258"/>
      <c r="BB73" s="1258" t="s">
        <v>601</v>
      </c>
      <c r="BC73" s="1258"/>
      <c r="BD73" s="1258"/>
      <c r="BE73" s="1258"/>
      <c r="BF73" s="1258"/>
      <c r="BG73" s="1258"/>
      <c r="BH73" s="1258"/>
      <c r="BI73" s="1258"/>
      <c r="BJ73" s="1258"/>
      <c r="BK73" s="1258"/>
      <c r="BL73" s="1258"/>
      <c r="BM73" s="1258"/>
      <c r="BN73" s="1258"/>
      <c r="BO73" s="1258"/>
      <c r="BP73" s="1255">
        <v>58</v>
      </c>
      <c r="BQ73" s="1255"/>
      <c r="BR73" s="1255"/>
      <c r="BS73" s="1255"/>
      <c r="BT73" s="1255"/>
      <c r="BU73" s="1255"/>
      <c r="BV73" s="1255"/>
      <c r="BW73" s="1255"/>
      <c r="BX73" s="1255">
        <v>60.6</v>
      </c>
      <c r="BY73" s="1255"/>
      <c r="BZ73" s="1255"/>
      <c r="CA73" s="1255"/>
      <c r="CB73" s="1255"/>
      <c r="CC73" s="1255"/>
      <c r="CD73" s="1255"/>
      <c r="CE73" s="1255"/>
      <c r="CF73" s="1255">
        <v>56.3</v>
      </c>
      <c r="CG73" s="1255"/>
      <c r="CH73" s="1255"/>
      <c r="CI73" s="1255"/>
      <c r="CJ73" s="1255"/>
      <c r="CK73" s="1255"/>
      <c r="CL73" s="1255"/>
      <c r="CM73" s="1255"/>
      <c r="CN73" s="1255">
        <v>34.799999999999997</v>
      </c>
      <c r="CO73" s="1255"/>
      <c r="CP73" s="1255"/>
      <c r="CQ73" s="1255"/>
      <c r="CR73" s="1255"/>
      <c r="CS73" s="1255"/>
      <c r="CT73" s="1255"/>
      <c r="CU73" s="1255"/>
      <c r="CV73" s="1255">
        <v>21.4</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605</v>
      </c>
      <c r="BC75" s="1258"/>
      <c r="BD75" s="1258"/>
      <c r="BE75" s="1258"/>
      <c r="BF75" s="1258"/>
      <c r="BG75" s="1258"/>
      <c r="BH75" s="1258"/>
      <c r="BI75" s="1258"/>
      <c r="BJ75" s="1258"/>
      <c r="BK75" s="1258"/>
      <c r="BL75" s="1258"/>
      <c r="BM75" s="1258"/>
      <c r="BN75" s="1258"/>
      <c r="BO75" s="1258"/>
      <c r="BP75" s="1255">
        <v>5.7</v>
      </c>
      <c r="BQ75" s="1255"/>
      <c r="BR75" s="1255"/>
      <c r="BS75" s="1255"/>
      <c r="BT75" s="1255"/>
      <c r="BU75" s="1255"/>
      <c r="BV75" s="1255"/>
      <c r="BW75" s="1255"/>
      <c r="BX75" s="1255">
        <v>5.2</v>
      </c>
      <c r="BY75" s="1255"/>
      <c r="BZ75" s="1255"/>
      <c r="CA75" s="1255"/>
      <c r="CB75" s="1255"/>
      <c r="CC75" s="1255"/>
      <c r="CD75" s="1255"/>
      <c r="CE75" s="1255"/>
      <c r="CF75" s="1255">
        <v>4.9000000000000004</v>
      </c>
      <c r="CG75" s="1255"/>
      <c r="CH75" s="1255"/>
      <c r="CI75" s="1255"/>
      <c r="CJ75" s="1255"/>
      <c r="CK75" s="1255"/>
      <c r="CL75" s="1255"/>
      <c r="CM75" s="1255"/>
      <c r="CN75" s="1255">
        <v>5.8</v>
      </c>
      <c r="CO75" s="1255"/>
      <c r="CP75" s="1255"/>
      <c r="CQ75" s="1255"/>
      <c r="CR75" s="1255"/>
      <c r="CS75" s="1255"/>
      <c r="CT75" s="1255"/>
      <c r="CU75" s="1255"/>
      <c r="CV75" s="1255">
        <v>6.7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603</v>
      </c>
      <c r="AO77" s="1259"/>
      <c r="AP77" s="1259"/>
      <c r="AQ77" s="1259"/>
      <c r="AR77" s="1259"/>
      <c r="AS77" s="1259"/>
      <c r="AT77" s="1259"/>
      <c r="AU77" s="1259"/>
      <c r="AV77" s="1259"/>
      <c r="AW77" s="1259"/>
      <c r="AX77" s="1259"/>
      <c r="AY77" s="1259"/>
      <c r="AZ77" s="1259"/>
      <c r="BA77" s="1259"/>
      <c r="BB77" s="1258" t="s">
        <v>601</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3.1</v>
      </c>
      <c r="BY77" s="1255"/>
      <c r="BZ77" s="1255"/>
      <c r="CA77" s="1255"/>
      <c r="CB77" s="1255"/>
      <c r="CC77" s="1255"/>
      <c r="CD77" s="1255"/>
      <c r="CE77" s="1255"/>
      <c r="CF77" s="1255">
        <v>13.7</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605</v>
      </c>
      <c r="BC79" s="1258"/>
      <c r="BD79" s="1258"/>
      <c r="BE79" s="1258"/>
      <c r="BF79" s="1258"/>
      <c r="BG79" s="1258"/>
      <c r="BH79" s="1258"/>
      <c r="BI79" s="1258"/>
      <c r="BJ79" s="1258"/>
      <c r="BK79" s="1258"/>
      <c r="BL79" s="1258"/>
      <c r="BM79" s="1258"/>
      <c r="BN79" s="1258"/>
      <c r="BO79" s="1258"/>
      <c r="BP79" s="1255">
        <v>7.8</v>
      </c>
      <c r="BQ79" s="1255"/>
      <c r="BR79" s="1255"/>
      <c r="BS79" s="1255"/>
      <c r="BT79" s="1255"/>
      <c r="BU79" s="1255"/>
      <c r="BV79" s="1255"/>
      <c r="BW79" s="1255"/>
      <c r="BX79" s="1255">
        <v>7.9</v>
      </c>
      <c r="BY79" s="1255"/>
      <c r="BZ79" s="1255"/>
      <c r="CA79" s="1255"/>
      <c r="CB79" s="1255"/>
      <c r="CC79" s="1255"/>
      <c r="CD79" s="1255"/>
      <c r="CE79" s="1255"/>
      <c r="CF79" s="1255">
        <v>7.9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Zi/LBEJbBBbzwAT/1vQ605ktxGRZhs6bqNsB3WGQhj1FE3lpJjKT205+xc/CnKqIGdnH7TIYfRIf7dZbvRXytw==" saltValue="SbT/ODaPemCYr6P7gY6Dx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AA06-A34B-4DE9-A900-ABE9FAB84916}">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7jPSlTpYRpCi1BJQLB7qeyKAINnHMrxTONYhWrTUHgUNenGvyaHf5kx5F73gnXfBdnvbh6D6kXoX004uSYAqNQ==" saltValue="jnC1eIXOzBR28CU8sU5N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D2D26-87B0-41D7-B9C1-C2BE6B8EC294}">
  <sheetPr>
    <pageSetUpPr fitToPage="1"/>
  </sheetPr>
  <dimension ref="A1:DR125"/>
  <sheetViews>
    <sheetView showGridLines="0" zoomScale="65" zoomScaleNormal="6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qJSNRJyk65vdSyK1YbnfdzXtTS48yQejye00rD/lC/Dfr+udRHb8F+amtEJ4UJRwUpyrjtwUZsz71SzvRjxuMA==" saltValue="qYiI8mjHjWEMbD/sfLJC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559</v>
      </c>
      <c r="G2" s="147"/>
      <c r="H2" s="148"/>
    </row>
    <row r="3" spans="1:8" x14ac:dyDescent="0.15">
      <c r="A3" s="144" t="s">
        <v>552</v>
      </c>
      <c r="B3" s="149"/>
      <c r="C3" s="150"/>
      <c r="D3" s="151">
        <v>34705</v>
      </c>
      <c r="E3" s="152"/>
      <c r="F3" s="153">
        <v>88328</v>
      </c>
      <c r="G3" s="154"/>
      <c r="H3" s="155"/>
    </row>
    <row r="4" spans="1:8" x14ac:dyDescent="0.15">
      <c r="A4" s="156"/>
      <c r="B4" s="157"/>
      <c r="C4" s="158"/>
      <c r="D4" s="159">
        <v>17633</v>
      </c>
      <c r="E4" s="160"/>
      <c r="F4" s="161">
        <v>49013</v>
      </c>
      <c r="G4" s="162"/>
      <c r="H4" s="163"/>
    </row>
    <row r="5" spans="1:8" x14ac:dyDescent="0.15">
      <c r="A5" s="144" t="s">
        <v>554</v>
      </c>
      <c r="B5" s="149"/>
      <c r="C5" s="150"/>
      <c r="D5" s="151">
        <v>47705</v>
      </c>
      <c r="E5" s="152"/>
      <c r="F5" s="153">
        <v>103390</v>
      </c>
      <c r="G5" s="154"/>
      <c r="H5" s="155"/>
    </row>
    <row r="6" spans="1:8" x14ac:dyDescent="0.15">
      <c r="A6" s="156"/>
      <c r="B6" s="157"/>
      <c r="C6" s="158"/>
      <c r="D6" s="159">
        <v>17186</v>
      </c>
      <c r="E6" s="160"/>
      <c r="F6" s="161">
        <v>51269</v>
      </c>
      <c r="G6" s="162"/>
      <c r="H6" s="163"/>
    </row>
    <row r="7" spans="1:8" x14ac:dyDescent="0.15">
      <c r="A7" s="144" t="s">
        <v>555</v>
      </c>
      <c r="B7" s="149"/>
      <c r="C7" s="150"/>
      <c r="D7" s="151">
        <v>62138</v>
      </c>
      <c r="E7" s="152"/>
      <c r="F7" s="153">
        <v>117234</v>
      </c>
      <c r="G7" s="154"/>
      <c r="H7" s="155"/>
    </row>
    <row r="8" spans="1:8" x14ac:dyDescent="0.15">
      <c r="A8" s="156"/>
      <c r="B8" s="157"/>
      <c r="C8" s="158"/>
      <c r="D8" s="159">
        <v>32284</v>
      </c>
      <c r="E8" s="160"/>
      <c r="F8" s="161">
        <v>59796</v>
      </c>
      <c r="G8" s="162"/>
      <c r="H8" s="163"/>
    </row>
    <row r="9" spans="1:8" x14ac:dyDescent="0.15">
      <c r="A9" s="144" t="s">
        <v>556</v>
      </c>
      <c r="B9" s="149"/>
      <c r="C9" s="150"/>
      <c r="D9" s="151">
        <v>34207</v>
      </c>
      <c r="E9" s="152"/>
      <c r="F9" s="153">
        <v>97758</v>
      </c>
      <c r="G9" s="154"/>
      <c r="H9" s="155"/>
    </row>
    <row r="10" spans="1:8" x14ac:dyDescent="0.15">
      <c r="A10" s="156"/>
      <c r="B10" s="157"/>
      <c r="C10" s="158"/>
      <c r="D10" s="159">
        <v>13429</v>
      </c>
      <c r="E10" s="160"/>
      <c r="F10" s="161">
        <v>45946</v>
      </c>
      <c r="G10" s="162"/>
      <c r="H10" s="163"/>
    </row>
    <row r="11" spans="1:8" x14ac:dyDescent="0.15">
      <c r="A11" s="144" t="s">
        <v>557</v>
      </c>
      <c r="B11" s="149"/>
      <c r="C11" s="150"/>
      <c r="D11" s="151">
        <v>35359</v>
      </c>
      <c r="E11" s="152"/>
      <c r="F11" s="153">
        <v>91338</v>
      </c>
      <c r="G11" s="154"/>
      <c r="H11" s="155"/>
    </row>
    <row r="12" spans="1:8" x14ac:dyDescent="0.15">
      <c r="A12" s="156"/>
      <c r="B12" s="157"/>
      <c r="C12" s="164"/>
      <c r="D12" s="159">
        <v>16243</v>
      </c>
      <c r="E12" s="160"/>
      <c r="F12" s="161">
        <v>43989</v>
      </c>
      <c r="G12" s="162"/>
      <c r="H12" s="163"/>
    </row>
    <row r="13" spans="1:8" x14ac:dyDescent="0.15">
      <c r="A13" s="144"/>
      <c r="B13" s="149"/>
      <c r="C13" s="165"/>
      <c r="D13" s="166">
        <v>42823</v>
      </c>
      <c r="E13" s="167"/>
      <c r="F13" s="168">
        <v>99610</v>
      </c>
      <c r="G13" s="169"/>
      <c r="H13" s="155"/>
    </row>
    <row r="14" spans="1:8" x14ac:dyDescent="0.15">
      <c r="A14" s="156"/>
      <c r="B14" s="157"/>
      <c r="C14" s="158"/>
      <c r="D14" s="159">
        <v>19355</v>
      </c>
      <c r="E14" s="160"/>
      <c r="F14" s="161">
        <v>50003</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6.77</v>
      </c>
      <c r="C19" s="170">
        <f>ROUND(VALUE(SUBSTITUTE(実質収支比率等に係る経年分析!G$48,"▲","-")),2)</f>
        <v>8.31</v>
      </c>
      <c r="D19" s="170">
        <f>ROUND(VALUE(SUBSTITUTE(実質収支比率等に係る経年分析!H$48,"▲","-")),2)</f>
        <v>10.94</v>
      </c>
      <c r="E19" s="170">
        <f>ROUND(VALUE(SUBSTITUTE(実質収支比率等に係る経年分析!I$48,"▲","-")),2)</f>
        <v>11.56</v>
      </c>
      <c r="F19" s="170">
        <f>ROUND(VALUE(SUBSTITUTE(実質収支比率等に係る経年分析!J$48,"▲","-")),2)</f>
        <v>11.19</v>
      </c>
    </row>
    <row r="20" spans="1:11" x14ac:dyDescent="0.15">
      <c r="A20" s="170" t="s">
        <v>57</v>
      </c>
      <c r="B20" s="170">
        <f>ROUND(VALUE(SUBSTITUTE(実質収支比率等に係る経年分析!F$47,"▲","-")),2)</f>
        <v>19.39</v>
      </c>
      <c r="C20" s="170">
        <f>ROUND(VALUE(SUBSTITUTE(実質収支比率等に係る経年分析!G$47,"▲","-")),2)</f>
        <v>17.48</v>
      </c>
      <c r="D20" s="170">
        <f>ROUND(VALUE(SUBSTITUTE(実質収支比率等に係る経年分析!H$47,"▲","-")),2)</f>
        <v>20.309999999999999</v>
      </c>
      <c r="E20" s="170">
        <f>ROUND(VALUE(SUBSTITUTE(実質収支比率等に係る経年分析!I$47,"▲","-")),2)</f>
        <v>32.380000000000003</v>
      </c>
      <c r="F20" s="170">
        <f>ROUND(VALUE(SUBSTITUTE(実質収支比率等に係る経年分析!J$47,"▲","-")),2)</f>
        <v>40.78</v>
      </c>
    </row>
    <row r="21" spans="1:11" x14ac:dyDescent="0.15">
      <c r="A21" s="170" t="s">
        <v>58</v>
      </c>
      <c r="B21" s="170">
        <f>IF(ISNUMBER(VALUE(SUBSTITUTE(実質収支比率等に係る経年分析!F$49,"▲","-"))),ROUND(VALUE(SUBSTITUTE(実質収支比率等に係る経年分析!F$49,"▲","-")),2),NA())</f>
        <v>-6.14</v>
      </c>
      <c r="C21" s="170">
        <f>IF(ISNUMBER(VALUE(SUBSTITUTE(実質収支比率等に係る経年分析!G$49,"▲","-"))),ROUND(VALUE(SUBSTITUTE(実質収支比率等に係る経年分析!G$49,"▲","-")),2),NA())</f>
        <v>-6.26</v>
      </c>
      <c r="D21" s="170">
        <f>IF(ISNUMBER(VALUE(SUBSTITUTE(実質収支比率等に係る経年分析!H$49,"▲","-"))),ROUND(VALUE(SUBSTITUTE(実質収支比率等に係る経年分析!H$49,"▲","-")),2),NA())</f>
        <v>-0.55000000000000004</v>
      </c>
      <c r="E21" s="170">
        <f>IF(ISNUMBER(VALUE(SUBSTITUTE(実質収支比率等に係る経年分析!I$49,"▲","-"))),ROUND(VALUE(SUBSTITUTE(実質収支比率等に係る経年分析!I$49,"▲","-")),2),NA())</f>
        <v>14.73</v>
      </c>
      <c r="F21" s="170">
        <f>IF(ISNUMBER(VALUE(SUBSTITUTE(実質収支比率等に係る経年分析!J$49,"▲","-"))),ROUND(VALUE(SUBSTITUTE(実質収支比率等に係る経年分析!J$49,"▲","-")),2),NA())</f>
        <v>6.36</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0.01</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0.01</v>
      </c>
    </row>
    <row r="32" spans="1:11" x14ac:dyDescent="0.15">
      <c r="A32" s="171" t="str">
        <f>IF(連結実質赤字比率に係る赤字・黒字の構成分析!C$38="",NA(),連結実質赤字比率に係る赤字・黒字の構成分析!C$38)</f>
        <v>風力発電事業特別会計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0.04</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0.08</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7.0000000000000007E-2</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0.84</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0.56999999999999995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0.56999999999999995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0.56000000000000005</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0.26</v>
      </c>
    </row>
    <row r="34" spans="1:16" x14ac:dyDescent="0.15">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1.34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1.24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1.54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0.97</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1.29</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6.76</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8.31</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10.94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11.56</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11.19</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21.67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20.56</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18.989999999999998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15.22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11.95</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380</v>
      </c>
      <c r="E42" s="172"/>
      <c r="F42" s="172"/>
      <c r="G42" s="172">
        <f>'実質公債費比率（分子）の構造'!L$52</f>
        <v>384</v>
      </c>
      <c r="H42" s="172"/>
      <c r="I42" s="172"/>
      <c r="J42" s="172">
        <f>'実質公債費比率（分子）の構造'!M$52</f>
        <v>386</v>
      </c>
      <c r="K42" s="172"/>
      <c r="L42" s="172"/>
      <c r="M42" s="172">
        <f>'実質公債費比率（分子）の構造'!N$52</f>
        <v>386</v>
      </c>
      <c r="N42" s="172"/>
      <c r="O42" s="172"/>
      <c r="P42" s="172">
        <f>'実質公債費比率（分子）の構造'!O$52</f>
        <v>373</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1</v>
      </c>
      <c r="C44" s="172"/>
      <c r="D44" s="172"/>
      <c r="E44" s="172">
        <f>'実質公債費比率（分子）の構造'!L$50</f>
        <v>1</v>
      </c>
      <c r="F44" s="172"/>
      <c r="G44" s="172"/>
      <c r="H44" s="172">
        <f>'実質公債費比率（分子）の構造'!M$50</f>
        <v>17</v>
      </c>
      <c r="I44" s="172"/>
      <c r="J44" s="172"/>
      <c r="K44" s="172">
        <f>'実質公債費比率（分子）の構造'!N$50</f>
        <v>16</v>
      </c>
      <c r="L44" s="172"/>
      <c r="M44" s="172"/>
      <c r="N44" s="172">
        <f>'実質公債費比率（分子）の構造'!O$50</f>
        <v>15</v>
      </c>
      <c r="O44" s="172"/>
      <c r="P44" s="172"/>
    </row>
    <row r="45" spans="1:16" x14ac:dyDescent="0.15">
      <c r="A45" s="172" t="s">
        <v>68</v>
      </c>
      <c r="B45" s="172">
        <f>'実質公債費比率（分子）の構造'!K$49</f>
        <v>5</v>
      </c>
      <c r="C45" s="172"/>
      <c r="D45" s="172"/>
      <c r="E45" s="172">
        <f>'実質公債費比率（分子）の構造'!L$49</f>
        <v>6</v>
      </c>
      <c r="F45" s="172"/>
      <c r="G45" s="172"/>
      <c r="H45" s="172">
        <f>'実質公債費比率（分子）の構造'!M$49</f>
        <v>7</v>
      </c>
      <c r="I45" s="172"/>
      <c r="J45" s="172"/>
      <c r="K45" s="172">
        <f>'実質公債費比率（分子）の構造'!N$49</f>
        <v>13</v>
      </c>
      <c r="L45" s="172"/>
      <c r="M45" s="172"/>
      <c r="N45" s="172">
        <f>'実質公債費比率（分子）の構造'!O$49</f>
        <v>52</v>
      </c>
      <c r="O45" s="172"/>
      <c r="P45" s="172"/>
    </row>
    <row r="46" spans="1:16" x14ac:dyDescent="0.15">
      <c r="A46" s="172" t="s">
        <v>69</v>
      </c>
      <c r="B46" s="172" t="str">
        <f>'実質公債費比率（分子）の構造'!K$48</f>
        <v>-</v>
      </c>
      <c r="C46" s="172"/>
      <c r="D46" s="172"/>
      <c r="E46" s="172" t="str">
        <f>'実質公債費比率（分子）の構造'!L$48</f>
        <v>-</v>
      </c>
      <c r="F46" s="172"/>
      <c r="G46" s="172"/>
      <c r="H46" s="172" t="str">
        <f>'実質公債費比率（分子）の構造'!M$48</f>
        <v>-</v>
      </c>
      <c r="I46" s="172"/>
      <c r="J46" s="172"/>
      <c r="K46" s="172" t="str">
        <f>'実質公債費比率（分子）の構造'!N$48</f>
        <v>-</v>
      </c>
      <c r="L46" s="172"/>
      <c r="M46" s="172"/>
      <c r="N46" s="172" t="str">
        <f>'実質公債費比率（分子）の構造'!O$48</f>
        <v>-</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522</v>
      </c>
      <c r="C49" s="172"/>
      <c r="D49" s="172"/>
      <c r="E49" s="172">
        <f>'実質公債費比率（分子）の構造'!L$45</f>
        <v>530</v>
      </c>
      <c r="F49" s="172"/>
      <c r="G49" s="172"/>
      <c r="H49" s="172">
        <f>'実質公債費比率（分子）の構造'!M$45</f>
        <v>537</v>
      </c>
      <c r="I49" s="172"/>
      <c r="J49" s="172"/>
      <c r="K49" s="172">
        <f>'実質公債費比率（分子）の構造'!N$45</f>
        <v>615</v>
      </c>
      <c r="L49" s="172"/>
      <c r="M49" s="172"/>
      <c r="N49" s="172">
        <f>'実質公債費比率（分子）の構造'!O$45</f>
        <v>566</v>
      </c>
      <c r="O49" s="172"/>
      <c r="P49" s="172"/>
    </row>
    <row r="50" spans="1:16" x14ac:dyDescent="0.15">
      <c r="A50" s="172" t="s">
        <v>73</v>
      </c>
      <c r="B50" s="172" t="e">
        <f>NA()</f>
        <v>#N/A</v>
      </c>
      <c r="C50" s="172">
        <f>IF(ISNUMBER('実質公債費比率（分子）の構造'!K$53),'実質公債費比率（分子）の構造'!K$53,NA())</f>
        <v>148</v>
      </c>
      <c r="D50" s="172" t="e">
        <f>NA()</f>
        <v>#N/A</v>
      </c>
      <c r="E50" s="172" t="e">
        <f>NA()</f>
        <v>#N/A</v>
      </c>
      <c r="F50" s="172">
        <f>IF(ISNUMBER('実質公債費比率（分子）の構造'!L$53),'実質公債費比率（分子）の構造'!L$53,NA())</f>
        <v>153</v>
      </c>
      <c r="G50" s="172" t="e">
        <f>NA()</f>
        <v>#N/A</v>
      </c>
      <c r="H50" s="172" t="e">
        <f>NA()</f>
        <v>#N/A</v>
      </c>
      <c r="I50" s="172">
        <f>IF(ISNUMBER('実質公債費比率（分子）の構造'!M$53),'実質公債費比率（分子）の構造'!M$53,NA())</f>
        <v>175</v>
      </c>
      <c r="J50" s="172" t="e">
        <f>NA()</f>
        <v>#N/A</v>
      </c>
      <c r="K50" s="172" t="e">
        <f>NA()</f>
        <v>#N/A</v>
      </c>
      <c r="L50" s="172">
        <f>IF(ISNUMBER('実質公債費比率（分子）の構造'!N$53),'実質公債費比率（分子）の構造'!N$53,NA())</f>
        <v>258</v>
      </c>
      <c r="M50" s="172" t="e">
        <f>NA()</f>
        <v>#N/A</v>
      </c>
      <c r="N50" s="172" t="e">
        <f>NA()</f>
        <v>#N/A</v>
      </c>
      <c r="O50" s="172">
        <f>IF(ISNUMBER('実質公債費比率（分子）の構造'!O$53),'実質公債費比率（分子）の構造'!O$53,NA())</f>
        <v>260</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4440</v>
      </c>
      <c r="E56" s="171"/>
      <c r="F56" s="171"/>
      <c r="G56" s="171">
        <f>'将来負担比率（分子）の構造'!J$52</f>
        <v>4567</v>
      </c>
      <c r="H56" s="171"/>
      <c r="I56" s="171"/>
      <c r="J56" s="171">
        <f>'将来負担比率（分子）の構造'!K$52</f>
        <v>4558</v>
      </c>
      <c r="K56" s="171"/>
      <c r="L56" s="171"/>
      <c r="M56" s="171">
        <f>'将来負担比率（分子）の構造'!L$52</f>
        <v>4454</v>
      </c>
      <c r="N56" s="171"/>
      <c r="O56" s="171"/>
      <c r="P56" s="171">
        <f>'将来負担比率（分子）の構造'!M$52</f>
        <v>4265</v>
      </c>
    </row>
    <row r="57" spans="1:16" x14ac:dyDescent="0.15">
      <c r="A57" s="171" t="s">
        <v>44</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43</v>
      </c>
      <c r="B58" s="171"/>
      <c r="C58" s="171"/>
      <c r="D58" s="171">
        <f>'将来負担比率（分子）の構造'!I$50</f>
        <v>677</v>
      </c>
      <c r="E58" s="171"/>
      <c r="F58" s="171"/>
      <c r="G58" s="171">
        <f>'将来負担比率（分子）の構造'!J$50</f>
        <v>610</v>
      </c>
      <c r="H58" s="171"/>
      <c r="I58" s="171"/>
      <c r="J58" s="171">
        <f>'将来負担比率（分子）の構造'!K$50</f>
        <v>741</v>
      </c>
      <c r="K58" s="171"/>
      <c r="L58" s="171"/>
      <c r="M58" s="171">
        <f>'将来負担比率（分子）の構造'!L$50</f>
        <v>1264</v>
      </c>
      <c r="N58" s="171"/>
      <c r="O58" s="171"/>
      <c r="P58" s="171">
        <f>'将来負担比率（分子）の構造'!M$50</f>
        <v>1534</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1364</v>
      </c>
      <c r="C62" s="171"/>
      <c r="D62" s="171"/>
      <c r="E62" s="171">
        <f>'将来負担比率（分子）の構造'!J$45</f>
        <v>1064</v>
      </c>
      <c r="F62" s="171"/>
      <c r="G62" s="171"/>
      <c r="H62" s="171">
        <f>'将来負担比率（分子）の構造'!K$45</f>
        <v>1010</v>
      </c>
      <c r="I62" s="171"/>
      <c r="J62" s="171"/>
      <c r="K62" s="171">
        <f>'将来負担比率（分子）の構造'!L$45</f>
        <v>1032</v>
      </c>
      <c r="L62" s="171"/>
      <c r="M62" s="171"/>
      <c r="N62" s="171">
        <f>'将来負担比率（分子）の構造'!M$45</f>
        <v>954</v>
      </c>
      <c r="O62" s="171"/>
      <c r="P62" s="171"/>
    </row>
    <row r="63" spans="1:16" x14ac:dyDescent="0.15">
      <c r="A63" s="171" t="s">
        <v>36</v>
      </c>
      <c r="B63" s="171">
        <f>'将来負担比率（分子）の構造'!I$44</f>
        <v>522</v>
      </c>
      <c r="C63" s="171"/>
      <c r="D63" s="171"/>
      <c r="E63" s="171">
        <f>'将来負担比率（分子）の構造'!J$44</f>
        <v>943</v>
      </c>
      <c r="F63" s="171"/>
      <c r="G63" s="171"/>
      <c r="H63" s="171">
        <f>'将来負担比率（分子）の構造'!K$44</f>
        <v>973</v>
      </c>
      <c r="I63" s="171"/>
      <c r="J63" s="171"/>
      <c r="K63" s="171">
        <f>'将来負担比率（分子）の構造'!L$44</f>
        <v>1027</v>
      </c>
      <c r="L63" s="171"/>
      <c r="M63" s="171"/>
      <c r="N63" s="171">
        <f>'将来負担比率（分子）の構造'!M$44</f>
        <v>1044</v>
      </c>
      <c r="O63" s="171"/>
      <c r="P63" s="171"/>
    </row>
    <row r="64" spans="1:16" x14ac:dyDescent="0.15">
      <c r="A64" s="171" t="s">
        <v>35</v>
      </c>
      <c r="B64" s="171" t="str">
        <f>'将来負担比率（分子）の構造'!I$43</f>
        <v>-</v>
      </c>
      <c r="C64" s="171"/>
      <c r="D64" s="171"/>
      <c r="E64" s="171" t="str">
        <f>'将来負担比率（分子）の構造'!J$43</f>
        <v>-</v>
      </c>
      <c r="F64" s="171"/>
      <c r="G64" s="171"/>
      <c r="H64" s="171" t="str">
        <f>'将来負担比率（分子）の構造'!K$43</f>
        <v>-</v>
      </c>
      <c r="I64" s="171"/>
      <c r="J64" s="171"/>
      <c r="K64" s="171" t="str">
        <f>'将来負担比率（分子）の構造'!L$43</f>
        <v>-</v>
      </c>
      <c r="L64" s="171"/>
      <c r="M64" s="171"/>
      <c r="N64" s="171" t="str">
        <f>'将来負担比率（分子）の構造'!M$43</f>
        <v>-</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5036</v>
      </c>
      <c r="C66" s="171"/>
      <c r="D66" s="171"/>
      <c r="E66" s="171">
        <f>'将来負担比率（分子）の構造'!J$41</f>
        <v>5056</v>
      </c>
      <c r="F66" s="171"/>
      <c r="G66" s="171"/>
      <c r="H66" s="171">
        <f>'将来負担比率（分子）の構造'!K$41</f>
        <v>5153</v>
      </c>
      <c r="I66" s="171"/>
      <c r="J66" s="171"/>
      <c r="K66" s="171">
        <f>'将来負担比率（分子）の構造'!L$41</f>
        <v>4886</v>
      </c>
      <c r="L66" s="171"/>
      <c r="M66" s="171"/>
      <c r="N66" s="171">
        <f>'将来負担比率（分子）の構造'!M$41</f>
        <v>4528</v>
      </c>
      <c r="O66" s="171"/>
      <c r="P66" s="171"/>
    </row>
    <row r="67" spans="1:16" x14ac:dyDescent="0.15">
      <c r="A67" s="171" t="s">
        <v>77</v>
      </c>
      <c r="B67" s="171" t="e">
        <f>NA()</f>
        <v>#N/A</v>
      </c>
      <c r="C67" s="171">
        <f>IF(ISNUMBER('将来負担比率（分子）の構造'!I$53), IF('将来負担比率（分子）の構造'!I$53 &lt; 0, 0, '将来負担比率（分子）の構造'!I$53), NA())</f>
        <v>1805</v>
      </c>
      <c r="D67" s="171" t="e">
        <f>NA()</f>
        <v>#N/A</v>
      </c>
      <c r="E67" s="171" t="e">
        <f>NA()</f>
        <v>#N/A</v>
      </c>
      <c r="F67" s="171">
        <f>IF(ISNUMBER('将来負担比率（分子）の構造'!J$53), IF('将来負担比率（分子）の構造'!J$53 &lt; 0, 0, '将来負担比率（分子）の構造'!J$53), NA())</f>
        <v>1886</v>
      </c>
      <c r="G67" s="171" t="e">
        <f>NA()</f>
        <v>#N/A</v>
      </c>
      <c r="H67" s="171" t="e">
        <f>NA()</f>
        <v>#N/A</v>
      </c>
      <c r="I67" s="171">
        <f>IF(ISNUMBER('将来負担比率（分子）の構造'!K$53), IF('将来負担比率（分子）の構造'!K$53 &lt; 0, 0, '将来負担比率（分子）の構造'!K$53), NA())</f>
        <v>1838</v>
      </c>
      <c r="J67" s="171" t="e">
        <f>NA()</f>
        <v>#N/A</v>
      </c>
      <c r="K67" s="171" t="e">
        <f>NA()</f>
        <v>#N/A</v>
      </c>
      <c r="L67" s="171">
        <f>IF(ISNUMBER('将来負担比率（分子）の構造'!L$53), IF('将来負担比率（分子）の構造'!L$53 &lt; 0, 0, '将来負担比率（分子）の構造'!L$53), NA())</f>
        <v>1228</v>
      </c>
      <c r="M67" s="171" t="e">
        <f>NA()</f>
        <v>#N/A</v>
      </c>
      <c r="N67" s="171" t="e">
        <f>NA()</f>
        <v>#N/A</v>
      </c>
      <c r="O67" s="171">
        <f>IF(ISNUMBER('将来負担比率（分子）の構造'!M$53), IF('将来負担比率（分子）の構造'!M$53 &lt; 0, 0, '将来負担比率（分子）の構造'!M$53), NA())</f>
        <v>727</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741</v>
      </c>
      <c r="C72" s="175">
        <f>基金残高に係る経年分析!G55</f>
        <v>1264</v>
      </c>
      <c r="D72" s="175">
        <f>基金残高に係る経年分析!H55</f>
        <v>1534</v>
      </c>
    </row>
    <row r="73" spans="1:16" x14ac:dyDescent="0.15">
      <c r="A73" s="174" t="s">
        <v>80</v>
      </c>
      <c r="B73" s="175" t="str">
        <f>基金残高に係る経年分析!F56</f>
        <v>-</v>
      </c>
      <c r="C73" s="175" t="str">
        <f>基金残高に係る経年分析!G56</f>
        <v>-</v>
      </c>
      <c r="D73" s="175" t="str">
        <f>基金残高に係る経年分析!H56</f>
        <v>-</v>
      </c>
    </row>
    <row r="74" spans="1:16" x14ac:dyDescent="0.15">
      <c r="A74" s="174" t="s">
        <v>81</v>
      </c>
      <c r="B74" s="175">
        <f>基金残高に係る経年分析!F57</f>
        <v>420</v>
      </c>
      <c r="C74" s="175">
        <f>基金残高に係る経年分析!G57</f>
        <v>464</v>
      </c>
      <c r="D74" s="175">
        <f>基金残高に係る経年分析!H57</f>
        <v>667</v>
      </c>
    </row>
  </sheetData>
  <sheetProtection algorithmName="SHA-512" hashValue="PZb0WVKFPhwrckBBC2V9f8vEdMYle72ws7n5ZT+FTMwVltY33YuW8nskLP29rPdKcqpferTrwlRMPc0CEMoEWQ==" saltValue="WdY6I+IoHO+b/R6oH98q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東伊豆町役場(No0409034)</cp:lastModifiedBy>
  <cp:lastPrinted>2024-09-16T23:55:50Z</cp:lastPrinted>
  <dcterms:created xsi:type="dcterms:W3CDTF">2024-03-14T02:49:13Z</dcterms:created>
  <dcterms:modified xsi:type="dcterms:W3CDTF">2024-09-17T01:32:51Z</dcterms:modified>
  <cp:category/>
</cp:coreProperties>
</file>